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916830D3-4772-B740-8C93-B4C0ED4289AD}" xr6:coauthVersionLast="47" xr6:coauthVersionMax="47" xr10:uidLastSave="{00000000-0000-0000-0000-000000000000}"/>
  <bookViews>
    <workbookView xWindow="34560" yWindow="500" windowWidth="38400" windowHeight="1952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5" l="1"/>
  <c r="J27" i="5"/>
  <c r="K27" i="5" s="1"/>
  <c r="R26" i="5"/>
  <c r="J26" i="5"/>
  <c r="K26" i="5" s="1"/>
  <c r="R25" i="5"/>
  <c r="J25" i="5"/>
  <c r="K25" i="5" s="1"/>
  <c r="R24" i="5"/>
  <c r="J24" i="5"/>
  <c r="K24" i="5" s="1"/>
  <c r="R23" i="5"/>
  <c r="J23" i="5"/>
  <c r="K23" i="5" s="1"/>
  <c r="J18" i="5"/>
  <c r="K18" i="5" s="1"/>
  <c r="R18" i="5"/>
  <c r="J19" i="5"/>
  <c r="K19" i="5" s="1"/>
  <c r="R19" i="5"/>
  <c r="J20" i="5"/>
  <c r="K20" i="5" s="1"/>
  <c r="R20" i="5"/>
  <c r="J21" i="5"/>
  <c r="K21" i="5"/>
  <c r="R21" i="5"/>
  <c r="J22" i="5"/>
  <c r="K22" i="5"/>
  <c r="R22" i="5"/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053" i="3"/>
  <c r="F1989" i="3"/>
  <c r="F769" i="3"/>
  <c r="F2093" i="3"/>
  <c r="F189" i="3"/>
  <c r="F1329" i="3"/>
  <c r="F483" i="3"/>
  <c r="F2088" i="3"/>
  <c r="F1066" i="3"/>
  <c r="F1990" i="3"/>
  <c r="F711" i="3"/>
  <c r="F708" i="3"/>
  <c r="F1793" i="3"/>
  <c r="F1346" i="3"/>
  <c r="F269" i="3"/>
  <c r="F710" i="3"/>
  <c r="F1067" i="3"/>
  <c r="F2089" i="3"/>
  <c r="F14" i="3"/>
  <c r="F2090" i="3"/>
  <c r="F2092" i="3"/>
  <c r="F115" i="3"/>
  <c r="F1795" i="3"/>
  <c r="F860" i="3"/>
  <c r="F896" i="3"/>
  <c r="F873" i="3"/>
  <c r="F1368" i="3"/>
  <c r="F1068" i="3"/>
  <c r="F872" i="3"/>
  <c r="F445" i="3"/>
  <c r="F1321" i="3"/>
  <c r="F869" i="3"/>
  <c r="F1913" i="3"/>
  <c r="F967" i="3"/>
  <c r="F871" i="3"/>
  <c r="F1054" i="3"/>
  <c r="F1791" i="3"/>
  <c r="F874" i="3"/>
  <c r="F870" i="3"/>
  <c r="F1069" i="3"/>
  <c r="F1794" i="3"/>
  <c r="F268" i="3"/>
  <c r="F857" i="3"/>
  <c r="F1796" i="3"/>
  <c r="F1792" i="3"/>
  <c r="F2091" i="3"/>
  <c r="F209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1" i="3" l="1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47" i="3"/>
  <c r="H2046" i="3"/>
  <c r="H2384" i="3"/>
  <c r="H2227" i="3"/>
  <c r="H2147" i="3"/>
  <c r="H2027" i="3"/>
  <c r="H2271" i="3"/>
  <c r="H2178" i="3"/>
  <c r="H2058" i="3"/>
  <c r="H2302" i="3"/>
  <c r="H2177" i="3"/>
  <c r="H2097" i="3"/>
  <c r="H2380" i="3"/>
  <c r="H2284" i="3"/>
  <c r="H2159" i="3"/>
  <c r="H2055" i="3"/>
  <c r="H2619" i="3"/>
  <c r="H2491" i="3"/>
  <c r="H2395" i="3"/>
  <c r="H2245" i="3"/>
  <c r="H2142" i="3"/>
  <c r="H2714" i="3"/>
  <c r="H2666" i="3"/>
  <c r="H2570" i="3"/>
  <c r="H2474" i="3"/>
  <c r="H2362" i="3"/>
  <c r="H2221" i="3"/>
  <c r="H2069" i="3"/>
  <c r="H2713" i="3"/>
  <c r="H2553" i="3"/>
  <c r="H2425" i="3"/>
  <c r="H2281" i="3"/>
  <c r="H2188" i="3"/>
  <c r="H2052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31" i="3"/>
  <c r="H2416" i="3"/>
  <c r="H2352" i="3"/>
  <c r="H2288" i="3"/>
  <c r="H2195" i="3"/>
  <c r="H2099" i="3"/>
  <c r="H2367" i="3"/>
  <c r="H2319" i="3"/>
  <c r="H2226" i="3"/>
  <c r="H2130" i="3"/>
  <c r="H2026" i="3"/>
  <c r="H2225" i="3"/>
  <c r="H2129" i="3"/>
  <c r="H2041" i="3"/>
  <c r="H2300" i="3"/>
  <c r="H2143" i="3"/>
  <c r="H2039" i="3"/>
  <c r="H2635" i="3"/>
  <c r="H2523" i="3"/>
  <c r="H2411" i="3"/>
  <c r="H2283" i="3"/>
  <c r="H2174" i="3"/>
  <c r="H2070" i="3"/>
  <c r="H2618" i="3"/>
  <c r="H2522" i="3"/>
  <c r="H2378" i="3"/>
  <c r="H2282" i="3"/>
  <c r="H2141" i="3"/>
  <c r="H2729" i="3"/>
  <c r="H2665" i="3"/>
  <c r="H2569" i="3"/>
  <c r="H2505" i="3"/>
  <c r="H2377" i="3"/>
  <c r="H2239" i="3"/>
  <c r="H2108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30" i="3"/>
  <c r="H2320" i="3"/>
  <c r="H2256" i="3"/>
  <c r="H2163" i="3"/>
  <c r="H2059" i="3"/>
  <c r="H2335" i="3"/>
  <c r="H2255" i="3"/>
  <c r="H2146" i="3"/>
  <c r="H2042" i="3"/>
  <c r="H2254" i="3"/>
  <c r="H2161" i="3"/>
  <c r="H2073" i="3"/>
  <c r="H2348" i="3"/>
  <c r="H2191" i="3"/>
  <c r="H2071" i="3"/>
  <c r="H2651" i="3"/>
  <c r="H2555" i="3"/>
  <c r="H2427" i="3"/>
  <c r="H2315" i="3"/>
  <c r="H2190" i="3"/>
  <c r="H2086" i="3"/>
  <c r="H2650" i="3"/>
  <c r="H2506" i="3"/>
  <c r="H2394" i="3"/>
  <c r="H2298" i="3"/>
  <c r="H2173" i="3"/>
  <c r="H2037" i="3"/>
  <c r="H2601" i="3"/>
  <c r="H2441" i="3"/>
  <c r="H2329" i="3"/>
  <c r="H2156" i="3"/>
  <c r="H2712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368" i="3"/>
  <c r="H2272" i="3"/>
  <c r="H2179" i="3"/>
  <c r="H2075" i="3"/>
  <c r="H2351" i="3"/>
  <c r="H2287" i="3"/>
  <c r="H2210" i="3"/>
  <c r="H2098" i="3"/>
  <c r="H2318" i="3"/>
  <c r="H2193" i="3"/>
  <c r="H2113" i="3"/>
  <c r="H2412" i="3"/>
  <c r="H2332" i="3"/>
  <c r="H2207" i="3"/>
  <c r="H2087" i="3"/>
  <c r="H2667" i="3"/>
  <c r="H2539" i="3"/>
  <c r="H2443" i="3"/>
  <c r="H2331" i="3"/>
  <c r="H2206" i="3"/>
  <c r="H2110" i="3"/>
  <c r="H2682" i="3"/>
  <c r="H2538" i="3"/>
  <c r="H2442" i="3"/>
  <c r="H2330" i="3"/>
  <c r="H2189" i="3"/>
  <c r="H2053" i="3"/>
  <c r="H2633" i="3"/>
  <c r="H2489" i="3"/>
  <c r="H2345" i="3"/>
  <c r="H2204" i="3"/>
  <c r="H2068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2" i="3"/>
  <c r="H2116" i="3"/>
  <c r="H2100" i="3"/>
  <c r="H2076" i="3"/>
  <c r="H2060" i="3"/>
  <c r="H2044" i="3"/>
  <c r="H2028" i="3"/>
  <c r="H2400" i="3"/>
  <c r="H2304" i="3"/>
  <c r="H2211" i="3"/>
  <c r="H2131" i="3"/>
  <c r="H2043" i="3"/>
  <c r="H2303" i="3"/>
  <c r="H2194" i="3"/>
  <c r="H2074" i="3"/>
  <c r="H2334" i="3"/>
  <c r="H2209" i="3"/>
  <c r="H2145" i="3"/>
  <c r="H2057" i="3"/>
  <c r="H2316" i="3"/>
  <c r="H2175" i="3"/>
  <c r="H2111" i="3"/>
  <c r="H2683" i="3"/>
  <c r="H2587" i="3"/>
  <c r="H2459" i="3"/>
  <c r="H2363" i="3"/>
  <c r="H2222" i="3"/>
  <c r="H2126" i="3"/>
  <c r="H2698" i="3"/>
  <c r="H2634" i="3"/>
  <c r="H2554" i="3"/>
  <c r="H2426" i="3"/>
  <c r="H2314" i="3"/>
  <c r="H2266" i="3"/>
  <c r="H2125" i="3"/>
  <c r="H2697" i="3"/>
  <c r="H2521" i="3"/>
  <c r="H2457" i="3"/>
  <c r="H2313" i="3"/>
  <c r="H2220" i="3"/>
  <c r="H2084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336" i="3"/>
  <c r="H2115" i="3"/>
  <c r="H2114" i="3"/>
  <c r="H2286" i="3"/>
  <c r="H2268" i="3"/>
  <c r="H2731" i="3"/>
  <c r="H2507" i="3"/>
  <c r="H2299" i="3"/>
  <c r="H2730" i="3"/>
  <c r="H2586" i="3"/>
  <c r="H2410" i="3"/>
  <c r="H2157" i="3"/>
  <c r="H2617" i="3"/>
  <c r="H2393" i="3"/>
  <c r="H2172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162" i="3"/>
  <c r="H2270" i="3"/>
  <c r="H2248" i="3"/>
  <c r="H2715" i="3"/>
  <c r="H2571" i="3"/>
  <c r="H2347" i="3"/>
  <c r="H2038" i="3"/>
  <c r="H2109" i="3"/>
  <c r="H2585" i="3"/>
  <c r="H2361" i="3"/>
  <c r="H2124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490" i="3"/>
  <c r="H2205" i="3"/>
  <c r="H2649" i="3"/>
  <c r="H2473" i="3"/>
  <c r="H2265" i="3"/>
  <c r="H2036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396" i="3"/>
  <c r="H2364" i="3"/>
  <c r="H2223" i="3"/>
  <c r="H2127" i="3"/>
  <c r="H2699" i="3"/>
  <c r="H2603" i="3"/>
  <c r="H2475" i="3"/>
  <c r="H2379" i="3"/>
  <c r="H2267" i="3"/>
  <c r="H2158" i="3"/>
  <c r="H2054" i="3"/>
  <c r="H2602" i="3"/>
  <c r="H2458" i="3"/>
  <c r="H2346" i="3"/>
  <c r="H2242" i="3"/>
  <c r="H2085" i="3"/>
  <c r="H2681" i="3"/>
  <c r="H2537" i="3"/>
  <c r="H2409" i="3"/>
  <c r="H2297" i="3"/>
  <c r="H2140" i="3"/>
  <c r="H2728" i="3"/>
  <c r="H2727" i="3"/>
  <c r="H2632" i="3"/>
  <c r="H2551" i="3"/>
  <c r="H2470" i="3"/>
  <c r="H2376" i="3"/>
  <c r="H2295" i="3"/>
  <c r="H2201" i="3"/>
  <c r="H2107" i="3"/>
  <c r="H2695" i="3"/>
  <c r="H2358" i="3"/>
  <c r="H2344" i="3"/>
  <c r="H2155" i="3"/>
  <c r="H2422" i="3"/>
  <c r="H2664" i="3"/>
  <c r="H2233" i="3"/>
  <c r="H2326" i="3"/>
  <c r="H2137" i="3"/>
  <c r="H2647" i="3"/>
  <c r="H2203" i="3"/>
  <c r="H2390" i="3"/>
  <c r="H2726" i="3"/>
  <c r="H2631" i="3"/>
  <c r="H2550" i="3"/>
  <c r="H2456" i="3"/>
  <c r="H2375" i="3"/>
  <c r="H2294" i="3"/>
  <c r="H2187" i="3"/>
  <c r="H2106" i="3"/>
  <c r="H2614" i="3"/>
  <c r="H2170" i="3"/>
  <c r="H2169" i="3"/>
  <c r="H2342" i="3"/>
  <c r="H2328" i="3"/>
  <c r="H2408" i="3"/>
  <c r="H2407" i="3"/>
  <c r="H2662" i="3"/>
  <c r="H2312" i="3"/>
  <c r="H2392" i="3"/>
  <c r="H2391" i="3"/>
  <c r="H2552" i="3"/>
  <c r="H2711" i="3"/>
  <c r="H2630" i="3"/>
  <c r="H2536" i="3"/>
  <c r="H2455" i="3"/>
  <c r="H2374" i="3"/>
  <c r="H2280" i="3"/>
  <c r="H2186" i="3"/>
  <c r="H2105" i="3"/>
  <c r="H2520" i="3"/>
  <c r="H2519" i="3"/>
  <c r="H2067" i="3"/>
  <c r="H2154" i="3"/>
  <c r="H2583" i="3"/>
  <c r="H2139" i="3"/>
  <c r="H2138" i="3"/>
  <c r="H2648" i="3"/>
  <c r="H2486" i="3"/>
  <c r="H2566" i="3"/>
  <c r="H2122" i="3"/>
  <c r="H2710" i="3"/>
  <c r="H2616" i="3"/>
  <c r="H2535" i="3"/>
  <c r="H2454" i="3"/>
  <c r="H2360" i="3"/>
  <c r="H2279" i="3"/>
  <c r="H2185" i="3"/>
  <c r="H2083" i="3"/>
  <c r="H2439" i="3"/>
  <c r="H2081" i="3"/>
  <c r="H2066" i="3"/>
  <c r="H2153" i="3"/>
  <c r="H2663" i="3"/>
  <c r="H2582" i="3"/>
  <c r="H2219" i="3"/>
  <c r="H2035" i="3"/>
  <c r="H2310" i="3"/>
  <c r="H2471" i="3"/>
  <c r="H2696" i="3"/>
  <c r="H2615" i="3"/>
  <c r="H2534" i="3"/>
  <c r="H2440" i="3"/>
  <c r="H2359" i="3"/>
  <c r="H2278" i="3"/>
  <c r="H2171" i="3"/>
  <c r="H2082" i="3"/>
  <c r="H2264" i="3"/>
  <c r="H2263" i="3"/>
  <c r="H2423" i="3"/>
  <c r="H2235" i="3"/>
  <c r="H2050" i="3"/>
  <c r="H2049" i="3"/>
  <c r="H2567" i="3"/>
  <c r="H2123" i="3"/>
  <c r="H2033" i="3"/>
  <c r="H2694" i="3"/>
  <c r="H2600" i="3"/>
  <c r="H2438" i="3"/>
  <c r="H2327" i="3"/>
  <c r="H2406" i="3"/>
  <c r="H2472" i="3"/>
  <c r="H2680" i="3"/>
  <c r="H2599" i="3"/>
  <c r="H2518" i="3"/>
  <c r="H2424" i="3"/>
  <c r="H2343" i="3"/>
  <c r="H2262" i="3"/>
  <c r="H2236" i="3"/>
  <c r="H2051" i="3"/>
  <c r="H2488" i="3"/>
  <c r="H2568" i="3"/>
  <c r="H2218" i="3"/>
  <c r="H2034" i="3"/>
  <c r="H2646" i="3"/>
  <c r="H2202" i="3"/>
  <c r="H2679" i="3"/>
  <c r="H2598" i="3"/>
  <c r="H2504" i="3"/>
  <c r="H2065" i="3"/>
  <c r="H2217" i="3"/>
  <c r="H2121" i="3"/>
  <c r="H2678" i="3"/>
  <c r="H2584" i="3"/>
  <c r="H2503" i="3"/>
  <c r="H2502" i="3"/>
  <c r="H2487" i="3"/>
  <c r="H2311" i="3"/>
  <c r="H2296" i="3"/>
  <c r="H2906" i="3"/>
  <c r="H290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742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897" i="3"/>
  <c r="H2881" i="3"/>
  <c r="H2865" i="3"/>
  <c r="H2849" i="3"/>
  <c r="H2833" i="3"/>
  <c r="H2817" i="3"/>
  <c r="H2801" i="3"/>
  <c r="H2785" i="3"/>
  <c r="H2769" i="3"/>
  <c r="H2753" i="3"/>
  <c r="H2896" i="3"/>
  <c r="H2880" i="3"/>
  <c r="H2864" i="3"/>
  <c r="H2848" i="3"/>
  <c r="H2832" i="3"/>
  <c r="H2816" i="3"/>
  <c r="H2800" i="3"/>
  <c r="H2784" i="3"/>
  <c r="H2768" i="3"/>
  <c r="H2752" i="3"/>
  <c r="H2895" i="3"/>
  <c r="H2879" i="3"/>
  <c r="H2863" i="3"/>
  <c r="H2847" i="3"/>
  <c r="H2831" i="3"/>
  <c r="H2815" i="3"/>
  <c r="H2799" i="3"/>
  <c r="H2783" i="3"/>
  <c r="H2767" i="3"/>
  <c r="H2751" i="3"/>
  <c r="H2894" i="3"/>
  <c r="H2878" i="3"/>
  <c r="H2862" i="3"/>
  <c r="H2846" i="3"/>
  <c r="H2830" i="3"/>
  <c r="H2814" i="3"/>
  <c r="H2798" i="3"/>
  <c r="H2782" i="3"/>
  <c r="H2766" i="3"/>
  <c r="H2750" i="3"/>
  <c r="H2893" i="3"/>
  <c r="H2877" i="3"/>
  <c r="H2861" i="3"/>
  <c r="H2845" i="3"/>
  <c r="H2829" i="3"/>
  <c r="H2813" i="3"/>
  <c r="H2797" i="3"/>
  <c r="H2781" i="3"/>
  <c r="H2765" i="3"/>
  <c r="H2749" i="3"/>
  <c r="H2892" i="3"/>
  <c r="H2876" i="3"/>
  <c r="H2860" i="3"/>
  <c r="H2844" i="3"/>
  <c r="H2828" i="3"/>
  <c r="H2812" i="3"/>
  <c r="H2796" i="3"/>
  <c r="H2780" i="3"/>
  <c r="H2764" i="3"/>
  <c r="H2748" i="3"/>
  <c r="H2891" i="3"/>
  <c r="H2875" i="3"/>
  <c r="H2859" i="3"/>
  <c r="H2843" i="3"/>
  <c r="H2827" i="3"/>
  <c r="H2811" i="3"/>
  <c r="H2795" i="3"/>
  <c r="H2779" i="3"/>
  <c r="H2763" i="3"/>
  <c r="H2747" i="3"/>
  <c r="H2890" i="3"/>
  <c r="H2874" i="3"/>
  <c r="H2858" i="3"/>
  <c r="H2842" i="3"/>
  <c r="H2826" i="3"/>
  <c r="H2810" i="3"/>
  <c r="H2794" i="3"/>
  <c r="H2778" i="3"/>
  <c r="H2762" i="3"/>
  <c r="H2746" i="3"/>
  <c r="H2889" i="3"/>
  <c r="H2873" i="3"/>
  <c r="H2857" i="3"/>
  <c r="H2841" i="3"/>
  <c r="H2825" i="3"/>
  <c r="H2809" i="3"/>
  <c r="H2793" i="3"/>
  <c r="H2777" i="3"/>
  <c r="H2761" i="3"/>
  <c r="H2745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<sst xmlns="http://schemas.openxmlformats.org/spreadsheetml/2006/main" count="23053" uniqueCount="4218">
  <si>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</si>
  <si>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</si>
  <si>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</si>
  <si>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</si>
  <si>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</si>
  <si>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</si>
  <si>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</si>
  <si>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</si>
  <si>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</si>
  <si>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</si>
  <si>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</si>
  <si>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</si>
  <si>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</si>
  <si>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</si>
  <si>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</si>
  <si>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</si>
  <si>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</si>
  <si>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</si>
  <si>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</si>
  <si>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</si>
  <si>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</si>
  <si>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</si>
  <si>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</si>
  <si>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</si>
  <si>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</si>
  <si>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</si>
  <si>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</si>
  <si>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</si>
  <si>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</si>
  <si>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</si>
  <si>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</si>
  <si>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</si>
  <si>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</si>
  <si>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</si>
  <si>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</si>
  <si>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</si>
  <si>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</si>
  <si>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</si>
  <si>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</si>
  <si>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</si>
  <si>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</si>
  <si>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</si>
  <si>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</si>
  <si>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</si>
  <si>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</si>
  <si>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</si>
  <si>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</si>
  <si>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</si>
  <si>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</si>
  <si>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</si>
  <si>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</si>
  <si>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</si>
  <si>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</si>
  <si>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</si>
  <si>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</si>
  <si>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</si>
  <si>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</si>
  <si>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</si>
  <si>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</si>
  <si>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</si>
  <si>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</si>
  <si>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</si>
  <si>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</si>
  <si>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</si>
  <si>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</si>
  <si>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</si>
  <si>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</si>
  <si>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</si>
  <si>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</si>
  <si>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</si>
  <si>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</si>
  <si>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</si>
  <si>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</si>
  <si>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</si>
  <si>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</si>
  <si>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</si>
  <si>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</si>
  <si>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</si>
  <si>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</si>
  <si>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</si>
  <si>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</si>
  <si>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</si>
  <si>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</si>
  <si>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</si>
  <si>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</si>
  <si>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</si>
  <si>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</si>
  <si>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</si>
  <si>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</si>
  <si>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</si>
  <si>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</si>
  <si>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</si>
  <si>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</si>
  <si>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</si>
  <si>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</si>
  <si>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</si>
  <si>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</si>
  <si>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</si>
  <si>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</si>
  <si>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</si>
  <si>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</si>
  <si>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</si>
  <si>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</si>
  <si>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</si>
  <si>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</si>
  <si>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</si>
  <si>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</si>
  <si>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</si>
  <si>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</si>
  <si>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</si>
  <si>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</si>
  <si>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</si>
  <si>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</si>
  <si>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</si>
  <si>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</si>
  <si>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</si>
  <si>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</si>
  <si>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</si>
  <si>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</si>
  <si>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</si>
  <si>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</si>
  <si>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</si>
  <si>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</si>
  <si>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</si>
  <si>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</si>
  <si>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</si>
  <si>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</si>
  <si>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</si>
  <si>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</si>
  <si>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</si>
  <si>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</si>
  <si>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</si>
  <si>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</si>
  <si>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</si>
  <si>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</si>
  <si>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</si>
  <si>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</si>
  <si>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</si>
  <si>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</si>
  <si>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</si>
  <si>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</si>
  <si>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</si>
  <si>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</si>
  <si>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</si>
  <si>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</si>
  <si>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</si>
  <si>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</si>
  <si>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</si>
  <si>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</si>
  <si>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</si>
  <si>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</si>
  <si>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</si>
  <si>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</si>
  <si>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</si>
  <si>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</si>
  <si>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</si>
  <si>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</si>
  <si>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</si>
  <si>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</si>
  <si>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</si>
  <si>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</si>
  <si>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</si>
  <si>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</si>
  <si>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</si>
  <si>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</si>
  <si>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</si>
  <si>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</si>
  <si>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</si>
  <si>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</si>
  <si>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</si>
  <si>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</si>
  <si>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</si>
  <si>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</si>
  <si>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</si>
  <si>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</si>
  <si>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</si>
  <si>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</si>
  <si>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</si>
  <si>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</si>
  <si>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</si>
  <si>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</si>
  <si>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</si>
  <si>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</si>
  <si>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</si>
  <si>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</si>
  <si>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</si>
  <si>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</si>
  <si>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</si>
  <si>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</si>
  <si>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</si>
  <si>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</si>
  <si>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</si>
  <si>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</si>
  <si>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</si>
  <si>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</si>
  <si>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</si>
  <si>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</si>
  <si>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</si>
  <si>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</si>
  <si>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</si>
  <si>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</si>
  <si>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</si>
  <si>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</si>
  <si>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</si>
  <si>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</si>
  <si>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</si>
  <si>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</si>
  <si>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</si>
  <si>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</si>
  <si>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</si>
  <si>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</si>
  <si>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</si>
  <si>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</si>
  <si>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</si>
  <si>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</si>
  <si>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</si>
  <si>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</si>
  <si>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</si>
  <si>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</si>
  <si>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</si>
  <si>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</si>
  <si>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</si>
  <si>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</si>
  <si>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</si>
  <si>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</si>
  <si>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</si>
  <si>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</si>
  <si>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</si>
  <si>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</si>
  <si>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</si>
  <si>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</si>
  <si>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</si>
  <si>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</si>
  <si>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</si>
  <si>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</si>
  <si>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</si>
  <si>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</si>
  <si>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</si>
  <si>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</si>
  <si>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</si>
  <si>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</si>
  <si>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</si>
  <si>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</si>
  <si>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</si>
  <si>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</si>
  <si>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</si>
  <si>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</si>
  <si>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</si>
  <si>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</si>
  <si>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</si>
  <si>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</si>
  <si>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</si>
  <si>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</si>
  <si>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</si>
  <si>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</si>
  <si>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</si>
  <si>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</si>
  <si>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</si>
  <si>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</si>
  <si>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</si>
  <si>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</si>
  <si>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</si>
  <si>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</si>
  <si>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</si>
  <si>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</si>
  <si>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</si>
  <si>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</si>
  <si>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</si>
  <si>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</si>
  <si>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</si>
  <si>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</si>
  <si>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</si>
  <si>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</si>
  <si>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</si>
  <si>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</si>
  <si>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</si>
  <si>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</si>
  <si>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</si>
  <si>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</si>
  <si>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</si>
  <si>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</si>
  <si>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</si>
  <si>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</si>
  <si>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</si>
  <si>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</si>
  <si>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</si>
  <si>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</si>
  <si>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</si>
  <si>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</si>
  <si>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</si>
  <si>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</si>
  <si>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</si>
  <si>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</si>
  <si>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</si>
  <si>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</si>
  <si>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</si>
  <si>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</si>
  <si>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</si>
  <si>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</si>
  <si>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</si>
  <si>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</si>
  <si>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</si>
  <si>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</si>
  <si>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</si>
  <si>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</si>
  <si>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</si>
  <si>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</si>
  <si>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</si>
  <si>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</si>
  <si>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</si>
  <si>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</si>
  <si>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</si>
  <si>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</si>
  <si>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</si>
  <si>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</si>
  <si>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</si>
  <si>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</si>
  <si>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</si>
  <si>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</si>
  <si>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</si>
  <si>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</si>
  <si>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</si>
  <si>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</si>
  <si>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</si>
  <si>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</si>
  <si>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</si>
  <si>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</si>
  <si>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</si>
  <si>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</si>
  <si>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</si>
  <si>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</si>
  <si>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</si>
  <si>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</si>
  <si>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</si>
  <si>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</si>
  <si>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</si>
  <si>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</si>
  <si>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</si>
  <si>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</si>
  <si>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</si>
  <si>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</si>
  <si>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</si>
  <si>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</si>
  <si>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</si>
  <si>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</si>
  <si>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</si>
  <si>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</si>
  <si>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</si>
  <si>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</si>
  <si>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</si>
  <si>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</si>
  <si>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</si>
  <si>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</si>
  <si>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</si>
  <si>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</si>
  <si>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</si>
  <si>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</si>
  <si>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</si>
  <si>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</si>
  <si>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</si>
  <si>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</si>
  <si>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</si>
  <si>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</si>
  <si>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</si>
  <si>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</si>
  <si>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</si>
  <si>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</si>
  <si>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</si>
  <si>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</si>
  <si>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</si>
  <si>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</si>
  <si>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</si>
  <si>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</si>
  <si>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</si>
  <si>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</si>
  <si>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</si>
  <si>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</si>
  <si>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</si>
  <si>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</si>
  <si>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</si>
  <si>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</si>
  <si>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</si>
  <si>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</si>
  <si>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</si>
  <si>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</si>
  <si>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</si>
  <si>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</si>
  <si>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</si>
  <si>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</si>
  <si>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</si>
  <si>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</si>
  <si>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</si>
  <si>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</si>
  <si>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</si>
  <si>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</si>
  <si>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</si>
  <si>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</si>
  <si>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</si>
  <si>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</si>
  <si>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</si>
  <si>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</si>
  <si>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</si>
  <si>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</si>
  <si>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</si>
  <si>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</si>
  <si>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</si>
  <si>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</si>
  <si>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</si>
  <si>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</si>
  <si>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</si>
  <si>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</si>
  <si>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</si>
  <si>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</si>
  <si>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</si>
  <si>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</si>
  <si>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</si>
  <si>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</si>
  <si>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</si>
  <si>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</si>
  <si>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</si>
  <si>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</si>
  <si>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</si>
  <si>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</si>
  <si>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</si>
  <si>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</si>
  <si>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</si>
  <si>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</si>
  <si>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</si>
  <si>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</si>
  <si>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</si>
  <si>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</si>
  <si>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</si>
  <si>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</si>
  <si>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</si>
  <si>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</si>
  <si>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</si>
  <si>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</si>
  <si>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</si>
  <si>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</si>
  <si>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</si>
  <si>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</si>
  <si>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</si>
  <si>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</si>
  <si>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</si>
  <si>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</si>
  <si>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</si>
  <si>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</si>
  <si>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</si>
  <si>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</si>
  <si>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</si>
  <si>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</si>
  <si>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</si>
  <si>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</si>
  <si>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</si>
  <si>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</si>
  <si>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</si>
  <si>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</si>
  <si>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</si>
  <si>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</si>
  <si>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</si>
  <si>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</si>
  <si>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</si>
  <si>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</si>
  <si>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</si>
  <si>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</si>
  <si>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</si>
  <si>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</si>
  <si>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</si>
  <si>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</si>
  <si>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</si>
  <si>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</si>
  <si>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</si>
  <si>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</si>
  <si>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</si>
  <si>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</si>
  <si>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</si>
  <si>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</si>
  <si>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</si>
  <si>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</si>
  <si>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</si>
  <si>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</si>
  <si>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</si>
  <si>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</si>
  <si>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</si>
  <si>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</si>
  <si>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</si>
  <si>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</si>
  <si>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</si>
  <si>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</si>
  <si>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</si>
  <si>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</si>
  <si>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</si>
  <si>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</si>
  <si>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</si>
  <si>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</si>
  <si>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</si>
  <si>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</si>
  <si>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</si>
  <si>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</si>
  <si>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</si>
  <si>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</si>
  <si>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</si>
  <si>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</si>
  <si>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</si>
  <si>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</si>
  <si>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</si>
  <si>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</si>
  <si>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</si>
  <si>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</si>
  <si>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</si>
  <si>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</si>
  <si>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</si>
  <si>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</si>
  <si>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</si>
  <si>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</si>
  <si>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</si>
  <si>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</si>
  <si>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</si>
  <si>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</si>
  <si>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</si>
  <si>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</si>
  <si>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</si>
  <si>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</si>
  <si>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</si>
  <si>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</si>
  <si>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</si>
  <si>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</si>
  <si>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</si>
  <si>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</si>
  <si>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</si>
  <si>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</si>
  <si>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</si>
  <si>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</si>
  <si>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</si>
  <si>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</si>
  <si>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</si>
  <si>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</si>
  <si>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</si>
  <si>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</si>
  <si>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</si>
  <si>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</si>
  <si>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</si>
  <si>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</si>
  <si>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</si>
  <si>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</si>
  <si>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</si>
  <si>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</si>
  <si>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</si>
  <si>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</si>
  <si>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</si>
  <si>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</si>
  <si>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</si>
  <si>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</si>
  <si>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</si>
  <si>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</si>
  <si>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</si>
  <si>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</si>
  <si>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</si>
  <si>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</si>
  <si>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</si>
  <si>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</si>
  <si>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</si>
  <si>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</si>
  <si>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</si>
  <si>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</si>
  <si>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</si>
  <si>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</si>
  <si>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</si>
  <si>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</si>
  <si>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</si>
  <si>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</si>
  <si>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</si>
  <si>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</si>
  <si>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</si>
  <si>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</si>
  <si>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</si>
  <si>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</si>
  <si>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</si>
  <si>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</si>
  <si>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</si>
  <si>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</si>
  <si>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</si>
  <si>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</si>
  <si>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</si>
  <si>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</si>
  <si>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</si>
  <si>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</si>
  <si>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</si>
  <si>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</si>
  <si>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</si>
  <si>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</si>
  <si>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</si>
  <si>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</si>
  <si>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</si>
  <si>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</si>
  <si>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</si>
  <si>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</si>
  <si>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</si>
  <si>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</si>
  <si>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</si>
  <si>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</si>
  <si>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</si>
  <si>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</si>
  <si>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</si>
  <si>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</si>
  <si>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</si>
  <si>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</si>
  <si>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</si>
  <si>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</si>
  <si>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</si>
  <si>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</si>
  <si>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</si>
  <si>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</si>
  <si>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</si>
  <si>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</si>
  <si>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</si>
  <si>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</si>
  <si>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</si>
  <si>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</si>
  <si>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</si>
  <si>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</si>
  <si>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</si>
  <si>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</si>
  <si>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</si>
  <si>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</si>
  <si>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</si>
  <si>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</si>
  <si>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</si>
  <si>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</si>
  <si>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</si>
  <si>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</si>
  <si>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</si>
  <si>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</si>
  <si>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</si>
  <si>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</si>
  <si>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</si>
  <si>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</si>
  <si>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</si>
  <si>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</si>
  <si>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</si>
  <si>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</si>
  <si>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</si>
  <si>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</si>
  <si>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</si>
  <si>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</si>
  <si>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</si>
  <si>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</si>
  <si>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</si>
  <si>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</si>
  <si>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</si>
  <si>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</si>
  <si>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</si>
  <si>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</si>
  <si>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</si>
  <si>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</si>
  <si>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</si>
  <si>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</si>
  <si>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</si>
  <si>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</si>
  <si>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</si>
  <si>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</si>
  <si>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</si>
  <si>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</si>
  <si>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</si>
  <si>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</si>
  <si>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</si>
  <si>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</si>
  <si>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</si>
  <si>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</si>
  <si>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</si>
  <si>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</si>
  <si>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</si>
  <si>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</si>
  <si>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</si>
  <si>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</si>
  <si>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</si>
  <si>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</si>
  <si>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</si>
  <si>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</si>
  <si>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</si>
  <si>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</si>
  <si>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</si>
  <si>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</si>
  <si>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</si>
  <si>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</si>
  <si>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</si>
  <si>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</si>
  <si>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</si>
  <si>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</si>
  <si>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</si>
  <si>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</si>
  <si>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</si>
  <si>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</si>
  <si>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</si>
  <si>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</si>
  <si>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</si>
  <si>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</si>
  <si>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</si>
  <si>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</si>
  <si>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</si>
  <si>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</si>
  <si>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</si>
  <si>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</si>
  <si>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</si>
  <si>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</si>
  <si>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</si>
  <si>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</si>
  <si>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</si>
  <si>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</si>
  <si>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</si>
  <si>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</si>
  <si>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</si>
  <si>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</si>
  <si>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</si>
  <si>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</si>
  <si>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</si>
  <si>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</si>
  <si>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</si>
  <si>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</si>
  <si>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</si>
  <si>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</si>
  <si>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</si>
  <si>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</si>
  <si>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</si>
  <si>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</si>
  <si>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</si>
  <si>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</si>
  <si>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</si>
  <si>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</si>
  <si>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</si>
  <si>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</si>
  <si>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</si>
  <si>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</si>
  <si>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</si>
  <si>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</si>
  <si>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</si>
  <si>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</si>
  <si>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</si>
  <si>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</si>
  <si>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</si>
  <si>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</si>
  <si>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</si>
  <si>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</si>
  <si>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</si>
  <si>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</si>
  <si>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</si>
  <si>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</si>
  <si>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</si>
  <si>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</si>
  <si>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</si>
  <si>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</si>
  <si>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</si>
  <si>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</si>
  <si>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</si>
  <si>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</si>
  <si>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</si>
  <si>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</si>
  <si>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</si>
  <si>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</si>
  <si>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</si>
  <si>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</si>
  <si>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</si>
  <si>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</si>
  <si>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</si>
  <si>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</si>
  <si>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</si>
  <si>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</si>
  <si>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</si>
  <si>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</si>
  <si>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</si>
  <si>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</si>
  <si>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</si>
  <si>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</si>
  <si>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</si>
  <si>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</si>
  <si>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</si>
  <si>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</si>
  <si>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</si>
  <si>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</si>
  <si>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</si>
  <si>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</si>
  <si>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</si>
  <si>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</si>
  <si>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</si>
  <si>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</si>
  <si>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</si>
  <si>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</si>
  <si>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</si>
  <si>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</si>
  <si>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</si>
  <si>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</si>
  <si>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</si>
  <si>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</si>
  <si>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</si>
  <si>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</si>
  <si>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</si>
  <si>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</si>
  <si>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</si>
  <si>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</si>
  <si>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</si>
  <si>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</si>
  <si>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</si>
  <si>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</si>
  <si>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</si>
  <si>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</si>
  <si>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</si>
  <si>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</si>
  <si>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</si>
  <si>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</si>
  <si>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</si>
  <si>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</si>
  <si>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</si>
  <si>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</si>
  <si>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</si>
  <si>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</si>
  <si>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</si>
  <si>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</si>
  <si>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</si>
  <si>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</si>
  <si>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</si>
  <si>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</si>
  <si>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</si>
  <si>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</si>
  <si>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</si>
  <si>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</si>
  <si>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</si>
  <si>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</si>
  <si>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</si>
  <si>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</si>
  <si>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</si>
  <si>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</si>
  <si>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</si>
  <si>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</si>
  <si>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</si>
  <si>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</si>
  <si>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</si>
  <si>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</si>
  <si>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</si>
  <si>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</si>
  <si>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</si>
  <si>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</si>
  <si>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</si>
  <si>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</si>
  <si>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</si>
  <si>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</si>
  <si>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</si>
  <si>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</si>
  <si>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</si>
  <si>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</si>
  <si>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</si>
  <si>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</si>
  <si>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</si>
  <si>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</si>
  <si>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</si>
  <si>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</si>
  <si>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</si>
  <si>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</si>
  <si>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</si>
  <si>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</si>
  <si>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</si>
  <si>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</si>
  <si>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</si>
  <si>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</si>
  <si>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</si>
  <si>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</si>
  <si>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</si>
  <si>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</si>
  <si>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</si>
  <si>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</si>
  <si>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</si>
  <si>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</si>
  <si>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</si>
  <si>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</si>
  <si>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</si>
  <si>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</si>
  <si>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</si>
  <si>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</si>
  <si>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</si>
  <si>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</si>
  <si>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</si>
  <si>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</si>
  <si>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</si>
  <si>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</si>
  <si>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</si>
  <si>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</si>
  <si>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</si>
  <si>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</si>
  <si>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</si>
  <si>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</si>
  <si>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</si>
  <si>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</si>
  <si>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</si>
  <si>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</si>
  <si>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</si>
  <si>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</si>
  <si>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</si>
  <si>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</si>
  <si>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</si>
  <si>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</si>
  <si>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</si>
  <si>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</si>
  <si>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</si>
  <si>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</si>
  <si>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</si>
  <si>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</si>
  <si>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</si>
  <si>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</si>
  <si>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</si>
  <si>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</si>
  <si>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</si>
  <si>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</si>
  <si>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</si>
  <si>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</si>
  <si>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</si>
  <si>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</si>
  <si>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</si>
  <si>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</si>
  <si>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</si>
  <si>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</si>
  <si>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</si>
  <si>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</si>
  <si>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</si>
  <si>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</si>
  <si>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</si>
  <si>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</si>
  <si>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</si>
  <si>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</si>
  <si>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</si>
  <si>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</si>
  <si>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</si>
  <si>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</si>
  <si>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</si>
  <si>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</si>
  <si>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</si>
  <si>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</si>
  <si>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</si>
  <si>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</si>
  <si>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</si>
  <si>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</si>
  <si>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</si>
  <si>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</si>
  <si>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</si>
  <si>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</si>
  <si>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</si>
  <si>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</si>
  <si>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</si>
  <si>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</si>
  <si>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</si>
  <si>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</si>
  <si>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</si>
  <si>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</si>
  <si>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</si>
  <si>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</si>
  <si>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</si>
  <si>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</si>
  <si>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</si>
  <si>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</si>
  <si>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</si>
  <si>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</si>
  <si>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</si>
  <si>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</si>
  <si>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</si>
  <si>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</si>
  <si>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</si>
  <si>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</si>
  <si>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</si>
  <si>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</si>
  <si>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</si>
  <si>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</si>
  <si>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</si>
  <si>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</si>
  <si>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</si>
  <si>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</si>
  <si>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</si>
  <si>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</si>
  <si>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</si>
  <si>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</si>
  <si>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</si>
  <si>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</si>
  <si>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</si>
  <si>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</si>
  <si>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</si>
  <si>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</si>
  <si>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</si>
  <si>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</si>
  <si>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</si>
  <si>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</si>
  <si>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</si>
  <si>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</si>
  <si>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</si>
  <si>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</si>
  <si>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</si>
  <si>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</si>
  <si>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</si>
  <si>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</si>
  <si>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</si>
  <si>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</si>
  <si>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</si>
  <si>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</si>
  <si>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</si>
  <si>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</si>
  <si>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</si>
  <si>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</si>
  <si>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</si>
  <si>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</si>
  <si>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</si>
  <si>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</si>
  <si>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</si>
  <si>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</si>
  <si>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</si>
  <si>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</si>
  <si>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</si>
  <si>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</si>
  <si>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</si>
  <si>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</si>
  <si>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</si>
  <si>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</si>
  <si>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</si>
  <si>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</si>
  <si>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</si>
  <si>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</si>
  <si>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</si>
  <si>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</si>
  <si>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</si>
  <si>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</si>
  <si>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</si>
  <si>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</si>
  <si>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</si>
  <si>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</si>
  <si>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</si>
  <si>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</si>
  <si>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</si>
  <si>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</si>
  <si>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</si>
  <si>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</si>
  <si>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</si>
  <si>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</si>
  <si>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</si>
  <si>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</si>
  <si>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</si>
  <si>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</si>
  <si>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</si>
  <si>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</si>
  <si>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</si>
  <si>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</si>
  <si>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</si>
  <si>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</si>
  <si>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</si>
  <si>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</si>
  <si>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</si>
  <si>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</si>
  <si>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</si>
  <si>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</si>
  <si>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</si>
  <si>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</si>
  <si>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</si>
  <si>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</si>
  <si>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</si>
  <si>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</si>
  <si>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</si>
  <si>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</si>
  <si>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</si>
  <si>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</si>
  <si>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</si>
  <si>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</si>
  <si>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</si>
  <si>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</si>
  <si>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</si>
  <si>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</si>
  <si>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</si>
  <si>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</si>
  <si>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</si>
  <si>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</si>
  <si>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</si>
  <si>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</si>
  <si>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</si>
  <si>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</si>
  <si>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</si>
  <si>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</si>
  <si>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</si>
  <si>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</si>
  <si>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</si>
  <si>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</si>
  <si>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</si>
  <si>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</si>
  <si>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</si>
  <si>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</si>
  <si>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</si>
  <si>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</si>
  <si>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</si>
  <si>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</si>
  <si>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</si>
  <si>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</si>
  <si>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</si>
  <si>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</si>
  <si>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</si>
  <si>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</si>
  <si>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</si>
  <si>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</si>
  <si>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</si>
  <si>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</si>
  <si>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</si>
  <si>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</si>
  <si>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</si>
  <si>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</si>
  <si>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</si>
  <si>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</si>
  <si>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</si>
  <si>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</si>
  <si>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</si>
  <si>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</si>
  <si>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</si>
  <si>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</si>
  <si>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</si>
  <si>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</si>
  <si>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</si>
  <si>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</si>
  <si>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</si>
  <si>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</si>
  <si>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</si>
  <si>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</si>
  <si>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</si>
  <si>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</si>
  <si>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</si>
  <si>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</si>
  <si>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</si>
  <si>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</si>
  <si>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</si>
  <si>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</si>
  <si>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</si>
  <si>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</si>
  <si>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</si>
  <si>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</si>
  <si>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</si>
  <si>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</si>
  <si>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</si>
  <si>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</si>
  <si>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</si>
  <si>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</si>
  <si>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</si>
  <si>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</si>
  <si>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</si>
  <si>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</si>
  <si>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</si>
  <si>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</si>
  <si>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</si>
  <si>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</si>
  <si>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</si>
  <si>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</si>
  <si>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</si>
  <si>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</si>
  <si>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</si>
  <si>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</si>
  <si>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</si>
  <si>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</si>
  <si>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</si>
  <si>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</si>
  <si>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</si>
  <si>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</si>
  <si>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</si>
  <si>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</si>
  <si>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</si>
  <si>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</si>
  <si>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</si>
  <si>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</si>
  <si>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</si>
  <si>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</si>
  <si>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</si>
  <si>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</si>
  <si>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</si>
  <si>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</si>
  <si>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</si>
  <si>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</si>
  <si>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</si>
  <si>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</si>
  <si>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</si>
  <si>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</si>
  <si>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</si>
  <si>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</si>
  <si>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</si>
  <si>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</si>
  <si>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</si>
  <si>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</si>
  <si>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</si>
  <si>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</si>
  <si>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</si>
  <si>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</si>
  <si>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</si>
  <si>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</si>
  <si>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</si>
  <si>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</si>
  <si>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</si>
  <si>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</si>
  <si>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</si>
  <si>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</si>
  <si>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</si>
  <si>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</si>
  <si>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</si>
  <si>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</si>
  <si>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</si>
  <si>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</si>
  <si>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</si>
  <si>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</si>
  <si>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</si>
  <si>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</si>
  <si>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</si>
  <si>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</si>
  <si>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</si>
  <si>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</si>
  <si>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</si>
  <si>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</si>
  <si>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</si>
  <si>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</si>
  <si>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</si>
  <si>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</si>
  <si>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</si>
  <si>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</si>
  <si>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</si>
  <si>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</si>
  <si>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</si>
  <si>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</si>
  <si>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</si>
  <si>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</si>
  <si>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</si>
  <si>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</si>
  <si>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</si>
  <si>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</si>
  <si>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</si>
  <si>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</si>
  <si>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</si>
  <si>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</si>
  <si>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</si>
  <si>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</si>
  <si>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</si>
  <si>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</si>
  <si>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</si>
  <si>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</si>
  <si>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</si>
  <si>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</si>
  <si>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</si>
  <si>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</si>
  <si>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</si>
  <si>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</si>
  <si>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</si>
  <si>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</si>
  <si>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</si>
  <si>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</si>
  <si>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</si>
  <si>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</si>
  <si>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</si>
  <si>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</si>
  <si>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</si>
  <si>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</si>
  <si>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</si>
  <si>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</si>
  <si>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</si>
  <si>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</si>
  <si>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</si>
  <si>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</si>
  <si>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</si>
  <si>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</si>
  <si>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</si>
  <si>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</si>
  <si>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</si>
  <si>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</si>
  <si>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</si>
  <si>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</si>
  <si>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</si>
  <si>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</si>
  <si>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</si>
  <si>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</si>
  <si>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</si>
  <si>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</si>
  <si>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</si>
  <si>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</si>
  <si>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</si>
  <si>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</si>
  <si>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</si>
  <si>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</si>
  <si>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</si>
  <si>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</si>
  <si>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</si>
  <si>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</si>
  <si>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</si>
  <si>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</si>
  <si>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</si>
  <si>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</si>
  <si>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</si>
  <si>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</si>
  <si>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</si>
  <si>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</si>
  <si>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</si>
  <si>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</si>
  <si>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</si>
  <si>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</si>
  <si>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</si>
  <si>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</si>
  <si>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</si>
  <si>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</si>
  <si>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</si>
  <si>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</si>
  <si>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</si>
  <si>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</si>
  <si>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</si>
  <si>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</si>
  <si>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</si>
  <si>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</si>
  <si>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</si>
  <si>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</si>
  <si>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</si>
  <si>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</si>
  <si>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</si>
  <si>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</si>
  <si>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</si>
  <si>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</si>
  <si>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</si>
  <si>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</si>
  <si>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</si>
  <si>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</si>
  <si>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</si>
  <si>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</si>
  <si>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</si>
  <si>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</si>
  <si>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</si>
  <si>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</si>
  <si>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</si>
  <si>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</si>
  <si>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</si>
  <si>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</si>
  <si>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</si>
  <si>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</si>
  <si>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</si>
  <si>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</si>
  <si>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</si>
  <si>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</si>
  <si>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</si>
  <si>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</si>
  <si>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</si>
  <si>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</si>
  <si>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</si>
  <si>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</si>
  <si>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</si>
  <si>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</si>
  <si>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</si>
  <si>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</si>
  <si>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</si>
  <si>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</si>
  <si>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</si>
  <si>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</si>
  <si>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</si>
  <si>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</si>
  <si>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</si>
  <si>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</si>
  <si>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</si>
  <si>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</si>
  <si>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</si>
  <si>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</si>
  <si>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</si>
  <si>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</si>
  <si>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</si>
  <si>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</si>
  <si>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</si>
  <si>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</si>
  <si>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</si>
  <si>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</si>
  <si>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</si>
  <si>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</si>
  <si>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</si>
  <si>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</si>
  <si>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</si>
  <si>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</si>
  <si>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</si>
  <si>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</si>
  <si>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</si>
  <si>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</si>
  <si>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</si>
  <si>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</si>
  <si>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</si>
  <si>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</si>
  <si>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</si>
  <si>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</si>
  <si>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</si>
  <si>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</si>
  <si>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</si>
  <si>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</si>
  <si>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</si>
  <si>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</si>
  <si>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</si>
  <si>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</si>
  <si>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</si>
  <si>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</si>
  <si>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</si>
  <si>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</si>
  <si>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</si>
  <si>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</si>
  <si>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</si>
  <si>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</si>
  <si>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</si>
  <si>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</si>
  <si>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</si>
  <si>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</si>
  <si>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</si>
  <si>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</si>
  <si>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</si>
  <si>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</si>
  <si>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</si>
  <si>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</si>
  <si>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</si>
  <si>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</si>
  <si>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</si>
  <si>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</si>
  <si>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</si>
  <si>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</si>
  <si>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</si>
  <si>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</si>
  <si>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</si>
  <si>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</si>
  <si>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</si>
  <si>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</si>
  <si>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</si>
  <si>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</si>
  <si>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</si>
  <si>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</si>
  <si>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</si>
  <si>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</si>
  <si>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</si>
  <si>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</si>
  <si>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</si>
  <si>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</si>
  <si>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</si>
  <si>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</si>
  <si>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</si>
  <si>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</si>
  <si>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</si>
  <si>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</si>
  <si>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</si>
  <si>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</si>
  <si>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</si>
  <si>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</si>
  <si>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</si>
  <si>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</si>
  <si>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</si>
  <si>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</si>
  <si>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</si>
  <si>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</si>
  <si>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</si>
  <si>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</si>
  <si>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</si>
  <si>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</si>
  <si>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</si>
  <si>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</si>
  <si>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</si>
  <si>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</si>
  <si>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</si>
  <si>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</si>
  <si>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</si>
  <si>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</si>
  <si>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</si>
  <si>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</si>
  <si>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</si>
  <si>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</si>
  <si>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</si>
  <si>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</si>
  <si>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</si>
  <si>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</si>
  <si>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</si>
  <si>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</si>
  <si>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</si>
  <si>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</si>
  <si>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</si>
  <si>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</si>
  <si>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</si>
  <si>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</si>
  <si>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</si>
  <si>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</si>
  <si>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</si>
  <si>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</si>
  <si>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</si>
  <si>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</si>
  <si>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</si>
  <si>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</si>
  <si>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</si>
  <si>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</si>
  <si>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</si>
  <si>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</si>
  <si>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</si>
  <si>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</si>
  <si>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</si>
  <si>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</si>
  <si>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</si>
  <si>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</si>
  <si>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</si>
  <si>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</si>
  <si>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</si>
  <si>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</si>
  <si>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</si>
  <si>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</si>
  <si>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</si>
  <si>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</si>
  <si>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</si>
  <si>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</si>
  <si>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</si>
  <si>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</si>
  <si>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</si>
  <si>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</si>
  <si>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</si>
  <si>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</si>
  <si>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</si>
  <si>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</si>
  <si>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</si>
  <si>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</si>
  <si>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</si>
  <si>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</si>
  <si>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</si>
  <si>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</si>
  <si>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</si>
  <si>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</si>
  <si>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</si>
  <si>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</si>
  <si>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</si>
  <si>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</si>
  <si>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</si>
  <si>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</si>
  <si>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</si>
  <si>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</si>
  <si>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</si>
  <si>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</si>
  <si>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</si>
  <si>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</si>
  <si>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</si>
  <si>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</si>
  <si>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</si>
  <si>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</si>
  <si>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</si>
  <si>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</si>
  <si>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</si>
  <si>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</si>
  <si>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</si>
  <si>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</si>
  <si>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</si>
  <si>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</si>
  <si>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</si>
  <si>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</si>
  <si>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</si>
  <si>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</si>
  <si>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</si>
  <si>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</si>
  <si>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</si>
  <si>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</si>
  <si>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</si>
  <si>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</si>
  <si>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</si>
  <si>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</si>
  <si>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</si>
  <si>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</si>
  <si>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</si>
  <si>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</si>
  <si>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</si>
  <si>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</si>
  <si>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</si>
  <si>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</si>
  <si>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</si>
  <si>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</si>
  <si>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</si>
  <si>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</si>
  <si>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</si>
  <si>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</si>
  <si>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</si>
  <si>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</si>
  <si>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</si>
  <si>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</si>
  <si>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</si>
  <si>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</si>
  <si>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</si>
  <si>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</si>
  <si>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</si>
  <si>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</si>
  <si>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</si>
  <si>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</si>
  <si>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</si>
  <si>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</si>
  <si>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</si>
  <si>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</si>
  <si>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</si>
  <si>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</si>
  <si>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</si>
  <si>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</si>
  <si>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</si>
  <si>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</si>
  <si>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</si>
  <si>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</si>
  <si>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</si>
  <si>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</si>
  <si>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</si>
  <si>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</si>
  <si>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</si>
  <si>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</si>
  <si>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</si>
  <si>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</si>
  <si>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</si>
  <si>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</si>
  <si>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</si>
  <si>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</si>
  <si>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</si>
  <si>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</si>
  <si>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</si>
  <si>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</si>
  <si>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</si>
  <si>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</si>
  <si>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</si>
  <si>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</si>
  <si>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</si>
  <si>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</si>
  <si>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</si>
  <si>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</si>
  <si>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</si>
  <si>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</si>
  <si>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</si>
  <si>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</si>
  <si>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</si>
  <si>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</si>
  <si>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</si>
  <si>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</si>
  <si>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</si>
  <si>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</si>
  <si>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</si>
  <si>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</si>
  <si>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</si>
  <si>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</si>
  <si>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</si>
  <si>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</si>
  <si>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</si>
  <si>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</si>
  <si>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</si>
  <si>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</si>
  <si>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</si>
  <si>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</si>
  <si>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</si>
  <si>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</si>
  <si>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</si>
  <si>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</si>
  <si>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</si>
  <si>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</si>
  <si>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</si>
  <si>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</si>
  <si>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</si>
  <si>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</si>
  <si>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</si>
  <si>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</si>
  <si>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</si>
  <si>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</si>
  <si>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</si>
  <si>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</si>
  <si>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</si>
  <si>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</si>
  <si>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</si>
  <si>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</si>
  <si>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</si>
  <si>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</si>
  <si>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</si>
  <si>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</si>
  <si>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</si>
  <si>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</si>
  <si>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</si>
  <si>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</si>
  <si>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</si>
  <si>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</si>
  <si>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</si>
  <si>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</si>
  <si>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</si>
  <si>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</si>
  <si>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</si>
  <si>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</si>
  <si>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</si>
  <si>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</si>
  <si>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</si>
  <si>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</si>
  <si>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</si>
  <si>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</si>
  <si>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</si>
  <si>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</si>
  <si>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</si>
  <si>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</si>
  <si>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</si>
  <si>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</si>
  <si>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</si>
  <si>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</si>
  <si>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</si>
  <si>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</si>
  <si>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</si>
  <si>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</si>
  <si>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</si>
  <si>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</si>
  <si>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</si>
  <si>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</si>
  <si>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</si>
  <si>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</si>
  <si>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</si>
  <si>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</si>
  <si>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</si>
  <si>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</si>
  <si>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</si>
  <si>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</si>
  <si>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</si>
  <si>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</si>
  <si>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</si>
  <si>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</si>
  <si>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</si>
  <si>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</si>
  <si>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</si>
  <si>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</si>
  <si>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</si>
  <si>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</si>
  <si>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</si>
  <si>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</si>
  <si>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</si>
  <si>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</si>
  <si>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</si>
  <si>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</si>
  <si>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</si>
  <si>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</si>
  <si>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</si>
  <si>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</si>
  <si>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</si>
  <si>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</si>
  <si>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</si>
  <si>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</si>
  <si>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</si>
  <si>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</si>
  <si>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</si>
  <si>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</si>
  <si>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</si>
  <si>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</si>
  <si>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</si>
  <si>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</si>
  <si>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</si>
  <si>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</si>
  <si>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</si>
  <si>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</si>
  <si>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</si>
  <si>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</si>
  <si>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</si>
  <si>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</si>
  <si>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</si>
  <si>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</si>
  <si>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</si>
  <si>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</si>
  <si>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</si>
  <si>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</si>
  <si>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</si>
  <si>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</si>
  <si>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</si>
  <si>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</si>
  <si>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</si>
  <si>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</si>
  <si>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</si>
  <si>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</si>
  <si>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</si>
  <si>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</si>
  <si>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</si>
  <si>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</si>
  <si>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</si>
  <si>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</si>
  <si>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</si>
  <si>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</si>
  <si>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</si>
  <si>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</si>
  <si>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</si>
  <si>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</si>
  <si>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</si>
  <si>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</si>
  <si>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</si>
  <si>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</si>
  <si>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</si>
  <si>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</si>
  <si>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</si>
  <si>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</si>
  <si>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</si>
  <si>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</si>
  <si>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</si>
  <si>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</si>
  <si>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</si>
  <si>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</si>
  <si>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</si>
  <si>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</si>
  <si>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</si>
  <si>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</si>
  <si>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</si>
  <si>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</si>
  <si>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</si>
  <si>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</si>
  <si>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</si>
  <si>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</si>
  <si>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</si>
  <si>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</si>
  <si>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</si>
  <si>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</si>
  <si>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</si>
  <si>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</si>
  <si>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</si>
  <si>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</si>
  <si>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</si>
  <si>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</si>
  <si>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</si>
  <si>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</si>
  <si>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</si>
  <si>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</si>
  <si>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</si>
  <si>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</si>
  <si>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</si>
  <si>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</si>
  <si>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</si>
  <si>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</si>
  <si>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</si>
  <si>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</si>
  <si>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</si>
  <si>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</si>
  <si>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</si>
  <si>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</si>
  <si>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</si>
  <si>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</si>
  <si>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</si>
  <si>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</si>
  <si>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</si>
  <si>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</si>
  <si>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</si>
  <si>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</si>
  <si>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</si>
  <si>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</si>
  <si>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</si>
  <si>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</si>
  <si>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</si>
  <si>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</si>
  <si>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</si>
  <si>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</si>
  <si>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</si>
  <si>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</si>
  <si>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</si>
  <si>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</si>
  <si>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</si>
  <si>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</si>
  <si>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</si>
  <si>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</si>
  <si>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</si>
  <si>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</si>
  <si>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</si>
  <si>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</si>
  <si>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</si>
  <si>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</si>
  <si>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</si>
  <si>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</si>
  <si>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</si>
  <si>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</si>
  <si>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</si>
  <si>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</si>
  <si>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</si>
  <si>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</si>
  <si>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</si>
  <si>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</si>
  <si>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</si>
  <si>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</si>
  <si>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</si>
  <si>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</si>
  <si>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</si>
  <si>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</si>
  <si>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</si>
  <si>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</si>
  <si>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</si>
  <si>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</si>
  <si>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</si>
  <si>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</si>
  <si>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</si>
  <si>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</si>
  <si>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</si>
  <si>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</si>
  <si>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</si>
  <si>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</si>
  <si>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</si>
  <si>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</si>
  <si>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</si>
  <si>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</si>
  <si>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</si>
  <si>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</si>
  <si>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</si>
  <si>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</si>
  <si>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</si>
  <si>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</si>
  <si>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</si>
  <si>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</si>
  <si>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</si>
  <si>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</si>
  <si>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</si>
  <si>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</si>
  <si>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</si>
  <si>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</si>
  <si>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</si>
  <si>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</si>
  <si>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</si>
  <si>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</si>
  <si>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</si>
  <si>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</si>
  <si>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</si>
  <si>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</si>
  <si>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</si>
  <si>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</si>
  <si>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</si>
  <si>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</si>
  <si>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</si>
  <si>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</si>
  <si>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</si>
  <si>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</si>
  <si>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</si>
  <si>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</si>
  <si>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</si>
  <si>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</si>
  <si>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</si>
  <si>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</si>
  <si>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</si>
  <si>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</si>
  <si>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</si>
  <si>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</si>
  <si>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</si>
  <si>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</si>
  <si>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</si>
  <si>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</si>
  <si>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</si>
  <si>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</si>
  <si>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</si>
  <si>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</si>
  <si>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</si>
  <si>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</si>
  <si>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</si>
  <si>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</si>
  <si>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</si>
  <si>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</si>
  <si>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</si>
  <si>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</si>
  <si>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</si>
  <si>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</si>
  <si>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</si>
  <si>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</si>
  <si>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</si>
  <si>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</si>
  <si>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</si>
  <si>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</si>
  <si>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</si>
  <si>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</si>
  <si>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</si>
  <si>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</si>
  <si>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</si>
  <si>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</si>
  <si>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</si>
  <si>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</si>
  <si>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</si>
  <si>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</si>
  <si>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</si>
  <si>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</si>
  <si>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</si>
  <si>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</si>
  <si>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</si>
  <si>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</si>
  <si>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</si>
  <si>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</si>
  <si>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</si>
  <si>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</si>
  <si>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</si>
  <si>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</si>
  <si>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</si>
  <si>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</si>
  <si>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</si>
  <si>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</si>
  <si>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</si>
  <si>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</si>
  <si>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</si>
  <si>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</si>
  <si>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</si>
  <si>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</si>
  <si>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</si>
  <si>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</si>
  <si>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</si>
  <si>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</si>
  <si>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</si>
  <si>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</si>
  <si>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</si>
  <si>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</si>
  <si>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</si>
  <si>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</si>
  <si>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</si>
  <si>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</si>
  <si>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</si>
  <si>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</si>
  <si>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</si>
  <si>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</si>
  <si>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</si>
  <si>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</si>
  <si>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</si>
  <si>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</si>
  <si>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</si>
  <si>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</si>
  <si>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</si>
  <si>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</si>
  <si>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</si>
  <si>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</si>
  <si>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</si>
  <si>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</si>
  <si>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</si>
  <si>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</si>
  <si>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</si>
  <si>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</si>
  <si>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</si>
  <si>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</si>
  <si>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</si>
  <si>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</si>
  <si>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</si>
  <si>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</si>
  <si>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</si>
  <si>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</si>
  <si>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</si>
  <si>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</si>
  <si>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</si>
  <si>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</si>
  <si>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</si>
  <si>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</si>
  <si>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</si>
  <si>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</si>
  <si>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</si>
  <si>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</si>
  <si>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</si>
  <si>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</si>
  <si>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</si>
  <si>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</si>
  <si>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</si>
  <si>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</si>
  <si>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</si>
  <si>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</si>
  <si>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</si>
  <si>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</si>
  <si>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</si>
  <si>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</si>
  <si>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</si>
  <si>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</si>
  <si>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</si>
  <si>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</si>
  <si>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</si>
  <si>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</si>
  <si>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</si>
  <si>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</si>
  <si>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</si>
  <si>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</si>
  <si>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</si>
  <si>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</si>
  <si>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</si>
  <si>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</si>
  <si>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</si>
  <si>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</si>
  <si>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</si>
  <si>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</si>
  <si>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</si>
  <si>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</si>
  <si>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</si>
  <si>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</si>
  <si>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</si>
  <si>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</si>
  <si>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</si>
  <si>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</si>
  <si>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</si>
  <si>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</si>
  <si>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</si>
  <si>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</si>
  <si>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</si>
  <si>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</si>
  <si>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</si>
  <si>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</si>
  <si>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</si>
  <si>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</si>
  <si>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</si>
  <si>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</si>
  <si>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</si>
  <si>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</si>
  <si>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</si>
  <si>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</si>
  <si>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</si>
  <si>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</si>
  <si>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</si>
  <si>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</si>
  <si>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</si>
  <si>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</si>
  <si>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</si>
  <si>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</si>
  <si>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</si>
  <si>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</si>
  <si>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</si>
  <si>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</si>
  <si>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</si>
  <si>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</si>
  <si>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</si>
  <si>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</si>
  <si>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</si>
  <si>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</si>
  <si>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</si>
  <si>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</si>
  <si>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</si>
  <si>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</si>
  <si>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</si>
  <si>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</si>
  <si>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</si>
  <si>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</si>
  <si>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</si>
  <si>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</si>
  <si>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</si>
  <si>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</si>
  <si>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</si>
  <si>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</si>
  <si>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</si>
  <si>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</si>
  <si>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</si>
  <si>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</si>
  <si>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</si>
  <si>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</si>
  <si>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</si>
  <si>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</si>
  <si>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</si>
  <si>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</si>
  <si>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</si>
  <si>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</si>
  <si>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</si>
  <si>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</si>
  <si>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</si>
  <si>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</si>
  <si>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</si>
  <si>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</si>
  <si>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</si>
  <si>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</si>
  <si>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</si>
  <si>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</si>
  <si>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</si>
  <si>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</si>
  <si>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</si>
  <si>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</si>
  <si>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</si>
  <si>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</si>
  <si>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</si>
  <si>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</si>
  <si>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</si>
  <si>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</si>
  <si>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</si>
  <si>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</si>
  <si>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</si>
  <si>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</si>
  <si>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</si>
  <si>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</si>
  <si>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</si>
  <si>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</si>
  <si>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</si>
  <si>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</si>
  <si>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</si>
  <si>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</si>
  <si>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</si>
  <si>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</si>
  <si>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</si>
  <si>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</si>
  <si>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</si>
  <si>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</si>
  <si>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</si>
  <si>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</si>
  <si>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</si>
  <si>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</si>
  <si>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</si>
  <si>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</si>
  <si>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</si>
  <si>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</si>
  <si>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</si>
  <si>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</si>
  <si>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</si>
  <si>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</si>
  <si>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</si>
  <si>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</si>
  <si>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</si>
  <si>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</si>
  <si>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</si>
  <si>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</si>
  <si>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</si>
  <si>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</si>
  <si>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</si>
  <si>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</si>
  <si>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</si>
  <si>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</si>
  <si>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</si>
  <si>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</si>
  <si>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</si>
  <si>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</si>
  <si>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</si>
  <si>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</si>
  <si>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</si>
  <si>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</si>
  <si>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</si>
  <si>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</si>
  <si>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</si>
  <si>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</si>
  <si>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</si>
  <si>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</si>
  <si>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</si>
  <si>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</si>
  <si>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</si>
  <si>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</si>
  <si>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</si>
  <si>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</si>
  <si>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</si>
  <si>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</si>
  <si>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</si>
  <si>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</si>
  <si>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</si>
  <si>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</si>
  <si>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</si>
  <si>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</si>
  <si>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</si>
  <si>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</si>
  <si>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</si>
  <si>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</si>
  <si>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</si>
  <si>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</si>
  <si>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</si>
  <si>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</si>
  <si>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</si>
  <si>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</si>
  <si>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</si>
  <si>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</si>
  <si>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</si>
  <si>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</si>
  <si>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</si>
  <si>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</si>
  <si>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</si>
  <si>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</si>
  <si>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</si>
  <si>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</si>
  <si>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</si>
  <si>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</si>
  <si>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</si>
  <si>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</si>
  <si>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</si>
  <si>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</si>
  <si>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</si>
  <si>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</si>
  <si>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</si>
  <si>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</si>
  <si>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</si>
  <si>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</si>
  <si>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</si>
  <si>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</si>
  <si>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</si>
  <si>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</si>
  <si>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</si>
  <si>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</si>
  <si>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</si>
  <si>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</si>
  <si>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</si>
  <si>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</si>
  <si>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</si>
  <si>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</si>
  <si>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</si>
  <si>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</si>
  <si>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</si>
  <si>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</si>
  <si>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</si>
  <si>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</si>
  <si>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</si>
  <si>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</si>
  <si>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</si>
  <si>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</si>
  <si>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</si>
  <si>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</si>
  <si>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</si>
  <si>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</si>
  <si>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</si>
  <si>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</si>
  <si>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</si>
  <si>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</si>
  <si>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</si>
  <si>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</si>
  <si>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</si>
  <si>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</si>
  <si>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</si>
  <si>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</si>
  <si>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</si>
  <si>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</si>
  <si>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</si>
  <si>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</si>
  <si>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</si>
  <si>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</si>
  <si>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</si>
  <si>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</si>
  <si>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</si>
  <si>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</si>
  <si>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</si>
  <si>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</si>
  <si>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</si>
  <si>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</si>
  <si>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</si>
  <si>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</si>
  <si>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</si>
  <si>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</si>
  <si>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</si>
  <si>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</si>
  <si>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</si>
  <si>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</si>
  <si>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</si>
  <si>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</si>
  <si>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</si>
  <si>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</si>
  <si>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</si>
  <si>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</si>
  <si>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</si>
  <si>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</si>
  <si>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</si>
  <si>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</si>
  <si>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</si>
  <si>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</si>
  <si>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</si>
  <si>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</si>
  <si>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</si>
  <si>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</si>
  <si>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</si>
  <si>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</si>
  <si>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</si>
  <si>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</si>
  <si>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</si>
  <si>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</si>
  <si>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</si>
  <si>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</si>
  <si>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</si>
  <si>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</si>
  <si>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</si>
  <si>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</si>
  <si>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</si>
  <si>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</si>
  <si>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</si>
  <si>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</si>
  <si>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</si>
  <si>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</si>
  <si>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</si>
  <si>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</si>
  <si>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</si>
  <si>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</si>
  <si>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</si>
  <si>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</si>
  <si>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</si>
  <si>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</si>
  <si>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</si>
  <si>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</si>
  <si>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</si>
  <si>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</si>
  <si>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</si>
  <si>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</si>
  <si>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</si>
  <si>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</si>
  <si>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</si>
  <si>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</si>
  <si>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</si>
  <si>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</si>
  <si>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</si>
  <si>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</si>
  <si>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</si>
  <si>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</si>
  <si>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</si>
  <si>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</si>
  <si>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</si>
  <si>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</si>
  <si>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</si>
  <si>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</si>
  <si>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</si>
  <si>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</si>
  <si>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</si>
  <si>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</si>
  <si>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</si>
  <si>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</si>
  <si>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</si>
  <si>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</si>
  <si>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</si>
  <si>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</si>
  <si>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</si>
  <si>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</si>
  <si>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</si>
  <si>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</si>
  <si>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</si>
  <si>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</si>
  <si>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</si>
  <si>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</si>
  <si>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</si>
  <si>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</si>
  <si>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</si>
  <si>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</si>
  <si>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</si>
  <si>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</si>
  <si>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</si>
  <si>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</si>
  <si>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</si>
  <si>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</si>
  <si>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</si>
  <si>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</si>
  <si>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</si>
  <si>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</si>
  <si>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</si>
  <si>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</si>
  <si>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</si>
  <si>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</si>
  <si>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</si>
  <si>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</si>
  <si>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</si>
  <si>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</si>
  <si>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</si>
  <si>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</si>
  <si>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</si>
  <si>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</si>
  <si>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</si>
  <si>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</si>
  <si>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</si>
  <si>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</si>
  <si>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</si>
  <si>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</si>
  <si>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</si>
  <si>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</si>
  <si>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</si>
  <si>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</si>
  <si>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</si>
  <si>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</si>
  <si>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</si>
  <si>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</si>
  <si>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</si>
  <si>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</si>
  <si>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</si>
  <si>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</si>
  <si>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</si>
  <si>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</si>
  <si>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</si>
  <si>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</si>
  <si>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</si>
  <si>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</si>
  <si>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</si>
  <si>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</si>
  <si>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</si>
  <si>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</si>
  <si>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</si>
  <si>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</si>
  <si>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</si>
  <si>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</si>
  <si>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</si>
  <si>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</si>
  <si>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</si>
  <si>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</si>
  <si>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</si>
  <si>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</si>
  <si>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</si>
  <si>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</si>
  <si>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</si>
  <si>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</si>
  <si>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</si>
  <si>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</si>
  <si>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</si>
  <si>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</si>
  <si>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</si>
  <si>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</si>
  <si>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</si>
  <si>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</si>
  <si>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</si>
  <si>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</si>
  <si>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</si>
  <si>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</si>
  <si>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</si>
  <si>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</si>
  <si>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</si>
  <si>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</si>
  <si>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</si>
  <si>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</si>
  <si>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</si>
  <si>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</si>
  <si>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</si>
  <si>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</si>
  <si>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</si>
  <si>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</si>
  <si>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</si>
  <si>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</si>
  <si>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</si>
  <si>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</si>
  <si>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</si>
  <si>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</si>
  <si>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</si>
  <si>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</si>
  <si>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</si>
  <si>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</si>
  <si>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</si>
  <si>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</si>
  <si>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</si>
  <si>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</si>
  <si>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</si>
  <si>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</si>
  <si>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</si>
  <si>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</si>
  <si>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</si>
  <si>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</si>
  <si>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</si>
  <si>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</si>
  <si>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</si>
  <si>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</si>
  <si>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</si>
  <si>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</si>
  <si>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</si>
  <si>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</si>
  <si>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</si>
  <si>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</si>
  <si>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</si>
  <si>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</si>
  <si>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</si>
  <si>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</si>
  <si>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</si>
  <si>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</si>
  <si>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</si>
  <si>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</si>
  <si>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</si>
  <si>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</si>
  <si>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</si>
  <si>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</si>
  <si>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</si>
  <si>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</si>
  <si>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</si>
  <si>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</si>
  <si>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</si>
  <si>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</si>
  <si>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</si>
  <si>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</si>
  <si>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</si>
  <si>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</si>
  <si>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</si>
  <si>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</si>
  <si>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</si>
  <si>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</si>
  <si>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</si>
  <si>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</si>
  <si>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</si>
  <si>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</si>
  <si>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</si>
  <si>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</si>
  <si>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</si>
  <si>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</si>
  <si>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</si>
  <si>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</si>
  <si>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</si>
  <si>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</si>
  <si>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</si>
  <si>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</si>
  <si>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</si>
  <si>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</si>
  <si>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</si>
  <si>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</si>
  <si>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</si>
  <si>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</si>
  <si>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</si>
  <si>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</si>
  <si>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</si>
  <si>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</si>
  <si>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</si>
  <si>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</si>
  <si>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</si>
  <si>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</si>
  <si>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</si>
  <si>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</si>
  <si>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</si>
  <si>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</si>
  <si>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</si>
  <si>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</si>
  <si>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</si>
  <si>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</si>
  <si>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</si>
  <si>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</si>
  <si>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</si>
  <si>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</si>
  <si>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</si>
  <si>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</si>
  <si>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</si>
  <si>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</si>
  <si>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</si>
  <si>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</si>
  <si>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</si>
  <si>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</si>
  <si>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</si>
  <si>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</si>
  <si>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</si>
  <si>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</si>
  <si>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</si>
  <si>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</si>
  <si>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</si>
  <si>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</si>
  <si>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</si>
  <si>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</si>
  <si>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</si>
  <si>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</si>
  <si>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</si>
  <si>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</si>
  <si>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</si>
  <si>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</si>
  <si>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</si>
  <si>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</si>
  <si>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</si>
  <si>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</si>
  <si>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</si>
  <si>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</si>
  <si>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</si>
  <si>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</si>
  <si>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</si>
  <si>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</si>
  <si>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</si>
  <si>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</si>
  <si>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</si>
  <si>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</si>
  <si>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</si>
  <si>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</si>
  <si>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</si>
  <si>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</si>
  <si>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</si>
  <si>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</si>
  <si>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</si>
  <si>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</si>
  <si>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</si>
  <si>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</si>
  <si>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</si>
  <si>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</si>
  <si>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</si>
  <si>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</si>
  <si>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</si>
  <si>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</si>
  <si>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</si>
  <si>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</si>
  <si>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</si>
  <si>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</si>
  <si>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</si>
  <si>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</si>
  <si>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</si>
  <si>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</si>
  <si>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</si>
  <si>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</si>
  <si>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</si>
  <si>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</si>
  <si>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</si>
  <si>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</si>
  <si>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</si>
  <si>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</si>
  <si>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</si>
  <si>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</si>
  <si>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</si>
  <si>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</si>
  <si>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</si>
  <si>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</si>
  <si>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</si>
  <si>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</si>
  <si>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</si>
  <si>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</si>
  <si>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</si>
  <si>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</si>
  <si>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</si>
  <si>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</si>
  <si>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</si>
  <si>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</si>
  <si>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</si>
  <si>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</si>
  <si>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</si>
  <si>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</si>
  <si>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</si>
  <si>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</si>
  <si>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</si>
  <si>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</si>
  <si>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</si>
  <si>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</si>
  <si>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</si>
  <si>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</si>
  <si>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</si>
  <si>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</si>
  <si>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</si>
  <si>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</si>
  <si>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</si>
  <si>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</si>
  <si>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</si>
  <si>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</si>
  <si>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</si>
  <si>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</si>
  <si>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</si>
  <si>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</si>
  <si>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</si>
  <si>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</si>
  <si>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</si>
  <si>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</si>
  <si>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</si>
  <si>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</si>
  <si>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</si>
  <si>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</si>
  <si>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</si>
  <si>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</si>
  <si>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</si>
  <si>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</si>
  <si>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</si>
  <si>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</si>
  <si>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</si>
  <si>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</si>
  <si>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</si>
  <si>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</si>
  <si>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</si>
  <si>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</si>
  <si>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</si>
  <si>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</si>
  <si>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</si>
  <si>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</si>
  <si>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</si>
  <si>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</si>
  <si>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</si>
  <si>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</si>
  <si>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</si>
  <si>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</si>
  <si>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</si>
  <si>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</si>
  <si>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</si>
  <si>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</si>
  <si>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</si>
  <si>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</si>
  <si>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</si>
  <si>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</si>
  <si>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</si>
  <si>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</si>
  <si>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</si>
  <si>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</si>
  <si>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</si>
  <si>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</si>
  <si>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</si>
  <si>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</si>
  <si>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</si>
  <si>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</si>
  <si>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</si>
  <si>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</si>
  <si>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</si>
  <si>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</si>
  <si>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</si>
  <si>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</si>
  <si>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</si>
  <si>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</si>
  <si>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</si>
  <si>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</si>
  <si>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</si>
  <si>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</si>
  <si>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</si>
  <si>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</si>
  <si>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</si>
  <si>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</si>
  <si>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</si>
  <si>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</si>
  <si>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</si>
  <si>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</si>
  <si>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</si>
  <si>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</si>
  <si>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</si>
  <si>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</si>
  <si>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</si>
  <si>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</si>
  <si>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</si>
  <si>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</si>
  <si>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</si>
  <si>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</si>
  <si>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</si>
  <si>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</si>
  <si>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</si>
  <si>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</si>
  <si>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</si>
  <si>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</si>
  <si>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</si>
  <si>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</si>
  <si>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</si>
  <si>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</si>
  <si>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</si>
  <si>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</si>
  <si>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</si>
  <si>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</si>
  <si>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</si>
  <si>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</si>
  <si>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</si>
  <si>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</si>
  <si>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</si>
  <si>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</si>
  <si>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</si>
  <si>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</si>
  <si>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</si>
  <si>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</si>
  <si>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</si>
  <si>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</si>
  <si>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</si>
  <si>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</si>
  <si>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</si>
  <si>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</si>
  <si>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</si>
  <si>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</si>
  <si>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</si>
  <si>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</si>
  <si>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</si>
  <si>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</si>
  <si>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</si>
  <si>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</si>
  <si>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</si>
  <si>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</si>
  <si>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</si>
  <si>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</si>
  <si>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</si>
  <si>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</si>
  <si>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</si>
  <si>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</si>
  <si>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</si>
  <si>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</si>
  <si>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</si>
  <si>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</si>
  <si>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</si>
  <si>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</si>
  <si>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</si>
  <si>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</si>
  <si>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</si>
  <si>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</si>
  <si>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</si>
  <si>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</si>
  <si>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</si>
  <si>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</si>
  <si>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</si>
  <si>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</si>
  <si>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</si>
  <si>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</si>
  <si>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</si>
  <si>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</si>
  <si>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</si>
  <si>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</si>
  <si>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</si>
  <si>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</si>
  <si>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</si>
  <si>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</si>
  <si>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</si>
  <si>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</si>
  <si>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</si>
  <si>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</si>
  <si>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</si>
  <si>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</si>
  <si>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</si>
  <si>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</si>
  <si>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</si>
  <si>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</si>
  <si>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</si>
  <si>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</si>
  <si>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</si>
  <si>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</si>
  <si>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</si>
  <si>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</si>
  <si>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</si>
  <si>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</si>
  <si>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</si>
  <si>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</si>
  <si>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</si>
  <si>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</si>
  <si>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</si>
  <si>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</si>
  <si>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</si>
  <si>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</si>
  <si>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</si>
  <si>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</si>
  <si>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</si>
  <si>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</si>
  <si>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</si>
  <si>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</si>
  <si>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</si>
  <si>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</si>
  <si>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</si>
  <si>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</si>
  <si>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</si>
  <si>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</si>
  <si>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</si>
  <si>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</si>
  <si>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</si>
  <si>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</si>
  <si>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</si>
  <si>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</si>
  <si>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</si>
  <si>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</si>
  <si>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</si>
  <si>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</si>
  <si>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</si>
  <si>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</si>
  <si>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</si>
  <si>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</si>
  <si>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</si>
  <si>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</si>
  <si>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</si>
  <si>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</si>
  <si>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</si>
  <si>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</si>
  <si>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</si>
  <si>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</si>
  <si>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</si>
  <si>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</si>
  <si>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</si>
  <si>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</si>
  <si>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</si>
  <si>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</si>
  <si>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</si>
  <si>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</si>
  <si>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</si>
  <si>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</si>
  <si>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</si>
  <si>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</si>
  <si>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</si>
  <si>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</si>
  <si>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</si>
  <si>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</si>
  <si>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</si>
  <si>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</si>
  <si>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</si>
  <si>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</si>
  <si>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</si>
  <si>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</si>
  <si>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</si>
  <si>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</si>
  <si>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</si>
  <si>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</si>
  <si>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</si>
  <si>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</si>
  <si>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</si>
  <si>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</si>
  <si>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</si>
  <si>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</si>
  <si>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</si>
  <si>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</si>
  <si>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</si>
  <si>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</si>
  <si>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</si>
  <si>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</si>
  <si>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</si>
  <si>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</si>
  <si>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</si>
  <si>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</si>
  <si>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</si>
  <si>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</si>
  <si>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</si>
  <si>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</si>
  <si>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</si>
  <si>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</si>
  <si>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</si>
  <si>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</si>
  <si>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</si>
  <si>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</si>
  <si>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</si>
  <si>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</si>
  <si>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</si>
  <si>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</si>
  <si>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</si>
  <si>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</si>
  <si>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</si>
  <si>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</si>
  <si>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</si>
  <si>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</si>
  <si>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</si>
  <si>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</si>
  <si>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</si>
  <si>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</si>
  <si>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</si>
  <si>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</si>
  <si>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</si>
  <si>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</si>
  <si>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</si>
  <si>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</si>
  <si>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</si>
  <si>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</si>
  <si>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</si>
  <si>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</si>
  <si>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</si>
  <si>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</si>
  <si>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</si>
  <si>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</si>
  <si>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</si>
  <si>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</si>
  <si>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</si>
  <si>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</si>
  <si>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</si>
  <si>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</si>
  <si>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</si>
  <si>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</si>
  <si>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</si>
  <si>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</si>
  <si>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</si>
  <si>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</si>
  <si>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</si>
  <si>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</si>
  <si>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</si>
  <si>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</si>
  <si>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</si>
  <si>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</si>
  <si>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</si>
  <si>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</si>
  <si>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</si>
  <si>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</si>
  <si>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</si>
  <si>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</si>
  <si>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</si>
  <si>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</si>
  <si>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</si>
  <si>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</si>
  <si>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</si>
  <si>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</si>
  <si>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</si>
  <si>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</si>
  <si>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</si>
  <si>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</si>
  <si>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</si>
  <si>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</si>
  <si>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</si>
  <si>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</si>
  <si>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</si>
  <si>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</si>
  <si>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</si>
  <si>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</si>
  <si>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</si>
  <si>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</si>
  <si>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</si>
  <si>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</si>
  <si>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</si>
  <si>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</si>
  <si>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</si>
  <si>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</si>
  <si>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</si>
  <si>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</si>
  <si>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</si>
  <si>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</si>
  <si>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</si>
  <si>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</si>
  <si>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</si>
  <si>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</si>
  <si>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</si>
  <si>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</si>
  <si>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</si>
  <si>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</si>
  <si>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</si>
  <si>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</si>
  <si>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</si>
  <si>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</si>
  <si>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</si>
  <si>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</si>
  <si>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</si>
  <si>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</si>
  <si>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</si>
  <si>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</si>
  <si>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</si>
  <si>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</si>
  <si>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</si>
  <si>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</si>
  <si>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</si>
  <si>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</si>
  <si>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</si>
  <si>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</si>
  <si>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</si>
  <si>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</si>
  <si>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</si>
  <si>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</si>
  <si>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</si>
  <si>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</si>
  <si>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</si>
  <si>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</si>
  <si>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</si>
  <si>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</si>
  <si>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</si>
  <si>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</si>
  <si>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</si>
  <si>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</si>
  <si>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</si>
  <si>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</si>
  <si>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</si>
  <si>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</si>
  <si>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</si>
  <si>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</si>
  <si>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</si>
  <si>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</si>
  <si>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</si>
  <si>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</si>
  <si>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</si>
  <si>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</si>
  <si>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</si>
  <si>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</si>
  <si>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</si>
  <si>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</si>
  <si>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</si>
  <si>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</si>
  <si>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</si>
  <si>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</si>
  <si>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</si>
  <si>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</si>
  <si>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</si>
  <si>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</si>
  <si>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</si>
  <si>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</si>
  <si>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</si>
  <si>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</si>
  <si>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</si>
  <si>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</si>
  <si>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</si>
  <si>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</si>
  <si>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</si>
  <si>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</si>
  <si>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</si>
  <si>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</si>
  <si>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</si>
  <si>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</si>
  <si>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</si>
  <si>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</si>
  <si>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</si>
  <si>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</si>
  <si>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</si>
  <si>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</si>
  <si>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</si>
  <si>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</si>
  <si>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</si>
  <si>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</si>
  <si>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</si>
  <si>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</si>
  <si>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</si>
  <si>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</si>
  <si>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</si>
  <si>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</si>
  <si>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</si>
  <si>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</si>
  <si>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</si>
  <si>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</si>
  <si>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</si>
  <si>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</si>
  <si>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</si>
  <si>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</si>
  <si>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</si>
  <si>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</si>
  <si>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</si>
  <si>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</si>
  <si>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</si>
  <si>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</si>
  <si>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</si>
  <si>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</si>
  <si>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</si>
  <si>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</si>
  <si>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</si>
  <si>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</si>
  <si>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</si>
  <si>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</si>
  <si>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</si>
  <si>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</si>
  <si>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</si>
  <si>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</si>
  <si>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</si>
  <si>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</si>
  <si>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</si>
  <si>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</si>
  <si>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</si>
  <si>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</si>
  <si>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</si>
  <si>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</si>
  <si>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</si>
  <si>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</si>
  <si>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</si>
  <si>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</si>
  <si>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</si>
  <si>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</si>
  <si>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</si>
  <si>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</si>
  <si>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</si>
  <si>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</si>
  <si>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</si>
  <si>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</si>
  <si>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</si>
  <si>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</si>
  <si>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</si>
  <si>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</si>
  <si>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</si>
  <si>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</si>
  <si>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</si>
  <si>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</si>
  <si>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</si>
  <si>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</si>
  <si>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</si>
  <si>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</si>
  <si>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</si>
  <si>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</si>
  <si>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</si>
  <si>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</si>
  <si>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</si>
  <si>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</si>
  <si>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</si>
  <si>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</si>
  <si>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</si>
  <si>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</si>
  <si>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</si>
  <si>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</si>
  <si>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</si>
  <si>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</si>
  <si>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</si>
  <si>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</si>
  <si>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</si>
  <si>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</si>
  <si>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</si>
  <si>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</si>
  <si>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</si>
  <si>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</si>
  <si>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</si>
  <si>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</si>
  <si>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</si>
  <si>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</si>
  <si>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</si>
  <si>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</si>
  <si>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</si>
  <si>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</si>
  <si>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</si>
  <si>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</si>
  <si>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</si>
  <si>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</si>
  <si>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</si>
  <si>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</si>
  <si>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</si>
  <si>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</si>
  <si>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</si>
  <si>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</si>
  <si>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</si>
  <si>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</si>
  <si>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</si>
  <si>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</si>
  <si>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</si>
  <si>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</si>
  <si>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</si>
  <si>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</si>
  <si>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</si>
  <si>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</si>
  <si>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</si>
  <si>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</si>
  <si>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</si>
  <si>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</si>
  <si>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</si>
  <si>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</si>
  <si>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</si>
  <si>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</si>
  <si>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</si>
  <si>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</si>
  <si>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</si>
  <si>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</si>
  <si>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</si>
  <si>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</si>
  <si>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</si>
  <si>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</si>
  <si>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</si>
  <si>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</si>
  <si>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</si>
  <si>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</si>
  <si>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</si>
  <si>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</si>
  <si>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</si>
  <si>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</si>
  <si>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</si>
  <si>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</si>
  <si>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</si>
  <si>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</si>
  <si>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</si>
  <si>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</si>
  <si>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</si>
  <si>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</si>
  <si>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</si>
  <si>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</si>
  <si>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</si>
  <si>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</si>
  <si>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</si>
  <si>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</si>
  <si>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</si>
  <si>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</si>
  <si>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</si>
  <si>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</si>
  <si>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</si>
  <si>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</si>
  <si>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</si>
  <si>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</si>
  <si>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</si>
  <si>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</si>
  <si>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</si>
  <si>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</si>
  <si>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</si>
  <si>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</si>
  <si>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</si>
  <si>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</si>
  <si>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</si>
  <si>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</si>
  <si>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</si>
  <si>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</si>
  <si>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</si>
  <si>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</si>
  <si>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</si>
  <si>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</si>
  <si>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</si>
  <si>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</si>
  <si>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</si>
  <si>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</si>
  <si>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</si>
  <si>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</si>
  <si>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</si>
  <si>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</si>
  <si>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</si>
  <si>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</si>
  <si>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</si>
  <si>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</si>
  <si>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</si>
  <si>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</si>
  <si>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</si>
  <si>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</si>
  <si>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</si>
  <si>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</si>
  <si>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</si>
  <si>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</si>
  <si>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</si>
  <si>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</si>
  <si>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</si>
  <si>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</si>
  <si>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</si>
  <si>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</si>
  <si>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</si>
  <si>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</si>
  <si>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</si>
  <si>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</si>
  <si>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</si>
  <si>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</si>
  <si>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</si>
  <si>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</si>
  <si>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</si>
  <si>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</si>
  <si>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</si>
  <si>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</si>
  <si>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</si>
  <si>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</si>
  <si>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</si>
  <si>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</si>
  <si>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</si>
  <si>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</si>
  <si>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</si>
  <si>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</si>
  <si>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</si>
  <si>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</si>
  <si>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</si>
  <si>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</si>
  <si>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</si>
  <si>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</si>
  <si>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</si>
  <si>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</si>
  <si>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</si>
  <si>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</si>
  <si>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</si>
  <si>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</si>
  <si>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</si>
  <si>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</si>
  <si>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</si>
  <si>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</si>
  <si>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</si>
  <si>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</si>
  <si>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</si>
  <si>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</si>
  <si>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</si>
  <si>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</si>
  <si>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</si>
  <si>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</si>
  <si>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</si>
  <si>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</si>
  <si>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</si>
  <si>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</si>
  <si>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</si>
  <si>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</si>
  <si>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</si>
  <si>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</si>
  <si>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</si>
  <si>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</si>
  <si>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</si>
  <si>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</si>
  <si>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</si>
  <si>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</si>
  <si>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</si>
  <si>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</si>
  <si>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</si>
  <si>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</si>
  <si>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</si>
  <si>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</si>
  <si>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</si>
  <si>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</si>
  <si>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</si>
  <si>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</si>
  <si>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</si>
  <si>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</si>
  <si>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</si>
  <si>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</si>
  <si>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</si>
  <si>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</si>
  <si>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</si>
  <si>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</si>
  <si>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</si>
  <si>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</si>
  <si>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</si>
  <si>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</si>
  <si>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</si>
  <si>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</si>
  <si>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</si>
  <si>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</si>
  <si>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</si>
  <si>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</si>
  <si>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</si>
  <si>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</si>
  <si>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</si>
  <si>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</si>
  <si>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</si>
  <si>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</si>
  <si>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</si>
  <si>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</si>
  <si>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</si>
  <si>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</si>
  <si>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</si>
  <si>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</si>
  <si>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</si>
  <si>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</si>
  <si>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</si>
  <si>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</si>
  <si>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</si>
  <si>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</si>
  <si>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</si>
  <si>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</si>
  <si>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</si>
  <si>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</si>
  <si>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</si>
  <si>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</si>
  <si>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</si>
  <si>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</si>
  <si>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</si>
  <si>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</si>
  <si>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</si>
  <si>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</si>
  <si>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</si>
  <si>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</si>
  <si>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</si>
  <si>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</si>
  <si>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</si>
  <si>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</si>
  <si>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</si>
  <si>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</si>
  <si>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</si>
  <si>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</si>
  <si>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</si>
  <si>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</si>
  <si>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</si>
  <si>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</si>
  <si>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</si>
  <si>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</si>
  <si>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</si>
  <si>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</si>
  <si>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</si>
  <si>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</si>
  <si>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</si>
  <si>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</si>
  <si>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</si>
  <si>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</si>
  <si>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</si>
  <si>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</si>
  <si>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</si>
  <si>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</si>
  <si>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</si>
  <si>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</si>
  <si>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</si>
  <si>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</si>
  <si>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</si>
  <si>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</si>
  <si>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</si>
  <si>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</si>
  <si>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</si>
  <si>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</si>
  <si>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</si>
  <si>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</si>
  <si>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</si>
  <si>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</si>
  <si>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</si>
  <si>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</si>
  <si>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</si>
  <si>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</si>
  <si>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</si>
  <si>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</si>
  <si>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</si>
  <si>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</si>
  <si>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</si>
  <si>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</si>
  <si>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</si>
  <si>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</si>
  <si>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</si>
  <si>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</si>
  <si>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</si>
  <si>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</si>
  <si>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</si>
  <si>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</si>
  <si>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</si>
  <si>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</si>
  <si>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</si>
  <si>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</si>
  <si>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</si>
  <si>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</si>
  <si>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</si>
  <si>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</si>
  <si>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</si>
  <si>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</si>
  <si>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</si>
  <si>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</si>
  <si>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</si>
  <si>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</si>
  <si>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</si>
  <si>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</si>
  <si>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</si>
  <si>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</si>
  <si>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</si>
  <si>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</si>
  <si>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</si>
  <si>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</si>
  <si>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</si>
  <si>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</si>
  <si>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</si>
  <si>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</si>
  <si>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</si>
  <si>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</si>
  <si>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</si>
  <si>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</si>
  <si>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</si>
  <si>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</si>
  <si>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</si>
  <si>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</si>
  <si>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</si>
  <si>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</si>
  <si>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</si>
  <si>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</si>
  <si>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</si>
  <si>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</si>
  <si>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</si>
  <si>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</si>
  <si>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</si>
  <si>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</si>
  <si>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</si>
  <si>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</si>
  <si>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</si>
  <si>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</si>
  <si>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</si>
  <si>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</si>
  <si>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</si>
  <si>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</si>
  <si>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</si>
  <si>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</si>
  <si>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</si>
  <si>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</si>
  <si>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</si>
  <si>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</si>
  <si>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</si>
  <si>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</si>
  <si>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</si>
  <si>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</si>
  <si>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</si>
  <si>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</si>
  <si>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</si>
  <si>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</si>
  <si>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</si>
  <si>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</si>
  <si>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</si>
  <si>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</si>
  <si>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</si>
  <si>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</si>
  <si>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</si>
  <si>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</si>
  <si>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</si>
  <si>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</si>
  <si>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</si>
  <si>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</si>
  <si>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</si>
  <si>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</si>
  <si>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</si>
  <si>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</si>
  <si>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</si>
  <si>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</si>
  <si>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</si>
  <si>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</si>
  <si>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</si>
  <si>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</si>
  <si>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</si>
  <si>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</si>
  <si>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</si>
  <si>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</si>
  <si>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</si>
  <si>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</si>
  <si>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</si>
  <si>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</si>
  <si>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</si>
  <si>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</si>
  <si>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</si>
  <si>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</si>
  <si>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</si>
  <si>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</si>
  <si>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</si>
  <si>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</si>
  <si>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</si>
  <si>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</si>
  <si>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</si>
  <si>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</si>
  <si>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</si>
  <si>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</si>
  <si>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</si>
  <si>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</si>
  <si>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</si>
  <si>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</si>
  <si>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</si>
  <si>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</si>
  <si>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</si>
  <si>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</si>
  <si>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</si>
  <si>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</si>
  <si>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</si>
  <si>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</si>
  <si>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</si>
  <si>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</si>
  <si>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</si>
  <si>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</si>
  <si>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</si>
  <si>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</si>
  <si>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</si>
  <si>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</si>
  <si>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</si>
  <si>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</si>
  <si>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</si>
  <si>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</si>
  <si>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</si>
  <si>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</si>
  <si>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</si>
  <si>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</si>
  <si>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</si>
  <si>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</si>
  <si>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</si>
  <si>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</si>
  <si>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</si>
  <si>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</si>
  <si>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</si>
  <si>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</si>
  <si>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</si>
  <si>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</si>
  <si>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</si>
  <si>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</si>
  <si>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</si>
  <si>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</si>
  <si>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</si>
  <si>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</si>
  <si>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</si>
  <si>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</si>
  <si>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</si>
  <si>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</si>
  <si>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</si>
  <si>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</si>
  <si>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</si>
  <si>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</si>
  <si>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</si>
  <si>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</si>
  <si>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</si>
  <si>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</si>
  <si>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</si>
  <si>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</si>
  <si>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</si>
  <si>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</si>
  <si>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</si>
  <si>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</si>
  <si>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</si>
  <si>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</si>
  <si>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</si>
  <si>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</si>
  <si>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</si>
  <si>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</si>
  <si>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</si>
  <si>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</si>
  <si>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</si>
  <si>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</si>
  <si>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</si>
  <si>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</si>
  <si>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</si>
  <si>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</si>
  <si>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</si>
  <si>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</si>
  <si>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</si>
  <si>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</si>
  <si>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</si>
  <si>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</si>
  <si>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</si>
  <si>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</si>
  <si>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</si>
  <si>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</si>
  <si>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</si>
  <si>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</si>
  <si>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</si>
  <si>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</si>
  <si>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</si>
  <si>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</si>
  <si>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</si>
  <si>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</si>
  <si>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</si>
  <si>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</si>
  <si>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</si>
  <si>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</si>
  <si>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</si>
  <si>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</si>
  <si>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</si>
  <si>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</si>
  <si>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</si>
  <si>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</si>
  <si>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</si>
  <si>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</si>
  <si>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</si>
  <si>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</si>
  <si>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</si>
  <si>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</si>
  <si>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</si>
  <si>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</si>
  <si>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</si>
  <si>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</si>
  <si>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</si>
  <si>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</si>
  <si>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</si>
  <si>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</si>
  <si>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</si>
  <si>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</si>
  <si>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</si>
  <si>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</si>
  <si>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</si>
  <si>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</si>
  <si>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</si>
  <si>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</si>
  <si>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</si>
  <si>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</si>
  <si>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</si>
  <si>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</si>
  <si>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</si>
  <si>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</si>
  <si>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</si>
  <si>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</si>
  <si>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</si>
  <si>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</si>
  <si>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</si>
  <si>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</si>
  <si>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</si>
  <si>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</si>
  <si>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</si>
  <si>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</si>
  <si>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</si>
  <si>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</si>
  <si>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</si>
  <si>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</si>
  <si>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</si>
  <si>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</si>
  <si>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</si>
  <si>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</si>
  <si>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</si>
  <si>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</si>
  <si>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</si>
  <si>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</si>
  <si>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</si>
  <si>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</si>
  <si>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</si>
  <si>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</si>
  <si>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</si>
  <si>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</si>
  <si>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</si>
  <si>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</si>
  <si>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</si>
  <si>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</si>
  <si>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</si>
  <si>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</si>
  <si>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</si>
  <si>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</si>
  <si>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</si>
  <si>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</si>
  <si>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</si>
  <si>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</si>
  <si>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</si>
  <si>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</si>
  <si>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</si>
  <si>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</si>
  <si>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</si>
  <si>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</si>
  <si>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</si>
  <si>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</si>
  <si>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</si>
  <si>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</si>
  <si>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</si>
  <si>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</si>
  <si>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</si>
  <si>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</si>
  <si>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</si>
  <si>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</si>
  <si>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</si>
  <si>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</si>
  <si>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</si>
  <si>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</si>
  <si>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</si>
  <si>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</si>
  <si>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</si>
  <si>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</si>
  <si>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</si>
  <si>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</si>
  <si>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</si>
  <si>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</si>
  <si>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</si>
  <si>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</si>
  <si>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</si>
  <si>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</si>
  <si>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</si>
  <si>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</si>
  <si>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</si>
  <si>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</si>
  <si>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</si>
  <si>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</si>
  <si>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</si>
  <si>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</si>
  <si>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</si>
  <si>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</si>
  <si>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</si>
  <si>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</si>
  <si>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</si>
  <si>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</si>
  <si>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</si>
  <si>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</si>
  <si>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</si>
  <si>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</si>
  <si>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</si>
  <si>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</si>
  <si>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</si>
  <si>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</si>
  <si>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</si>
  <si>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</si>
  <si>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</si>
  <si>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</si>
  <si>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</si>
  <si>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</si>
  <si>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</si>
  <si>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</si>
  <si>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</si>
  <si>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</si>
  <si>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</si>
  <si>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</si>
  <si>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</si>
  <si>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</si>
  <si>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</si>
  <si>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</si>
  <si>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</si>
  <si>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</si>
  <si>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</si>
  <si>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</si>
  <si>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</si>
  <si>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</si>
  <si>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</si>
  <si>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</si>
  <si>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</si>
  <si>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</si>
  <si>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</si>
  <si>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</si>
  <si>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</si>
  <si>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</si>
  <si>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</si>
  <si>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</si>
  <si>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</si>
  <si>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</si>
  <si>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</si>
  <si>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</si>
  <si>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</si>
  <si>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</si>
  <si>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</si>
  <si>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</si>
  <si>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</si>
  <si>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</si>
  <si>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</si>
  <si>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</si>
  <si>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</si>
  <si>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</si>
  <si>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</si>
  <si>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</si>
  <si>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</si>
  <si>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</si>
  <si>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</si>
  <si>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</si>
  <si>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</si>
  <si>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</si>
  <si>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</si>
  <si>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</si>
  <si>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</si>
  <si>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</si>
  <si>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</si>
  <si>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</si>
  <si>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</si>
  <si>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</si>
  <si>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</si>
  <si>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</si>
  <si>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</si>
  <si>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</si>
  <si>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</si>
  <si>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</si>
  <si>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</si>
  <si>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</si>
  <si>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</si>
  <si>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</si>
  <si>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</si>
  <si>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</si>
  <si>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</si>
  <si>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</si>
  <si>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</si>
  <si>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</si>
  <si>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</si>
  <si>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</si>
  <si>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</si>
  <si>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</si>
  <si>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</si>
  <si>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</si>
  <si>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</si>
  <si>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</si>
  <si>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</si>
  <si>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</si>
  <si>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</si>
  <si>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</si>
  <si>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</si>
  <si>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</si>
  <si>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</si>
  <si>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</si>
  <si>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</si>
  <si>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</si>
  <si>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</si>
  <si>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</si>
  <si>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</si>
  <si>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</si>
  <si>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</si>
  <si>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</si>
  <si>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</si>
  <si>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</si>
  <si>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</si>
  <si>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</si>
  <si>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</si>
  <si>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</si>
  <si>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</si>
  <si>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</si>
  <si>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</si>
  <si>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</si>
  <si>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</si>
  <si>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</si>
  <si>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</si>
  <si>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</si>
  <si>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</si>
  <si>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</si>
  <si>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</si>
  <si>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</si>
  <si>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</si>
  <si>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</si>
  <si>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</si>
  <si>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</si>
  <si>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</si>
  <si>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</si>
  <si>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</si>
  <si>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</si>
  <si>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</si>
  <si>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</si>
  <si>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</si>
  <si>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</si>
  <si>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</si>
  <si>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</si>
  <si>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</si>
  <si>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</si>
  <si>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</si>
  <si>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</si>
  <si>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</si>
  <si>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</si>
  <si>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</si>
  <si>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</si>
  <si>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</si>
  <si>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</si>
  <si>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</si>
  <si>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</si>
  <si>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</si>
  <si>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</si>
  <si>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</si>
  <si>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</si>
  <si>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</si>
  <si>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</si>
  <si>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</si>
  <si>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</si>
  <si>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</si>
  <si>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</si>
  <si>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</si>
  <si>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</si>
  <si>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</si>
  <si>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</si>
  <si>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</si>
  <si>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</si>
  <si>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</si>
  <si>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</si>
  <si>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</si>
  <si>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</si>
  <si>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</si>
  <si>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</si>
  <si>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</si>
  <si>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</si>
  <si>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</si>
  <si>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</si>
  <si>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</si>
  <si>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</si>
  <si>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</si>
  <si>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</si>
  <si>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</si>
  <si>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</si>
  <si>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</si>
  <si>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</si>
  <si>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</si>
  <si>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</si>
  <si>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</si>
  <si>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</si>
  <si>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</si>
  <si>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</si>
  <si>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</si>
  <si>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</si>
  <si>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</si>
  <si>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</si>
  <si>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</si>
  <si>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</si>
  <si>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</si>
  <si>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</si>
  <si>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</si>
  <si>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</si>
  <si>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</si>
  <si>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</si>
  <si>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</si>
  <si>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</si>
  <si>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</si>
  <si>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</si>
  <si>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</si>
  <si>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</si>
  <si>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</si>
  <si>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</si>
  <si>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</si>
  <si>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</si>
  <si>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</si>
  <si>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</si>
  <si>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</si>
  <si>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</si>
  <si>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</si>
  <si>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</si>
  <si>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</si>
  <si>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</si>
  <si>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</si>
  <si>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</si>
  <si>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</si>
  <si>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</si>
  <si>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</si>
  <si>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</si>
  <si>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</si>
  <si>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</si>
  <si>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</si>
  <si>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</si>
  <si>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</si>
  <si>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</si>
  <si>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</si>
  <si>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</si>
  <si>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</si>
  <si>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</si>
  <si>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</si>
  <si>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</si>
  <si>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</si>
  <si>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</si>
  <si>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</si>
  <si>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</si>
  <si>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</si>
  <si>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</si>
  <si>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</si>
  <si>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</si>
  <si>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</si>
  <si>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</si>
  <si>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</si>
  <si>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</si>
  <si>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</si>
  <si>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</si>
  <si>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</si>
  <si>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</si>
  <si>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</si>
  <si>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</si>
  <si>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</si>
  <si>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</si>
  <si>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</si>
  <si>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</si>
  <si>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</si>
  <si>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</si>
  <si>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</si>
  <si>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</si>
  <si>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</si>
  <si>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</si>
  <si>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</si>
  <si>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</si>
  <si>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</si>
  <si>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</si>
  <si>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</si>
  <si>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</si>
  <si>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</si>
  <si>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</si>
  <si>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</si>
  <si>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</si>
  <si>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</si>
  <si>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</si>
  <si>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</si>
  <si>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</si>
  <si>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</si>
  <si>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</si>
  <si>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</si>
  <si>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</si>
  <si>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</si>
  <si>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</si>
  <si>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</si>
  <si>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</si>
  <si>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</si>
  <si>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</si>
  <si>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</si>
  <si>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</si>
  <si>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</si>
  <si>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</si>
  <si>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</si>
  <si>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</si>
  <si>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</si>
  <si>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</si>
  <si>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</si>
  <si>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</si>
  <si>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</si>
  <si>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</si>
  <si>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</si>
  <si>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</si>
  <si>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</si>
  <si>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</si>
  <si>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</si>
  <si>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</si>
  <si>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</si>
  <si>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</si>
  <si>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</si>
  <si>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</si>
  <si>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</si>
  <si>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</si>
  <si>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</si>
  <si>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</si>
  <si>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</si>
  <si>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</si>
  <si>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</si>
  <si>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</si>
  <si>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</si>
  <si>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</si>
  <si>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</si>
  <si>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</si>
  <si>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</si>
  <si>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</si>
  <si>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</si>
  <si>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</si>
  <si>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</si>
  <si>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</si>
  <si>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</si>
  <si>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</si>
  <si>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</si>
  <si>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</si>
  <si>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</si>
  <si>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</si>
  <si>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</si>
  <si>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</si>
  <si>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</si>
  <si>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</si>
  <si>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</si>
  <si>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</si>
  <si>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</si>
  <si>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</si>
  <si>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</si>
  <si>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</si>
  <si>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</si>
  <si>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</si>
  <si>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</si>
  <si>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</si>
  <si>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</si>
  <si>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</si>
  <si>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</si>
  <si>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</si>
  <si>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</si>
  <si>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</si>
  <si>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</si>
  <si>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</si>
  <si>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</si>
  <si>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</si>
  <si>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</si>
  <si>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</si>
  <si>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</si>
  <si>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</si>
  <si>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</si>
  <si>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</si>
  <si>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</si>
  <si>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CD22-222-P02-07</t>
  </si>
  <si>
    <t>CD22-222-P01-06</t>
  </si>
  <si>
    <t>CD22-222-P03-08</t>
  </si>
  <si>
    <t>CP33-333-P01-02</t>
  </si>
  <si>
    <t>CP33-333-P02-03</t>
  </si>
  <si>
    <t>CP33-333-P04-05</t>
  </si>
  <si>
    <t>CP33-333-P03-11</t>
  </si>
  <si>
    <t>CP33-333-P05-02</t>
  </si>
  <si>
    <t>VM</t>
  </si>
  <si>
    <t>MATERIAL_ARRIVAL</t>
  </si>
  <si>
    <t>JOST222222</t>
  </si>
  <si>
    <t>JOST888888</t>
  </si>
  <si>
    <t>CD22-222-P05-55</t>
  </si>
  <si>
    <t>CD22-222-P04-44</t>
  </si>
  <si>
    <t>CP33-888-P05-88</t>
  </si>
  <si>
    <t>CP88-888-P01-01</t>
  </si>
  <si>
    <t>CP88-888-P02-02</t>
  </si>
  <si>
    <t>CP88-888-P03-03</t>
  </si>
  <si>
    <t>CP88-888-P04-99</t>
  </si>
  <si>
    <t>CP99-999-P01-01</t>
  </si>
  <si>
    <t>CP99-999-P02-99</t>
  </si>
  <si>
    <t>CP99-999-P03-99</t>
  </si>
  <si>
    <t>CP99-999-P04-99</t>
  </si>
  <si>
    <t>CP99-999-P05-99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</si>
</sst>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" fontId="15" fillId="21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27"/>
  <sheetViews>
    <sheetView tabSelected="1" topLeftCell="D1" zoomScale="125" zoomScaleNormal="125" workbookViewId="0">
      <selection activeCell="D28" sqref="D28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6.6640625" style="104" customWidth="1"/>
    <col min="16" max="16" width="7.6640625" style="104" customWidth="1"/>
    <col min="17" max="17" width="12.5" style="104" customWidth="1"/>
    <col min="18" max="18" width="10.6640625" style="104" customWidth="1"/>
    <col min="19" max="19" width="6.33203125" style="104" customWidth="1"/>
    <col min="20" max="20" width="8.83203125" style="104" customWidth="1"/>
    <col min="21" max="21" width="19.33203125" style="106"/>
    <col min="22" max="22" width="14" style="104" customWidth="1"/>
    <col min="23" max="16384" width="19.33203125" style="104"/>
  </cols>
  <sheetData>
    <row r="1" spans="1:21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42" t="s">
        <v>4173</v>
      </c>
      <c r="M1" s="142" t="s">
        <v>4174</v>
      </c>
      <c r="N1" s="142" t="s">
        <v>4175</v>
      </c>
      <c r="O1" s="123" t="s">
        <v>4176</v>
      </c>
      <c r="P1" s="127" t="s">
        <v>4177</v>
      </c>
      <c r="Q1" s="128" t="s">
        <v>4179</v>
      </c>
      <c r="R1" s="128" t="s">
        <v>4178</v>
      </c>
      <c r="S1" s="128" t="s">
        <v>4180</v>
      </c>
      <c r="T1" s="126" t="s">
        <v>4181</v>
      </c>
      <c r="U1" s="122" t="s">
        <v>4203</v>
      </c>
    </row>
    <row r="2" spans="1:21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/>
      <c r="P2" s="117"/>
      <c r="Q2" s="118">
        <v>1000</v>
      </c>
      <c r="R2" s="118">
        <f t="shared" ref="R2:R7" si="2">+H2-Q2</f>
        <v>9000</v>
      </c>
      <c r="T2" s="120">
        <v>1</v>
      </c>
      <c r="U2" s="116">
        <v>45689</v>
      </c>
    </row>
    <row r="3" spans="1:21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  <c r="U3" s="116">
        <v>45690</v>
      </c>
    </row>
    <row r="4" spans="1:21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  <c r="U4" s="116">
        <v>45691</v>
      </c>
    </row>
    <row r="5" spans="1:21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8</v>
      </c>
      <c r="O5" s="117"/>
      <c r="P5" s="117"/>
      <c r="Q5" s="118">
        <v>4000</v>
      </c>
      <c r="R5" s="118">
        <f t="shared" si="2"/>
        <v>11000</v>
      </c>
      <c r="T5" s="120">
        <v>1</v>
      </c>
      <c r="U5" s="116">
        <v>45692</v>
      </c>
    </row>
    <row r="6" spans="1:21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8</v>
      </c>
      <c r="O6" s="117"/>
      <c r="P6" s="117"/>
      <c r="Q6" s="118">
        <v>5000</v>
      </c>
      <c r="R6" s="118">
        <f t="shared" si="2"/>
        <v>5000</v>
      </c>
      <c r="T6" s="120">
        <v>1</v>
      </c>
      <c r="U6" s="116">
        <v>45693</v>
      </c>
    </row>
    <row r="7" spans="1:21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8</v>
      </c>
      <c r="O7" s="117"/>
      <c r="P7" s="117"/>
      <c r="Q7" s="118">
        <v>3000</v>
      </c>
      <c r="R7" s="118">
        <f t="shared" si="2"/>
        <v>10000</v>
      </c>
      <c r="T7" s="120">
        <v>1</v>
      </c>
      <c r="U7" s="116">
        <v>45694</v>
      </c>
    </row>
    <row r="8" spans="1:21" s="132" customFormat="1" ht="15" customHeight="1" x14ac:dyDescent="0.15">
      <c r="A8" s="129">
        <v>45717</v>
      </c>
      <c r="B8" s="130">
        <v>45778.291666666664</v>
      </c>
      <c r="C8" s="131" t="s">
        <v>4204</v>
      </c>
      <c r="D8" s="132" t="s">
        <v>4195</v>
      </c>
      <c r="E8" s="131" t="s">
        <v>9</v>
      </c>
      <c r="F8" s="131" t="s">
        <v>82</v>
      </c>
      <c r="G8" s="133">
        <v>1</v>
      </c>
      <c r="H8" s="133">
        <v>10000</v>
      </c>
      <c r="I8" s="132">
        <v>120</v>
      </c>
      <c r="J8" s="134">
        <f t="shared" ref="J8:J16" si="3">H8/I8</f>
        <v>83.333333333333329</v>
      </c>
      <c r="K8" s="134">
        <f>J8/24</f>
        <v>3.4722222222222219</v>
      </c>
      <c r="L8" s="133">
        <v>8</v>
      </c>
      <c r="M8" s="133">
        <v>8</v>
      </c>
      <c r="N8" s="133">
        <v>8</v>
      </c>
      <c r="O8" s="130"/>
      <c r="P8" s="130"/>
      <c r="Q8" s="132">
        <v>9969</v>
      </c>
      <c r="R8" s="132">
        <f t="shared" ref="R8:R17" si="4">+H8-Q8</f>
        <v>31</v>
      </c>
      <c r="T8" s="133">
        <v>2</v>
      </c>
      <c r="U8" s="129">
        <v>45718</v>
      </c>
    </row>
    <row r="9" spans="1:21" s="132" customFormat="1" ht="15" customHeight="1" x14ac:dyDescent="0.15">
      <c r="A9" s="129">
        <v>45717</v>
      </c>
      <c r="B9" s="130">
        <v>45778.333333333336</v>
      </c>
      <c r="C9" s="131" t="s">
        <v>4204</v>
      </c>
      <c r="D9" s="132" t="s">
        <v>4194</v>
      </c>
      <c r="E9" s="131" t="s">
        <v>195</v>
      </c>
      <c r="F9" s="131" t="s">
        <v>315</v>
      </c>
      <c r="G9" s="133">
        <v>1</v>
      </c>
      <c r="H9" s="133">
        <v>41613</v>
      </c>
      <c r="I9" s="132">
        <v>300</v>
      </c>
      <c r="J9" s="134">
        <f t="shared" si="3"/>
        <v>138.71</v>
      </c>
      <c r="K9" s="134">
        <f>J9/8</f>
        <v>17.338750000000001</v>
      </c>
      <c r="L9" s="133">
        <v>8</v>
      </c>
      <c r="M9" s="133">
        <v>8</v>
      </c>
      <c r="N9" s="133">
        <v>8</v>
      </c>
      <c r="O9" s="130"/>
      <c r="P9" s="130"/>
      <c r="Q9" s="132">
        <v>17400</v>
      </c>
      <c r="R9" s="132">
        <f t="shared" si="4"/>
        <v>24213</v>
      </c>
      <c r="T9" s="133">
        <v>2</v>
      </c>
      <c r="U9" s="129">
        <v>45719</v>
      </c>
    </row>
    <row r="10" spans="1:21" s="132" customFormat="1" ht="15" customHeight="1" x14ac:dyDescent="0.15">
      <c r="A10" s="129">
        <v>45717</v>
      </c>
      <c r="B10" s="130">
        <v>45778.416666666664</v>
      </c>
      <c r="C10" s="131" t="s">
        <v>4204</v>
      </c>
      <c r="D10" s="132" t="s">
        <v>4196</v>
      </c>
      <c r="E10" s="131" t="s">
        <v>283</v>
      </c>
      <c r="F10" s="131" t="s">
        <v>88</v>
      </c>
      <c r="G10" s="133">
        <v>1</v>
      </c>
      <c r="H10" s="133">
        <v>15000</v>
      </c>
      <c r="I10" s="132">
        <v>80</v>
      </c>
      <c r="J10" s="134">
        <f t="shared" si="3"/>
        <v>187.5</v>
      </c>
      <c r="K10" s="134">
        <f t="shared" ref="K10:K16" si="5">J10/8</f>
        <v>23.4375</v>
      </c>
      <c r="L10" s="133">
        <v>8</v>
      </c>
      <c r="M10" s="133">
        <v>8</v>
      </c>
      <c r="N10" s="133">
        <v>8</v>
      </c>
      <c r="O10" s="130"/>
      <c r="P10" s="130"/>
      <c r="Q10" s="132">
        <v>2000</v>
      </c>
      <c r="R10" s="132">
        <f t="shared" si="4"/>
        <v>13000</v>
      </c>
      <c r="T10" s="133">
        <v>2</v>
      </c>
      <c r="U10" s="129">
        <v>45720</v>
      </c>
    </row>
    <row r="11" spans="1:21" s="132" customFormat="1" ht="15" customHeight="1" x14ac:dyDescent="0.15">
      <c r="A11" s="129">
        <v>45717</v>
      </c>
      <c r="B11" s="130">
        <v>45778.458333333336</v>
      </c>
      <c r="C11" s="131" t="s">
        <v>4204</v>
      </c>
      <c r="D11" s="132" t="s">
        <v>4207</v>
      </c>
      <c r="E11" s="131" t="s">
        <v>9</v>
      </c>
      <c r="F11" s="131" t="s">
        <v>82</v>
      </c>
      <c r="G11" s="133">
        <v>1</v>
      </c>
      <c r="H11" s="133">
        <v>100806</v>
      </c>
      <c r="I11" s="132">
        <v>550</v>
      </c>
      <c r="J11" s="134">
        <f t="shared" si="3"/>
        <v>183.28363636363636</v>
      </c>
      <c r="K11" s="134">
        <f t="shared" si="5"/>
        <v>22.910454545454545</v>
      </c>
      <c r="L11" s="133">
        <v>8</v>
      </c>
      <c r="M11" s="133">
        <v>8</v>
      </c>
      <c r="N11" s="133">
        <v>8</v>
      </c>
      <c r="O11" s="130"/>
      <c r="P11" s="130"/>
      <c r="Q11" s="132">
        <v>9000</v>
      </c>
      <c r="R11" s="132">
        <f t="shared" si="4"/>
        <v>91806</v>
      </c>
      <c r="T11" s="133">
        <v>2</v>
      </c>
      <c r="U11" s="129">
        <v>45721</v>
      </c>
    </row>
    <row r="12" spans="1:21" s="132" customFormat="1" ht="15" customHeight="1" x14ac:dyDescent="0.15">
      <c r="A12" s="129">
        <v>45717</v>
      </c>
      <c r="B12" s="130">
        <v>45778.500000057873</v>
      </c>
      <c r="C12" s="131" t="s">
        <v>4204</v>
      </c>
      <c r="D12" s="132" t="s">
        <v>4206</v>
      </c>
      <c r="E12" s="131" t="s">
        <v>232</v>
      </c>
      <c r="F12" s="131" t="s">
        <v>4185</v>
      </c>
      <c r="G12" s="133">
        <v>1</v>
      </c>
      <c r="H12" s="133">
        <v>100806</v>
      </c>
      <c r="I12" s="132">
        <v>600</v>
      </c>
      <c r="J12" s="134">
        <f t="shared" si="3"/>
        <v>168.01</v>
      </c>
      <c r="K12" s="134">
        <f t="shared" si="5"/>
        <v>21.001249999999999</v>
      </c>
      <c r="L12" s="133">
        <v>8</v>
      </c>
      <c r="M12" s="133">
        <v>8</v>
      </c>
      <c r="N12" s="133">
        <v>8</v>
      </c>
      <c r="O12" s="130"/>
      <c r="P12" s="130"/>
      <c r="Q12" s="132">
        <v>57547</v>
      </c>
      <c r="R12" s="132">
        <f t="shared" si="4"/>
        <v>43259</v>
      </c>
      <c r="T12" s="133">
        <v>2</v>
      </c>
      <c r="U12" s="129">
        <v>45722</v>
      </c>
    </row>
    <row r="13" spans="1:21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4197</v>
      </c>
      <c r="E13" s="113" t="s">
        <v>4202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3</v>
      </c>
      <c r="U13" s="109">
        <v>45717</v>
      </c>
    </row>
    <row r="14" spans="1:21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4198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  <c r="U14" s="109">
        <v>45717</v>
      </c>
    </row>
    <row r="15" spans="1:21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4200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  <c r="U15" s="109">
        <v>45717</v>
      </c>
    </row>
    <row r="16" spans="1:21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4199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  <c r="U16" s="109">
        <v>45717</v>
      </c>
    </row>
    <row r="17" spans="1:21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4201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:J21" si="6">H17/I17</f>
        <v>46.666666666666664</v>
      </c>
      <c r="K17" s="115">
        <f t="shared" ref="K17:K21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  <c r="U17" s="109">
        <v>45717</v>
      </c>
    </row>
    <row r="18" spans="1:21" s="138" customFormat="1" ht="15" customHeight="1" x14ac:dyDescent="0.15">
      <c r="A18" s="135">
        <v>45717</v>
      </c>
      <c r="B18" s="136">
        <v>45782.541666666664</v>
      </c>
      <c r="C18" s="137" t="s">
        <v>4205</v>
      </c>
      <c r="D18" s="138" t="s">
        <v>4209</v>
      </c>
      <c r="E18" s="139" t="s">
        <v>4202</v>
      </c>
      <c r="F18" s="139" t="s">
        <v>82</v>
      </c>
      <c r="G18" s="140">
        <v>1</v>
      </c>
      <c r="H18" s="140">
        <v>1000</v>
      </c>
      <c r="I18" s="138">
        <v>10</v>
      </c>
      <c r="J18" s="141">
        <f t="shared" si="6"/>
        <v>100</v>
      </c>
      <c r="K18" s="141">
        <f t="shared" si="7"/>
        <v>12.5</v>
      </c>
      <c r="L18" s="140">
        <v>2</v>
      </c>
      <c r="M18" s="140">
        <v>2</v>
      </c>
      <c r="N18" s="140">
        <v>10</v>
      </c>
      <c r="O18" s="136"/>
      <c r="P18" s="136"/>
      <c r="Q18" s="138">
        <v>428</v>
      </c>
      <c r="R18" s="138">
        <f t="shared" ref="R18:R22" si="8">+H18-Q18</f>
        <v>572</v>
      </c>
      <c r="T18" s="140">
        <v>3</v>
      </c>
      <c r="U18" s="135">
        <v>45717</v>
      </c>
    </row>
    <row r="19" spans="1:21" s="138" customFormat="1" ht="15" customHeight="1" x14ac:dyDescent="0.15">
      <c r="A19" s="135">
        <v>45717</v>
      </c>
      <c r="B19" s="136">
        <v>45782.583333333336</v>
      </c>
      <c r="C19" s="137" t="s">
        <v>4205</v>
      </c>
      <c r="D19" s="138" t="s">
        <v>4210</v>
      </c>
      <c r="E19" s="139" t="s">
        <v>232</v>
      </c>
      <c r="F19" s="139" t="s">
        <v>4183</v>
      </c>
      <c r="G19" s="140">
        <v>1</v>
      </c>
      <c r="H19" s="140">
        <v>5000</v>
      </c>
      <c r="I19" s="138">
        <v>50</v>
      </c>
      <c r="J19" s="141">
        <f t="shared" si="6"/>
        <v>100</v>
      </c>
      <c r="K19" s="141">
        <f t="shared" si="7"/>
        <v>12.5</v>
      </c>
      <c r="L19" s="140">
        <v>2</v>
      </c>
      <c r="M19" s="140">
        <v>2</v>
      </c>
      <c r="N19" s="140">
        <v>8</v>
      </c>
      <c r="O19" s="136"/>
      <c r="P19" s="136"/>
      <c r="Q19" s="138">
        <v>2000</v>
      </c>
      <c r="R19" s="138">
        <f t="shared" si="8"/>
        <v>3000</v>
      </c>
      <c r="T19" s="140">
        <v>3</v>
      </c>
      <c r="U19" s="135">
        <v>45717</v>
      </c>
    </row>
    <row r="20" spans="1:21" s="138" customFormat="1" ht="15" customHeight="1" x14ac:dyDescent="0.15">
      <c r="A20" s="135">
        <v>45717</v>
      </c>
      <c r="B20" s="136">
        <v>45782.625000057873</v>
      </c>
      <c r="C20" s="137" t="s">
        <v>4205</v>
      </c>
      <c r="D20" s="138" t="s">
        <v>4211</v>
      </c>
      <c r="E20" s="139" t="s">
        <v>9</v>
      </c>
      <c r="F20" s="139" t="s">
        <v>4184</v>
      </c>
      <c r="G20" s="140">
        <v>1</v>
      </c>
      <c r="H20" s="140">
        <v>30120</v>
      </c>
      <c r="I20" s="138">
        <v>100</v>
      </c>
      <c r="J20" s="141">
        <f t="shared" si="6"/>
        <v>301.2</v>
      </c>
      <c r="K20" s="141">
        <f t="shared" si="7"/>
        <v>37.65</v>
      </c>
      <c r="L20" s="140">
        <v>2</v>
      </c>
      <c r="M20" s="140">
        <v>1</v>
      </c>
      <c r="N20" s="140">
        <v>6</v>
      </c>
      <c r="O20" s="136"/>
      <c r="P20" s="136"/>
      <c r="Q20" s="138">
        <v>1000</v>
      </c>
      <c r="R20" s="138">
        <f t="shared" si="8"/>
        <v>29120</v>
      </c>
      <c r="T20" s="140">
        <v>3</v>
      </c>
      <c r="U20" s="135">
        <v>45717</v>
      </c>
    </row>
    <row r="21" spans="1:21" s="138" customFormat="1" ht="15" customHeight="1" x14ac:dyDescent="0.15">
      <c r="A21" s="135">
        <v>45717</v>
      </c>
      <c r="B21" s="136">
        <v>45782.66666678241</v>
      </c>
      <c r="C21" s="137" t="s">
        <v>4205</v>
      </c>
      <c r="D21" s="138" t="s">
        <v>4212</v>
      </c>
      <c r="E21" s="139" t="s">
        <v>232</v>
      </c>
      <c r="F21" s="139" t="s">
        <v>82</v>
      </c>
      <c r="G21" s="140">
        <v>1</v>
      </c>
      <c r="H21" s="140">
        <v>2520</v>
      </c>
      <c r="I21" s="138">
        <v>80</v>
      </c>
      <c r="J21" s="141">
        <f t="shared" si="6"/>
        <v>31.5</v>
      </c>
      <c r="K21" s="141">
        <f t="shared" si="7"/>
        <v>3.9375</v>
      </c>
      <c r="L21" s="140">
        <v>1</v>
      </c>
      <c r="M21" s="140">
        <v>2</v>
      </c>
      <c r="N21" s="140">
        <v>8</v>
      </c>
      <c r="O21" s="136"/>
      <c r="P21" s="136"/>
      <c r="Q21" s="138">
        <v>211</v>
      </c>
      <c r="R21" s="138">
        <f t="shared" si="8"/>
        <v>2309</v>
      </c>
      <c r="T21" s="140">
        <v>3</v>
      </c>
      <c r="U21" s="135">
        <v>45717</v>
      </c>
    </row>
    <row r="22" spans="1:21" s="138" customFormat="1" ht="15" customHeight="1" x14ac:dyDescent="0.15">
      <c r="A22" s="135">
        <v>45717</v>
      </c>
      <c r="B22" s="136">
        <v>45782.708333506947</v>
      </c>
      <c r="C22" s="137" t="s">
        <v>4205</v>
      </c>
      <c r="D22" s="138" t="s">
        <v>4208</v>
      </c>
      <c r="E22" s="139" t="s">
        <v>283</v>
      </c>
      <c r="F22" s="139" t="s">
        <v>88</v>
      </c>
      <c r="G22" s="140">
        <v>1</v>
      </c>
      <c r="H22" s="140">
        <v>2800</v>
      </c>
      <c r="I22" s="138">
        <v>60</v>
      </c>
      <c r="J22" s="141">
        <f t="shared" ref="J22:J26" si="9">H22/I22</f>
        <v>46.666666666666664</v>
      </c>
      <c r="K22" s="141">
        <f t="shared" ref="K22:K26" si="10">J22/8</f>
        <v>5.833333333333333</v>
      </c>
      <c r="L22" s="140">
        <v>1</v>
      </c>
      <c r="M22" s="140">
        <v>2</v>
      </c>
      <c r="N22" s="140">
        <v>10</v>
      </c>
      <c r="O22" s="136"/>
      <c r="P22" s="136"/>
      <c r="Q22" s="138">
        <v>182</v>
      </c>
      <c r="R22" s="138">
        <f t="shared" si="8"/>
        <v>2618</v>
      </c>
      <c r="T22" s="140">
        <v>3</v>
      </c>
      <c r="U22" s="135">
        <v>45717</v>
      </c>
    </row>
    <row r="23" spans="1:21" s="138" customFormat="1" ht="15" customHeight="1" x14ac:dyDescent="0.15">
      <c r="A23" s="135">
        <v>45717</v>
      </c>
      <c r="B23" s="136">
        <v>45782.541666666664</v>
      </c>
      <c r="C23" s="137" t="s">
        <v>4205</v>
      </c>
      <c r="D23" s="138" t="s">
        <v>4213</v>
      </c>
      <c r="E23" s="139" t="s">
        <v>4202</v>
      </c>
      <c r="F23" s="139" t="s">
        <v>82</v>
      </c>
      <c r="G23" s="140">
        <v>1</v>
      </c>
      <c r="H23" s="140">
        <v>1000</v>
      </c>
      <c r="I23" s="138">
        <v>10</v>
      </c>
      <c r="J23" s="141">
        <f t="shared" si="9"/>
        <v>100</v>
      </c>
      <c r="K23" s="141">
        <f t="shared" si="10"/>
        <v>12.5</v>
      </c>
      <c r="L23" s="140">
        <v>2</v>
      </c>
      <c r="M23" s="140">
        <v>2</v>
      </c>
      <c r="N23" s="140">
        <v>10</v>
      </c>
      <c r="O23" s="136"/>
      <c r="P23" s="136"/>
      <c r="Q23" s="138">
        <v>428</v>
      </c>
      <c r="R23" s="138">
        <f t="shared" ref="R23:R27" si="11">+H23-Q23</f>
        <v>572</v>
      </c>
      <c r="T23" s="140">
        <v>3</v>
      </c>
      <c r="U23" s="135">
        <v>45717</v>
      </c>
    </row>
    <row r="24" spans="1:21" s="138" customFormat="1" ht="15" customHeight="1" x14ac:dyDescent="0.15">
      <c r="A24" s="135">
        <v>45717</v>
      </c>
      <c r="B24" s="136">
        <v>45782.583333333336</v>
      </c>
      <c r="C24" s="137" t="s">
        <v>4205</v>
      </c>
      <c r="D24" s="138" t="s">
        <v>4214</v>
      </c>
      <c r="E24" s="139" t="s">
        <v>232</v>
      </c>
      <c r="F24" s="139" t="s">
        <v>4183</v>
      </c>
      <c r="G24" s="140">
        <v>1</v>
      </c>
      <c r="H24" s="140">
        <v>5000</v>
      </c>
      <c r="I24" s="138">
        <v>50</v>
      </c>
      <c r="J24" s="141">
        <f t="shared" si="9"/>
        <v>100</v>
      </c>
      <c r="K24" s="141">
        <f t="shared" si="10"/>
        <v>12.5</v>
      </c>
      <c r="L24" s="140">
        <v>2</v>
      </c>
      <c r="M24" s="140">
        <v>2</v>
      </c>
      <c r="N24" s="140">
        <v>8</v>
      </c>
      <c r="O24" s="136"/>
      <c r="P24" s="136"/>
      <c r="Q24" s="138">
        <v>2000</v>
      </c>
      <c r="R24" s="138">
        <f t="shared" si="11"/>
        <v>3000</v>
      </c>
      <c r="T24" s="140">
        <v>3</v>
      </c>
      <c r="U24" s="135">
        <v>45717</v>
      </c>
    </row>
    <row r="25" spans="1:21" s="138" customFormat="1" ht="15" customHeight="1" x14ac:dyDescent="0.15">
      <c r="A25" s="135">
        <v>45717</v>
      </c>
      <c r="B25" s="136">
        <v>45782.625000057873</v>
      </c>
      <c r="C25" s="137" t="s">
        <v>4205</v>
      </c>
      <c r="D25" s="138" t="s">
        <v>4215</v>
      </c>
      <c r="E25" s="139" t="s">
        <v>9</v>
      </c>
      <c r="F25" s="139" t="s">
        <v>4184</v>
      </c>
      <c r="G25" s="140">
        <v>1</v>
      </c>
      <c r="H25" s="140">
        <v>30120</v>
      </c>
      <c r="I25" s="138">
        <v>100</v>
      </c>
      <c r="J25" s="141">
        <f t="shared" si="9"/>
        <v>301.2</v>
      </c>
      <c r="K25" s="141">
        <f t="shared" si="10"/>
        <v>37.65</v>
      </c>
      <c r="L25" s="140">
        <v>2</v>
      </c>
      <c r="M25" s="140">
        <v>1</v>
      </c>
      <c r="N25" s="140">
        <v>6</v>
      </c>
      <c r="O25" s="136"/>
      <c r="P25" s="136"/>
      <c r="Q25" s="138">
        <v>1000</v>
      </c>
      <c r="R25" s="138">
        <f t="shared" si="11"/>
        <v>29120</v>
      </c>
      <c r="T25" s="140">
        <v>3</v>
      </c>
      <c r="U25" s="135">
        <v>45717</v>
      </c>
    </row>
    <row r="26" spans="1:21" s="138" customFormat="1" ht="15" customHeight="1" x14ac:dyDescent="0.15">
      <c r="A26" s="135">
        <v>45717</v>
      </c>
      <c r="B26" s="136">
        <v>45782.66666678241</v>
      </c>
      <c r="C26" s="137" t="s">
        <v>4205</v>
      </c>
      <c r="D26" s="138" t="s">
        <v>4216</v>
      </c>
      <c r="E26" s="139" t="s">
        <v>232</v>
      </c>
      <c r="F26" s="139" t="s">
        <v>82</v>
      </c>
      <c r="G26" s="140">
        <v>1</v>
      </c>
      <c r="H26" s="140">
        <v>2520</v>
      </c>
      <c r="I26" s="138">
        <v>80</v>
      </c>
      <c r="J26" s="141">
        <f t="shared" si="9"/>
        <v>31.5</v>
      </c>
      <c r="K26" s="141">
        <f t="shared" si="10"/>
        <v>3.9375</v>
      </c>
      <c r="L26" s="140">
        <v>1</v>
      </c>
      <c r="M26" s="140">
        <v>2</v>
      </c>
      <c r="N26" s="140">
        <v>8</v>
      </c>
      <c r="O26" s="136"/>
      <c r="P26" s="136"/>
      <c r="Q26" s="138">
        <v>211</v>
      </c>
      <c r="R26" s="138">
        <f t="shared" si="11"/>
        <v>2309</v>
      </c>
      <c r="T26" s="140">
        <v>3</v>
      </c>
      <c r="U26" s="135">
        <v>45717</v>
      </c>
    </row>
    <row r="27" spans="1:21" s="138" customFormat="1" ht="15" customHeight="1" x14ac:dyDescent="0.15">
      <c r="A27" s="135">
        <v>45717</v>
      </c>
      <c r="B27" s="136">
        <v>45782.708333506947</v>
      </c>
      <c r="C27" s="137" t="s">
        <v>4205</v>
      </c>
      <c r="D27" s="138" t="s">
        <v>4217</v>
      </c>
      <c r="E27" s="139" t="s">
        <v>283</v>
      </c>
      <c r="F27" s="139" t="s">
        <v>88</v>
      </c>
      <c r="G27" s="140">
        <v>1</v>
      </c>
      <c r="H27" s="140">
        <v>2800</v>
      </c>
      <c r="I27" s="138">
        <v>60</v>
      </c>
      <c r="J27" s="141">
        <f t="shared" ref="J27" si="12">H27/I27</f>
        <v>46.666666666666664</v>
      </c>
      <c r="K27" s="141">
        <f t="shared" ref="K27" si="13">J27/8</f>
        <v>5.833333333333333</v>
      </c>
      <c r="L27" s="140">
        <v>1</v>
      </c>
      <c r="M27" s="140">
        <v>2</v>
      </c>
      <c r="N27" s="140">
        <v>10</v>
      </c>
      <c r="O27" s="136"/>
      <c r="P27" s="136"/>
      <c r="Q27" s="138">
        <v>182</v>
      </c>
      <c r="R27" s="138">
        <f t="shared" si="11"/>
        <v>2618</v>
      </c>
      <c r="T27" s="140">
        <v>3</v>
      </c>
      <c r="U27" s="135">
        <v>45717</v>
      </c>
    </row>
  </sheetData>
  <phoneticPr fontId="16" type="noConversion"/>
  <conditionalFormatting sqref="P2:P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2025-04-04T03:59:26Z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