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57" yWindow="300" windowWidth="14884" windowHeight="7811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25725"/>
</workbook>
</file>

<file path=xl/calcChain.xml><?xml version="1.0" encoding="utf-8"?>
<calcChain xmlns="http://schemas.openxmlformats.org/spreadsheetml/2006/main">
  <c r="E10" i="2"/>
  <c r="E9"/>
  <c r="E8"/>
  <c r="E7"/>
  <c r="E6"/>
  <c r="E5"/>
  <c r="E4"/>
  <c r="B9"/>
  <c r="B8"/>
  <c r="B7"/>
  <c r="B6"/>
  <c r="B5"/>
  <c r="B4"/>
  <c r="M191" i="1"/>
  <c r="L191"/>
  <c r="K191"/>
  <c r="J191"/>
  <c r="M190"/>
  <c r="L190"/>
  <c r="K190"/>
  <c r="J190"/>
  <c r="M189"/>
  <c r="L189"/>
  <c r="K189"/>
  <c r="J189"/>
  <c r="M188"/>
  <c r="L188"/>
  <c r="K188"/>
  <c r="J188"/>
  <c r="M187"/>
  <c r="L187"/>
  <c r="K187"/>
  <c r="J187"/>
  <c r="M186"/>
  <c r="L186"/>
  <c r="K186"/>
  <c r="J186"/>
  <c r="M185"/>
  <c r="L185"/>
  <c r="K185"/>
  <c r="J185"/>
  <c r="M184"/>
  <c r="L184"/>
  <c r="K184"/>
  <c r="J184"/>
  <c r="M183"/>
  <c r="L183"/>
  <c r="K183"/>
  <c r="J183"/>
  <c r="M182"/>
  <c r="L182"/>
  <c r="K182"/>
  <c r="J182"/>
  <c r="M181"/>
  <c r="L181"/>
  <c r="K181"/>
  <c r="J181"/>
  <c r="M180"/>
  <c r="L180"/>
  <c r="K180"/>
  <c r="J180"/>
  <c r="M179"/>
  <c r="L179"/>
  <c r="K179"/>
  <c r="J179"/>
  <c r="M178"/>
  <c r="L178"/>
  <c r="K178"/>
  <c r="J178"/>
  <c r="M177"/>
  <c r="L177"/>
  <c r="K177"/>
  <c r="J177"/>
  <c r="M176"/>
  <c r="L176"/>
  <c r="K176"/>
  <c r="J176"/>
  <c r="M175"/>
  <c r="L175"/>
  <c r="K175"/>
  <c r="J175"/>
  <c r="M174"/>
  <c r="L174"/>
  <c r="K174"/>
  <c r="J174"/>
  <c r="M173"/>
  <c r="L173"/>
  <c r="K173"/>
  <c r="J173"/>
  <c r="M172"/>
  <c r="M193" s="1"/>
  <c r="L172"/>
  <c r="K172"/>
  <c r="J172"/>
  <c r="F191"/>
  <c r="E191"/>
  <c r="D191"/>
  <c r="F190"/>
  <c r="E190"/>
  <c r="D190"/>
  <c r="F189"/>
  <c r="E189"/>
  <c r="D189"/>
  <c r="F188"/>
  <c r="E188"/>
  <c r="D188"/>
  <c r="F187"/>
  <c r="E187"/>
  <c r="D187"/>
  <c r="F186"/>
  <c r="E186"/>
  <c r="D186"/>
  <c r="F185"/>
  <c r="E185"/>
  <c r="D185"/>
  <c r="F184"/>
  <c r="E184"/>
  <c r="D184"/>
  <c r="F183"/>
  <c r="E183"/>
  <c r="D183"/>
  <c r="F182"/>
  <c r="E182"/>
  <c r="D182"/>
  <c r="F181"/>
  <c r="E181"/>
  <c r="D181"/>
  <c r="F180"/>
  <c r="E180"/>
  <c r="D180"/>
  <c r="F179"/>
  <c r="E179"/>
  <c r="D179"/>
  <c r="F178"/>
  <c r="E178"/>
  <c r="D178"/>
  <c r="F177"/>
  <c r="E177"/>
  <c r="D177"/>
  <c r="F176"/>
  <c r="E176"/>
  <c r="D176"/>
  <c r="F175"/>
  <c r="E175"/>
  <c r="D175"/>
  <c r="F174"/>
  <c r="E174"/>
  <c r="D174"/>
  <c r="F173"/>
  <c r="E173"/>
  <c r="D173"/>
  <c r="F172"/>
  <c r="E172"/>
  <c r="D17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C193" l="1"/>
  <c r="E193"/>
  <c r="I193"/>
  <c r="D193"/>
  <c r="F193"/>
  <c r="L193"/>
  <c r="K193"/>
  <c r="J193"/>
  <c r="B193"/>
  <c r="F219" l="1"/>
  <c r="E219"/>
  <c r="F218"/>
  <c r="E218"/>
  <c r="F217"/>
  <c r="E217"/>
  <c r="F216"/>
  <c r="E216"/>
  <c r="F215"/>
  <c r="E215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E202"/>
  <c r="F201"/>
  <c r="E201"/>
  <c r="F200"/>
  <c r="E200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D117"/>
  <c r="E114"/>
  <c r="C112"/>
  <c r="E117"/>
  <c r="D114"/>
  <c r="D111"/>
  <c r="C111"/>
  <c r="D115"/>
  <c r="E115"/>
  <c r="C113"/>
  <c r="D116"/>
  <c r="D113"/>
  <c r="C116"/>
  <c r="C115"/>
  <c r="C117"/>
  <c r="E113"/>
  <c r="E111"/>
  <c r="C114"/>
  <c r="E116"/>
  <c r="E112" l="1"/>
  <c r="D112"/>
  <c r="K103" l="1"/>
  <c r="K104"/>
  <c r="K99"/>
  <c r="J102"/>
  <c r="K100"/>
  <c r="J103"/>
  <c r="K102"/>
  <c r="J101"/>
  <c r="K101"/>
  <c r="J105"/>
  <c r="J104"/>
  <c r="I102"/>
  <c r="I99"/>
  <c r="I103"/>
  <c r="I100"/>
  <c r="I101"/>
  <c r="K105"/>
  <c r="I104"/>
  <c r="I105"/>
  <c r="J99" l="1"/>
  <c r="J100"/>
  <c r="D103" l="1"/>
  <c r="D100"/>
  <c r="D99" l="1"/>
  <c r="C100"/>
  <c r="C99"/>
  <c r="D102"/>
  <c r="C103" l="1"/>
  <c r="E101"/>
  <c r="E102"/>
  <c r="C102"/>
  <c r="D101" l="1"/>
  <c r="C101"/>
  <c r="E104" l="1"/>
  <c r="C104" l="1"/>
  <c r="E103"/>
  <c r="D104"/>
  <c r="E99"/>
  <c r="E100"/>
  <c r="K69" l="1"/>
  <c r="J69"/>
  <c r="I69"/>
  <c r="I93" l="1"/>
  <c r="I92"/>
  <c r="I91"/>
  <c r="I90"/>
  <c r="I89"/>
  <c r="I88"/>
  <c r="I87"/>
  <c r="E93"/>
  <c r="E92"/>
  <c r="C92"/>
  <c r="E91"/>
  <c r="C91"/>
  <c r="E90"/>
  <c r="C90"/>
  <c r="E89"/>
  <c r="C89"/>
  <c r="E88"/>
  <c r="C88"/>
  <c r="E87"/>
  <c r="C87"/>
  <c r="J63" l="1"/>
  <c r="I63"/>
  <c r="K63"/>
  <c r="J64"/>
  <c r="I64"/>
  <c r="K64"/>
  <c r="J65"/>
  <c r="I65"/>
  <c r="K65"/>
  <c r="J66"/>
  <c r="I66"/>
  <c r="K66"/>
  <c r="J67"/>
  <c r="I67"/>
  <c r="K67"/>
  <c r="J113" l="1"/>
  <c r="K112"/>
  <c r="L114"/>
  <c r="L90"/>
  <c r="J115"/>
  <c r="L115"/>
  <c r="L91"/>
  <c r="J111"/>
  <c r="L111"/>
  <c r="L87"/>
  <c r="L92"/>
  <c r="K115"/>
  <c r="J114"/>
  <c r="J112"/>
  <c r="L113"/>
  <c r="L89"/>
  <c r="L112"/>
  <c r="L88"/>
  <c r="K114"/>
  <c r="K113"/>
  <c r="K111"/>
</calcChain>
</file>

<file path=xl/sharedStrings.xml><?xml version="1.0" encoding="utf-8"?>
<sst xmlns="http://schemas.openxmlformats.org/spreadsheetml/2006/main" count="101" uniqueCount="47">
  <si>
    <t>Velocidad X</t>
  </si>
  <si>
    <t>Todos puntos</t>
  </si>
  <si>
    <t>Vorticity</t>
  </si>
  <si>
    <t>RMSE</t>
  </si>
  <si>
    <t>VELOCIDAD X PREDICCION</t>
  </si>
  <si>
    <t>%Error</t>
  </si>
  <si>
    <t>ENTRE</t>
  </si>
  <si>
    <t>PRED</t>
  </si>
  <si>
    <t>VAL</t>
  </si>
  <si>
    <t>VALIDACION</t>
  </si>
  <si>
    <t>6pts</t>
  </si>
  <si>
    <t>VORTICIDAD PREDICCIÓN</t>
  </si>
  <si>
    <t>ENTRENAMIENTO</t>
  </si>
  <si>
    <t>PREDICCIÓN</t>
  </si>
  <si>
    <t>PUNTOS</t>
  </si>
  <si>
    <t>EFICIENCIA 0.7m</t>
  </si>
  <si>
    <t>0.7m Vel X</t>
  </si>
  <si>
    <t>0.7m Vorticity</t>
  </si>
  <si>
    <t>0.3m Velx</t>
  </si>
  <si>
    <t>0.3m Vort</t>
  </si>
  <si>
    <t>Vort 1.1m</t>
  </si>
  <si>
    <t>VelX</t>
  </si>
  <si>
    <t>1.1m Velx</t>
  </si>
  <si>
    <t>1.9m</t>
  </si>
  <si>
    <t>Vort 1.9m</t>
  </si>
  <si>
    <t>Entrenamiento</t>
  </si>
  <si>
    <t>Validacion</t>
  </si>
  <si>
    <t>Prediccion</t>
  </si>
  <si>
    <t>Vorticity 0.5m</t>
  </si>
  <si>
    <t>1.9m Velx</t>
  </si>
  <si>
    <t>Veloticity 0.5m</t>
  </si>
  <si>
    <t>Puntos</t>
  </si>
  <si>
    <t>Predictions</t>
  </si>
  <si>
    <t>Velocity</t>
  </si>
  <si>
    <t>82 samples</t>
  </si>
  <si>
    <t>1.1 5 points</t>
  </si>
  <si>
    <t>1.1 point</t>
  </si>
  <si>
    <t>Vorticity at 1.1m</t>
  </si>
  <si>
    <t>Error %</t>
  </si>
  <si>
    <t>5points</t>
  </si>
  <si>
    <t>1point</t>
  </si>
  <si>
    <t>0.5m</t>
  </si>
  <si>
    <t xml:space="preserve">vx </t>
  </si>
  <si>
    <t>Pred</t>
  </si>
  <si>
    <t xml:space="preserve">Desviacion Estandar </t>
  </si>
  <si>
    <t>Reynolds</t>
  </si>
  <si>
    <t>Velocidad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</si>
</sst>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1" fillId="0" borderId="0" xfId="0" applyFont="1"/>
    <xf numFmtId="0" fontId="1" fillId="2" borderId="0" xfId="0" applyFont="1" applyFill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Font="1" applyBorder="1"/>
    <xf numFmtId="0" fontId="0" fillId="4" borderId="7" xfId="0" applyFont="1" applyFill="1" applyBorder="1"/>
    <xf numFmtId="164" fontId="0" fillId="0" borderId="0" xfId="0" applyNumberFormat="1"/>
    <xf numFmtId="164" fontId="0" fillId="0" borderId="0" xfId="0" applyNumberFormat="1" applyFill="1" applyBorder="1"/>
    <xf numFmtId="0" fontId="2" fillId="5" borderId="0" xfId="1"/>
    <xf numFmtId="0" fontId="0" fillId="0" borderId="0" xfId="0" applyAlignment="1">
      <alignment horizontal="center"/>
    </xf>
  </cellXfs>
  <cellStyles count="2">
    <cellStyle name="Buena" xfId="1" builtinId="26"/>
    <cellStyle name="Normal" xfId="0" builtinId="0"/>
  </cellStyles>
  <dxfs count="0"/>
  <tableStyles count="1" defaultTableStyle="TableStyleMedium9" defaultPivotStyle="PivotStyleLight16">
    <tableStyle name="Estilo de tabla 1" pivot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rticity/0.7m/NN_BP_Error_0.7m_Vortic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lX/0.3m/NN_BP_Error_03m_Vel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elX/1.1m/NN_BP_Error_1.1m_Vel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orticity/0.3m/NN_BP_Error_03m_V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orticity/1.1m/NN_BP_Error_1.1m_V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N_BP_Error"/>
      <sheetName val="1"/>
      <sheetName val="2"/>
      <sheetName val="4"/>
      <sheetName val="8"/>
      <sheetName val="16"/>
      <sheetName val="24"/>
      <sheetName val="1pt"/>
      <sheetName val="Results"/>
    </sheetNames>
    <sheetDataSet>
      <sheetData sheetId="0" refreshError="1"/>
      <sheetData sheetId="1" refreshError="1"/>
      <sheetData sheetId="2" refreshError="1"/>
      <sheetData sheetId="3" refreshError="1">
        <row r="22">
          <cell r="G22">
            <v>0.26470829132251184</v>
          </cell>
        </row>
        <row r="25">
          <cell r="G25">
            <v>0.39096469937320011</v>
          </cell>
        </row>
        <row r="28">
          <cell r="G28">
            <v>2.2710078849967132</v>
          </cell>
        </row>
      </sheetData>
      <sheetData sheetId="4" refreshError="1">
        <row r="22">
          <cell r="G22">
            <v>0.29754481433447699</v>
          </cell>
        </row>
        <row r="25">
          <cell r="G25">
            <v>0.81775753512674665</v>
          </cell>
        </row>
        <row r="28">
          <cell r="G28">
            <v>3.4387204590731693</v>
          </cell>
        </row>
      </sheetData>
      <sheetData sheetId="5" refreshError="1">
        <row r="22">
          <cell r="G22">
            <v>0.50499583014189775</v>
          </cell>
        </row>
        <row r="25">
          <cell r="G25">
            <v>2.584625532688829</v>
          </cell>
        </row>
        <row r="28">
          <cell r="G28">
            <v>2.6343124255487238</v>
          </cell>
        </row>
      </sheetData>
      <sheetData sheetId="6" refreshError="1">
        <row r="22">
          <cell r="G22">
            <v>1.3959741249015729</v>
          </cell>
        </row>
        <row r="25">
          <cell r="G25">
            <v>2.9837869209096746</v>
          </cell>
        </row>
        <row r="28">
          <cell r="G28">
            <v>3.4466283674661229</v>
          </cell>
        </row>
      </sheetData>
      <sheetData sheetId="7" refreshError="1">
        <row r="22">
          <cell r="G22">
            <v>18.050778683015963</v>
          </cell>
        </row>
        <row r="25">
          <cell r="G25">
            <v>21.015608214909879</v>
          </cell>
        </row>
        <row r="28">
          <cell r="G28">
            <v>30.176600352259584</v>
          </cell>
        </row>
      </sheetData>
      <sheetData sheetId="8" refreshError="1">
        <row r="3">
          <cell r="C3">
            <v>0.32649885649522847</v>
          </cell>
          <cell r="D3">
            <v>0.91925924096288014</v>
          </cell>
          <cell r="E3">
            <v>1.5030128687396573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N_BP_Error_03m_Velx"/>
      <sheetName val="1"/>
      <sheetName val="2"/>
      <sheetName val="4"/>
      <sheetName val="8"/>
      <sheetName val="16"/>
      <sheetName val="24"/>
      <sheetName val="1point"/>
      <sheetName val="Resume Results"/>
      <sheetName val="Hoja9"/>
    </sheetNames>
    <sheetDataSet>
      <sheetData sheetId="0" refreshError="1"/>
      <sheetData sheetId="1" refreshError="1"/>
      <sheetData sheetId="2" refreshError="1">
        <row r="22">
          <cell r="G22">
            <v>0.16276395551039879</v>
          </cell>
        </row>
        <row r="25">
          <cell r="G25">
            <v>0.13329251637298012</v>
          </cell>
        </row>
        <row r="28">
          <cell r="G28">
            <v>0.32696420245206204</v>
          </cell>
        </row>
      </sheetData>
      <sheetData sheetId="3" refreshError="1">
        <row r="22">
          <cell r="G22">
            <v>0.18329179622645822</v>
          </cell>
        </row>
        <row r="25">
          <cell r="G25">
            <v>0.14128491861591247</v>
          </cell>
        </row>
        <row r="28">
          <cell r="G28">
            <v>0.37882461308921617</v>
          </cell>
        </row>
      </sheetData>
      <sheetData sheetId="4" refreshError="1">
        <row r="22">
          <cell r="G22">
            <v>0.25885330540296203</v>
          </cell>
        </row>
        <row r="25">
          <cell r="G25">
            <v>0.36613412881961749</v>
          </cell>
        </row>
        <row r="28">
          <cell r="G28">
            <v>0.79387255230119325</v>
          </cell>
        </row>
      </sheetData>
      <sheetData sheetId="5" refreshError="1">
        <row r="22">
          <cell r="G22">
            <v>0.27703403685890082</v>
          </cell>
        </row>
        <row r="25">
          <cell r="G25">
            <v>0.42105720036511857</v>
          </cell>
        </row>
        <row r="28">
          <cell r="G28">
            <v>0.86573750803323901</v>
          </cell>
        </row>
      </sheetData>
      <sheetData sheetId="6" refreshError="1">
        <row r="22">
          <cell r="G22">
            <v>1.9994581152210671</v>
          </cell>
        </row>
        <row r="25">
          <cell r="G25">
            <v>1.9499479110748621</v>
          </cell>
        </row>
        <row r="28">
          <cell r="G28">
            <v>2.9491981504778106</v>
          </cell>
        </row>
      </sheetData>
      <sheetData sheetId="7" refreshError="1">
        <row r="22">
          <cell r="G22">
            <v>32.073156859757482</v>
          </cell>
        </row>
        <row r="25">
          <cell r="G25">
            <v>36.652050551513632</v>
          </cell>
        </row>
        <row r="28">
          <cell r="G28">
            <v>43.190925164724931</v>
          </cell>
        </row>
      </sheetData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N_BP_Error"/>
      <sheetName val="1"/>
      <sheetName val="2"/>
      <sheetName val="4"/>
      <sheetName val="8"/>
      <sheetName val="16"/>
      <sheetName val="24"/>
      <sheetName val="1pt"/>
      <sheetName val="Results"/>
      <sheetName val="Hoja9"/>
    </sheetNames>
    <sheetDataSet>
      <sheetData sheetId="0" refreshError="1"/>
      <sheetData sheetId="1" refreshError="1">
        <row r="22">
          <cell r="G22">
            <v>0.26274840171522834</v>
          </cell>
        </row>
        <row r="25">
          <cell r="G25">
            <v>0.21952085305121211</v>
          </cell>
        </row>
        <row r="28">
          <cell r="G28">
            <v>0.49665515767607632</v>
          </cell>
        </row>
      </sheetData>
      <sheetData sheetId="2" refreshError="1">
        <row r="22">
          <cell r="G22">
            <v>0.26467326606850961</v>
          </cell>
        </row>
        <row r="25">
          <cell r="G25">
            <v>0.22662708104212981</v>
          </cell>
        </row>
        <row r="28">
          <cell r="G28">
            <v>0.45930697617680549</v>
          </cell>
        </row>
      </sheetData>
      <sheetData sheetId="3" refreshError="1">
        <row r="22">
          <cell r="G22">
            <v>0.27513132248697142</v>
          </cell>
        </row>
        <row r="25">
          <cell r="G25">
            <v>0.22835352068143955</v>
          </cell>
        </row>
        <row r="28">
          <cell r="G28">
            <v>0.66723588814238177</v>
          </cell>
        </row>
      </sheetData>
      <sheetData sheetId="4" refreshError="1">
        <row r="22">
          <cell r="G22">
            <v>0.42153708323412842</v>
          </cell>
        </row>
        <row r="25">
          <cell r="G25">
            <v>0.36990802639853865</v>
          </cell>
        </row>
        <row r="28">
          <cell r="G28">
            <v>0.77201445015094916</v>
          </cell>
        </row>
      </sheetData>
      <sheetData sheetId="5" refreshError="1">
        <row r="22">
          <cell r="G22">
            <v>0.48658829585947727</v>
          </cell>
        </row>
        <row r="25">
          <cell r="G25">
            <v>0.52791745267711465</v>
          </cell>
        </row>
        <row r="28">
          <cell r="G28">
            <v>1.2916101873094081</v>
          </cell>
        </row>
      </sheetData>
      <sheetData sheetId="6" refreshError="1">
        <row r="22">
          <cell r="G22">
            <v>1.7383589193190474</v>
          </cell>
        </row>
        <row r="25">
          <cell r="G25">
            <v>1.8797266461638737</v>
          </cell>
        </row>
        <row r="28">
          <cell r="G28">
            <v>4.1824738077425971</v>
          </cell>
        </row>
      </sheetData>
      <sheetData sheetId="7" refreshError="1">
        <row r="22">
          <cell r="G22">
            <v>4.3141677151297255</v>
          </cell>
        </row>
        <row r="25">
          <cell r="G25">
            <v>3.9305055791317072</v>
          </cell>
        </row>
        <row r="28">
          <cell r="G28">
            <v>10.178180536422984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N_BP_Error"/>
      <sheetName val="1"/>
      <sheetName val="2"/>
      <sheetName val="4"/>
      <sheetName val="8"/>
      <sheetName val="16"/>
      <sheetName val="24"/>
      <sheetName val="1pt"/>
      <sheetName val="Results"/>
    </sheetNames>
    <sheetDataSet>
      <sheetData sheetId="0" refreshError="1"/>
      <sheetData sheetId="1">
        <row r="22">
          <cell r="G22">
            <v>0.12778730670372329</v>
          </cell>
        </row>
        <row r="25">
          <cell r="G25">
            <v>9.4790430530770978E-2</v>
          </cell>
        </row>
        <row r="28">
          <cell r="G28">
            <v>0.23617205541302985</v>
          </cell>
        </row>
      </sheetData>
      <sheetData sheetId="2">
        <row r="22">
          <cell r="G22">
            <v>0.12308910472553759</v>
          </cell>
        </row>
        <row r="25">
          <cell r="G25">
            <v>9.2618368153843639E-2</v>
          </cell>
        </row>
        <row r="28">
          <cell r="G28">
            <v>0.27070218657374884</v>
          </cell>
        </row>
      </sheetData>
      <sheetData sheetId="3">
        <row r="22">
          <cell r="G22">
            <v>0.13037813326165368</v>
          </cell>
        </row>
        <row r="25">
          <cell r="G25">
            <v>0.10387662701292376</v>
          </cell>
        </row>
        <row r="28">
          <cell r="G28">
            <v>0.29776396155422458</v>
          </cell>
        </row>
      </sheetData>
      <sheetData sheetId="4">
        <row r="22">
          <cell r="G22">
            <v>0.17947676367687118</v>
          </cell>
        </row>
        <row r="25">
          <cell r="G25">
            <v>0.23270856732588902</v>
          </cell>
        </row>
        <row r="28">
          <cell r="G28">
            <v>0.73138769321718322</v>
          </cell>
        </row>
      </sheetData>
      <sheetData sheetId="5">
        <row r="22">
          <cell r="G22">
            <v>0.3537298628706454</v>
          </cell>
        </row>
        <row r="25">
          <cell r="G25">
            <v>0.34145727930439596</v>
          </cell>
        </row>
        <row r="28">
          <cell r="G28">
            <v>0.89736112081359809</v>
          </cell>
        </row>
      </sheetData>
      <sheetData sheetId="6">
        <row r="22">
          <cell r="G22">
            <v>0.63713290143225954</v>
          </cell>
        </row>
        <row r="25">
          <cell r="G25">
            <v>0.9825491857612082</v>
          </cell>
        </row>
        <row r="28">
          <cell r="G28">
            <v>2.1354883208831965</v>
          </cell>
        </row>
      </sheetData>
      <sheetData sheetId="7">
        <row r="22">
          <cell r="G22">
            <v>32.041249095056209</v>
          </cell>
        </row>
        <row r="25">
          <cell r="G25">
            <v>36.623102770519786</v>
          </cell>
        </row>
        <row r="28">
          <cell r="G28">
            <v>42.625190430898975</v>
          </cell>
        </row>
      </sheetData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N_BP_Error"/>
      <sheetName val="1"/>
      <sheetName val="2"/>
      <sheetName val="4"/>
      <sheetName val="8"/>
      <sheetName val="16"/>
      <sheetName val="24"/>
      <sheetName val="1pt"/>
      <sheetName val="Results"/>
      <sheetName val="Hoja1"/>
    </sheetNames>
    <sheetDataSet>
      <sheetData sheetId="0" refreshError="1"/>
      <sheetData sheetId="1"/>
      <sheetData sheetId="2">
        <row r="22">
          <cell r="G22">
            <v>0.47429163856203593</v>
          </cell>
        </row>
        <row r="28">
          <cell r="G28">
            <v>3.0153864688787837</v>
          </cell>
        </row>
      </sheetData>
      <sheetData sheetId="3">
        <row r="22">
          <cell r="G22">
            <v>0.38044311827294419</v>
          </cell>
        </row>
        <row r="25">
          <cell r="G25">
            <v>0.89313536094870105</v>
          </cell>
        </row>
        <row r="28">
          <cell r="G28">
            <v>1.3329607160382673</v>
          </cell>
        </row>
      </sheetData>
      <sheetData sheetId="4">
        <row r="22">
          <cell r="G22">
            <v>0.47173431728779558</v>
          </cell>
        </row>
        <row r="25">
          <cell r="G25">
            <v>1.1309667305550664</v>
          </cell>
        </row>
        <row r="28">
          <cell r="G28">
            <v>1.3398064976908193</v>
          </cell>
        </row>
      </sheetData>
      <sheetData sheetId="5">
        <row r="22">
          <cell r="G22">
            <v>0.92205750543522336</v>
          </cell>
        </row>
        <row r="25">
          <cell r="G25">
            <v>2.2428792858314028</v>
          </cell>
        </row>
        <row r="28">
          <cell r="G28">
            <v>4.1204143685739876</v>
          </cell>
        </row>
      </sheetData>
      <sheetData sheetId="6">
        <row r="22">
          <cell r="G22">
            <v>2.970183987379726</v>
          </cell>
        </row>
        <row r="25">
          <cell r="G25">
            <v>3.493676852970022</v>
          </cell>
        </row>
        <row r="28">
          <cell r="G28">
            <v>3.7475700069313795</v>
          </cell>
        </row>
      </sheetData>
      <sheetData sheetId="7">
        <row r="22">
          <cell r="G22">
            <v>14.702204234326215</v>
          </cell>
        </row>
        <row r="25">
          <cell r="G25">
            <v>20.119311421488366</v>
          </cell>
        </row>
        <row r="28">
          <cell r="G28">
            <v>21.028946675566413</v>
          </cell>
        </row>
      </sheetData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4" name="Tabla4" displayName="Tabla4" ref="H5:N24" headerRowCount="0" totalsRowShown="0">
  <tableColumns count="7">
    <tableColumn id="1" name="%Error"/>
    <tableColumn id="2" name="0.3"/>
    <tableColumn id="3" name="0.7" dataCellStyle="Normal"/>
    <tableColumn id="4" name="1.1"/>
    <tableColumn id="5" name="1.9"/>
    <tableColumn id="6" name="Columna1" dataCellStyle="Normal"/>
    <tableColumn id="7" name="Columna2" dataCellStyle="Norma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B5:F24" headerRowCount="0" totalsRowShown="0">
  <tableColumns count="5">
    <tableColumn id="1" name="%Error Relativo"/>
    <tableColumn id="2" name="0.3" dataCellStyle="Normal"/>
    <tableColumn id="3" name="0.7" dataCellStyle="Normal"/>
    <tableColumn id="4" name="1.1" dataCellStyle="Normal"/>
    <tableColumn id="5" name="1.9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1" name="Tabla11" displayName="Tabla11" ref="B30:F49" headerRowCount="0" totalsRowShown="0">
  <tableColumns count="5">
    <tableColumn id="1" name="%Error"/>
    <tableColumn id="2" name="0.3" dataCellStyle="Normal"/>
    <tableColumn id="3" name="0.7" dataCellStyle="Normal"/>
    <tableColumn id="4" name="1.1" dataCellStyle="Normal"/>
    <tableColumn id="5" name="1.9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12" name="Tabla12" displayName="Tabla12" ref="H30:L49" headerRowCount="0" totalsRowShown="0">
  <tableColumns count="5">
    <tableColumn id="1" name="%Error"/>
    <tableColumn id="2" name="0.3" dataCellStyle="Normal"/>
    <tableColumn id="3" name="0.7" dataCellStyle="Normal"/>
    <tableColumn id="4" name="1.1" dataCellStyle="Normal"/>
    <tableColumn id="5" name="1.9" dataCellStyle="Normal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" name="Tabla52" displayName="Tabla52" ref="Q31:V50" headerRowCount="0" totalsRowShown="0">
  <tableColumns count="6">
    <tableColumn id="1" name="%Error Relativo"/>
    <tableColumn id="2" name="0.3" dataCellStyle="Normal"/>
    <tableColumn id="6" name="Columna1"/>
    <tableColumn id="3" name="0.7" dataCellStyle="Normal"/>
    <tableColumn id="4" name="1.1" dataCellStyle="Normal"/>
    <tableColumn id="5" name="1.9" dataCellStyle="Normal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245"/>
  <sheetViews>
    <sheetView tabSelected="1" topLeftCell="A190" workbookViewId="0">
      <selection activeCell="E216" sqref="E216"/>
    </sheetView>
  </sheetViews>
  <sheetFormatPr baseColWidth="10" defaultRowHeight="14.4"/>
  <cols>
    <col min="2" max="2" width="14.59765625" customWidth="1"/>
    <col min="4" max="4" width="12.69921875" customWidth="1"/>
    <col min="5" max="5" width="12.5" customWidth="1"/>
    <col min="8" max="8" width="14.59765625" customWidth="1"/>
    <col min="10" max="10" width="12.69921875" customWidth="1"/>
    <col min="11" max="11" width="12.5" customWidth="1"/>
  </cols>
  <sheetData>
    <row r="2" spans="2:22">
      <c r="B2" t="s">
        <v>1</v>
      </c>
      <c r="H2" t="s">
        <v>1</v>
      </c>
    </row>
    <row r="3" spans="2:22">
      <c r="C3" s="19" t="s">
        <v>0</v>
      </c>
      <c r="D3" s="19"/>
      <c r="E3" s="19"/>
      <c r="F3" s="19"/>
      <c r="G3" s="1"/>
      <c r="I3" s="19" t="s">
        <v>2</v>
      </c>
      <c r="J3" s="19"/>
      <c r="K3" s="19"/>
      <c r="L3" s="19"/>
      <c r="M3" s="1"/>
      <c r="Q3" t="s">
        <v>2</v>
      </c>
    </row>
    <row r="4" spans="2:22">
      <c r="B4" t="s">
        <v>5</v>
      </c>
      <c r="C4">
        <v>0.3</v>
      </c>
      <c r="D4">
        <v>0.7</v>
      </c>
      <c r="E4">
        <v>1.1000000000000001</v>
      </c>
      <c r="F4">
        <v>1.9</v>
      </c>
      <c r="H4" t="s">
        <v>5</v>
      </c>
      <c r="I4">
        <v>0.3</v>
      </c>
      <c r="J4">
        <v>0.7</v>
      </c>
      <c r="K4">
        <v>1.1000000000000001</v>
      </c>
      <c r="L4">
        <v>1.9</v>
      </c>
      <c r="M4">
        <v>0.5</v>
      </c>
      <c r="Q4" t="s">
        <v>5</v>
      </c>
      <c r="R4">
        <v>0.3</v>
      </c>
      <c r="S4">
        <v>0.5</v>
      </c>
      <c r="T4">
        <v>0.7</v>
      </c>
      <c r="U4">
        <v>1.1000000000000001</v>
      </c>
      <c r="V4">
        <v>1.9</v>
      </c>
    </row>
    <row r="5" spans="2:22">
      <c r="B5">
        <v>12</v>
      </c>
      <c r="C5">
        <v>1.6621521083333257</v>
      </c>
      <c r="D5">
        <v>0.26439351522234977</v>
      </c>
      <c r="E5">
        <v>0.29516657499999432</v>
      </c>
      <c r="F5">
        <v>0.60244694787039421</v>
      </c>
      <c r="H5">
        <v>12</v>
      </c>
      <c r="I5">
        <v>8.1446766666670722E-2</v>
      </c>
      <c r="J5">
        <v>0.41906139423766309</v>
      </c>
      <c r="K5">
        <v>2.0335538123720687</v>
      </c>
      <c r="L5">
        <v>0.56581486666666958</v>
      </c>
      <c r="M5">
        <v>0.25545060617326865</v>
      </c>
      <c r="Q5">
        <v>12</v>
      </c>
      <c r="R5">
        <v>8.1446766666670722E-2</v>
      </c>
      <c r="S5">
        <v>0.25545060617326865</v>
      </c>
      <c r="T5">
        <v>0.41906139423766309</v>
      </c>
      <c r="U5">
        <v>2.0335538123720687</v>
      </c>
      <c r="V5">
        <v>0.56581486666666958</v>
      </c>
    </row>
    <row r="6" spans="2:22">
      <c r="B6">
        <v>17</v>
      </c>
      <c r="C6">
        <v>1.2074060823529464</v>
      </c>
      <c r="D6">
        <v>1.2599033566776829</v>
      </c>
      <c r="E6">
        <v>0.5550036941176284</v>
      </c>
      <c r="F6">
        <v>3.5204712488545731E-2</v>
      </c>
      <c r="H6">
        <v>17</v>
      </c>
      <c r="I6">
        <v>0.31004244705883366</v>
      </c>
      <c r="J6">
        <v>0.99298802977492162</v>
      </c>
      <c r="K6">
        <v>0.6934380287577091</v>
      </c>
      <c r="L6">
        <v>2.994560588236439E-2</v>
      </c>
      <c r="M6">
        <v>5.8530543008239455E-2</v>
      </c>
      <c r="Q6">
        <v>17</v>
      </c>
      <c r="R6">
        <v>0.31004244705883366</v>
      </c>
      <c r="S6">
        <v>5.8530543008239455E-2</v>
      </c>
      <c r="T6">
        <v>0.99298802977492162</v>
      </c>
      <c r="U6">
        <v>0.6934380287577091</v>
      </c>
      <c r="V6">
        <v>2.994560588236439E-2</v>
      </c>
    </row>
    <row r="7" spans="2:22">
      <c r="B7">
        <v>22</v>
      </c>
      <c r="C7">
        <v>0.72326797272727061</v>
      </c>
      <c r="D7">
        <v>1.6140001841429163</v>
      </c>
      <c r="E7">
        <v>1.0835521727272757</v>
      </c>
      <c r="F7">
        <v>0.45045578782647588</v>
      </c>
      <c r="H7">
        <v>22</v>
      </c>
      <c r="I7">
        <v>0.28293815000000055</v>
      </c>
      <c r="J7">
        <v>0.59225082961871234</v>
      </c>
      <c r="K7">
        <v>1.8915107327965419</v>
      </c>
      <c r="L7">
        <v>0.25744296818180912</v>
      </c>
      <c r="M7">
        <v>0.18985058910736541</v>
      </c>
      <c r="Q7">
        <v>22</v>
      </c>
      <c r="R7">
        <v>0.28293815000000055</v>
      </c>
      <c r="S7">
        <v>0.18985058910736541</v>
      </c>
      <c r="T7">
        <v>0.59225082961871234</v>
      </c>
      <c r="U7">
        <v>1.8915107327965419</v>
      </c>
      <c r="V7">
        <v>0.25744296818180912</v>
      </c>
    </row>
    <row r="8" spans="2:22">
      <c r="B8">
        <v>27</v>
      </c>
      <c r="C8">
        <v>0.31442106666667025</v>
      </c>
      <c r="D8">
        <v>1.5448690839720336</v>
      </c>
      <c r="E8">
        <v>1.2666299444444418</v>
      </c>
      <c r="F8">
        <v>0.81034362154526196</v>
      </c>
      <c r="H8">
        <v>27</v>
      </c>
      <c r="I8">
        <v>0.14278117777777322</v>
      </c>
      <c r="J8">
        <v>0.26401315983271001</v>
      </c>
      <c r="K8">
        <v>2.2441791922486742</v>
      </c>
      <c r="L8">
        <v>0.21240997407407924</v>
      </c>
      <c r="M8">
        <v>0.19478935559055222</v>
      </c>
      <c r="Q8">
        <v>27</v>
      </c>
      <c r="R8">
        <v>0.14278117777777322</v>
      </c>
      <c r="S8">
        <v>0.19478935559055222</v>
      </c>
      <c r="T8">
        <v>0.26401315983271001</v>
      </c>
      <c r="U8">
        <v>2.2441791922486742</v>
      </c>
      <c r="V8">
        <v>0.21240997407407924</v>
      </c>
    </row>
    <row r="9" spans="2:22">
      <c r="B9">
        <v>32</v>
      </c>
      <c r="C9">
        <v>1.0331765625015699E-2</v>
      </c>
      <c r="D9">
        <v>1.1953777995956316</v>
      </c>
      <c r="E9">
        <v>1.1205420156249923</v>
      </c>
      <c r="F9">
        <v>1.0041967060810064</v>
      </c>
      <c r="H9">
        <v>32</v>
      </c>
      <c r="I9">
        <v>1.2141700000012356E-2</v>
      </c>
      <c r="J9">
        <v>1.0374330702364487</v>
      </c>
      <c r="K9">
        <v>1.943669790404956</v>
      </c>
      <c r="L9">
        <v>1.2768668749996159E-2</v>
      </c>
      <c r="M9">
        <v>0.15424383923461349</v>
      </c>
      <c r="Q9">
        <v>32</v>
      </c>
      <c r="R9">
        <v>1.2141700000012356E-2</v>
      </c>
      <c r="S9">
        <v>0.15424383923461349</v>
      </c>
      <c r="T9">
        <v>1.0374330702364487</v>
      </c>
      <c r="U9">
        <v>1.943669790404956</v>
      </c>
      <c r="V9">
        <v>1.2768668749996159E-2</v>
      </c>
    </row>
    <row r="10" spans="2:22">
      <c r="B10">
        <v>37</v>
      </c>
      <c r="C10">
        <v>0.18178800810808582</v>
      </c>
      <c r="D10">
        <v>0.6759879703725713</v>
      </c>
      <c r="E10">
        <v>0.69328770270271622</v>
      </c>
      <c r="F10">
        <v>1.0201756358222624</v>
      </c>
      <c r="H10">
        <v>37</v>
      </c>
      <c r="I10">
        <v>4.6553956756756332E-2</v>
      </c>
      <c r="J10">
        <v>1.2329538012203822</v>
      </c>
      <c r="K10">
        <v>1.0782240752760686</v>
      </c>
      <c r="L10">
        <v>0.35678153243243749</v>
      </c>
      <c r="M10">
        <v>0.11160561029146532</v>
      </c>
      <c r="Q10">
        <v>37</v>
      </c>
      <c r="R10">
        <v>4.6553956756756332E-2</v>
      </c>
      <c r="S10">
        <v>0.11160561029146532</v>
      </c>
      <c r="T10">
        <v>1.2329538012203822</v>
      </c>
      <c r="U10">
        <v>1.0782240752760686</v>
      </c>
      <c r="V10">
        <v>0.35678153243243749</v>
      </c>
    </row>
    <row r="11" spans="2:22">
      <c r="B11">
        <v>52</v>
      </c>
      <c r="C11">
        <v>0.1359111076923103</v>
      </c>
      <c r="D11">
        <v>0.48036167103815419</v>
      </c>
      <c r="E11">
        <v>0.48128671153846447</v>
      </c>
      <c r="F11">
        <v>0.45563167538857918</v>
      </c>
      <c r="H11">
        <v>52</v>
      </c>
      <c r="I11">
        <v>8.8827290384629887E-2</v>
      </c>
      <c r="J11">
        <v>1.7066704209243388</v>
      </c>
      <c r="K11">
        <v>0.33417422284280907</v>
      </c>
      <c r="L11">
        <v>0.73814977499999657</v>
      </c>
      <c r="M11">
        <v>9.6574927968329227E-2</v>
      </c>
      <c r="Q11">
        <v>52</v>
      </c>
      <c r="R11">
        <v>8.8827290384629887E-2</v>
      </c>
      <c r="S11">
        <v>9.6574927968329227E-2</v>
      </c>
      <c r="T11">
        <v>1.7066704209243388</v>
      </c>
      <c r="U11">
        <v>0.33417422284280907</v>
      </c>
      <c r="V11">
        <v>0.73814977499999657</v>
      </c>
    </row>
    <row r="12" spans="2:22">
      <c r="B12">
        <v>64</v>
      </c>
      <c r="C12">
        <v>1.5099962499998121E-2</v>
      </c>
      <c r="D12">
        <v>0.12430122572808511</v>
      </c>
      <c r="E12">
        <v>0.33394803906250381</v>
      </c>
      <c r="F12">
        <v>0.55768548734362877</v>
      </c>
      <c r="H12">
        <v>64</v>
      </c>
      <c r="I12">
        <v>0.13265545156249114</v>
      </c>
      <c r="J12">
        <v>0.19476283582180454</v>
      </c>
      <c r="K12">
        <v>0.34898268188721104</v>
      </c>
      <c r="L12">
        <v>1.0517076125000191</v>
      </c>
      <c r="M12">
        <v>0.22230148663628935</v>
      </c>
      <c r="Q12">
        <v>64</v>
      </c>
      <c r="R12">
        <v>0.13265545156249114</v>
      </c>
      <c r="S12">
        <v>0.22230148663628935</v>
      </c>
      <c r="T12">
        <v>0.19476283582180454</v>
      </c>
      <c r="U12">
        <v>0.34898268188721104</v>
      </c>
      <c r="V12">
        <v>1.0517076125000191</v>
      </c>
    </row>
    <row r="13" spans="2:22">
      <c r="B13">
        <v>70</v>
      </c>
      <c r="C13">
        <v>7.5871781428560325E-2</v>
      </c>
      <c r="D13">
        <v>3.843837692236729E-2</v>
      </c>
      <c r="E13">
        <v>0.2343448071428389</v>
      </c>
      <c r="F13">
        <v>0.34039822956739574</v>
      </c>
      <c r="H13">
        <v>70</v>
      </c>
      <c r="I13">
        <v>5.5075094285705894E-2</v>
      </c>
      <c r="J13">
        <v>0.20408722128109069</v>
      </c>
      <c r="K13">
        <v>0.64061777952920673</v>
      </c>
      <c r="L13">
        <v>0.64798009285713665</v>
      </c>
      <c r="M13">
        <v>0.24516020280165307</v>
      </c>
      <c r="Q13">
        <v>70</v>
      </c>
      <c r="R13">
        <v>5.5075094285705894E-2</v>
      </c>
      <c r="S13">
        <v>0.24516020280165307</v>
      </c>
      <c r="T13">
        <v>0.20408722128109069</v>
      </c>
      <c r="U13">
        <v>0.64061777952920673</v>
      </c>
      <c r="V13">
        <v>0.64798009285713665</v>
      </c>
    </row>
    <row r="14" spans="2:22">
      <c r="B14">
        <v>76</v>
      </c>
      <c r="C14">
        <v>2.6011448684193361E-2</v>
      </c>
      <c r="D14">
        <v>5.4229838242725315E-2</v>
      </c>
      <c r="E14">
        <v>0.35300169605263498</v>
      </c>
      <c r="F14">
        <v>7.9837917864034047E-2</v>
      </c>
      <c r="H14">
        <v>76</v>
      </c>
      <c r="I14">
        <v>6.261758289474173E-2</v>
      </c>
      <c r="J14">
        <v>0.20416449535410885</v>
      </c>
      <c r="K14">
        <v>0.80651687514418091</v>
      </c>
      <c r="L14">
        <v>1.3835453092105432</v>
      </c>
      <c r="M14">
        <v>0.59280044746710114</v>
      </c>
      <c r="Q14">
        <v>76</v>
      </c>
      <c r="R14">
        <v>6.261758289474173E-2</v>
      </c>
      <c r="S14">
        <v>0.59280044746710114</v>
      </c>
      <c r="T14">
        <v>0.20416449535410885</v>
      </c>
      <c r="U14">
        <v>0.80651687514418091</v>
      </c>
      <c r="V14">
        <v>1.3835453092105432</v>
      </c>
    </row>
    <row r="15" spans="2:22">
      <c r="B15">
        <v>92</v>
      </c>
      <c r="C15">
        <v>6.2446846739128148E-2</v>
      </c>
      <c r="D15">
        <v>0.52404904177505429</v>
      </c>
      <c r="E15">
        <v>0.40517934673912626</v>
      </c>
      <c r="F15">
        <v>0.18918851511727786</v>
      </c>
      <c r="H15">
        <v>92</v>
      </c>
      <c r="I15">
        <v>5.5691399999990843E-2</v>
      </c>
      <c r="J15">
        <v>0.50116921979661555</v>
      </c>
      <c r="K15">
        <v>0.26072583689599194</v>
      </c>
      <c r="L15">
        <v>0.69815638043480011</v>
      </c>
      <c r="M15">
        <v>0.45598086721736486</v>
      </c>
      <c r="Q15">
        <v>92</v>
      </c>
      <c r="R15">
        <v>5.5691399999990843E-2</v>
      </c>
      <c r="S15">
        <v>0.45598086721736486</v>
      </c>
      <c r="T15">
        <v>0.50116921979661555</v>
      </c>
      <c r="U15">
        <v>0.26072583689599194</v>
      </c>
      <c r="V15">
        <v>0.69815638043480011</v>
      </c>
    </row>
    <row r="16" spans="2:22">
      <c r="B16">
        <v>99</v>
      </c>
      <c r="C16">
        <v>0.39740311212121959</v>
      </c>
      <c r="D16">
        <v>0.33623568652636493</v>
      </c>
      <c r="E16">
        <v>0.39249685555556857</v>
      </c>
      <c r="F16">
        <v>0.25564497572424516</v>
      </c>
      <c r="H16">
        <v>99</v>
      </c>
      <c r="I16">
        <v>4.7620483838395344E-2</v>
      </c>
      <c r="J16">
        <v>2.0654452009707613</v>
      </c>
      <c r="K16">
        <v>0.58225740343653687</v>
      </c>
      <c r="L16">
        <v>1.0049631060605968</v>
      </c>
      <c r="M16">
        <v>0.43612723249215612</v>
      </c>
      <c r="Q16">
        <v>99</v>
      </c>
      <c r="R16">
        <v>4.7620483838395344E-2</v>
      </c>
      <c r="S16">
        <v>0.43612723249215612</v>
      </c>
      <c r="T16">
        <v>2.0654452009707613</v>
      </c>
      <c r="U16">
        <v>0.58225740343653687</v>
      </c>
      <c r="V16">
        <v>1.0049631060605968</v>
      </c>
    </row>
    <row r="17" spans="2:22">
      <c r="B17">
        <v>102</v>
      </c>
      <c r="C17">
        <v>0.26420580392156889</v>
      </c>
      <c r="D17">
        <v>0.48520378332068681</v>
      </c>
      <c r="E17">
        <v>4.9350313725482486E-2</v>
      </c>
      <c r="F17">
        <v>0.69474197765724277</v>
      </c>
      <c r="H17">
        <v>102</v>
      </c>
      <c r="I17">
        <v>7.0122421568619142E-2</v>
      </c>
      <c r="J17">
        <v>0.44059993431434519</v>
      </c>
      <c r="K17">
        <v>0.88632361705526241</v>
      </c>
      <c r="L17">
        <v>0.67815357843139523</v>
      </c>
      <c r="M17">
        <v>0.46311136793046881</v>
      </c>
      <c r="Q17">
        <v>102</v>
      </c>
      <c r="R17">
        <v>7.0122421568619142E-2</v>
      </c>
      <c r="S17">
        <v>0.46311136793046881</v>
      </c>
      <c r="T17">
        <v>0.44059993431434519</v>
      </c>
      <c r="U17">
        <v>0.88632361705526241</v>
      </c>
      <c r="V17">
        <v>0.67815357843139523</v>
      </c>
    </row>
    <row r="18" spans="2:22">
      <c r="B18">
        <v>107</v>
      </c>
      <c r="C18">
        <v>1.8259149532706687E-2</v>
      </c>
      <c r="D18">
        <v>0.31569942669091855</v>
      </c>
      <c r="E18">
        <v>0.52095335514019681</v>
      </c>
      <c r="F18">
        <v>0.1597302324925387</v>
      </c>
      <c r="H18">
        <v>107</v>
      </c>
      <c r="I18">
        <v>0.21832027102803853</v>
      </c>
      <c r="J18">
        <v>0.14236254441932772</v>
      </c>
      <c r="K18">
        <v>1.3254200032110308</v>
      </c>
      <c r="L18">
        <v>1.3709751121495195</v>
      </c>
      <c r="M18">
        <v>0.20117890292439267</v>
      </c>
      <c r="Q18">
        <v>107</v>
      </c>
      <c r="R18">
        <v>0.21832027102803853</v>
      </c>
      <c r="S18">
        <v>0.20117890292439267</v>
      </c>
      <c r="T18">
        <v>0.14236254441932772</v>
      </c>
      <c r="U18">
        <v>1.3254200032110308</v>
      </c>
      <c r="V18">
        <v>1.3709751121495195</v>
      </c>
    </row>
    <row r="19" spans="2:22">
      <c r="B19">
        <v>112</v>
      </c>
      <c r="C19">
        <v>0.15123007142856526</v>
      </c>
      <c r="D19">
        <v>0.73181214262901806</v>
      </c>
      <c r="E19">
        <v>0.20024973214286534</v>
      </c>
      <c r="F19">
        <v>0.24913270107080887</v>
      </c>
      <c r="H19">
        <v>112</v>
      </c>
      <c r="I19">
        <v>0.18965898214282628</v>
      </c>
      <c r="J19">
        <v>0.98017924850035687</v>
      </c>
      <c r="K19">
        <v>1.1396419472783026</v>
      </c>
      <c r="L19">
        <v>1.0686386517857249</v>
      </c>
      <c r="M19">
        <v>0.31119186343625538</v>
      </c>
      <c r="Q19">
        <v>112</v>
      </c>
      <c r="R19">
        <v>0.18965898214282628</v>
      </c>
      <c r="S19">
        <v>0.31119186343625538</v>
      </c>
      <c r="T19">
        <v>0.98017924850035687</v>
      </c>
      <c r="U19">
        <v>1.1396419472783026</v>
      </c>
      <c r="V19">
        <v>1.0686386517857249</v>
      </c>
    </row>
    <row r="20" spans="2:22">
      <c r="B20">
        <v>116</v>
      </c>
      <c r="C20">
        <v>0.36692589655172858</v>
      </c>
      <c r="D20">
        <v>0.42617564087000792</v>
      </c>
      <c r="E20">
        <v>0.12889580172414927</v>
      </c>
      <c r="F20">
        <v>0.2606972497759541</v>
      </c>
      <c r="H20">
        <v>116</v>
      </c>
      <c r="I20">
        <v>7.1596491379322114E-2</v>
      </c>
      <c r="J20">
        <v>0.89731221525879423</v>
      </c>
      <c r="K20">
        <v>1.8215798262541272</v>
      </c>
      <c r="L20">
        <v>1.8802739310344596</v>
      </c>
      <c r="M20">
        <v>1.2962127156286307</v>
      </c>
      <c r="Q20">
        <v>116</v>
      </c>
      <c r="R20">
        <v>7.1596491379322114E-2</v>
      </c>
      <c r="S20">
        <v>1.2962127156286307</v>
      </c>
      <c r="T20">
        <v>0.89731221525879423</v>
      </c>
      <c r="U20">
        <v>1.8215798262541272</v>
      </c>
      <c r="V20">
        <v>1.8802739310344596</v>
      </c>
    </row>
    <row r="21" spans="2:22">
      <c r="B21">
        <v>117</v>
      </c>
      <c r="C21">
        <v>0.38189829914531126</v>
      </c>
      <c r="D21">
        <v>7.5355566508528149E-2</v>
      </c>
      <c r="E21">
        <v>0.23415041025641736</v>
      </c>
      <c r="F21">
        <v>8.1078013499680246E-2</v>
      </c>
      <c r="H21">
        <v>117</v>
      </c>
      <c r="I21">
        <v>0.31630460683759187</v>
      </c>
      <c r="J21">
        <v>1.0030320085268607</v>
      </c>
      <c r="K21">
        <v>0.67488502515504756</v>
      </c>
      <c r="L21">
        <v>1.7243625128205098</v>
      </c>
      <c r="M21">
        <v>1.6077175868519755</v>
      </c>
      <c r="Q21">
        <v>117</v>
      </c>
      <c r="R21">
        <v>0.31630460683759187</v>
      </c>
      <c r="S21">
        <v>1.6077175868519755</v>
      </c>
      <c r="T21">
        <v>1.0030320085268607</v>
      </c>
      <c r="U21">
        <v>0.67488502515504756</v>
      </c>
      <c r="V21">
        <v>1.7243625128205098</v>
      </c>
    </row>
    <row r="22" spans="2:22">
      <c r="B22">
        <v>118</v>
      </c>
      <c r="C22">
        <v>0.48280752542372296</v>
      </c>
      <c r="D22">
        <v>0.64069720060303537</v>
      </c>
      <c r="E22">
        <v>0.12634555932204972</v>
      </c>
      <c r="F22">
        <v>0.20140983215450881</v>
      </c>
      <c r="H22">
        <v>118</v>
      </c>
      <c r="I22">
        <v>0.33339920338982809</v>
      </c>
      <c r="J22">
        <v>3.6152308759451746</v>
      </c>
      <c r="K22">
        <v>0.99226719358762594</v>
      </c>
      <c r="L22">
        <v>1.1759548220338978</v>
      </c>
      <c r="M22">
        <v>0.64356352144735451</v>
      </c>
      <c r="Q22">
        <v>118</v>
      </c>
      <c r="R22">
        <v>0.33339920338982809</v>
      </c>
      <c r="S22">
        <v>0.64356352144735451</v>
      </c>
      <c r="T22">
        <v>3.6152308759451746</v>
      </c>
      <c r="U22">
        <v>0.99226719358762594</v>
      </c>
      <c r="V22">
        <v>1.1759548220338978</v>
      </c>
    </row>
    <row r="23" spans="2:22">
      <c r="B23">
        <v>119</v>
      </c>
      <c r="C23">
        <v>0.47695358823528489</v>
      </c>
      <c r="D23">
        <v>0.16256355128982936</v>
      </c>
      <c r="E23">
        <v>1.9792605042012745E-2</v>
      </c>
      <c r="F23">
        <v>0.25475267572279137</v>
      </c>
      <c r="H23">
        <v>119</v>
      </c>
      <c r="I23">
        <v>0.49241915966388161</v>
      </c>
      <c r="J23">
        <v>0.89305734245511692</v>
      </c>
      <c r="K23">
        <v>0.17966297978906365</v>
      </c>
      <c r="L23">
        <v>0.57413338655463164</v>
      </c>
      <c r="M23">
        <v>1.7834165398621038</v>
      </c>
      <c r="Q23">
        <v>119</v>
      </c>
      <c r="R23">
        <v>0.49241915966388161</v>
      </c>
      <c r="S23">
        <v>1.7834165398621038</v>
      </c>
      <c r="T23">
        <v>0.89305734245511692</v>
      </c>
      <c r="U23">
        <v>0.17966297978906365</v>
      </c>
      <c r="V23">
        <v>0.57413338655463164</v>
      </c>
    </row>
    <row r="24" spans="2:22">
      <c r="B24">
        <v>120</v>
      </c>
      <c r="C24">
        <v>0.70689513333334064</v>
      </c>
      <c r="D24">
        <v>1.136561138423664</v>
      </c>
      <c r="E24">
        <v>1.5754473749999942</v>
      </c>
      <c r="F24">
        <v>0.39212651228093254</v>
      </c>
      <c r="H24">
        <v>120</v>
      </c>
      <c r="I24">
        <v>0.48752021666665923</v>
      </c>
      <c r="J24">
        <v>3.3695162810132628</v>
      </c>
      <c r="K24">
        <v>2.2543407482759958</v>
      </c>
      <c r="L24">
        <v>1.3032482499999887</v>
      </c>
      <c r="M24">
        <v>1.9233976000420094</v>
      </c>
      <c r="Q24">
        <v>120</v>
      </c>
      <c r="R24">
        <v>0.48752021666665923</v>
      </c>
      <c r="S24">
        <v>1.9233976000420094</v>
      </c>
      <c r="T24">
        <v>3.3695162810132628</v>
      </c>
      <c r="U24">
        <v>2.2543407482759958</v>
      </c>
      <c r="V24">
        <v>1.3032482499999887</v>
      </c>
    </row>
    <row r="27" spans="2:22">
      <c r="B27" t="s">
        <v>10</v>
      </c>
      <c r="H27" t="s">
        <v>10</v>
      </c>
    </row>
    <row r="28" spans="2:22">
      <c r="C28" s="19" t="s">
        <v>0</v>
      </c>
      <c r="D28" s="19"/>
      <c r="E28" s="19"/>
      <c r="F28" s="19"/>
      <c r="G28" s="19"/>
      <c r="I28" s="19" t="s">
        <v>2</v>
      </c>
      <c r="J28" s="19"/>
      <c r="K28" s="19"/>
      <c r="L28" s="19"/>
      <c r="M28" s="19"/>
      <c r="Q28" t="s">
        <v>33</v>
      </c>
    </row>
    <row r="29" spans="2:22">
      <c r="B29" t="s">
        <v>5</v>
      </c>
      <c r="C29">
        <v>0.3</v>
      </c>
      <c r="D29">
        <v>0.7</v>
      </c>
      <c r="E29">
        <v>1.1000000000000001</v>
      </c>
      <c r="F29">
        <v>1.9</v>
      </c>
      <c r="H29" t="s">
        <v>5</v>
      </c>
      <c r="I29">
        <v>0.3</v>
      </c>
      <c r="J29">
        <v>0.7</v>
      </c>
      <c r="K29">
        <v>1.1000000000000001</v>
      </c>
      <c r="L29">
        <v>1.9</v>
      </c>
      <c r="R29" s="19" t="s">
        <v>0</v>
      </c>
      <c r="S29" s="19"/>
      <c r="T29" s="19"/>
      <c r="U29" s="19"/>
    </row>
    <row r="30" spans="2:22">
      <c r="B30">
        <v>12</v>
      </c>
      <c r="C30">
        <v>0.63314132499998621</v>
      </c>
      <c r="D30">
        <v>5.2454988940585086</v>
      </c>
      <c r="E30">
        <v>1.2879970273743435</v>
      </c>
      <c r="F30">
        <v>1.6121432972378447</v>
      </c>
      <c r="H30">
        <v>12</v>
      </c>
      <c r="I30">
        <v>0.10368431736232919</v>
      </c>
      <c r="J30">
        <v>3.5571859856450172</v>
      </c>
      <c r="K30">
        <v>3.6267484083333357</v>
      </c>
      <c r="L30">
        <v>0.80234509999999037</v>
      </c>
      <c r="Q30" t="s">
        <v>5</v>
      </c>
      <c r="R30">
        <v>0.3</v>
      </c>
      <c r="T30">
        <v>0.7</v>
      </c>
      <c r="U30">
        <v>1.1000000000000001</v>
      </c>
      <c r="V30">
        <v>1.9</v>
      </c>
    </row>
    <row r="31" spans="2:22">
      <c r="B31">
        <v>17</v>
      </c>
      <c r="C31">
        <v>1.2082926823529516</v>
      </c>
      <c r="D31">
        <v>5.8202016541722408</v>
      </c>
      <c r="E31">
        <v>0.24643259907299875</v>
      </c>
      <c r="F31">
        <v>0.168635986671406</v>
      </c>
      <c r="H31">
        <v>17</v>
      </c>
      <c r="I31">
        <v>0.26928513905475349</v>
      </c>
      <c r="J31">
        <v>2.2766313238657854</v>
      </c>
      <c r="K31">
        <v>3.0988700764706056</v>
      </c>
      <c r="L31">
        <v>1.0143942470588252</v>
      </c>
      <c r="Q31">
        <v>12</v>
      </c>
      <c r="R31">
        <v>1.6621521083333257</v>
      </c>
      <c r="S31">
        <v>3.0599609360987601</v>
      </c>
      <c r="T31">
        <v>0.26439351522234977</v>
      </c>
      <c r="U31">
        <v>0.29516657499999432</v>
      </c>
      <c r="V31">
        <v>0.60244694787039421</v>
      </c>
    </row>
    <row r="32" spans="2:22">
      <c r="B32">
        <v>22</v>
      </c>
      <c r="C32">
        <v>1.1899722272727287</v>
      </c>
      <c r="D32">
        <v>5.6182055026579913</v>
      </c>
      <c r="E32">
        <v>1.2884995420838319</v>
      </c>
      <c r="F32">
        <v>1.1157578316513539</v>
      </c>
      <c r="H32">
        <v>22</v>
      </c>
      <c r="I32">
        <v>0.13103049778993014</v>
      </c>
      <c r="J32">
        <v>0.85663118988382747</v>
      </c>
      <c r="K32">
        <v>1.4345223727272649</v>
      </c>
      <c r="L32">
        <v>1.4166371499999997</v>
      </c>
      <c r="Q32">
        <v>17</v>
      </c>
      <c r="R32">
        <v>1.2074060823529464</v>
      </c>
      <c r="S32">
        <v>3.39286168897317</v>
      </c>
      <c r="T32">
        <v>1.2599033566776829</v>
      </c>
      <c r="U32">
        <v>0.5550036941176284</v>
      </c>
      <c r="V32">
        <v>3.5204712488545731E-2</v>
      </c>
    </row>
    <row r="33" spans="2:22">
      <c r="B33">
        <v>27</v>
      </c>
      <c r="C33">
        <v>0.97080524074073526</v>
      </c>
      <c r="D33">
        <v>4.9247083052669671</v>
      </c>
      <c r="E33">
        <v>1.8719526614579429</v>
      </c>
      <c r="F33">
        <v>1.6282427401678401</v>
      </c>
      <c r="H33">
        <v>27</v>
      </c>
      <c r="I33">
        <v>9.8437389980177148E-2</v>
      </c>
      <c r="J33">
        <v>0.21822581788724094</v>
      </c>
      <c r="K33">
        <v>0.14799973333330385</v>
      </c>
      <c r="L33">
        <v>1.0679749629629698</v>
      </c>
      <c r="Q33">
        <v>22</v>
      </c>
      <c r="R33">
        <v>0.72326797272727061</v>
      </c>
      <c r="S33">
        <v>3.0019034908706388</v>
      </c>
      <c r="T33">
        <v>1.6140001841429163</v>
      </c>
      <c r="U33">
        <v>1.0835521727272757</v>
      </c>
      <c r="V33">
        <v>0.45045578782647588</v>
      </c>
    </row>
    <row r="34" spans="2:22">
      <c r="B34">
        <v>32</v>
      </c>
      <c r="C34">
        <v>0.67416771249998453</v>
      </c>
      <c r="D34">
        <v>3.913919478742045</v>
      </c>
      <c r="E34">
        <v>2.0270387555967551</v>
      </c>
      <c r="F34">
        <v>1.824713112378562</v>
      </c>
      <c r="H34">
        <v>32</v>
      </c>
      <c r="I34">
        <v>0.25902011925085233</v>
      </c>
      <c r="J34">
        <v>0.74642303420282552</v>
      </c>
      <c r="K34">
        <v>1.1400536906249981</v>
      </c>
      <c r="L34">
        <v>0.32162046874999461</v>
      </c>
      <c r="Q34">
        <v>27</v>
      </c>
      <c r="R34">
        <v>0.31442106666667025</v>
      </c>
      <c r="S34">
        <v>2.3396898930046595</v>
      </c>
      <c r="T34">
        <v>1.5448690839720336</v>
      </c>
      <c r="U34">
        <v>1.2666299444444418</v>
      </c>
      <c r="V34">
        <v>0.81034362154526196</v>
      </c>
    </row>
    <row r="35" spans="2:22">
      <c r="B35">
        <v>37</v>
      </c>
      <c r="C35">
        <v>0.36497178378375184</v>
      </c>
      <c r="D35">
        <v>2.7169974393446705</v>
      </c>
      <c r="E35">
        <v>1.8073139161566942</v>
      </c>
      <c r="F35">
        <v>1.7611951999125242</v>
      </c>
      <c r="H35">
        <v>37</v>
      </c>
      <c r="I35">
        <v>0.24647278491592983</v>
      </c>
      <c r="J35">
        <v>0.66341672059051504</v>
      </c>
      <c r="K35">
        <v>1.2883164864864849</v>
      </c>
      <c r="L35">
        <v>0.6005246810810938</v>
      </c>
      <c r="Q35">
        <v>32</v>
      </c>
      <c r="R35">
        <v>1.0331765625015699E-2</v>
      </c>
      <c r="S35">
        <v>1.5724613810523147</v>
      </c>
      <c r="T35">
        <v>1.1953777995956316</v>
      </c>
      <c r="U35">
        <v>1.1205420156249923</v>
      </c>
      <c r="V35">
        <v>1.0041967060810064</v>
      </c>
    </row>
    <row r="36" spans="2:22">
      <c r="B36">
        <v>52</v>
      </c>
      <c r="C36">
        <v>6.3815309615389282E-2</v>
      </c>
      <c r="D36">
        <v>0.69326261797879596</v>
      </c>
      <c r="E36">
        <v>0.38312874970194422</v>
      </c>
      <c r="F36">
        <v>0.38934042024201254</v>
      </c>
      <c r="H36">
        <v>52</v>
      </c>
      <c r="I36">
        <v>5.8187477611792993E-2</v>
      </c>
      <c r="J36">
        <v>1.4812567847855229</v>
      </c>
      <c r="K36">
        <v>0.974424244230776</v>
      </c>
      <c r="L36">
        <v>1.6344480249999904</v>
      </c>
      <c r="Q36">
        <v>37</v>
      </c>
      <c r="R36">
        <v>0.18178800810808582</v>
      </c>
      <c r="S36">
        <v>0.78530167757356883</v>
      </c>
      <c r="T36">
        <v>0.6759879703725713</v>
      </c>
      <c r="U36">
        <v>0.69328770270271622</v>
      </c>
      <c r="V36">
        <v>1.0201756358222624</v>
      </c>
    </row>
    <row r="37" spans="2:22">
      <c r="B37">
        <v>64</v>
      </c>
      <c r="C37">
        <v>1.9377809374998556E-2</v>
      </c>
      <c r="D37">
        <v>0.34858792929823856</v>
      </c>
      <c r="E37">
        <v>0.44472097781607101</v>
      </c>
      <c r="F37">
        <v>1.0281352475297822</v>
      </c>
      <c r="H37">
        <v>64</v>
      </c>
      <c r="I37">
        <v>0.25400162468445231</v>
      </c>
      <c r="J37">
        <v>2.1693665134725926</v>
      </c>
      <c r="K37">
        <v>0.53344782656252754</v>
      </c>
      <c r="L37">
        <v>0.66250304999999621</v>
      </c>
      <c r="Q37">
        <v>52</v>
      </c>
      <c r="R37">
        <v>0.1359111076923103</v>
      </c>
      <c r="S37">
        <v>0.53301327022945433</v>
      </c>
      <c r="T37">
        <v>0.48036167103815419</v>
      </c>
      <c r="U37">
        <v>0.48128671153846447</v>
      </c>
      <c r="V37">
        <v>0.45563167538857918</v>
      </c>
    </row>
    <row r="38" spans="2:22">
      <c r="B38">
        <v>70</v>
      </c>
      <c r="C38">
        <v>0.14927429285713778</v>
      </c>
      <c r="D38">
        <v>0.34116037303829616</v>
      </c>
      <c r="E38">
        <v>0.3014168001056472</v>
      </c>
      <c r="F38">
        <v>0.82614261817839374</v>
      </c>
      <c r="H38">
        <v>70</v>
      </c>
      <c r="I38">
        <v>0.26475536910710584</v>
      </c>
      <c r="J38">
        <v>1.8149974293643623</v>
      </c>
      <c r="K38">
        <v>1.6656202957142985</v>
      </c>
      <c r="L38">
        <v>0.50155653999999217</v>
      </c>
      <c r="Q38">
        <v>64</v>
      </c>
      <c r="R38">
        <v>1.5099962499998121E-2</v>
      </c>
      <c r="S38">
        <v>1.8202516356990994E-2</v>
      </c>
      <c r="T38">
        <v>0.12430122572808511</v>
      </c>
      <c r="U38">
        <v>0.33394803906250381</v>
      </c>
      <c r="V38">
        <v>0.55768548734362877</v>
      </c>
    </row>
    <row r="39" spans="2:22">
      <c r="B39">
        <v>76</v>
      </c>
      <c r="C39">
        <v>0.16548104868421287</v>
      </c>
      <c r="D39">
        <v>0.43753071695364909</v>
      </c>
      <c r="E39">
        <v>0.63984811742248127</v>
      </c>
      <c r="F39">
        <v>0.69402439415577888</v>
      </c>
      <c r="H39">
        <v>76</v>
      </c>
      <c r="I39">
        <v>0.10376383273722478</v>
      </c>
      <c r="J39">
        <v>2.224453197474785</v>
      </c>
      <c r="K39">
        <v>1.003947809210548</v>
      </c>
      <c r="L39">
        <v>1.4277848394737003</v>
      </c>
      <c r="Q39">
        <v>70</v>
      </c>
      <c r="R39">
        <v>7.5871781428560325E-2</v>
      </c>
      <c r="S39">
        <v>0.20922405486321072</v>
      </c>
      <c r="T39">
        <v>3.843837692236729E-2</v>
      </c>
      <c r="U39">
        <v>0.2343448071428389</v>
      </c>
      <c r="V39">
        <v>0.34039822956739574</v>
      </c>
    </row>
    <row r="40" spans="2:22">
      <c r="B40">
        <v>92</v>
      </c>
      <c r="C40">
        <v>3.1442644565227162E-2</v>
      </c>
      <c r="D40">
        <v>2.1193260739116537</v>
      </c>
      <c r="E40">
        <v>0.37977429347361147</v>
      </c>
      <c r="F40">
        <v>0.22198172713344677</v>
      </c>
      <c r="H40">
        <v>92</v>
      </c>
      <c r="I40">
        <v>1.008213740588082</v>
      </c>
      <c r="J40">
        <v>2.314995241630613</v>
      </c>
      <c r="K40">
        <v>0.628829729347824</v>
      </c>
      <c r="L40">
        <v>1.4210787989130447</v>
      </c>
      <c r="Q40">
        <v>76</v>
      </c>
      <c r="R40">
        <v>2.6011448684193361E-2</v>
      </c>
      <c r="S40">
        <v>9.9536546968770345E-2</v>
      </c>
      <c r="T40">
        <v>5.4229838242725315E-2</v>
      </c>
      <c r="U40">
        <v>0.35300169605263498</v>
      </c>
      <c r="V40">
        <v>7.9837917864034047E-2</v>
      </c>
    </row>
    <row r="41" spans="2:22">
      <c r="B41">
        <v>99</v>
      </c>
      <c r="C41">
        <v>3.0158913131317355E-2</v>
      </c>
      <c r="D41">
        <v>0.53531025529174325</v>
      </c>
      <c r="E41">
        <v>0.53889437732494994</v>
      </c>
      <c r="F41">
        <v>0.41381290510051905</v>
      </c>
      <c r="H41">
        <v>99</v>
      </c>
      <c r="I41">
        <v>0.1628840209770166</v>
      </c>
      <c r="J41">
        <v>0.98864605085458024</v>
      </c>
      <c r="K41">
        <v>1.8879453636363563</v>
      </c>
      <c r="L41">
        <v>0.33853104848484694</v>
      </c>
      <c r="Q41">
        <v>92</v>
      </c>
      <c r="R41">
        <v>6.2446846739128148E-2</v>
      </c>
      <c r="S41">
        <v>0.28276022182431859</v>
      </c>
      <c r="T41">
        <v>0.52404904177505429</v>
      </c>
      <c r="U41">
        <v>0.40517934673912626</v>
      </c>
      <c r="V41">
        <v>0.18918851511727786</v>
      </c>
    </row>
    <row r="42" spans="2:22">
      <c r="B42">
        <v>102</v>
      </c>
      <c r="C42">
        <v>2.0376186274506658E-2</v>
      </c>
      <c r="D42">
        <v>0.6363005584215875</v>
      </c>
      <c r="E42">
        <v>0.36342612527491269</v>
      </c>
      <c r="F42">
        <v>0.43022618514314548</v>
      </c>
      <c r="H42">
        <v>102</v>
      </c>
      <c r="I42">
        <v>0.27878883139167421</v>
      </c>
      <c r="J42">
        <v>6.7351252959777508</v>
      </c>
      <c r="K42">
        <v>0.94534452941177349</v>
      </c>
      <c r="L42">
        <v>1.455129013725498</v>
      </c>
      <c r="Q42">
        <v>99</v>
      </c>
      <c r="R42">
        <v>0.39740311212121959</v>
      </c>
      <c r="S42">
        <v>5.5663423573770743E-3</v>
      </c>
      <c r="T42">
        <v>0.33623568652636493</v>
      </c>
      <c r="U42">
        <v>0.39249685555556857</v>
      </c>
      <c r="V42">
        <v>0.25564497572424516</v>
      </c>
    </row>
    <row r="43" spans="2:22">
      <c r="B43">
        <v>107</v>
      </c>
      <c r="C43">
        <v>0.4901067943925197</v>
      </c>
      <c r="D43">
        <v>0.39890793404065983</v>
      </c>
      <c r="E43">
        <v>1.3815408706474908</v>
      </c>
      <c r="F43">
        <v>0.24419042349401732</v>
      </c>
      <c r="H43">
        <v>107</v>
      </c>
      <c r="I43">
        <v>0.81833363241075041</v>
      </c>
      <c r="J43">
        <v>0.28883054959412124</v>
      </c>
      <c r="K43">
        <v>3.5988949906542</v>
      </c>
      <c r="L43">
        <v>1.5292487476635586</v>
      </c>
      <c r="Q43">
        <v>102</v>
      </c>
      <c r="R43">
        <v>0.26420580392156889</v>
      </c>
      <c r="S43">
        <v>0.15266947131118425</v>
      </c>
      <c r="T43">
        <v>0.48520378332068681</v>
      </c>
      <c r="U43">
        <v>4.9350313725482486E-2</v>
      </c>
      <c r="V43">
        <v>0.69474197765724277</v>
      </c>
    </row>
    <row r="44" spans="2:22">
      <c r="B44">
        <v>112</v>
      </c>
      <c r="C44">
        <v>0.82898781249998166</v>
      </c>
      <c r="D44">
        <v>1.420639191943196</v>
      </c>
      <c r="E44">
        <v>1.2070514144548405</v>
      </c>
      <c r="F44">
        <v>0.35675071357795796</v>
      </c>
      <c r="H44">
        <v>112</v>
      </c>
      <c r="I44">
        <v>0.35053178702115773</v>
      </c>
      <c r="J44">
        <v>0.75783701274579895</v>
      </c>
      <c r="K44">
        <v>4.3767155178571437</v>
      </c>
      <c r="L44">
        <v>0.95079176785715092</v>
      </c>
      <c r="Q44">
        <v>107</v>
      </c>
      <c r="R44">
        <v>1.8259149532706687E-2</v>
      </c>
      <c r="S44">
        <v>0.22858660940027198</v>
      </c>
      <c r="T44">
        <v>0.31569942669091855</v>
      </c>
      <c r="U44">
        <v>0.52095335514019681</v>
      </c>
      <c r="V44">
        <v>0.1597302324925387</v>
      </c>
    </row>
    <row r="45" spans="2:22">
      <c r="B45">
        <v>116</v>
      </c>
      <c r="C45">
        <v>1.2595313879310455</v>
      </c>
      <c r="D45">
        <v>0.52877831090982763</v>
      </c>
      <c r="E45">
        <v>0.50241768409818865</v>
      </c>
      <c r="F45">
        <v>0.66914859358585543</v>
      </c>
      <c r="H45">
        <v>116</v>
      </c>
      <c r="I45">
        <v>0.76568677450887801</v>
      </c>
      <c r="J45">
        <v>5.3492774604981026</v>
      </c>
      <c r="K45">
        <v>5.9546020344827699</v>
      </c>
      <c r="L45">
        <v>2.5811225258620563</v>
      </c>
      <c r="Q45">
        <v>112</v>
      </c>
      <c r="R45">
        <v>0.15123007142856526</v>
      </c>
      <c r="S45">
        <v>0.34892425216143108</v>
      </c>
      <c r="T45">
        <v>0.73181214262901806</v>
      </c>
      <c r="U45">
        <v>0.20024973214286534</v>
      </c>
      <c r="V45">
        <v>0.24913270107080887</v>
      </c>
    </row>
    <row r="46" spans="2:22">
      <c r="B46">
        <v>117</v>
      </c>
      <c r="C46">
        <v>1.1800365811965752</v>
      </c>
      <c r="D46">
        <v>1.4986202057646114</v>
      </c>
      <c r="E46">
        <v>0.82691677870899705</v>
      </c>
      <c r="F46">
        <v>0.96844508797512274</v>
      </c>
      <c r="H46">
        <v>117</v>
      </c>
      <c r="I46">
        <v>1.1441874010365782</v>
      </c>
      <c r="J46">
        <v>3.6387670046614584</v>
      </c>
      <c r="K46">
        <v>8.9930557948717844</v>
      </c>
      <c r="L46">
        <v>1.4317696324786189</v>
      </c>
      <c r="Q46">
        <v>116</v>
      </c>
      <c r="R46">
        <v>0.36692589655172858</v>
      </c>
      <c r="S46">
        <v>0.61912608023035887</v>
      </c>
      <c r="T46">
        <v>0.42617564087000792</v>
      </c>
      <c r="U46">
        <v>0.12889580172414927</v>
      </c>
      <c r="V46">
        <v>0.2606972497759541</v>
      </c>
    </row>
    <row r="47" spans="2:22">
      <c r="B47">
        <v>118</v>
      </c>
      <c r="C47">
        <v>1.3284950084745728</v>
      </c>
      <c r="D47">
        <v>0.27519062350049861</v>
      </c>
      <c r="E47">
        <v>1.1692560308187328</v>
      </c>
      <c r="F47">
        <v>0.63289166317551659</v>
      </c>
      <c r="H47">
        <v>118</v>
      </c>
      <c r="I47">
        <v>1.1441847295938223</v>
      </c>
      <c r="J47">
        <v>1.183579591178896</v>
      </c>
      <c r="K47">
        <v>1.4762774237288112</v>
      </c>
      <c r="L47">
        <v>2.9505425677966102</v>
      </c>
      <c r="Q47">
        <v>117</v>
      </c>
      <c r="R47">
        <v>0.38189829914531126</v>
      </c>
      <c r="S47">
        <v>7.5506589574592109E-2</v>
      </c>
      <c r="T47">
        <v>7.5355566508528149E-2</v>
      </c>
      <c r="U47">
        <v>0.23415041025641736</v>
      </c>
      <c r="V47">
        <v>8.1078013499680246E-2</v>
      </c>
    </row>
    <row r="48" spans="2:22">
      <c r="B48">
        <v>119</v>
      </c>
      <c r="C48">
        <v>1.485338932773117</v>
      </c>
      <c r="D48">
        <v>1.5564092209263691E-3</v>
      </c>
      <c r="E48">
        <v>0.60700041208638922</v>
      </c>
      <c r="F48">
        <v>0.68225848474998685</v>
      </c>
      <c r="H48">
        <v>119</v>
      </c>
      <c r="I48">
        <v>1.8629026713238739</v>
      </c>
      <c r="J48">
        <v>2.7305254827879599</v>
      </c>
      <c r="K48">
        <v>5.7047600672268883</v>
      </c>
      <c r="L48">
        <v>0.20340433613446063</v>
      </c>
      <c r="Q48">
        <v>118</v>
      </c>
      <c r="R48">
        <v>0.48280752542372296</v>
      </c>
      <c r="S48">
        <v>0.81574743544126083</v>
      </c>
      <c r="T48">
        <v>0.64069720060303537</v>
      </c>
      <c r="U48">
        <v>0.12634555932204972</v>
      </c>
      <c r="V48">
        <v>0.20140983215450881</v>
      </c>
    </row>
    <row r="49" spans="2:22">
      <c r="B49">
        <v>120</v>
      </c>
      <c r="C49">
        <v>1.6562766500000103</v>
      </c>
      <c r="D49">
        <v>3.0010925883050654</v>
      </c>
      <c r="E49">
        <v>4.0376708423570884</v>
      </c>
      <c r="F49">
        <v>0.71765932811016508</v>
      </c>
      <c r="H49">
        <v>120</v>
      </c>
      <c r="I49">
        <v>1.8279978291997567</v>
      </c>
      <c r="J49">
        <v>2.4534989323983236</v>
      </c>
      <c r="K49">
        <v>7.6899883833333238</v>
      </c>
      <c r="L49">
        <v>2.5268033750000085</v>
      </c>
      <c r="Q49">
        <v>119</v>
      </c>
      <c r="R49">
        <v>0.47695358823528489</v>
      </c>
      <c r="S49">
        <v>0.38964411416883005</v>
      </c>
      <c r="T49">
        <v>0.16256355128982936</v>
      </c>
      <c r="U49">
        <v>1.9792605042012745E-2</v>
      </c>
      <c r="V49">
        <v>0.25475267572279137</v>
      </c>
    </row>
    <row r="50" spans="2:22">
      <c r="Q50">
        <v>120</v>
      </c>
      <c r="R50">
        <v>0.70689513333334064</v>
      </c>
      <c r="S50">
        <v>0.83736553440659778</v>
      </c>
      <c r="T50">
        <v>1.136561138423664</v>
      </c>
      <c r="U50">
        <v>1.5754473749999942</v>
      </c>
      <c r="V50">
        <v>0.39212651228093254</v>
      </c>
    </row>
    <row r="61" spans="2:22">
      <c r="B61" t="s">
        <v>16</v>
      </c>
      <c r="H61" t="s">
        <v>17</v>
      </c>
    </row>
    <row r="62" spans="2:22">
      <c r="B62" t="s">
        <v>14</v>
      </c>
      <c r="C62" t="s">
        <v>6</v>
      </c>
      <c r="D62" t="s">
        <v>8</v>
      </c>
      <c r="E62" t="s">
        <v>7</v>
      </c>
      <c r="H62" t="s">
        <v>14</v>
      </c>
      <c r="I62" t="s">
        <v>6</v>
      </c>
      <c r="J62" t="s">
        <v>8</v>
      </c>
      <c r="K62" t="s">
        <v>7</v>
      </c>
    </row>
    <row r="63" spans="2:22">
      <c r="B63">
        <v>1</v>
      </c>
      <c r="C63" s="12">
        <v>7.4304591189089155</v>
      </c>
      <c r="D63" s="12">
        <v>7.2710809561698895</v>
      </c>
      <c r="E63" s="12">
        <v>9.5969476355140451</v>
      </c>
      <c r="H63">
        <v>1</v>
      </c>
      <c r="I63" s="4">
        <f>'[1]1pt'!$G$22</f>
        <v>18.050778683015963</v>
      </c>
      <c r="J63" s="5">
        <f>'[1]1pt'!$G$25</f>
        <v>21.015608214909879</v>
      </c>
      <c r="K63" s="5">
        <f>'[1]1pt'!$G$28</f>
        <v>30.176600352259584</v>
      </c>
    </row>
    <row r="64" spans="2:22">
      <c r="B64">
        <v>4</v>
      </c>
      <c r="C64" s="2">
        <v>2.1312255754814435</v>
      </c>
      <c r="D64" s="2">
        <v>1.8584575424313017</v>
      </c>
      <c r="E64" s="2">
        <v>3.7862879152722413</v>
      </c>
      <c r="H64">
        <v>4</v>
      </c>
      <c r="I64" s="6">
        <f>'[1]24'!$G$22</f>
        <v>1.3959741249015729</v>
      </c>
      <c r="J64" s="7">
        <f>'[1]24'!$G$25</f>
        <v>2.9837869209096746</v>
      </c>
      <c r="K64" s="7">
        <f>'[1]24'!$G$28</f>
        <v>3.4466283674661229</v>
      </c>
    </row>
    <row r="65" spans="2:12">
      <c r="B65">
        <v>6</v>
      </c>
      <c r="C65" s="3">
        <v>0.86058467555386464</v>
      </c>
      <c r="D65" s="3">
        <v>0.88499514471895779</v>
      </c>
      <c r="E65" s="3">
        <v>1.2518101490523117</v>
      </c>
      <c r="H65">
        <v>6</v>
      </c>
      <c r="I65" s="4">
        <f>'[1]16'!$G$22</f>
        <v>0.50499583014189775</v>
      </c>
      <c r="J65" s="5">
        <f>'[1]16'!$G$25</f>
        <v>2.584625532688829</v>
      </c>
      <c r="K65" s="5">
        <f>'[1]16'!$G$28</f>
        <v>2.6343124255487238</v>
      </c>
    </row>
    <row r="66" spans="2:12">
      <c r="B66">
        <v>11</v>
      </c>
      <c r="C66" s="2">
        <v>0.37965382044413615</v>
      </c>
      <c r="D66" s="2">
        <v>0.51341410904561025</v>
      </c>
      <c r="E66" s="2">
        <v>0.59688177187660096</v>
      </c>
      <c r="H66">
        <v>11</v>
      </c>
      <c r="I66" s="6">
        <f>'[1]8'!$G$22</f>
        <v>0.29754481433447699</v>
      </c>
      <c r="J66" s="7">
        <f>'[1]8'!$G$25</f>
        <v>0.81775753512674665</v>
      </c>
      <c r="K66" s="7">
        <f>'[1]8'!$G$28</f>
        <v>3.4387204590731693</v>
      </c>
    </row>
    <row r="67" spans="2:12">
      <c r="B67">
        <v>21</v>
      </c>
      <c r="C67" s="3">
        <v>0.28695960422555133</v>
      </c>
      <c r="D67" s="3">
        <v>0.35232792516740818</v>
      </c>
      <c r="E67" s="3">
        <v>0.52535514970550456</v>
      </c>
      <c r="H67">
        <v>21</v>
      </c>
      <c r="I67" s="4">
        <f>'[1]4'!$G$22</f>
        <v>0.26470829132251184</v>
      </c>
      <c r="J67" s="5">
        <f>'[1]4'!$G$25</f>
        <v>0.39096469937320011</v>
      </c>
      <c r="K67" s="5">
        <f>'[1]4'!$G$28</f>
        <v>2.2710078849967132</v>
      </c>
    </row>
    <row r="68" spans="2:12">
      <c r="B68">
        <v>41</v>
      </c>
      <c r="C68" s="2">
        <v>0.2620831580043701</v>
      </c>
      <c r="D68" s="2">
        <v>0.33931672554042691</v>
      </c>
      <c r="E68" s="2">
        <v>0.48818611326567773</v>
      </c>
      <c r="H68">
        <v>41</v>
      </c>
      <c r="I68" s="6">
        <v>0.29382469397787764</v>
      </c>
      <c r="J68" s="7">
        <v>0.97900165258959893</v>
      </c>
      <c r="K68" s="7">
        <v>1.6713692080169487</v>
      </c>
    </row>
    <row r="69" spans="2:12">
      <c r="B69">
        <v>82</v>
      </c>
      <c r="C69" s="13">
        <v>0.25597951783141693</v>
      </c>
      <c r="D69" s="13">
        <v>0.33629546955931733</v>
      </c>
      <c r="E69" s="13">
        <v>0.48592022728813217</v>
      </c>
      <c r="H69">
        <v>82</v>
      </c>
      <c r="I69">
        <f>[1]Results!C3</f>
        <v>0.32649885649522847</v>
      </c>
      <c r="J69">
        <f>[1]Results!D3</f>
        <v>0.91925924096288014</v>
      </c>
      <c r="K69">
        <f>[1]Results!E3</f>
        <v>1.5030128687396573</v>
      </c>
    </row>
    <row r="72" spans="2:12">
      <c r="B72" t="s">
        <v>15</v>
      </c>
      <c r="C72">
        <v>0.5</v>
      </c>
      <c r="H72" t="s">
        <v>15</v>
      </c>
      <c r="I72">
        <v>0.5</v>
      </c>
    </row>
    <row r="73" spans="2:12">
      <c r="B73" t="s">
        <v>14</v>
      </c>
      <c r="C73" t="s">
        <v>12</v>
      </c>
      <c r="D73" t="s">
        <v>9</v>
      </c>
      <c r="E73" t="s">
        <v>13</v>
      </c>
      <c r="H73" t="s">
        <v>14</v>
      </c>
      <c r="I73" t="s">
        <v>12</v>
      </c>
      <c r="J73" t="s">
        <v>9</v>
      </c>
      <c r="K73" t="s">
        <v>13</v>
      </c>
    </row>
    <row r="74" spans="2:12">
      <c r="B74">
        <v>1</v>
      </c>
      <c r="C74" s="8">
        <v>3.75</v>
      </c>
      <c r="D74" s="9">
        <v>0</v>
      </c>
      <c r="E74" s="9">
        <v>10</v>
      </c>
      <c r="H74">
        <v>1</v>
      </c>
      <c r="I74" s="4">
        <v>3.75</v>
      </c>
      <c r="J74" s="5">
        <v>0</v>
      </c>
      <c r="K74" s="5">
        <v>0</v>
      </c>
      <c r="L74" s="1"/>
    </row>
    <row r="75" spans="2:12">
      <c r="B75">
        <v>4</v>
      </c>
      <c r="C75" s="10">
        <v>27.500000000000004</v>
      </c>
      <c r="D75" s="11">
        <v>25</v>
      </c>
      <c r="E75" s="11">
        <v>30</v>
      </c>
      <c r="H75">
        <v>4</v>
      </c>
      <c r="I75" s="6">
        <v>56.25</v>
      </c>
      <c r="J75" s="7">
        <v>30</v>
      </c>
      <c r="K75" s="7">
        <v>35</v>
      </c>
    </row>
    <row r="76" spans="2:12">
      <c r="B76">
        <v>6</v>
      </c>
      <c r="C76" s="8">
        <v>36.25</v>
      </c>
      <c r="D76" s="9">
        <v>45</v>
      </c>
      <c r="E76" s="9">
        <v>35</v>
      </c>
      <c r="H76">
        <v>6</v>
      </c>
      <c r="I76" s="4">
        <v>71.25</v>
      </c>
      <c r="J76" s="5">
        <v>55.000000000000007</v>
      </c>
      <c r="K76" s="5">
        <v>35</v>
      </c>
    </row>
    <row r="77" spans="2:12">
      <c r="B77">
        <v>11</v>
      </c>
      <c r="C77" s="10">
        <v>81.25</v>
      </c>
      <c r="D77" s="11">
        <v>55.000000000000007</v>
      </c>
      <c r="E77" s="11">
        <v>65</v>
      </c>
      <c r="H77">
        <v>11</v>
      </c>
      <c r="I77" s="6">
        <v>90</v>
      </c>
      <c r="J77" s="7">
        <v>80</v>
      </c>
      <c r="K77" s="7">
        <v>60</v>
      </c>
    </row>
    <row r="78" spans="2:12">
      <c r="B78">
        <v>21</v>
      </c>
      <c r="C78" s="8">
        <v>92.5</v>
      </c>
      <c r="D78" s="9">
        <v>80</v>
      </c>
      <c r="E78" s="9">
        <v>70</v>
      </c>
      <c r="H78">
        <v>21</v>
      </c>
      <c r="I78" s="4">
        <v>91.25</v>
      </c>
      <c r="J78" s="5">
        <v>80</v>
      </c>
      <c r="K78" s="5">
        <v>60</v>
      </c>
    </row>
    <row r="79" spans="2:12">
      <c r="B79">
        <v>41</v>
      </c>
      <c r="C79" s="10">
        <v>97.5</v>
      </c>
      <c r="D79" s="11">
        <v>85</v>
      </c>
      <c r="E79" s="11">
        <v>80</v>
      </c>
      <c r="H79">
        <v>41</v>
      </c>
      <c r="I79">
        <v>93.75</v>
      </c>
      <c r="J79">
        <v>65</v>
      </c>
      <c r="K79">
        <v>60</v>
      </c>
    </row>
    <row r="80" spans="2:12">
      <c r="B80">
        <v>82</v>
      </c>
      <c r="C80" s="8">
        <v>97.5</v>
      </c>
      <c r="D80" s="9">
        <v>85</v>
      </c>
      <c r="E80" s="9">
        <v>85</v>
      </c>
      <c r="H80">
        <v>82</v>
      </c>
      <c r="I80">
        <v>91.25</v>
      </c>
      <c r="J80">
        <v>65</v>
      </c>
      <c r="K80">
        <v>60</v>
      </c>
    </row>
    <row r="85" spans="2:13">
      <c r="B85" t="s">
        <v>3</v>
      </c>
      <c r="C85" s="19" t="s">
        <v>4</v>
      </c>
      <c r="D85" s="19"/>
      <c r="E85" s="19"/>
      <c r="H85" t="s">
        <v>3</v>
      </c>
      <c r="I85" s="19" t="s">
        <v>11</v>
      </c>
      <c r="J85" s="19"/>
      <c r="K85" s="19"/>
      <c r="L85" s="19"/>
    </row>
    <row r="86" spans="2:13">
      <c r="B86" t="s">
        <v>14</v>
      </c>
      <c r="C86">
        <v>0.3</v>
      </c>
      <c r="D86">
        <v>0.7</v>
      </c>
      <c r="E86">
        <v>1.1000000000000001</v>
      </c>
      <c r="F86">
        <v>1.9</v>
      </c>
      <c r="H86" t="s">
        <v>14</v>
      </c>
      <c r="I86">
        <v>0.3</v>
      </c>
      <c r="J86">
        <v>0.5</v>
      </c>
      <c r="K86">
        <v>0.7</v>
      </c>
      <c r="L86">
        <v>1.1000000000000001</v>
      </c>
      <c r="M86">
        <v>1.9</v>
      </c>
    </row>
    <row r="87" spans="2:13">
      <c r="B87">
        <v>1</v>
      </c>
      <c r="C87">
        <f>'[2]1point'!$G$25</f>
        <v>36.652050551513632</v>
      </c>
      <c r="D87">
        <v>9.5969476355140451</v>
      </c>
      <c r="E87">
        <f>'[3]1pt'!$G$25</f>
        <v>3.9305055791317072</v>
      </c>
      <c r="F87">
        <v>3.4460041192128474</v>
      </c>
      <c r="H87">
        <v>1</v>
      </c>
      <c r="I87">
        <f>'[4]1pt'!$G$28</f>
        <v>42.625190430898975</v>
      </c>
      <c r="J87">
        <v>26.613941764648086</v>
      </c>
      <c r="K87">
        <v>30.176600352259584</v>
      </c>
      <c r="L87">
        <f>'[5]1pt'!$G$28</f>
        <v>21.028946675566413</v>
      </c>
      <c r="M87">
        <v>22.662566201119127</v>
      </c>
    </row>
    <row r="88" spans="2:13">
      <c r="B88">
        <v>4</v>
      </c>
      <c r="C88">
        <f>'[2]24'!$G$25</f>
        <v>1.9499479110748621</v>
      </c>
      <c r="D88">
        <v>3.7862879152722413</v>
      </c>
      <c r="E88">
        <f>'[3]24'!$G$25</f>
        <v>1.8797266461638737</v>
      </c>
      <c r="F88">
        <v>0.90384662148654538</v>
      </c>
      <c r="H88">
        <v>4</v>
      </c>
      <c r="I88">
        <f>'[4]24'!$G$28</f>
        <v>2.1354883208831965</v>
      </c>
      <c r="J88">
        <v>4.5929648502211018</v>
      </c>
      <c r="K88">
        <v>3.4466283674661229</v>
      </c>
      <c r="L88">
        <f>'[5]24'!$G$28</f>
        <v>3.7475700069313795</v>
      </c>
      <c r="M88">
        <v>2.0164809599570646</v>
      </c>
    </row>
    <row r="89" spans="2:13">
      <c r="B89">
        <v>6</v>
      </c>
      <c r="C89">
        <f>'[2]16'!$G$25</f>
        <v>0.42105720036511857</v>
      </c>
      <c r="D89">
        <v>1.2518101490523117</v>
      </c>
      <c r="E89">
        <f>'[3]16'!$G$25</f>
        <v>0.52791745267711465</v>
      </c>
      <c r="F89">
        <v>0.57527870919173041</v>
      </c>
      <c r="H89">
        <v>6</v>
      </c>
      <c r="I89">
        <f>'[4]16'!$G$28</f>
        <v>0.89736112081359809</v>
      </c>
      <c r="J89">
        <v>1.2822353935849793</v>
      </c>
      <c r="K89">
        <v>2.6343124255487238</v>
      </c>
      <c r="L89">
        <f>'[5]16'!$G$28</f>
        <v>4.1204143685739876</v>
      </c>
      <c r="M89">
        <v>1.4741672519336189</v>
      </c>
    </row>
    <row r="90" spans="2:13">
      <c r="B90">
        <v>11</v>
      </c>
      <c r="C90">
        <f>'[2]8'!$G$25</f>
        <v>0.36613412881961749</v>
      </c>
      <c r="D90">
        <v>0.59688177187660096</v>
      </c>
      <c r="E90">
        <f>'[3]8'!$G$25</f>
        <v>0.36990802639853865</v>
      </c>
      <c r="F90">
        <v>0.30404983126782842</v>
      </c>
      <c r="H90">
        <v>11</v>
      </c>
      <c r="I90">
        <f>'[4]8'!$G$28</f>
        <v>0.73138769321718322</v>
      </c>
      <c r="J90">
        <v>1.8492956910979121</v>
      </c>
      <c r="K90">
        <v>3.4387204590731693</v>
      </c>
      <c r="L90">
        <f>'[5]8'!$G$28</f>
        <v>1.3398064976908193</v>
      </c>
      <c r="M90">
        <v>1.2666064518217126</v>
      </c>
    </row>
    <row r="91" spans="2:13">
      <c r="B91">
        <v>21</v>
      </c>
      <c r="C91">
        <f>'[2]4'!$G$25</f>
        <v>0.14128491861591247</v>
      </c>
      <c r="D91">
        <v>0.52535514970550456</v>
      </c>
      <c r="E91">
        <f>'[3]4'!$G$25</f>
        <v>0.22835352068143955</v>
      </c>
      <c r="F91">
        <v>0.30223717062307359</v>
      </c>
      <c r="H91">
        <v>21</v>
      </c>
      <c r="I91">
        <f>'[4]4'!$G$28</f>
        <v>0.29776396155422458</v>
      </c>
      <c r="J91">
        <v>0.98332697722036866</v>
      </c>
      <c r="K91">
        <v>2.2710078849967132</v>
      </c>
      <c r="L91">
        <f>'[5]4'!$G$28</f>
        <v>1.3329607160382673</v>
      </c>
      <c r="M91">
        <v>1.1590529534084566</v>
      </c>
    </row>
    <row r="92" spans="2:13">
      <c r="B92">
        <v>41</v>
      </c>
      <c r="C92">
        <f>'[2]2'!$G$25</f>
        <v>0.13329251637298012</v>
      </c>
      <c r="D92">
        <v>0.48818611326567773</v>
      </c>
      <c r="E92">
        <f>'[3]2'!$G$25</f>
        <v>0.22662708104212981</v>
      </c>
      <c r="F92">
        <v>0.26821464614410939</v>
      </c>
      <c r="H92">
        <v>41</v>
      </c>
      <c r="I92" s="6">
        <f>'[4]2'!$G$28</f>
        <v>0.27070218657374884</v>
      </c>
      <c r="J92">
        <v>0.88324016113411352</v>
      </c>
      <c r="K92" s="7">
        <v>1.6713692080169487</v>
      </c>
      <c r="L92" s="7">
        <f>'[5]2'!$G$28</f>
        <v>3.0153864688787837</v>
      </c>
      <c r="M92" s="7">
        <v>1.1999673467480334</v>
      </c>
    </row>
    <row r="93" spans="2:13">
      <c r="B93">
        <v>82</v>
      </c>
      <c r="C93">
        <v>0.13184167213473819</v>
      </c>
      <c r="D93">
        <v>0.48592022728813217</v>
      </c>
      <c r="E93">
        <f>'[3]1'!$G$25</f>
        <v>0.21952085305121211</v>
      </c>
      <c r="F93">
        <v>0.29381263285835135</v>
      </c>
      <c r="H93">
        <v>82</v>
      </c>
      <c r="I93">
        <f>'[4]1'!$G$28</f>
        <v>0.23617205541302985</v>
      </c>
      <c r="J93">
        <v>0.9280427973583355</v>
      </c>
      <c r="K93">
        <v>1.5030128687396573</v>
      </c>
      <c r="L93">
        <v>1.0121133807958433</v>
      </c>
      <c r="M93">
        <v>1.0264337461623467</v>
      </c>
    </row>
    <row r="97" spans="2:12">
      <c r="B97" t="s">
        <v>18</v>
      </c>
      <c r="H97" t="s">
        <v>19</v>
      </c>
    </row>
    <row r="98" spans="2:12">
      <c r="B98" t="s">
        <v>14</v>
      </c>
      <c r="C98" t="s">
        <v>6</v>
      </c>
      <c r="D98" t="s">
        <v>8</v>
      </c>
      <c r="E98" t="s">
        <v>7</v>
      </c>
      <c r="H98" t="s">
        <v>14</v>
      </c>
      <c r="I98" t="s">
        <v>6</v>
      </c>
      <c r="J98" t="s">
        <v>8</v>
      </c>
      <c r="K98" t="s">
        <v>7</v>
      </c>
    </row>
    <row r="99" spans="2:12">
      <c r="B99">
        <v>1</v>
      </c>
      <c r="C99">
        <f>'[2]1point'!$G$22</f>
        <v>32.073156859757482</v>
      </c>
      <c r="D99">
        <f>'[2]1point'!$G$25</f>
        <v>36.652050551513632</v>
      </c>
      <c r="E99">
        <f>'[2]1point'!$G$28</f>
        <v>43.190925164724931</v>
      </c>
      <c r="H99">
        <v>1</v>
      </c>
      <c r="I99">
        <f>'[4]1pt'!$G$22</f>
        <v>32.041249095056209</v>
      </c>
      <c r="J99">
        <f>'[4]1pt'!$G$25</f>
        <v>36.623102770519786</v>
      </c>
      <c r="K99">
        <f>'[4]1pt'!$G$28</f>
        <v>42.625190430898975</v>
      </c>
    </row>
    <row r="100" spans="2:12">
      <c r="B100">
        <v>4</v>
      </c>
      <c r="C100">
        <f>'[2]24'!$G$22</f>
        <v>1.9994581152210671</v>
      </c>
      <c r="D100">
        <f>'[2]24'!$G$25</f>
        <v>1.9499479110748621</v>
      </c>
      <c r="E100">
        <f>'[2]24'!$G$28</f>
        <v>2.9491981504778106</v>
      </c>
      <c r="H100">
        <v>4</v>
      </c>
      <c r="I100">
        <f>'[4]24'!$G$22</f>
        <v>0.63713290143225954</v>
      </c>
      <c r="J100">
        <f>'[4]24'!$G$25</f>
        <v>0.9825491857612082</v>
      </c>
      <c r="K100">
        <f>'[4]24'!$G$28</f>
        <v>2.1354883208831965</v>
      </c>
    </row>
    <row r="101" spans="2:12">
      <c r="B101">
        <v>6</v>
      </c>
      <c r="C101">
        <f>'[2]16'!$G$22</f>
        <v>0.27703403685890082</v>
      </c>
      <c r="D101">
        <f>'[2]16'!$G$25</f>
        <v>0.42105720036511857</v>
      </c>
      <c r="E101">
        <f>'[2]16'!$G$28</f>
        <v>0.86573750803323901</v>
      </c>
      <c r="H101">
        <v>6</v>
      </c>
      <c r="I101">
        <f>'[4]16'!$G$22</f>
        <v>0.3537298628706454</v>
      </c>
      <c r="J101">
        <f>'[4]16'!$G$25</f>
        <v>0.34145727930439596</v>
      </c>
      <c r="K101">
        <f>'[4]16'!$G$28</f>
        <v>0.89736112081359809</v>
      </c>
    </row>
    <row r="102" spans="2:12">
      <c r="B102">
        <v>11</v>
      </c>
      <c r="C102">
        <f>'[2]8'!$G$22</f>
        <v>0.25885330540296203</v>
      </c>
      <c r="D102">
        <f>'[2]8'!$G$25</f>
        <v>0.36613412881961749</v>
      </c>
      <c r="E102">
        <f>'[2]8'!$G$28</f>
        <v>0.79387255230119325</v>
      </c>
      <c r="H102">
        <v>11</v>
      </c>
      <c r="I102">
        <f>'[4]8'!$G$22</f>
        <v>0.17947676367687118</v>
      </c>
      <c r="J102">
        <f>'[4]8'!$G$25</f>
        <v>0.23270856732588902</v>
      </c>
      <c r="K102">
        <f>'[4]8'!$G$28</f>
        <v>0.73138769321718322</v>
      </c>
    </row>
    <row r="103" spans="2:12">
      <c r="B103">
        <v>21</v>
      </c>
      <c r="C103">
        <f>'[2]4'!$G$22</f>
        <v>0.18329179622645822</v>
      </c>
      <c r="D103">
        <f>'[2]4'!$G$25</f>
        <v>0.14128491861591247</v>
      </c>
      <c r="E103">
        <f>'[2]4'!$G$28</f>
        <v>0.37882461308921617</v>
      </c>
      <c r="H103">
        <v>21</v>
      </c>
      <c r="I103">
        <f>'[4]4'!$G$22</f>
        <v>0.13037813326165368</v>
      </c>
      <c r="J103">
        <f>'[4]4'!$G$25</f>
        <v>0.10387662701292376</v>
      </c>
      <c r="K103">
        <f>'[4]4'!$G$28</f>
        <v>0.29776396155422458</v>
      </c>
    </row>
    <row r="104" spans="2:12">
      <c r="B104">
        <v>41</v>
      </c>
      <c r="C104">
        <f>'[2]2'!$G$22</f>
        <v>0.16276395551039879</v>
      </c>
      <c r="D104">
        <f>'[2]2'!$G$25</f>
        <v>0.13329251637298012</v>
      </c>
      <c r="E104">
        <f>'[2]2'!$G$28</f>
        <v>0.32696420245206204</v>
      </c>
      <c r="H104">
        <v>41</v>
      </c>
      <c r="I104">
        <f>'[4]2'!$G$22</f>
        <v>0.12308910472553759</v>
      </c>
      <c r="J104">
        <f>'[4]2'!$G$25</f>
        <v>9.2618368153843639E-2</v>
      </c>
      <c r="K104">
        <f>'[4]2'!$G$28</f>
        <v>0.27070218657374884</v>
      </c>
    </row>
    <row r="105" spans="2:12">
      <c r="B105">
        <v>82</v>
      </c>
      <c r="C105">
        <v>0.15876398702140912</v>
      </c>
      <c r="D105">
        <v>0.13184167213473819</v>
      </c>
      <c r="E105">
        <v>0.31878893207039438</v>
      </c>
      <c r="H105">
        <v>82</v>
      </c>
      <c r="I105">
        <f>'[4]1'!$G$22</f>
        <v>0.12778730670372329</v>
      </c>
      <c r="J105">
        <f>'[4]1'!$G$25</f>
        <v>9.4790430530770978E-2</v>
      </c>
      <c r="K105">
        <f>'[4]1'!$G$28</f>
        <v>0.23617205541302985</v>
      </c>
    </row>
    <row r="109" spans="2:12">
      <c r="B109" t="s">
        <v>22</v>
      </c>
    </row>
    <row r="110" spans="2:12">
      <c r="B110" t="s">
        <v>14</v>
      </c>
      <c r="C110" t="s">
        <v>6</v>
      </c>
      <c r="D110" t="s">
        <v>8</v>
      </c>
      <c r="E110" t="s">
        <v>7</v>
      </c>
      <c r="I110" t="s">
        <v>20</v>
      </c>
      <c r="J110" t="s">
        <v>6</v>
      </c>
      <c r="K110" t="s">
        <v>8</v>
      </c>
      <c r="L110" t="s">
        <v>7</v>
      </c>
    </row>
    <row r="111" spans="2:12">
      <c r="B111">
        <v>1</v>
      </c>
      <c r="C111">
        <f>'[3]1pt'!$G$22</f>
        <v>4.3141677151297255</v>
      </c>
      <c r="D111">
        <f>'[3]1pt'!$G$25</f>
        <v>3.9305055791317072</v>
      </c>
      <c r="E111">
        <f>'[3]1pt'!$G$28</f>
        <v>10.178180536422984</v>
      </c>
      <c r="I111">
        <v>1</v>
      </c>
      <c r="J111">
        <f>'[5]1pt'!$G$22</f>
        <v>14.702204234326215</v>
      </c>
      <c r="K111">
        <f>'[5]1pt'!$G$25</f>
        <v>20.119311421488366</v>
      </c>
      <c r="L111">
        <f>'[5]1pt'!$G$28</f>
        <v>21.028946675566413</v>
      </c>
    </row>
    <row r="112" spans="2:12">
      <c r="B112">
        <v>4</v>
      </c>
      <c r="C112">
        <f>'[3]24'!$G$22</f>
        <v>1.7383589193190474</v>
      </c>
      <c r="D112">
        <f>'[3]24'!$G$25</f>
        <v>1.8797266461638737</v>
      </c>
      <c r="E112">
        <f>'[3]24'!$G$28</f>
        <v>4.1824738077425971</v>
      </c>
      <c r="I112">
        <v>4</v>
      </c>
      <c r="J112">
        <f>'[5]24'!$G$22</f>
        <v>2.970183987379726</v>
      </c>
      <c r="K112">
        <f>'[5]24'!$G$25</f>
        <v>3.493676852970022</v>
      </c>
      <c r="L112">
        <f>'[5]24'!$G$28</f>
        <v>3.7475700069313795</v>
      </c>
    </row>
    <row r="113" spans="1:12">
      <c r="B113">
        <v>6</v>
      </c>
      <c r="C113">
        <f>'[3]16'!$G$22</f>
        <v>0.48658829585947727</v>
      </c>
      <c r="D113">
        <f>'[3]16'!$G$25</f>
        <v>0.52791745267711465</v>
      </c>
      <c r="E113">
        <f>'[3]16'!$G$28</f>
        <v>1.2916101873094081</v>
      </c>
      <c r="I113">
        <v>6</v>
      </c>
      <c r="J113">
        <f>'[5]16'!$G$22</f>
        <v>0.92205750543522336</v>
      </c>
      <c r="K113">
        <f>'[5]16'!$G$25</f>
        <v>2.2428792858314028</v>
      </c>
      <c r="L113">
        <f>'[5]16'!$G$28</f>
        <v>4.1204143685739876</v>
      </c>
    </row>
    <row r="114" spans="1:12">
      <c r="B114">
        <v>11</v>
      </c>
      <c r="C114">
        <f>'[3]8'!$G$22</f>
        <v>0.42153708323412842</v>
      </c>
      <c r="D114">
        <f>'[3]8'!$G$25</f>
        <v>0.36990802639853865</v>
      </c>
      <c r="E114">
        <f>'[3]8'!$G$28</f>
        <v>0.77201445015094916</v>
      </c>
      <c r="I114">
        <v>11</v>
      </c>
      <c r="J114">
        <f>'[5]8'!$G$22</f>
        <v>0.47173431728779558</v>
      </c>
      <c r="K114">
        <f>'[5]8'!$G$25</f>
        <v>1.1309667305550664</v>
      </c>
      <c r="L114">
        <f>'[5]8'!$G$28</f>
        <v>1.3398064976908193</v>
      </c>
    </row>
    <row r="115" spans="1:12">
      <c r="B115">
        <v>21</v>
      </c>
      <c r="C115">
        <f>'[3]4'!$G$22</f>
        <v>0.27513132248697142</v>
      </c>
      <c r="D115">
        <f>'[3]4'!$G$25</f>
        <v>0.22835352068143955</v>
      </c>
      <c r="E115">
        <f>'[3]4'!$G$28</f>
        <v>0.66723588814238177</v>
      </c>
      <c r="I115">
        <v>21</v>
      </c>
      <c r="J115">
        <f>'[5]4'!$G$22</f>
        <v>0.38044311827294419</v>
      </c>
      <c r="K115">
        <f>'[5]4'!$G$25</f>
        <v>0.89313536094870105</v>
      </c>
      <c r="L115">
        <f>'[5]4'!$G$28</f>
        <v>1.3329607160382673</v>
      </c>
    </row>
    <row r="116" spans="1:12">
      <c r="B116">
        <v>41</v>
      </c>
      <c r="C116">
        <f>'[3]2'!$G$22</f>
        <v>0.26467326606850961</v>
      </c>
      <c r="D116">
        <f>'[3]2'!$G$25</f>
        <v>0.22662708104212981</v>
      </c>
      <c r="E116">
        <f>'[3]2'!$G$28</f>
        <v>0.45930697617680549</v>
      </c>
      <c r="I116">
        <v>41</v>
      </c>
      <c r="J116">
        <v>0.25385083152223897</v>
      </c>
      <c r="K116">
        <v>0.67802925532489045</v>
      </c>
      <c r="L116">
        <v>2.9297708595969398</v>
      </c>
    </row>
    <row r="117" spans="1:12">
      <c r="B117">
        <v>82</v>
      </c>
      <c r="C117">
        <f>'[3]1'!$G$22</f>
        <v>0.26274840171522834</v>
      </c>
      <c r="D117">
        <f>'[3]1'!$G$25</f>
        <v>0.21952085305121211</v>
      </c>
      <c r="E117">
        <f>'[3]1'!$G$28</f>
        <v>0.49665515767607632</v>
      </c>
      <c r="I117">
        <v>82</v>
      </c>
      <c r="J117">
        <v>0.51327035619013828</v>
      </c>
      <c r="K117">
        <v>0.76446475469959363</v>
      </c>
      <c r="L117">
        <v>1.0121133807958433</v>
      </c>
    </row>
    <row r="120" spans="1:12">
      <c r="B120" t="s">
        <v>29</v>
      </c>
    </row>
    <row r="121" spans="1:12">
      <c r="A121" t="s">
        <v>23</v>
      </c>
      <c r="B121" t="s">
        <v>14</v>
      </c>
      <c r="C121" t="s">
        <v>6</v>
      </c>
      <c r="D121" t="s">
        <v>8</v>
      </c>
      <c r="E121" t="s">
        <v>7</v>
      </c>
      <c r="I121" t="s">
        <v>24</v>
      </c>
      <c r="J121" t="s">
        <v>6</v>
      </c>
      <c r="K121" t="s">
        <v>8</v>
      </c>
      <c r="L121" t="s">
        <v>7</v>
      </c>
    </row>
    <row r="122" spans="1:12">
      <c r="A122" t="s">
        <v>21</v>
      </c>
      <c r="B122">
        <v>1</v>
      </c>
      <c r="C122">
        <v>1.5811421152887306</v>
      </c>
      <c r="D122">
        <v>1.924767333138276</v>
      </c>
      <c r="E122">
        <v>3.4460041192128474</v>
      </c>
      <c r="I122">
        <v>1</v>
      </c>
      <c r="J122">
        <v>17.709976329664126</v>
      </c>
      <c r="K122">
        <v>19.859684493850235</v>
      </c>
      <c r="L122">
        <v>22.662566201119127</v>
      </c>
    </row>
    <row r="123" spans="1:12">
      <c r="B123">
        <v>4</v>
      </c>
      <c r="C123">
        <v>0.62616391938111748</v>
      </c>
      <c r="D123">
        <v>0.75586932022173947</v>
      </c>
      <c r="E123">
        <v>0.90384662148654538</v>
      </c>
      <c r="I123">
        <v>4</v>
      </c>
      <c r="J123">
        <v>0.70241651611239975</v>
      </c>
      <c r="K123">
        <v>1.4060648397680491</v>
      </c>
      <c r="L123">
        <v>2.0164809599570646</v>
      </c>
    </row>
    <row r="124" spans="1:12">
      <c r="B124">
        <v>6</v>
      </c>
      <c r="C124">
        <v>0.44639489145680611</v>
      </c>
      <c r="D124">
        <v>0.48114676628917086</v>
      </c>
      <c r="E124">
        <v>0.57527870919173041</v>
      </c>
      <c r="I124">
        <v>6</v>
      </c>
      <c r="J124">
        <v>0.51371799686414832</v>
      </c>
      <c r="K124">
        <v>0.86854222666157888</v>
      </c>
      <c r="L124">
        <v>1.4741672519336189</v>
      </c>
    </row>
    <row r="125" spans="1:12">
      <c r="B125">
        <v>11</v>
      </c>
      <c r="C125">
        <v>0.36367652742517942</v>
      </c>
      <c r="D125">
        <v>0.36943292554443058</v>
      </c>
      <c r="E125">
        <v>0.30404983126782842</v>
      </c>
      <c r="I125">
        <v>11</v>
      </c>
      <c r="J125">
        <v>0.34625152490292643</v>
      </c>
      <c r="K125">
        <v>0.8902700958685037</v>
      </c>
      <c r="L125">
        <v>1.2666064518217126</v>
      </c>
    </row>
    <row r="126" spans="1:12">
      <c r="B126">
        <v>21</v>
      </c>
      <c r="C126">
        <v>0.31459439258144029</v>
      </c>
      <c r="D126">
        <v>0.26028985090616263</v>
      </c>
      <c r="E126">
        <v>0.30223717062307359</v>
      </c>
      <c r="I126">
        <v>21</v>
      </c>
      <c r="J126">
        <v>0.39436563585816714</v>
      </c>
      <c r="K126">
        <v>0.75558259888675439</v>
      </c>
      <c r="L126">
        <v>1.1590529534084566</v>
      </c>
    </row>
    <row r="127" spans="1:12">
      <c r="B127">
        <v>41</v>
      </c>
      <c r="C127">
        <v>0.29734323100433857</v>
      </c>
      <c r="D127">
        <v>0.22837098943742135</v>
      </c>
      <c r="E127">
        <v>0.26821464614410939</v>
      </c>
      <c r="I127">
        <v>41</v>
      </c>
      <c r="J127">
        <v>0.426814478882107</v>
      </c>
      <c r="K127">
        <v>0.7503045513530443</v>
      </c>
      <c r="L127">
        <v>1.1999673467480334</v>
      </c>
    </row>
    <row r="128" spans="1:12">
      <c r="B128">
        <v>82</v>
      </c>
      <c r="C128">
        <v>0.30192429324664172</v>
      </c>
      <c r="D128">
        <v>0.2311776281385638</v>
      </c>
      <c r="E128">
        <v>0.29381263285835135</v>
      </c>
      <c r="I128">
        <v>82</v>
      </c>
      <c r="J128">
        <v>0.46319657831426791</v>
      </c>
      <c r="K128">
        <v>0.73549570323397995</v>
      </c>
      <c r="L128">
        <v>1.0264337461623467</v>
      </c>
    </row>
    <row r="133" spans="2:11">
      <c r="B133" t="s">
        <v>30</v>
      </c>
      <c r="H133" t="s">
        <v>28</v>
      </c>
      <c r="I133" t="s">
        <v>25</v>
      </c>
      <c r="J133" t="s">
        <v>26</v>
      </c>
      <c r="K133" t="s">
        <v>27</v>
      </c>
    </row>
    <row r="134" spans="2:11">
      <c r="B134" t="s">
        <v>31</v>
      </c>
      <c r="H134">
        <v>1</v>
      </c>
      <c r="I134">
        <v>9.7500933182522882</v>
      </c>
      <c r="J134">
        <v>9.6095176926131174</v>
      </c>
      <c r="K134">
        <v>26.613941764648086</v>
      </c>
    </row>
    <row r="135" spans="2:11">
      <c r="B135">
        <v>1</v>
      </c>
      <c r="C135">
        <v>21.751959200327448</v>
      </c>
      <c r="D135">
        <v>26.869483623564051</v>
      </c>
      <c r="E135">
        <v>43.596382054881516</v>
      </c>
      <c r="H135">
        <v>4</v>
      </c>
      <c r="I135">
        <v>3.0765453777546319</v>
      </c>
      <c r="J135">
        <v>2.5895050958176387</v>
      </c>
      <c r="K135">
        <v>4.5929648502211018</v>
      </c>
    </row>
    <row r="136" spans="2:11">
      <c r="B136">
        <v>4</v>
      </c>
      <c r="C136">
        <v>1.4675271349852221</v>
      </c>
      <c r="D136">
        <v>2.0545688557089523</v>
      </c>
      <c r="E136">
        <v>2.0766988446688157</v>
      </c>
      <c r="H136">
        <v>6</v>
      </c>
      <c r="I136">
        <v>0.60867305778430469</v>
      </c>
      <c r="J136">
        <v>0.66877872509867298</v>
      </c>
      <c r="K136">
        <v>1.2822353935849793</v>
      </c>
    </row>
    <row r="137" spans="2:11">
      <c r="B137">
        <v>6</v>
      </c>
      <c r="C137">
        <v>0.65017634830422355</v>
      </c>
      <c r="D137">
        <v>0.52454056447525632</v>
      </c>
      <c r="E137">
        <v>0.92143909551344172</v>
      </c>
      <c r="H137">
        <v>11</v>
      </c>
      <c r="I137">
        <v>0.26690424865938256</v>
      </c>
      <c r="J137">
        <v>0.35860558032735013</v>
      </c>
      <c r="K137">
        <v>1.8492956910979121</v>
      </c>
    </row>
    <row r="138" spans="2:11">
      <c r="B138">
        <v>11</v>
      </c>
      <c r="C138">
        <v>0.3834387462119595</v>
      </c>
      <c r="D138">
        <v>0.37177423439683505</v>
      </c>
      <c r="E138">
        <v>0.44337541659873286</v>
      </c>
      <c r="H138">
        <v>21</v>
      </c>
      <c r="I138">
        <v>0.28353982828763202</v>
      </c>
      <c r="J138">
        <v>0.32049156193713779</v>
      </c>
      <c r="K138">
        <v>0.98332697722036866</v>
      </c>
    </row>
    <row r="139" spans="2:11">
      <c r="B139">
        <v>21</v>
      </c>
      <c r="C139">
        <v>0.33330489124230001</v>
      </c>
      <c r="D139">
        <v>0.32211939657270883</v>
      </c>
      <c r="E139">
        <v>0.47946361382100666</v>
      </c>
      <c r="H139">
        <v>41</v>
      </c>
      <c r="I139">
        <v>0.23518144322248447</v>
      </c>
      <c r="J139">
        <v>0.33660611450742911</v>
      </c>
      <c r="K139">
        <v>0.88324016113411352</v>
      </c>
    </row>
    <row r="140" spans="2:11">
      <c r="B140">
        <v>41</v>
      </c>
      <c r="C140">
        <v>0.35939279795236306</v>
      </c>
      <c r="D140">
        <v>0.34045247723926769</v>
      </c>
      <c r="E140">
        <v>0.49387053732698821</v>
      </c>
      <c r="H140">
        <v>82</v>
      </c>
      <c r="I140">
        <v>0.24413221373919214</v>
      </c>
      <c r="J140">
        <v>0.3410226977709811</v>
      </c>
      <c r="K140">
        <v>0.9280427973583355</v>
      </c>
    </row>
    <row r="141" spans="2:11">
      <c r="B141">
        <v>82</v>
      </c>
      <c r="C141">
        <v>0.34786583003549554</v>
      </c>
      <c r="D141">
        <v>0.32484417004275323</v>
      </c>
      <c r="E141">
        <v>0.48599587173790421</v>
      </c>
    </row>
    <row r="149" spans="1:16">
      <c r="A149" t="s">
        <v>33</v>
      </c>
      <c r="B149" t="s">
        <v>32</v>
      </c>
      <c r="H149" t="s">
        <v>2</v>
      </c>
      <c r="I149" t="s">
        <v>32</v>
      </c>
    </row>
    <row r="150" spans="1:16">
      <c r="A150" t="s">
        <v>34</v>
      </c>
      <c r="B150">
        <v>0.3</v>
      </c>
      <c r="C150">
        <v>0.5</v>
      </c>
      <c r="D150">
        <v>0.7</v>
      </c>
      <c r="E150">
        <v>1.1000000000000001</v>
      </c>
      <c r="F150">
        <v>1.9</v>
      </c>
      <c r="H150" t="s">
        <v>34</v>
      </c>
      <c r="I150">
        <v>0.3</v>
      </c>
      <c r="J150">
        <v>0.5</v>
      </c>
      <c r="K150">
        <v>0.7</v>
      </c>
      <c r="L150">
        <v>1.1000000000000001</v>
      </c>
      <c r="M150">
        <v>1.9</v>
      </c>
    </row>
    <row r="151" spans="1:16">
      <c r="A151" s="8">
        <v>12</v>
      </c>
      <c r="B151" s="16">
        <v>11.800541747</v>
      </c>
      <c r="C151">
        <v>11.632804687668148</v>
      </c>
      <c r="D151" s="16">
        <v>11.968272778173318</v>
      </c>
      <c r="E151" s="16">
        <v>12.035419988999999</v>
      </c>
      <c r="F151" s="16">
        <v>12.072293633744447</v>
      </c>
      <c r="H151" s="8">
        <v>12</v>
      </c>
      <c r="I151" s="16">
        <v>11.990226388</v>
      </c>
      <c r="J151" s="16">
        <v>12.030654072740791</v>
      </c>
      <c r="K151" s="16">
        <v>12.05028736730852</v>
      </c>
      <c r="L151" s="16">
        <v>12.244026457484649</v>
      </c>
      <c r="M151" s="16">
        <v>12.067897784000001</v>
      </c>
      <c r="N151" s="8">
        <v>12</v>
      </c>
      <c r="O151" s="16">
        <f>AVERAGE(I151:M151)</f>
        <v>12.076618413906793</v>
      </c>
      <c r="P151">
        <f>STDEV(I151:M151)</f>
        <v>9.7942750184229557E-2</v>
      </c>
    </row>
    <row r="152" spans="1:16">
      <c r="A152" s="14">
        <v>17</v>
      </c>
      <c r="B152" s="16">
        <v>16.794740965999999</v>
      </c>
      <c r="C152">
        <v>16.423213512874561</v>
      </c>
      <c r="D152" s="16">
        <v>16.785816429364793</v>
      </c>
      <c r="E152" s="16">
        <v>16.905649372000003</v>
      </c>
      <c r="F152" s="16">
        <v>17.005984801123052</v>
      </c>
      <c r="H152" s="14">
        <v>17</v>
      </c>
      <c r="I152" s="16">
        <v>17.052707216000002</v>
      </c>
      <c r="J152" s="16">
        <v>16.9900498076886</v>
      </c>
      <c r="K152" s="16">
        <v>17.168807965061738</v>
      </c>
      <c r="L152" s="16">
        <v>16.88211553511119</v>
      </c>
      <c r="M152" s="16">
        <v>16.994909246999999</v>
      </c>
      <c r="N152" s="14">
        <v>17</v>
      </c>
      <c r="O152" s="16">
        <f t="shared" ref="O152:O170" si="0">AVERAGE(I152:M152)</f>
        <v>17.017717954172305</v>
      </c>
      <c r="P152">
        <f t="shared" ref="P152:P170" si="1">STDEV(I152:M152)</f>
        <v>0.10455407613019957</v>
      </c>
    </row>
    <row r="153" spans="1:16">
      <c r="A153" s="15">
        <v>22</v>
      </c>
      <c r="B153" s="16">
        <v>21.840881046</v>
      </c>
      <c r="C153">
        <v>21.339581232008459</v>
      </c>
      <c r="D153" s="16">
        <v>21.644919959488558</v>
      </c>
      <c r="E153" s="16">
        <v>21.761618521999999</v>
      </c>
      <c r="F153" s="16">
        <v>21.900899726678176</v>
      </c>
      <c r="H153" s="15">
        <v>22</v>
      </c>
      <c r="I153" s="16">
        <v>22.062246393000002</v>
      </c>
      <c r="J153" s="16">
        <v>21.95823287039638</v>
      </c>
      <c r="K153" s="16">
        <v>22.130295182516118</v>
      </c>
      <c r="L153" s="16">
        <v>21.58386763878476</v>
      </c>
      <c r="M153" s="16">
        <v>21.943362547000003</v>
      </c>
      <c r="N153" s="15">
        <v>22</v>
      </c>
      <c r="O153" s="16">
        <f t="shared" si="0"/>
        <v>21.935600926339454</v>
      </c>
      <c r="P153">
        <f t="shared" si="1"/>
        <v>0.21108865485512388</v>
      </c>
    </row>
    <row r="154" spans="1:16">
      <c r="A154" s="14">
        <v>27</v>
      </c>
      <c r="B154" s="16">
        <v>26.915106311999999</v>
      </c>
      <c r="C154">
        <v>26.368283728888741</v>
      </c>
      <c r="D154" s="16">
        <v>26.582885347327551</v>
      </c>
      <c r="E154" s="16">
        <v>26.658009915000001</v>
      </c>
      <c r="F154" s="16">
        <v>26.781207222182779</v>
      </c>
      <c r="H154" s="14">
        <v>27</v>
      </c>
      <c r="I154" s="16">
        <v>27.038550917999999</v>
      </c>
      <c r="J154" s="16">
        <v>26.947406873990552</v>
      </c>
      <c r="K154" s="16">
        <v>26.928716446845169</v>
      </c>
      <c r="L154" s="16">
        <v>26.394071618092859</v>
      </c>
      <c r="M154" s="16">
        <v>26.942649307</v>
      </c>
      <c r="N154" s="14">
        <v>27</v>
      </c>
      <c r="O154" s="16">
        <f t="shared" si="0"/>
        <v>26.850279032785714</v>
      </c>
      <c r="P154">
        <f t="shared" si="1"/>
        <v>0.2586938446325554</v>
      </c>
    </row>
    <row r="155" spans="1:16">
      <c r="A155" s="15">
        <v>32</v>
      </c>
      <c r="B155" s="16">
        <v>31.996693834999995</v>
      </c>
      <c r="C155">
        <v>31.496812358063259</v>
      </c>
      <c r="D155" s="16">
        <v>31.617479104129398</v>
      </c>
      <c r="E155" s="16">
        <v>31.641426555000002</v>
      </c>
      <c r="F155" s="16">
        <v>31.678657054054078</v>
      </c>
      <c r="H155" s="15">
        <v>32</v>
      </c>
      <c r="I155" s="16">
        <v>32.003885344000004</v>
      </c>
      <c r="J155" s="16">
        <v>31.950641971444924</v>
      </c>
      <c r="K155" s="16">
        <v>31.668021417524336</v>
      </c>
      <c r="L155" s="16">
        <v>31.378025667070414</v>
      </c>
      <c r="M155" s="16">
        <v>32.004085973999999</v>
      </c>
      <c r="N155" s="15">
        <v>32</v>
      </c>
      <c r="O155" s="16">
        <f t="shared" si="0"/>
        <v>31.800932074807935</v>
      </c>
      <c r="P155">
        <f t="shared" si="1"/>
        <v>0.27449483688656373</v>
      </c>
    </row>
    <row r="156" spans="1:16">
      <c r="A156" s="14">
        <v>37</v>
      </c>
      <c r="B156" s="16">
        <v>37.067261562999995</v>
      </c>
      <c r="C156">
        <v>36.709438379297779</v>
      </c>
      <c r="D156" s="16">
        <v>36.749884450962149</v>
      </c>
      <c r="E156" s="16">
        <v>36.743483549999993</v>
      </c>
      <c r="F156" s="16">
        <v>36.622535014745765</v>
      </c>
      <c r="H156" s="14">
        <v>37</v>
      </c>
      <c r="I156" s="16">
        <v>36.982775036</v>
      </c>
      <c r="J156" s="16">
        <v>36.958705924192159</v>
      </c>
      <c r="K156" s="16">
        <v>36.543807093548459</v>
      </c>
      <c r="L156" s="16">
        <v>36.601057092147855</v>
      </c>
      <c r="M156" s="16">
        <v>37.132009167</v>
      </c>
      <c r="N156" s="14">
        <v>37</v>
      </c>
      <c r="O156" s="16">
        <f t="shared" si="0"/>
        <v>36.843670862577696</v>
      </c>
      <c r="P156">
        <f t="shared" si="1"/>
        <v>0.25714866120636082</v>
      </c>
    </row>
    <row r="157" spans="1:16">
      <c r="A157" s="15">
        <v>52</v>
      </c>
      <c r="B157" s="16">
        <v>52.070673776</v>
      </c>
      <c r="C157">
        <v>52.277166900519319</v>
      </c>
      <c r="D157" s="16">
        <v>52.249788068939836</v>
      </c>
      <c r="E157" s="16">
        <v>52.250269090000003</v>
      </c>
      <c r="F157" s="16">
        <v>52.236928471202056</v>
      </c>
      <c r="H157" s="15">
        <v>52</v>
      </c>
      <c r="I157" s="16">
        <v>51.953809808999992</v>
      </c>
      <c r="J157" s="16">
        <v>51.949781037456468</v>
      </c>
      <c r="K157" s="16">
        <v>52.887468618880654</v>
      </c>
      <c r="L157" s="16">
        <v>51.82622940412174</v>
      </c>
      <c r="M157" s="16">
        <v>52.383837882999998</v>
      </c>
      <c r="N157" s="15">
        <v>52</v>
      </c>
      <c r="O157" s="16">
        <f t="shared" si="0"/>
        <v>52.20022535049177</v>
      </c>
      <c r="P157">
        <f t="shared" si="1"/>
        <v>0.4385580956277636</v>
      </c>
    </row>
    <row r="158" spans="1:16">
      <c r="A158" s="14">
        <v>64</v>
      </c>
      <c r="B158" s="16">
        <v>63.990336024000001</v>
      </c>
      <c r="C158">
        <v>63.988350389531526</v>
      </c>
      <c r="D158" s="16">
        <v>64.079552784465974</v>
      </c>
      <c r="E158" s="16">
        <v>64.213726745000002</v>
      </c>
      <c r="F158" s="16">
        <v>64.356918711899922</v>
      </c>
      <c r="H158" s="14">
        <v>64</v>
      </c>
      <c r="I158" s="16">
        <v>63.915100511000006</v>
      </c>
      <c r="J158" s="16">
        <v>63.857727048552775</v>
      </c>
      <c r="K158" s="16">
        <v>64.124648214925955</v>
      </c>
      <c r="L158" s="16">
        <v>63.776651083592185</v>
      </c>
      <c r="M158" s="16">
        <v>64.673092872000012</v>
      </c>
      <c r="N158" s="14">
        <v>64</v>
      </c>
      <c r="O158" s="16">
        <f t="shared" si="0"/>
        <v>64.069443946014189</v>
      </c>
      <c r="P158">
        <f t="shared" si="1"/>
        <v>0.36118317306984737</v>
      </c>
    </row>
    <row r="159" spans="1:16">
      <c r="A159" s="15">
        <v>70</v>
      </c>
      <c r="B159" s="16">
        <v>69.946889753000008</v>
      </c>
      <c r="C159">
        <v>69.853543161595752</v>
      </c>
      <c r="D159" s="16">
        <v>70.026906863845653</v>
      </c>
      <c r="E159" s="16">
        <v>70.164041364999989</v>
      </c>
      <c r="F159" s="16">
        <v>70.23827876069717</v>
      </c>
      <c r="H159" s="15">
        <v>70</v>
      </c>
      <c r="I159" s="16">
        <v>69.961447434000007</v>
      </c>
      <c r="J159" s="16">
        <v>70.171612141961162</v>
      </c>
      <c r="K159" s="16">
        <v>70.14286105489677</v>
      </c>
      <c r="L159" s="16">
        <v>69.551567554329552</v>
      </c>
      <c r="M159" s="16">
        <v>70.453586064999996</v>
      </c>
      <c r="N159" s="15">
        <v>70</v>
      </c>
      <c r="O159" s="16">
        <f t="shared" si="0"/>
        <v>70.056214850037492</v>
      </c>
      <c r="P159">
        <f t="shared" si="1"/>
        <v>0.33255741552946255</v>
      </c>
    </row>
    <row r="160" spans="1:16">
      <c r="A160" s="14">
        <v>76</v>
      </c>
      <c r="B160" s="16">
        <v>76.01976870099999</v>
      </c>
      <c r="C160">
        <v>76.075647775696268</v>
      </c>
      <c r="D160" s="16">
        <v>75.958785322935526</v>
      </c>
      <c r="E160" s="16">
        <v>76.268281289000001</v>
      </c>
      <c r="F160" s="16">
        <v>76.060676817576663</v>
      </c>
      <c r="H160" s="14">
        <v>76</v>
      </c>
      <c r="I160" s="16">
        <v>75.952410637</v>
      </c>
      <c r="J160" s="16">
        <v>75.549471659925004</v>
      </c>
      <c r="K160" s="16">
        <v>75.844834983530873</v>
      </c>
      <c r="L160" s="16">
        <v>75.387047174890427</v>
      </c>
      <c r="M160" s="16">
        <v>77.051494435000009</v>
      </c>
      <c r="N160" s="14">
        <v>76</v>
      </c>
      <c r="O160" s="16">
        <f t="shared" si="0"/>
        <v>75.957051778069257</v>
      </c>
      <c r="P160">
        <f t="shared" si="1"/>
        <v>0.65219737787557042</v>
      </c>
    </row>
    <row r="161" spans="1:16">
      <c r="A161" s="15">
        <v>92</v>
      </c>
      <c r="B161" s="16">
        <v>92.057451099000005</v>
      </c>
      <c r="C161">
        <v>92.260139404078373</v>
      </c>
      <c r="D161" s="16">
        <v>91.517874881566954</v>
      </c>
      <c r="E161" s="16">
        <v>91.627235001000003</v>
      </c>
      <c r="F161" s="16">
        <v>91.825946566092099</v>
      </c>
      <c r="H161" s="15">
        <v>92</v>
      </c>
      <c r="I161" s="16">
        <v>92.051236087999996</v>
      </c>
      <c r="J161" s="16">
        <v>92.419502397839977</v>
      </c>
      <c r="K161" s="16">
        <v>92.461075682212879</v>
      </c>
      <c r="L161" s="16">
        <v>91.760132230055689</v>
      </c>
      <c r="M161" s="16">
        <v>92.642303870000006</v>
      </c>
      <c r="N161" s="15">
        <v>92</v>
      </c>
      <c r="O161" s="16">
        <f t="shared" si="0"/>
        <v>92.266850053621695</v>
      </c>
      <c r="P161">
        <f t="shared" si="1"/>
        <v>0.35540267167719497</v>
      </c>
    </row>
    <row r="162" spans="1:16">
      <c r="A162" s="14">
        <v>99</v>
      </c>
      <c r="B162" s="16">
        <v>99.393429081000008</v>
      </c>
      <c r="C162">
        <v>98.994489321066197</v>
      </c>
      <c r="D162" s="16">
        <v>99.332873329661112</v>
      </c>
      <c r="E162" s="16">
        <v>98.611428112999988</v>
      </c>
      <c r="F162" s="16">
        <v>98.746911474032999</v>
      </c>
      <c r="H162" s="14">
        <v>99</v>
      </c>
      <c r="I162" s="16">
        <v>99.047144279000008</v>
      </c>
      <c r="J162" s="16">
        <v>99.43176596016724</v>
      </c>
      <c r="K162" s="16">
        <v>101.04479074896106</v>
      </c>
      <c r="L162" s="16">
        <v>99.576434829402174</v>
      </c>
      <c r="M162" s="16">
        <v>99.99491347499999</v>
      </c>
      <c r="N162" s="14">
        <v>99</v>
      </c>
      <c r="O162" s="16">
        <f t="shared" si="0"/>
        <v>99.819009858506092</v>
      </c>
      <c r="P162">
        <f t="shared" si="1"/>
        <v>0.76453545177407911</v>
      </c>
    </row>
    <row r="163" spans="1:16">
      <c r="A163" s="15">
        <v>102</v>
      </c>
      <c r="B163" s="16">
        <v>102.26948992</v>
      </c>
      <c r="C163">
        <v>102.1557228607374</v>
      </c>
      <c r="D163" s="16">
        <v>102.49490785898709</v>
      </c>
      <c r="E163" s="16">
        <v>101.94966268</v>
      </c>
      <c r="F163" s="16">
        <v>101.29136318278961</v>
      </c>
      <c r="H163" s="15">
        <v>102</v>
      </c>
      <c r="I163" s="16">
        <v>101.92847513000001</v>
      </c>
      <c r="J163" s="16">
        <v>102.47237359528908</v>
      </c>
      <c r="K163" s="16">
        <v>101.55058806699937</v>
      </c>
      <c r="L163" s="16">
        <v>101.09594991060364</v>
      </c>
      <c r="M163" s="16">
        <v>101.30828334999998</v>
      </c>
      <c r="N163" s="15">
        <v>102</v>
      </c>
      <c r="O163" s="16">
        <f t="shared" si="0"/>
        <v>101.67113401057841</v>
      </c>
      <c r="P163">
        <f t="shared" si="1"/>
        <v>0.54434318198874798</v>
      </c>
    </row>
    <row r="164" spans="1:16">
      <c r="A164" s="14">
        <v>107</v>
      </c>
      <c r="B164" s="16">
        <v>107.01953728999999</v>
      </c>
      <c r="C164">
        <v>106.75541232794171</v>
      </c>
      <c r="D164" s="16">
        <v>106.66220161344071</v>
      </c>
      <c r="E164" s="16">
        <v>106.44257990999999</v>
      </c>
      <c r="F164" s="16">
        <v>107.17091134876701</v>
      </c>
      <c r="H164" s="14">
        <v>107</v>
      </c>
      <c r="I164" s="16">
        <v>107.23360269</v>
      </c>
      <c r="J164" s="16">
        <v>107.2152614261291</v>
      </c>
      <c r="K164" s="16">
        <v>106.84767207747132</v>
      </c>
      <c r="L164" s="16">
        <v>105.58180059656419</v>
      </c>
      <c r="M164" s="16">
        <v>108.46694337</v>
      </c>
      <c r="N164" s="14">
        <v>107</v>
      </c>
      <c r="O164" s="16">
        <f t="shared" si="0"/>
        <v>107.06905603203293</v>
      </c>
      <c r="P164">
        <f t="shared" si="1"/>
        <v>1.0324098284132357</v>
      </c>
    </row>
    <row r="165" spans="1:16">
      <c r="A165" s="15">
        <v>112</v>
      </c>
      <c r="B165" s="16">
        <v>111.83062232</v>
      </c>
      <c r="C165">
        <v>111.6092048375792</v>
      </c>
      <c r="D165" s="16">
        <v>111.1803704002555</v>
      </c>
      <c r="E165" s="16">
        <v>111.77572029999999</v>
      </c>
      <c r="F165" s="16">
        <v>112.27902862519932</v>
      </c>
      <c r="H165" s="15">
        <v>112</v>
      </c>
      <c r="I165" s="16">
        <v>112.21241805999998</v>
      </c>
      <c r="J165" s="16">
        <v>111.6514651129514</v>
      </c>
      <c r="K165" s="16">
        <v>110.9021992416796</v>
      </c>
      <c r="L165" s="16">
        <v>110.7236010190483</v>
      </c>
      <c r="M165" s="16">
        <v>113.19687529000001</v>
      </c>
      <c r="N165" s="15">
        <v>112</v>
      </c>
      <c r="O165" s="16">
        <f t="shared" si="0"/>
        <v>111.73731174473588</v>
      </c>
      <c r="P165">
        <f t="shared" si="1"/>
        <v>1.0109950204835394</v>
      </c>
    </row>
    <row r="166" spans="1:16">
      <c r="A166" s="14">
        <v>116</v>
      </c>
      <c r="B166" s="16">
        <v>115.57436595999999</v>
      </c>
      <c r="C166">
        <v>115.28181374693278</v>
      </c>
      <c r="D166" s="16">
        <v>115.50563625659079</v>
      </c>
      <c r="E166" s="16">
        <v>116.14951913</v>
      </c>
      <c r="F166" s="16">
        <v>116.30240880974011</v>
      </c>
      <c r="H166" s="14">
        <v>116</v>
      </c>
      <c r="I166" s="16">
        <v>115.91694806999999</v>
      </c>
      <c r="J166" s="16">
        <v>114.49639324987079</v>
      </c>
      <c r="K166" s="16">
        <v>114.9591178302998</v>
      </c>
      <c r="L166" s="16">
        <v>118.11303259845479</v>
      </c>
      <c r="M166" s="16">
        <v>113.81888224000002</v>
      </c>
      <c r="N166" s="14">
        <v>116</v>
      </c>
      <c r="O166" s="16">
        <f t="shared" si="0"/>
        <v>115.46087479772507</v>
      </c>
      <c r="P166">
        <f t="shared" si="1"/>
        <v>1.6673383054887847</v>
      </c>
    </row>
    <row r="167" spans="1:16">
      <c r="A167" s="15">
        <v>117</v>
      </c>
      <c r="B167" s="16">
        <v>116.55317898999999</v>
      </c>
      <c r="C167">
        <v>116.91165729019772</v>
      </c>
      <c r="D167" s="16">
        <v>116.91183398718502</v>
      </c>
      <c r="E167" s="16">
        <v>116.72604401999999</v>
      </c>
      <c r="F167" s="16">
        <v>117.09486127579461</v>
      </c>
      <c r="H167" s="15">
        <v>117</v>
      </c>
      <c r="I167" s="16">
        <v>116.62992361000002</v>
      </c>
      <c r="J167" s="16">
        <v>115.11897042338319</v>
      </c>
      <c r="K167" s="16">
        <v>115.82645255002357</v>
      </c>
      <c r="L167" s="16">
        <v>117.7896154794314</v>
      </c>
      <c r="M167" s="16">
        <v>119.01750414</v>
      </c>
      <c r="N167" s="15">
        <v>117</v>
      </c>
      <c r="O167" s="16">
        <f t="shared" si="0"/>
        <v>116.87649324056763</v>
      </c>
      <c r="P167">
        <f t="shared" si="1"/>
        <v>1.5548302465253381</v>
      </c>
    </row>
    <row r="168" spans="1:16">
      <c r="A168" s="14">
        <v>118</v>
      </c>
      <c r="B168" s="16">
        <v>117.43028712</v>
      </c>
      <c r="C168">
        <v>117.03741802617931</v>
      </c>
      <c r="D168" s="16">
        <v>117.24397730328842</v>
      </c>
      <c r="E168" s="16">
        <v>118.14908776000001</v>
      </c>
      <c r="F168" s="16">
        <v>118.23766360194232</v>
      </c>
      <c r="H168" s="14">
        <v>118</v>
      </c>
      <c r="I168" s="16">
        <v>117.60658894000001</v>
      </c>
      <c r="J168" s="16">
        <v>117.24059504469213</v>
      </c>
      <c r="K168" s="16">
        <v>113.7340275663847</v>
      </c>
      <c r="L168" s="16">
        <v>116.82912471156661</v>
      </c>
      <c r="M168" s="16">
        <v>116.61237331</v>
      </c>
      <c r="N168" s="14">
        <v>118</v>
      </c>
      <c r="O168" s="16">
        <f t="shared" si="0"/>
        <v>116.40454191452868</v>
      </c>
      <c r="P168">
        <f t="shared" si="1"/>
        <v>1.5410234595913679</v>
      </c>
    </row>
    <row r="169" spans="1:16">
      <c r="A169" s="15">
        <v>119</v>
      </c>
      <c r="B169" s="16">
        <v>118.43242523000001</v>
      </c>
      <c r="C169">
        <v>118.53632350413909</v>
      </c>
      <c r="D169" s="16">
        <v>119.1934506260349</v>
      </c>
      <c r="E169" s="16">
        <v>119.02355319999999</v>
      </c>
      <c r="F169" s="16">
        <v>119.30315568411011</v>
      </c>
      <c r="H169" s="15">
        <v>119</v>
      </c>
      <c r="I169" s="16">
        <v>118.41402119999998</v>
      </c>
      <c r="J169" s="16">
        <v>116.87773431756409</v>
      </c>
      <c r="K169" s="16">
        <v>117.93726176247841</v>
      </c>
      <c r="L169" s="16">
        <v>119.21379894594899</v>
      </c>
      <c r="M169" s="16">
        <v>119.68321873000002</v>
      </c>
      <c r="N169" s="15">
        <v>119</v>
      </c>
      <c r="O169" s="16">
        <f t="shared" si="0"/>
        <v>118.42520699119832</v>
      </c>
      <c r="P169">
        <f t="shared" si="1"/>
        <v>1.0996997487775226</v>
      </c>
    </row>
    <row r="170" spans="1:16">
      <c r="A170" s="14">
        <v>120</v>
      </c>
      <c r="B170" s="16">
        <v>119.15172584</v>
      </c>
      <c r="C170">
        <v>118.99516135871208</v>
      </c>
      <c r="D170" s="16">
        <v>118.63612663389161</v>
      </c>
      <c r="E170" s="16">
        <v>118.10946315000001</v>
      </c>
      <c r="F170" s="16">
        <v>120.47055181473711</v>
      </c>
      <c r="H170" s="14">
        <v>120</v>
      </c>
      <c r="I170" s="16">
        <v>119.41497574</v>
      </c>
      <c r="J170" s="16">
        <v>117.69192287994959</v>
      </c>
      <c r="K170" s="16">
        <v>115.95658046278409</v>
      </c>
      <c r="L170" s="16">
        <v>117.2947911020688</v>
      </c>
      <c r="M170" s="16">
        <v>118.43610210000001</v>
      </c>
      <c r="N170" s="14">
        <v>120</v>
      </c>
      <c r="O170" s="16">
        <f t="shared" si="0"/>
        <v>117.75887445696051</v>
      </c>
      <c r="P170">
        <f t="shared" si="1"/>
        <v>1.2912618107464762</v>
      </c>
    </row>
    <row r="172" spans="1:16">
      <c r="B172">
        <f>POWER(B151-A151,2)/A151</f>
        <v>3.3152995574843185E-3</v>
      </c>
      <c r="C172">
        <f t="shared" ref="C172:C191" si="2">POWER(C151-A151,2)/A151</f>
        <v>1.1236033116540508E-2</v>
      </c>
      <c r="D172">
        <f>POWER(D151-A151,2)/A151</f>
        <v>8.3884717069954737E-5</v>
      </c>
      <c r="E172">
        <f>POWER(E151-A151,2)/A151</f>
        <v>1.0454796839667272E-4</v>
      </c>
      <c r="F172">
        <f>POWER(F151-A151,2)/A151</f>
        <v>4.3553078999802419E-4</v>
      </c>
      <c r="G172">
        <v>11.632804687668148</v>
      </c>
      <c r="I172">
        <f>POWER(I151-H151,2)/H151</f>
        <v>7.9602909605454029E-6</v>
      </c>
      <c r="J172">
        <f>POWER(J151-H151,2)/H151</f>
        <v>7.8306014633143932E-5</v>
      </c>
      <c r="K172">
        <f>POWER(K151-H151,2)/H151</f>
        <v>2.1073494256850433E-4</v>
      </c>
      <c r="L172">
        <f>POWER(L151-H151,2)/H151</f>
        <v>4.9624093293756059E-3</v>
      </c>
      <c r="M172">
        <f>POWER(M151-H151,2)/H151</f>
        <v>3.8417575600923536E-4</v>
      </c>
    </row>
    <row r="173" spans="1:16">
      <c r="B173">
        <f t="shared" ref="B173:B191" si="3">POWER(B152-A152,2)/A152</f>
        <v>2.478310061094913E-3</v>
      </c>
      <c r="C173">
        <f t="shared" si="2"/>
        <v>1.9569567748853184E-2</v>
      </c>
      <c r="D173">
        <f t="shared" ref="D173:D191" si="4">POWER(D152-A152,2)/A152</f>
        <v>2.698505995885097E-3</v>
      </c>
      <c r="E173">
        <f t="shared" ref="E173:E191" si="5">POWER(E152-A152,2)/A152</f>
        <v>5.2364947082316881E-4</v>
      </c>
      <c r="F173">
        <f t="shared" ref="F173:F191" si="6">POWER(F152-A152,2)/A152</f>
        <v>2.1069320283815162E-6</v>
      </c>
      <c r="G173">
        <v>16.423213512874561</v>
      </c>
      <c r="I173">
        <f t="shared" ref="I173" si="7">POWER(I152-H152,2)/H152</f>
        <v>1.6341474226299046E-4</v>
      </c>
      <c r="J173">
        <f t="shared" ref="J173:J191" si="8">POWER(J152-H152,2)/H152</f>
        <v>5.8239015902266663E-6</v>
      </c>
      <c r="K173">
        <f t="shared" ref="K173:K191" si="9">POWER(K152-H152,2)/H152</f>
        <v>1.676242886369708E-3</v>
      </c>
      <c r="L173">
        <f t="shared" ref="L173:L191" si="10">POWER(L152-H152,2)/H152</f>
        <v>8.1745570953653697E-4</v>
      </c>
      <c r="M173">
        <f t="shared" ref="M173:M191" si="11">POWER(M152-H152,2)/H152</f>
        <v>1.5244568298246926E-6</v>
      </c>
    </row>
    <row r="174" spans="1:16">
      <c r="B174">
        <f t="shared" si="3"/>
        <v>1.1508564328206446E-3</v>
      </c>
      <c r="C174">
        <f t="shared" si="2"/>
        <v>1.9825134050702922E-2</v>
      </c>
      <c r="D174">
        <f t="shared" si="4"/>
        <v>5.7309925077094308E-3</v>
      </c>
      <c r="E174">
        <f t="shared" si="5"/>
        <v>2.5829876842484046E-3</v>
      </c>
      <c r="F174">
        <f t="shared" si="6"/>
        <v>4.4640291693000836E-4</v>
      </c>
      <c r="G174">
        <v>21.339581232008459</v>
      </c>
      <c r="I174">
        <f t="shared" ref="I174" si="12">POWER(I153-H153,2)/H153</f>
        <v>1.7611879279594276E-4</v>
      </c>
      <c r="J174">
        <f t="shared" si="8"/>
        <v>7.9295141605710128E-5</v>
      </c>
      <c r="K174">
        <f t="shared" si="9"/>
        <v>7.7167429940493246E-4</v>
      </c>
      <c r="L174">
        <f t="shared" si="10"/>
        <v>7.8711882750259581E-3</v>
      </c>
      <c r="M174">
        <f t="shared" si="11"/>
        <v>1.4580914010576624E-4</v>
      </c>
    </row>
    <row r="175" spans="1:16">
      <c r="B175">
        <f t="shared" si="3"/>
        <v>2.6692363934227879E-4</v>
      </c>
      <c r="C175">
        <f t="shared" si="2"/>
        <v>1.478020174765605E-2</v>
      </c>
      <c r="D175">
        <f t="shared" si="4"/>
        <v>6.4438753138539974E-3</v>
      </c>
      <c r="E175">
        <f t="shared" si="5"/>
        <v>4.3317488236409843E-3</v>
      </c>
      <c r="F175">
        <f t="shared" si="6"/>
        <v>1.7729733194435488E-3</v>
      </c>
      <c r="G175">
        <v>26.368283728888741</v>
      </c>
      <c r="I175">
        <f t="shared" ref="I175" si="13">POWER(I154-H154,2)/H154</f>
        <v>5.5043454764541184E-5</v>
      </c>
      <c r="J175">
        <f t="shared" si="8"/>
        <v>1.0244581123872912E-4</v>
      </c>
      <c r="K175">
        <f t="shared" si="9"/>
        <v>1.8819796112509946E-4</v>
      </c>
      <c r="L175">
        <f t="shared" si="10"/>
        <v>1.3598118666689118E-2</v>
      </c>
      <c r="M175">
        <f t="shared" si="11"/>
        <v>1.2181859213260208E-4</v>
      </c>
    </row>
    <row r="176" spans="1:16">
      <c r="B176">
        <f t="shared" si="3"/>
        <v>3.415852189768193E-7</v>
      </c>
      <c r="C176">
        <f t="shared" si="2"/>
        <v>7.9124313436830483E-3</v>
      </c>
      <c r="D176">
        <f t="shared" si="4"/>
        <v>4.5725698680515008E-3</v>
      </c>
      <c r="E176">
        <f t="shared" si="5"/>
        <v>4.017966108098946E-3</v>
      </c>
      <c r="F176">
        <f t="shared" si="6"/>
        <v>3.2269152784126184E-3</v>
      </c>
      <c r="G176">
        <v>31.496812358063259</v>
      </c>
      <c r="I176">
        <f t="shared" ref="I176" si="14">POWER(I155-H155,2)/H155</f>
        <v>4.7174681244896018E-7</v>
      </c>
      <c r="J176">
        <f t="shared" si="8"/>
        <v>7.6131718213866533E-5</v>
      </c>
      <c r="K176">
        <f t="shared" si="9"/>
        <v>3.4440556007047179E-3</v>
      </c>
      <c r="L176">
        <f t="shared" si="10"/>
        <v>1.2089127213225106E-2</v>
      </c>
      <c r="M176">
        <f t="shared" si="11"/>
        <v>5.2172448527081116E-7</v>
      </c>
    </row>
    <row r="177" spans="2:13">
      <c r="B177">
        <f t="shared" si="3"/>
        <v>1.2227345560006316E-4</v>
      </c>
      <c r="C177">
        <f t="shared" si="2"/>
        <v>2.2817852817594892E-3</v>
      </c>
      <c r="D177">
        <f t="shared" si="4"/>
        <v>1.6907510235271773E-3</v>
      </c>
      <c r="E177">
        <f t="shared" si="5"/>
        <v>1.778397003259618E-3</v>
      </c>
      <c r="F177">
        <f t="shared" si="6"/>
        <v>3.8508058133237865E-3</v>
      </c>
      <c r="G177">
        <v>36.709438379297779</v>
      </c>
      <c r="I177">
        <f t="shared" ref="I177" si="15">POWER(I156-H156,2)/H156</f>
        <v>8.0189022919272905E-6</v>
      </c>
      <c r="J177">
        <f t="shared" si="8"/>
        <v>4.6086505319559117E-5</v>
      </c>
      <c r="K177">
        <f t="shared" si="9"/>
        <v>5.6246477809920141E-3</v>
      </c>
      <c r="L177">
        <f t="shared" si="10"/>
        <v>4.3014984790682529E-3</v>
      </c>
      <c r="M177">
        <f t="shared" si="11"/>
        <v>4.7098432897388636E-4</v>
      </c>
    </row>
    <row r="178" spans="2:13">
      <c r="B178">
        <f t="shared" si="3"/>
        <v>9.6053511809579171E-5</v>
      </c>
      <c r="C178">
        <f t="shared" si="2"/>
        <v>1.4773363604516543E-3</v>
      </c>
      <c r="D178">
        <f t="shared" si="4"/>
        <v>1.1998861420133102E-3</v>
      </c>
      <c r="E178">
        <f t="shared" si="5"/>
        <v>1.2045118732582647E-3</v>
      </c>
      <c r="F178">
        <f t="shared" si="6"/>
        <v>1.0795211628104502E-3</v>
      </c>
      <c r="G178">
        <v>52.277166900519319</v>
      </c>
      <c r="I178">
        <f t="shared" ref="I178" si="16">POWER(I157-H157,2)/H157</f>
        <v>4.1029495088792665E-5</v>
      </c>
      <c r="J178">
        <f t="shared" si="8"/>
        <v>4.8498926902859203E-5</v>
      </c>
      <c r="K178">
        <f t="shared" si="9"/>
        <v>1.5146164413421821E-2</v>
      </c>
      <c r="L178">
        <f t="shared" si="10"/>
        <v>5.8069653830549015E-4</v>
      </c>
      <c r="M178">
        <f t="shared" si="11"/>
        <v>2.833298469729237E-3</v>
      </c>
    </row>
    <row r="179" spans="2:13">
      <c r="B179">
        <f t="shared" si="3"/>
        <v>1.4592567520086367E-6</v>
      </c>
      <c r="C179">
        <f t="shared" si="2"/>
        <v>2.1205222510497579E-6</v>
      </c>
      <c r="D179">
        <f t="shared" si="4"/>
        <v>9.8885086192027947E-5</v>
      </c>
      <c r="E179">
        <f t="shared" si="5"/>
        <v>7.1373627387962609E-4</v>
      </c>
      <c r="F179">
        <f t="shared" si="6"/>
        <v>1.9904838578796847E-3</v>
      </c>
      <c r="G179">
        <v>63.988350389531526</v>
      </c>
      <c r="I179">
        <f t="shared" ref="I179" si="17">POWER(I158-H158,2)/H158</f>
        <v>1.1262380050718998E-4</v>
      </c>
      <c r="J179">
        <f t="shared" si="8"/>
        <v>3.1627488614850772E-4</v>
      </c>
      <c r="K179">
        <f t="shared" si="9"/>
        <v>2.427683981910476E-4</v>
      </c>
      <c r="L179">
        <f t="shared" si="10"/>
        <v>7.7944903844601816E-4</v>
      </c>
      <c r="M179">
        <f t="shared" si="11"/>
        <v>7.0789689740191376E-3</v>
      </c>
    </row>
    <row r="180" spans="2:13">
      <c r="B180">
        <f t="shared" si="3"/>
        <v>4.0295690520002621E-5</v>
      </c>
      <c r="C180">
        <f t="shared" si="2"/>
        <v>3.0642293593382847E-4</v>
      </c>
      <c r="D180">
        <f t="shared" si="4"/>
        <v>1.0342561742978775E-5</v>
      </c>
      <c r="E180">
        <f t="shared" si="5"/>
        <v>3.8442242044370675E-4</v>
      </c>
      <c r="F180">
        <f t="shared" si="6"/>
        <v>8.1109668284827681E-4</v>
      </c>
      <c r="G180">
        <v>69.853543161595752</v>
      </c>
      <c r="I180">
        <f t="shared" ref="I180" si="18">POWER(I159-H159,2)/H159</f>
        <v>2.1232862074054292E-5</v>
      </c>
      <c r="J180">
        <f t="shared" si="8"/>
        <v>4.207246752642598E-4</v>
      </c>
      <c r="K180">
        <f t="shared" si="9"/>
        <v>2.9156115723168353E-4</v>
      </c>
      <c r="L180">
        <f t="shared" si="10"/>
        <v>2.8727379761425676E-3</v>
      </c>
      <c r="M180">
        <f t="shared" si="11"/>
        <v>2.9391474051740098E-3</v>
      </c>
    </row>
    <row r="181" spans="2:13">
      <c r="B181">
        <f t="shared" si="3"/>
        <v>5.1421255161446123E-6</v>
      </c>
      <c r="C181">
        <f t="shared" si="2"/>
        <v>7.5297183786748618E-5</v>
      </c>
      <c r="D181">
        <f t="shared" si="4"/>
        <v>2.2350652704327253E-5</v>
      </c>
      <c r="E181">
        <f t="shared" si="5"/>
        <v>9.4703750036186779E-4</v>
      </c>
      <c r="F181">
        <f t="shared" si="6"/>
        <v>4.8443107779364023E-5</v>
      </c>
      <c r="G181">
        <v>76.075647775696268</v>
      </c>
      <c r="I181">
        <f t="shared" ref="I181" si="19">POWER(I160-H160,2)/H160</f>
        <v>2.9799308825602427E-5</v>
      </c>
      <c r="J181">
        <f t="shared" si="8"/>
        <v>2.670734015930674E-3</v>
      </c>
      <c r="K181">
        <f t="shared" si="9"/>
        <v>3.1679187284032066E-4</v>
      </c>
      <c r="L181">
        <f t="shared" si="10"/>
        <v>4.9435679711816762E-3</v>
      </c>
      <c r="M181">
        <f t="shared" si="11"/>
        <v>1.4547901932052482E-2</v>
      </c>
    </row>
    <row r="182" spans="2:13">
      <c r="B182">
        <f t="shared" si="3"/>
        <v>3.5876399742482341E-5</v>
      </c>
      <c r="C182">
        <f t="shared" si="2"/>
        <v>7.3557075602446824E-4</v>
      </c>
      <c r="D182">
        <f t="shared" si="4"/>
        <v>2.5265720633052065E-3</v>
      </c>
      <c r="E182">
        <f t="shared" si="5"/>
        <v>1.5103667878203057E-3</v>
      </c>
      <c r="F182">
        <f t="shared" si="6"/>
        <v>3.2928910712099884E-4</v>
      </c>
      <c r="G182">
        <v>92.260139404078373</v>
      </c>
      <c r="I182">
        <f t="shared" ref="I182" si="20">POWER(I161-H161,2)/H161</f>
        <v>2.8534094712427562E-5</v>
      </c>
      <c r="J182">
        <f t="shared" si="8"/>
        <v>1.9128506716683774E-3</v>
      </c>
      <c r="K182">
        <f t="shared" si="9"/>
        <v>2.3107693992181736E-3</v>
      </c>
      <c r="L182">
        <f t="shared" si="10"/>
        <v>6.2539725063105462E-4</v>
      </c>
      <c r="M182">
        <f t="shared" si="11"/>
        <v>4.4842854501846198E-3</v>
      </c>
    </row>
    <row r="183" spans="2:13">
      <c r="B183">
        <f t="shared" si="3"/>
        <v>1.563499411883947E-3</v>
      </c>
      <c r="C183">
        <f t="shared" si="2"/>
        <v>3.0674325567127447E-7</v>
      </c>
      <c r="D183">
        <f t="shared" si="4"/>
        <v>1.1192389252492455E-3</v>
      </c>
      <c r="E183">
        <f t="shared" si="5"/>
        <v>1.5251324380479798E-3</v>
      </c>
      <c r="F183">
        <f t="shared" si="6"/>
        <v>6.4700810076918772E-4</v>
      </c>
      <c r="G183">
        <v>98.994489321066197</v>
      </c>
      <c r="I183">
        <f t="shared" ref="I183" si="21">POWER(I162-H162,2)/H162</f>
        <v>2.2450333761925473E-5</v>
      </c>
      <c r="J183">
        <f t="shared" si="8"/>
        <v>1.8830489329205956E-3</v>
      </c>
      <c r="K183">
        <f t="shared" si="9"/>
        <v>4.2234032394310547E-2</v>
      </c>
      <c r="L183">
        <f t="shared" si="10"/>
        <v>3.3563344701809483E-3</v>
      </c>
      <c r="M183">
        <f t="shared" si="11"/>
        <v>9.9985133609753092E-3</v>
      </c>
    </row>
    <row r="184" spans="2:13">
      <c r="B184">
        <f t="shared" si="3"/>
        <v>7.1200800962358186E-4</v>
      </c>
      <c r="C184">
        <f t="shared" si="2"/>
        <v>2.3774126819842395E-4</v>
      </c>
      <c r="D184">
        <f t="shared" si="4"/>
        <v>2.4013116557567264E-3</v>
      </c>
      <c r="E184">
        <f t="shared" si="5"/>
        <v>2.4841625341000982E-5</v>
      </c>
      <c r="F184">
        <f t="shared" si="6"/>
        <v>4.9231974382948239E-3</v>
      </c>
      <c r="G184">
        <v>102.1557228607374</v>
      </c>
      <c r="I184">
        <f t="shared" ref="I184" si="22">POWER(I163-H163,2)/H163</f>
        <v>5.0154970867799296E-5</v>
      </c>
      <c r="J184">
        <f t="shared" si="8"/>
        <v>2.1876158188856485E-3</v>
      </c>
      <c r="K184">
        <f t="shared" si="9"/>
        <v>1.9801086816016202E-3</v>
      </c>
      <c r="L184">
        <f t="shared" si="10"/>
        <v>8.0128094523291525E-3</v>
      </c>
      <c r="M184">
        <f t="shared" si="11"/>
        <v>4.6909012145808539E-3</v>
      </c>
    </row>
    <row r="185" spans="2:13">
      <c r="B185">
        <f t="shared" si="3"/>
        <v>3.5673429957349289E-6</v>
      </c>
      <c r="C185">
        <f t="shared" si="2"/>
        <v>5.5909466656908714E-4</v>
      </c>
      <c r="D185">
        <f t="shared" si="4"/>
        <v>1.0664275697388442E-3</v>
      </c>
      <c r="E185">
        <f t="shared" si="5"/>
        <v>2.9038986610805321E-3</v>
      </c>
      <c r="F185">
        <f t="shared" si="6"/>
        <v>2.729970947416578E-4</v>
      </c>
      <c r="G185">
        <v>106.75541232794171</v>
      </c>
      <c r="I185">
        <f t="shared" ref="I185" si="23">POWER(I164-H164,2)/H164</f>
        <v>5.1000202593677677E-4</v>
      </c>
      <c r="J185">
        <f t="shared" si="8"/>
        <v>4.33060575505939E-4</v>
      </c>
      <c r="K185">
        <f t="shared" si="9"/>
        <v>2.1685790637294224E-4</v>
      </c>
      <c r="L185">
        <f t="shared" si="10"/>
        <v>1.8797098578557745E-2</v>
      </c>
      <c r="M185">
        <f t="shared" si="11"/>
        <v>2.0111428512027515E-2</v>
      </c>
    </row>
    <row r="186" spans="2:13">
      <c r="B186">
        <f t="shared" si="3"/>
        <v>2.56149986448047E-4</v>
      </c>
      <c r="C186">
        <f t="shared" si="2"/>
        <v>1.3635790979598238E-3</v>
      </c>
      <c r="D186">
        <f t="shared" si="4"/>
        <v>5.998148935511898E-3</v>
      </c>
      <c r="E186">
        <f t="shared" si="5"/>
        <v>4.4911949850084747E-4</v>
      </c>
      <c r="F186">
        <f t="shared" si="6"/>
        <v>6.9515155071982768E-4</v>
      </c>
      <c r="G186">
        <v>111.6092048375792</v>
      </c>
      <c r="I186">
        <f t="shared" ref="I186" si="24">POWER(I165-H165,2)/H165</f>
        <v>4.0286993048351287E-4</v>
      </c>
      <c r="J186">
        <f t="shared" si="8"/>
        <v>1.0846122097319718E-3</v>
      </c>
      <c r="K186">
        <f t="shared" si="9"/>
        <v>1.0760415222936182E-2</v>
      </c>
      <c r="L186">
        <f t="shared" si="10"/>
        <v>1.4546378201558312E-2</v>
      </c>
      <c r="M186">
        <f t="shared" si="11"/>
        <v>1.2790271962612537E-2</v>
      </c>
    </row>
    <row r="187" spans="2:13">
      <c r="B187">
        <f t="shared" si="3"/>
        <v>1.5617615172993653E-3</v>
      </c>
      <c r="C187">
        <f t="shared" si="2"/>
        <v>4.4464783973683425E-3</v>
      </c>
      <c r="D187">
        <f t="shared" si="4"/>
        <v>2.1068578517031626E-3</v>
      </c>
      <c r="E187">
        <f t="shared" si="5"/>
        <v>1.9272388134446017E-4</v>
      </c>
      <c r="F187">
        <f t="shared" si="6"/>
        <v>7.8837145007269759E-4</v>
      </c>
      <c r="G187">
        <v>115.28181374693278</v>
      </c>
      <c r="I187">
        <f t="shared" ref="I187" si="25">POWER(I166-H166,2)/H166</f>
        <v>5.946226790281596E-5</v>
      </c>
      <c r="J187">
        <f t="shared" si="8"/>
        <v>1.9489941888225164E-2</v>
      </c>
      <c r="K187">
        <f t="shared" si="9"/>
        <v>9.3399628551705978E-3</v>
      </c>
      <c r="L187">
        <f t="shared" si="10"/>
        <v>3.8490575535626015E-2</v>
      </c>
      <c r="M187">
        <f t="shared" si="11"/>
        <v>4.1010988646442426E-2</v>
      </c>
    </row>
    <row r="188" spans="2:13">
      <c r="B188">
        <f t="shared" si="3"/>
        <v>1.7064018374139068E-3</v>
      </c>
      <c r="C188">
        <f t="shared" si="2"/>
        <v>6.6704567309480578E-5</v>
      </c>
      <c r="D188">
        <f t="shared" si="4"/>
        <v>6.6437998424711831E-5</v>
      </c>
      <c r="E188">
        <f t="shared" si="5"/>
        <v>6.4146905109202013E-4</v>
      </c>
      <c r="F188">
        <f t="shared" si="6"/>
        <v>7.6911637994715878E-5</v>
      </c>
      <c r="G188">
        <v>116.91165729019772</v>
      </c>
      <c r="I188">
        <f t="shared" ref="I188" si="26">POWER(I167-H167,2)/H167</f>
        <v>1.1705686703881817E-3</v>
      </c>
      <c r="J188">
        <f t="shared" si="8"/>
        <v>3.024164331715572E-2</v>
      </c>
      <c r="K188">
        <f t="shared" si="9"/>
        <v>1.1771056558514273E-2</v>
      </c>
      <c r="L188">
        <f t="shared" si="10"/>
        <v>5.3289966269887733E-3</v>
      </c>
      <c r="M188">
        <f t="shared" si="11"/>
        <v>3.4789085084761875E-2</v>
      </c>
    </row>
    <row r="189" spans="2:13">
      <c r="B189">
        <f t="shared" si="3"/>
        <v>2.7506166579482315E-3</v>
      </c>
      <c r="C189">
        <f t="shared" si="2"/>
        <v>7.8522377654621656E-3</v>
      </c>
      <c r="D189">
        <f t="shared" si="4"/>
        <v>4.8438162537546891E-3</v>
      </c>
      <c r="E189">
        <f t="shared" si="5"/>
        <v>1.8836576425272858E-4</v>
      </c>
      <c r="F189">
        <f t="shared" si="6"/>
        <v>4.7867786176436955E-4</v>
      </c>
      <c r="G189">
        <v>117.03741802617931</v>
      </c>
      <c r="I189">
        <f t="shared" ref="I189" si="27">POWER(I168-H168,2)/H168</f>
        <v>1.3116293400874291E-3</v>
      </c>
      <c r="J189">
        <f t="shared" si="8"/>
        <v>4.8872532724250073E-3</v>
      </c>
      <c r="K189">
        <f t="shared" si="9"/>
        <v>0.15422475257937013</v>
      </c>
      <c r="L189">
        <f t="shared" si="10"/>
        <v>1.1618211364949E-2</v>
      </c>
      <c r="M189">
        <f t="shared" si="11"/>
        <v>1.6317862972884484E-2</v>
      </c>
    </row>
    <row r="190" spans="2:13">
      <c r="B190">
        <f t="shared" si="3"/>
        <v>2.7070682314331521E-3</v>
      </c>
      <c r="C190">
        <f t="shared" si="2"/>
        <v>1.8066881749063174E-3</v>
      </c>
      <c r="D190">
        <f t="shared" si="4"/>
        <v>3.1448020767475371E-4</v>
      </c>
      <c r="E190">
        <f t="shared" si="5"/>
        <v>4.6617918507543013E-6</v>
      </c>
      <c r="F190">
        <f t="shared" si="6"/>
        <v>7.7229721687620473E-4</v>
      </c>
      <c r="G190">
        <v>118.53632350413909</v>
      </c>
      <c r="I190">
        <f t="shared" ref="I190" si="28">POWER(I169-H169,2)/H169</f>
        <v>2.8854718827686079E-3</v>
      </c>
      <c r="J190">
        <f t="shared" si="8"/>
        <v>3.7848837200379459E-2</v>
      </c>
      <c r="K190">
        <f t="shared" si="9"/>
        <v>9.4908618612645958E-3</v>
      </c>
      <c r="L190">
        <f t="shared" si="10"/>
        <v>3.8411755704958849E-4</v>
      </c>
      <c r="M190">
        <f t="shared" si="11"/>
        <v>3.9225868321247238E-3</v>
      </c>
    </row>
    <row r="191" spans="2:13">
      <c r="B191">
        <f t="shared" si="3"/>
        <v>5.996408754364249E-3</v>
      </c>
      <c r="C191">
        <f t="shared" si="2"/>
        <v>8.4141724585445801E-3</v>
      </c>
      <c r="D191">
        <f t="shared" si="4"/>
        <v>1.550125465649866E-2</v>
      </c>
      <c r="E191">
        <f t="shared" si="5"/>
        <v>2.9784413176732357E-2</v>
      </c>
      <c r="F191">
        <f t="shared" si="6"/>
        <v>1.8451584196032026E-3</v>
      </c>
      <c r="G191">
        <v>118.99516135871208</v>
      </c>
      <c r="I191">
        <f t="shared" ref="I191" si="29">POWER(I170-H170,2)/H170</f>
        <v>2.8521115399045369E-3</v>
      </c>
      <c r="J191">
        <f t="shared" si="8"/>
        <v>4.4393499934168412E-2</v>
      </c>
      <c r="K191">
        <f t="shared" si="9"/>
        <v>0.1362436796161611</v>
      </c>
      <c r="L191">
        <f t="shared" si="10"/>
        <v>6.0984626512051165E-2</v>
      </c>
      <c r="M191">
        <f t="shared" si="11"/>
        <v>2.0381472013536395E-2</v>
      </c>
    </row>
    <row r="193" spans="2:13">
      <c r="B193">
        <f>SUM(B172:B191)</f>
        <v>2.4770313465311628E-2</v>
      </c>
      <c r="C193">
        <f t="shared" ref="C193:F193" si="30">SUM(C172:C191)</f>
        <v>0.10294890418721683</v>
      </c>
      <c r="D193">
        <f t="shared" si="30"/>
        <v>5.8496589986367704E-2</v>
      </c>
      <c r="E193">
        <f t="shared" si="30"/>
        <v>5.3813997802474249E-2</v>
      </c>
      <c r="F193">
        <f t="shared" si="30"/>
        <v>2.4493339739411833E-2</v>
      </c>
      <c r="I193">
        <f>SUM(I172:I191)</f>
        <v>9.9089684531980492E-3</v>
      </c>
      <c r="J193">
        <f t="shared" ref="J193:M193" si="31">SUM(J172:J191)</f>
        <v>0.14820668541791382</v>
      </c>
      <c r="K193">
        <f t="shared" si="31"/>
        <v>0.40648533638776996</v>
      </c>
      <c r="L193">
        <f t="shared" si="31"/>
        <v>0.21496079474691809</v>
      </c>
      <c r="M193">
        <f t="shared" si="31"/>
        <v>0.19702154682964221</v>
      </c>
    </row>
    <row r="198" spans="2:13">
      <c r="D198" t="s">
        <v>46</v>
      </c>
      <c r="E198">
        <v>1.1000000000000001</v>
      </c>
    </row>
    <row r="199" spans="2:13">
      <c r="C199" t="s">
        <v>44</v>
      </c>
      <c r="E199" t="s">
        <v>45</v>
      </c>
    </row>
    <row r="200" spans="2:13">
      <c r="C200" s="16">
        <v>1</v>
      </c>
      <c r="D200" s="8">
        <v>12</v>
      </c>
      <c r="E200" s="16">
        <f t="shared" ref="E200:E219" si="32">AVERAGE(B151:F151)</f>
        <v>11.901866567117182</v>
      </c>
      <c r="F200">
        <f t="shared" ref="F200:F219" si="33">STDEV(B151:F151)</f>
        <v>0.18299774626152071</v>
      </c>
      <c r="I200" t="s">
        <v>37</v>
      </c>
    </row>
    <row r="201" spans="2:13">
      <c r="C201" s="17">
        <v>2</v>
      </c>
      <c r="D201" s="14">
        <v>17</v>
      </c>
      <c r="E201" s="16">
        <f t="shared" si="32"/>
        <v>16.783081016272483</v>
      </c>
      <c r="F201">
        <f t="shared" si="33"/>
        <v>0.22042978249361153</v>
      </c>
      <c r="I201" t="s">
        <v>38</v>
      </c>
      <c r="J201" t="s">
        <v>36</v>
      </c>
      <c r="K201" t="s">
        <v>35</v>
      </c>
    </row>
    <row r="202" spans="2:13">
      <c r="C202" s="17">
        <v>3</v>
      </c>
      <c r="D202" s="15">
        <v>22</v>
      </c>
      <c r="E202" s="16">
        <f t="shared" si="32"/>
        <v>21.69758009723504</v>
      </c>
      <c r="F202">
        <f t="shared" si="33"/>
        <v>0.22187340483414206</v>
      </c>
      <c r="I202" s="8">
        <v>12</v>
      </c>
      <c r="J202" s="18">
        <v>2.0335538123720687</v>
      </c>
      <c r="K202">
        <v>2.3171851265066601</v>
      </c>
    </row>
    <row r="203" spans="2:13">
      <c r="C203" s="17">
        <v>4</v>
      </c>
      <c r="D203" s="14">
        <v>27</v>
      </c>
      <c r="E203" s="16">
        <f t="shared" si="32"/>
        <v>26.661098505079813</v>
      </c>
      <c r="F203">
        <f t="shared" si="33"/>
        <v>0.20664788922870417</v>
      </c>
      <c r="I203" s="14">
        <v>17</v>
      </c>
      <c r="J203" s="18">
        <v>0.6934380287577091</v>
      </c>
      <c r="K203">
        <v>5.2983095260825337</v>
      </c>
    </row>
    <row r="204" spans="2:13">
      <c r="C204" s="17">
        <v>5</v>
      </c>
      <c r="D204" s="15">
        <v>32</v>
      </c>
      <c r="E204" s="16">
        <f t="shared" si="32"/>
        <v>31.686213781249347</v>
      </c>
      <c r="F204">
        <f t="shared" si="33"/>
        <v>0.18645255326905899</v>
      </c>
      <c r="I204" s="15">
        <v>22</v>
      </c>
      <c r="J204" s="18">
        <v>1.8915107327965419</v>
      </c>
      <c r="K204">
        <v>5.1258736811308214</v>
      </c>
    </row>
    <row r="205" spans="2:13">
      <c r="C205" s="16">
        <v>6</v>
      </c>
      <c r="D205" s="14">
        <v>37</v>
      </c>
      <c r="E205" s="16">
        <f t="shared" si="32"/>
        <v>36.778520591601136</v>
      </c>
      <c r="F205">
        <f t="shared" si="33"/>
        <v>0.16920610482695497</v>
      </c>
      <c r="I205" s="14">
        <v>27</v>
      </c>
      <c r="J205" s="18">
        <v>2.2441791922486742</v>
      </c>
      <c r="K205">
        <v>3.6182055429991533</v>
      </c>
    </row>
    <row r="206" spans="2:13">
      <c r="C206" s="17">
        <v>7</v>
      </c>
      <c r="D206" s="15">
        <v>52</v>
      </c>
      <c r="E206" s="16">
        <f t="shared" si="32"/>
        <v>52.216965261332248</v>
      </c>
      <c r="F206">
        <f t="shared" si="33"/>
        <v>8.3081958771155068E-2</v>
      </c>
      <c r="I206" s="15">
        <v>32</v>
      </c>
      <c r="J206" s="18">
        <v>1.943669790404956</v>
      </c>
      <c r="K206">
        <v>1.5448026089958544</v>
      </c>
    </row>
    <row r="207" spans="2:13">
      <c r="C207" s="17">
        <v>8</v>
      </c>
      <c r="D207" s="14">
        <v>64</v>
      </c>
      <c r="E207" s="16">
        <f t="shared" si="32"/>
        <v>64.125776930979498</v>
      </c>
      <c r="F207">
        <f t="shared" si="33"/>
        <v>0.15853127291798802</v>
      </c>
      <c r="I207" s="14">
        <v>37</v>
      </c>
      <c r="J207" s="18">
        <v>1.0782240752760686</v>
      </c>
      <c r="K207">
        <v>0.64925259681829495</v>
      </c>
    </row>
    <row r="208" spans="2:13">
      <c r="C208" s="17">
        <v>9</v>
      </c>
      <c r="D208" s="15">
        <v>70</v>
      </c>
      <c r="E208" s="16">
        <f t="shared" si="32"/>
        <v>70.045931980827703</v>
      </c>
      <c r="F208">
        <f t="shared" si="33"/>
        <v>0.1566300466788125</v>
      </c>
      <c r="I208" s="15">
        <v>52</v>
      </c>
      <c r="J208" s="18">
        <v>0.33417422284280907</v>
      </c>
      <c r="K208">
        <v>1.4282381274178579</v>
      </c>
    </row>
    <row r="209" spans="3:11">
      <c r="C209" s="17">
        <v>10</v>
      </c>
      <c r="D209" s="14">
        <v>76</v>
      </c>
      <c r="E209" s="16">
        <f t="shared" si="32"/>
        <v>76.07663198124169</v>
      </c>
      <c r="F209">
        <f t="shared" si="33"/>
        <v>0.11630376239201062</v>
      </c>
      <c r="I209" s="14">
        <v>64</v>
      </c>
      <c r="J209" s="18">
        <v>0.34898268188721104</v>
      </c>
      <c r="K209">
        <v>0.2088848549407718</v>
      </c>
    </row>
    <row r="210" spans="3:11">
      <c r="C210" s="16">
        <v>11</v>
      </c>
      <c r="D210" s="15">
        <v>92</v>
      </c>
      <c r="E210" s="16">
        <f t="shared" si="32"/>
        <v>91.857729390347487</v>
      </c>
      <c r="F210">
        <f t="shared" si="33"/>
        <v>0.30473819855307716</v>
      </c>
      <c r="I210" s="15">
        <v>70</v>
      </c>
      <c r="J210" s="18">
        <v>0.64061777952920673</v>
      </c>
      <c r="K210">
        <v>0.82510106948685547</v>
      </c>
    </row>
    <row r="211" spans="3:11">
      <c r="C211" s="17">
        <v>12</v>
      </c>
      <c r="D211" s="14">
        <v>99</v>
      </c>
      <c r="E211" s="16">
        <f t="shared" si="32"/>
        <v>99.015826263752075</v>
      </c>
      <c r="F211">
        <f t="shared" si="33"/>
        <v>0.34619756757311992</v>
      </c>
      <c r="I211" s="14">
        <v>76</v>
      </c>
      <c r="J211" s="18">
        <v>0.80651687514418091</v>
      </c>
      <c r="K211">
        <v>0.33226032252388071</v>
      </c>
    </row>
    <row r="212" spans="3:11">
      <c r="C212" s="17">
        <v>13</v>
      </c>
      <c r="D212" s="15">
        <v>102</v>
      </c>
      <c r="E212" s="16">
        <f t="shared" si="32"/>
        <v>102.03222930050282</v>
      </c>
      <c r="F212">
        <f t="shared" si="33"/>
        <v>0.45861600513419065</v>
      </c>
      <c r="I212" s="15">
        <v>92</v>
      </c>
      <c r="J212" s="18">
        <v>0.26072583689599194</v>
      </c>
      <c r="K212">
        <v>0.12891629873471588</v>
      </c>
    </row>
    <row r="213" spans="3:11">
      <c r="C213" s="17">
        <v>14</v>
      </c>
      <c r="D213" s="14">
        <v>107</v>
      </c>
      <c r="E213" s="16">
        <f t="shared" si="32"/>
        <v>106.8101284980299</v>
      </c>
      <c r="F213">
        <f t="shared" si="33"/>
        <v>0.28895695810817812</v>
      </c>
      <c r="I213" s="14">
        <v>99</v>
      </c>
      <c r="J213" s="18">
        <v>0.58225740343653687</v>
      </c>
      <c r="K213">
        <v>1.1152551376781505</v>
      </c>
    </row>
    <row r="214" spans="3:11">
      <c r="C214" s="17">
        <v>15</v>
      </c>
      <c r="D214" s="15">
        <v>112</v>
      </c>
      <c r="E214" s="16">
        <f t="shared" si="32"/>
        <v>111.7349892966068</v>
      </c>
      <c r="F214">
        <f t="shared" si="33"/>
        <v>0.39692799447412769</v>
      </c>
      <c r="I214" s="15">
        <v>102</v>
      </c>
      <c r="J214" s="18">
        <v>0.88632361705526241</v>
      </c>
      <c r="K214">
        <v>0.20238738664735134</v>
      </c>
    </row>
    <row r="215" spans="3:11">
      <c r="C215" s="16">
        <v>16</v>
      </c>
      <c r="D215" s="14">
        <v>116</v>
      </c>
      <c r="E215" s="16">
        <f t="shared" si="32"/>
        <v>115.76274878065274</v>
      </c>
      <c r="F215">
        <f t="shared" si="33"/>
        <v>0.43980612033623767</v>
      </c>
      <c r="I215" s="14">
        <v>107</v>
      </c>
      <c r="J215" s="18">
        <v>1.3254200032110308</v>
      </c>
      <c r="K215">
        <v>0.5662600633981163</v>
      </c>
    </row>
    <row r="216" spans="3:11">
      <c r="C216" s="17">
        <v>17</v>
      </c>
      <c r="D216" s="15">
        <v>117</v>
      </c>
      <c r="E216" s="16">
        <f t="shared" si="32"/>
        <v>116.83951511263547</v>
      </c>
      <c r="F216">
        <f t="shared" si="33"/>
        <v>0.2064583737884241</v>
      </c>
      <c r="I216" s="15">
        <v>112</v>
      </c>
      <c r="J216" s="18">
        <v>1.1396419472783026</v>
      </c>
      <c r="K216">
        <v>0.62857778325223768</v>
      </c>
    </row>
    <row r="217" spans="3:11">
      <c r="C217" s="17">
        <v>18</v>
      </c>
      <c r="D217" s="14">
        <v>118</v>
      </c>
      <c r="E217" s="16">
        <f t="shared" si="32"/>
        <v>117.61968676228203</v>
      </c>
      <c r="F217">
        <f t="shared" si="33"/>
        <v>0.54273094020667623</v>
      </c>
      <c r="I217" s="14">
        <v>116</v>
      </c>
      <c r="J217" s="18">
        <v>1.8215798262541272</v>
      </c>
      <c r="K217">
        <v>1.4567613690207759</v>
      </c>
    </row>
    <row r="218" spans="3:11">
      <c r="C218" s="17">
        <v>19</v>
      </c>
      <c r="D218" s="15">
        <v>119</v>
      </c>
      <c r="E218" s="16">
        <f t="shared" si="32"/>
        <v>118.89778164885681</v>
      </c>
      <c r="F218">
        <f t="shared" si="33"/>
        <v>0.3920380474414622</v>
      </c>
      <c r="I218" s="15">
        <v>117</v>
      </c>
      <c r="J218" s="18">
        <v>0.67488502515504756</v>
      </c>
      <c r="K218">
        <v>0.37443731300863536</v>
      </c>
    </row>
    <row r="219" spans="3:11">
      <c r="C219" s="17">
        <v>20</v>
      </c>
      <c r="D219" s="14">
        <v>120</v>
      </c>
      <c r="E219" s="16">
        <f t="shared" si="32"/>
        <v>119.07260575946816</v>
      </c>
      <c r="F219">
        <f t="shared" si="33"/>
        <v>0.87816121940057501</v>
      </c>
      <c r="I219" s="14">
        <v>118</v>
      </c>
      <c r="J219" s="18">
        <v>0.99226719358762594</v>
      </c>
      <c r="K219">
        <v>1.0917807327629703</v>
      </c>
    </row>
    <row r="220" spans="3:11">
      <c r="I220" s="15">
        <v>119</v>
      </c>
      <c r="J220" s="18">
        <v>0.17966297978906365</v>
      </c>
      <c r="K220">
        <v>1.8848513105142128</v>
      </c>
    </row>
    <row r="221" spans="3:11">
      <c r="I221" s="14">
        <v>120</v>
      </c>
      <c r="J221" s="18">
        <v>2.2543407482759958</v>
      </c>
      <c r="K221">
        <v>2.5028507440621017</v>
      </c>
    </row>
    <row r="224" spans="3:11">
      <c r="I224" t="s">
        <v>2</v>
      </c>
      <c r="J224" t="s">
        <v>41</v>
      </c>
    </row>
    <row r="225" spans="9:11">
      <c r="I225" t="s">
        <v>38</v>
      </c>
      <c r="J225" t="s">
        <v>40</v>
      </c>
      <c r="K225" t="s">
        <v>39</v>
      </c>
    </row>
    <row r="226" spans="9:11">
      <c r="I226" s="8">
        <v>12</v>
      </c>
      <c r="J226">
        <v>0.25545060617326865</v>
      </c>
      <c r="K226">
        <v>1.8123531986477426</v>
      </c>
    </row>
    <row r="227" spans="9:11">
      <c r="I227" s="14">
        <v>17</v>
      </c>
      <c r="J227">
        <v>5.8530543008239455E-2</v>
      </c>
      <c r="K227">
        <v>0.66700171604646696</v>
      </c>
    </row>
    <row r="228" spans="9:11">
      <c r="I228" s="15">
        <v>22</v>
      </c>
      <c r="J228">
        <v>0.18985058910736541</v>
      </c>
      <c r="K228">
        <v>1.6006185811463181</v>
      </c>
    </row>
    <row r="229" spans="9:11">
      <c r="I229" s="14">
        <v>27</v>
      </c>
      <c r="J229">
        <v>0.19478935559055222</v>
      </c>
      <c r="K229">
        <v>1.7542008895719774</v>
      </c>
    </row>
    <row r="230" spans="9:11">
      <c r="I230" s="15">
        <v>32</v>
      </c>
      <c r="J230">
        <v>0.15424383923461349</v>
      </c>
      <c r="K230">
        <v>1.4880934901158382</v>
      </c>
    </row>
    <row r="231" spans="9:11">
      <c r="I231" s="14">
        <v>37</v>
      </c>
      <c r="J231">
        <v>0.11160561029146532</v>
      </c>
      <c r="K231">
        <v>0.9903731173209418</v>
      </c>
    </row>
    <row r="232" spans="9:11">
      <c r="I232" s="15">
        <v>52</v>
      </c>
      <c r="J232">
        <v>9.6574927968329227E-2</v>
      </c>
      <c r="K232">
        <v>1.0344418393557708</v>
      </c>
    </row>
    <row r="233" spans="9:11">
      <c r="I233" s="14">
        <v>64</v>
      </c>
      <c r="J233">
        <v>0.22230148663628935</v>
      </c>
      <c r="K233">
        <v>0.77219712260476747</v>
      </c>
    </row>
    <row r="234" spans="9:11">
      <c r="I234" s="15">
        <v>70</v>
      </c>
      <c r="J234">
        <v>0.24516020280165307</v>
      </c>
      <c r="K234">
        <v>0.7906437199082017</v>
      </c>
    </row>
    <row r="235" spans="9:11">
      <c r="I235" s="14">
        <v>76</v>
      </c>
      <c r="J235">
        <v>0.59280044746710114</v>
      </c>
      <c r="K235">
        <v>8.8138456296249501E-2</v>
      </c>
    </row>
    <row r="236" spans="9:11">
      <c r="I236" s="15">
        <v>92</v>
      </c>
      <c r="J236">
        <v>0.45598086721736486</v>
      </c>
      <c r="K236">
        <v>4.7111706579983093E-2</v>
      </c>
    </row>
    <row r="237" spans="9:11">
      <c r="I237" s="14">
        <v>99</v>
      </c>
      <c r="J237">
        <v>0.43612723249215612</v>
      </c>
      <c r="K237">
        <v>0.79315856039847699</v>
      </c>
    </row>
    <row r="238" spans="9:11">
      <c r="I238" s="15">
        <v>102</v>
      </c>
      <c r="J238">
        <v>0.46311136793046881</v>
      </c>
      <c r="K238">
        <v>0.55766436089871307</v>
      </c>
    </row>
    <row r="239" spans="9:11">
      <c r="I239" s="14">
        <v>107</v>
      </c>
      <c r="J239">
        <v>0.20117890292439267</v>
      </c>
      <c r="K239">
        <v>0.28155501666571325</v>
      </c>
    </row>
    <row r="240" spans="9:11">
      <c r="I240" s="15">
        <v>112</v>
      </c>
      <c r="J240">
        <v>0.31119186343625538</v>
      </c>
      <c r="K240">
        <v>0.22275391330330852</v>
      </c>
    </row>
    <row r="241" spans="9:11">
      <c r="I241" s="14">
        <v>116</v>
      </c>
      <c r="J241">
        <v>1.2962127156286307</v>
      </c>
      <c r="K241">
        <v>0.41057387971439319</v>
      </c>
    </row>
    <row r="242" spans="9:11">
      <c r="I242" s="15">
        <v>117</v>
      </c>
      <c r="J242">
        <v>1.6077175868519755</v>
      </c>
      <c r="K242">
        <v>0.99823659920872387</v>
      </c>
    </row>
    <row r="243" spans="9:11">
      <c r="I243" s="14">
        <v>118</v>
      </c>
      <c r="J243">
        <v>0.64356352144735451</v>
      </c>
      <c r="K243">
        <v>0.3542910956559453</v>
      </c>
    </row>
    <row r="244" spans="9:11">
      <c r="I244" s="15">
        <v>119</v>
      </c>
      <c r="J244">
        <v>1.7834165398621038</v>
      </c>
      <c r="K244">
        <v>8.4451052247569436E-2</v>
      </c>
    </row>
    <row r="245" spans="9:11">
      <c r="I245" s="14">
        <v>120</v>
      </c>
      <c r="J245">
        <v>1.9233976000420094</v>
      </c>
      <c r="K245">
        <v>0.8561241130214392</v>
      </c>
    </row>
  </sheetData>
  <mergeCells count="7">
    <mergeCell ref="C3:F3"/>
    <mergeCell ref="I3:L3"/>
    <mergeCell ref="R29:U29"/>
    <mergeCell ref="C85:E85"/>
    <mergeCell ref="I85:L85"/>
    <mergeCell ref="C28:G28"/>
    <mergeCell ref="I28:M28"/>
  </mergeCells>
  <pageMargins left="0.7" right="0.7" top="0.75" bottom="0.75" header="0.3" footer="0.3"/>
  <pageSetup paperSize="9" orientation="portrait" horizontalDpi="200" verticalDpi="2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G10" sqref="G10"/>
    </sheetView>
  </sheetViews>
  <sheetFormatPr baseColWidth="10" defaultRowHeight="14.4"/>
  <sheetData>
    <row r="2" spans="1:6">
      <c r="A2" t="s">
        <v>42</v>
      </c>
      <c r="B2" t="s">
        <v>43</v>
      </c>
    </row>
    <row r="3" spans="1:6">
      <c r="B3">
        <v>0.3</v>
      </c>
      <c r="C3">
        <v>0.5</v>
      </c>
      <c r="D3">
        <v>0.7</v>
      </c>
      <c r="E3">
        <v>1.1000000000000001</v>
      </c>
      <c r="F3">
        <v>1.9</v>
      </c>
    </row>
    <row r="4" spans="1:6">
      <c r="A4">
        <v>1</v>
      </c>
      <c r="B4">
        <f>'[2]1point'!$G$28</f>
        <v>43.190925164724931</v>
      </c>
      <c r="C4">
        <v>43.596382054881516</v>
      </c>
      <c r="D4" s="12">
        <v>9.5969476355140451</v>
      </c>
      <c r="E4">
        <f>'[3]1pt'!$G$28</f>
        <v>10.178180536422984</v>
      </c>
      <c r="F4">
        <v>3.4460041192128474</v>
      </c>
    </row>
    <row r="5" spans="1:6">
      <c r="A5">
        <v>4</v>
      </c>
      <c r="B5">
        <f>'[2]24'!$G$28</f>
        <v>2.9491981504778106</v>
      </c>
      <c r="C5">
        <v>2.0766988446688157</v>
      </c>
      <c r="D5" s="2">
        <v>3.7862879152722413</v>
      </c>
      <c r="E5">
        <f>'[3]24'!$G$28</f>
        <v>4.1824738077425971</v>
      </c>
      <c r="F5">
        <v>0.90384662148654538</v>
      </c>
    </row>
    <row r="6" spans="1:6">
      <c r="A6">
        <v>6</v>
      </c>
      <c r="B6">
        <f>'[2]16'!$G$28</f>
        <v>0.86573750803323901</v>
      </c>
      <c r="C6">
        <v>0.92143909551344172</v>
      </c>
      <c r="D6" s="3">
        <v>1.2518101490523117</v>
      </c>
      <c r="E6">
        <f>'[3]16'!$G$28</f>
        <v>1.2916101873094081</v>
      </c>
      <c r="F6">
        <v>0.57527870919173041</v>
      </c>
    </row>
    <row r="7" spans="1:6">
      <c r="A7">
        <v>11</v>
      </c>
      <c r="B7">
        <f>'[2]8'!$G$28</f>
        <v>0.79387255230119325</v>
      </c>
      <c r="C7">
        <v>0.44337541659873286</v>
      </c>
      <c r="D7" s="2">
        <v>0.59688177187660096</v>
      </c>
      <c r="E7">
        <f>'[3]8'!$G$28</f>
        <v>0.77201445015094916</v>
      </c>
      <c r="F7">
        <v>0.30404983126782842</v>
      </c>
    </row>
    <row r="8" spans="1:6">
      <c r="A8">
        <v>21</v>
      </c>
      <c r="B8">
        <f>'[2]4'!$G$28</f>
        <v>0.37882461308921617</v>
      </c>
      <c r="C8">
        <v>0.47946361382100666</v>
      </c>
      <c r="D8" s="3">
        <v>0.52535514970550456</v>
      </c>
      <c r="E8">
        <f>'[3]4'!$G$28</f>
        <v>0.66723588814238177</v>
      </c>
      <c r="F8">
        <v>0.30223717062307359</v>
      </c>
    </row>
    <row r="9" spans="1:6">
      <c r="A9">
        <v>41</v>
      </c>
      <c r="B9">
        <f>'[2]2'!$G$28</f>
        <v>0.32696420245206204</v>
      </c>
      <c r="C9">
        <v>0.49387053732698821</v>
      </c>
      <c r="D9" s="2">
        <v>0.48818611326567773</v>
      </c>
      <c r="E9">
        <f>'[3]2'!$G$28</f>
        <v>0.45930697617680549</v>
      </c>
      <c r="F9">
        <v>0.26821464614410939</v>
      </c>
    </row>
    <row r="10" spans="1:6">
      <c r="A10">
        <v>82</v>
      </c>
      <c r="B10">
        <v>0.31878893207039438</v>
      </c>
      <c r="C10">
        <v>0.48599587173790421</v>
      </c>
      <c r="D10" s="13">
        <v>0.48592022728813217</v>
      </c>
      <c r="E10">
        <f>'[3]1'!$G$28</f>
        <v>0.49665515767607632</v>
      </c>
      <c r="F10">
        <v>0.29381263285835135</v>
      </c>
    </row>
    <row r="13" spans="1:6">
      <c r="B13" t="s">
        <v>43</v>
      </c>
    </row>
    <row r="14" spans="1:6">
      <c r="A14" t="s">
        <v>2</v>
      </c>
      <c r="B14">
        <v>0.3</v>
      </c>
      <c r="C14">
        <v>0.5</v>
      </c>
      <c r="D14">
        <v>0.7</v>
      </c>
      <c r="E14">
        <v>1.1000000000000001</v>
      </c>
      <c r="F14">
        <v>1.9</v>
      </c>
    </row>
    <row r="15" spans="1:6">
      <c r="A15">
        <v>1</v>
      </c>
      <c r="B15" s="5">
        <v>42.625190430898975</v>
      </c>
      <c r="C15">
        <v>26.613941764648086</v>
      </c>
      <c r="D15">
        <v>30.176600352259584</v>
      </c>
      <c r="E15">
        <v>21.028946675566413</v>
      </c>
      <c r="F15">
        <v>22.662566201119127</v>
      </c>
    </row>
    <row r="16" spans="1:6">
      <c r="A16">
        <v>4</v>
      </c>
      <c r="B16" s="7">
        <v>2.1354883208831965</v>
      </c>
      <c r="C16">
        <v>4.5929648502211018</v>
      </c>
      <c r="D16">
        <v>3.4466283674661229</v>
      </c>
      <c r="E16">
        <v>3.7475700069313795</v>
      </c>
      <c r="F16">
        <v>2.0164809599570646</v>
      </c>
    </row>
    <row r="17" spans="1:6">
      <c r="A17">
        <v>6</v>
      </c>
      <c r="B17" s="5">
        <v>0.89736112081359809</v>
      </c>
      <c r="C17">
        <v>1.2822353935849793</v>
      </c>
      <c r="D17">
        <v>2.6343124255487238</v>
      </c>
      <c r="E17">
        <v>4.1204143685739876</v>
      </c>
      <c r="F17">
        <v>1.4741672519336189</v>
      </c>
    </row>
    <row r="18" spans="1:6">
      <c r="A18">
        <v>11</v>
      </c>
      <c r="B18" s="7">
        <v>0.73138769321718322</v>
      </c>
      <c r="C18">
        <v>1.8492956910979121</v>
      </c>
      <c r="D18">
        <v>3.4387204590731693</v>
      </c>
      <c r="E18">
        <v>1.3398064976908193</v>
      </c>
      <c r="F18">
        <v>1.2666064518217126</v>
      </c>
    </row>
    <row r="19" spans="1:6">
      <c r="A19">
        <v>21</v>
      </c>
      <c r="B19" s="5">
        <v>0.29776396155422458</v>
      </c>
      <c r="C19">
        <v>0.98332697722036866</v>
      </c>
      <c r="D19">
        <v>2.2710078849967132</v>
      </c>
      <c r="E19">
        <v>1.3329607160382673</v>
      </c>
      <c r="F19">
        <v>1.1590529534084566</v>
      </c>
    </row>
    <row r="20" spans="1:6">
      <c r="A20">
        <v>41</v>
      </c>
      <c r="B20" s="7">
        <v>0.27070218657374884</v>
      </c>
      <c r="C20">
        <v>0.88324016113411352</v>
      </c>
      <c r="D20">
        <v>1.6713692080169487</v>
      </c>
      <c r="E20">
        <v>2.9297708595969398</v>
      </c>
      <c r="F20">
        <v>1.1999673467480334</v>
      </c>
    </row>
    <row r="21" spans="1:6">
      <c r="A21">
        <v>82</v>
      </c>
      <c r="B21">
        <v>0.23617205541302985</v>
      </c>
      <c r="C21">
        <v>0.9280427973583355</v>
      </c>
      <c r="D21">
        <v>1.5030128687396573</v>
      </c>
      <c r="E21">
        <v>1.0121133807958433</v>
      </c>
      <c r="F21">
        <v>1.0264337461623467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2016-11-17T20:59:58Z</dcterms:modified>
</cp:coreProperties>
</file>