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úbrica" sheetId="1" r:id="rId4"/>
    <sheet state="visible" name="Alumnos" sheetId="2" r:id="rId5"/>
    <sheet state="visible" name="Profes" sheetId="3" r:id="rId6"/>
    <sheet state="visible" name="06042020 181403" sheetId="4" r:id="rId7"/>
    <sheet state="visible" name="08042020 182742" sheetId="5" r:id="rId8"/>
  </sheets>
  <definedNames/>
  <calcPr/>
</workbook>
</file>

<file path=xl/sharedStrings.xml><?xml version="1.0" encoding="utf-8"?>
<sst xmlns="http://schemas.openxmlformats.org/spreadsheetml/2006/main" count="777" uniqueCount="90">
  <si>
    <t>Rúbrica del proyecto</t>
  </si>
  <si>
    <t>EXPERTO</t>
  </si>
  <si>
    <t>Nombre alumno / grupo</t>
  </si>
  <si>
    <t>Nombre profesor</t>
  </si>
  <si>
    <t>AVANZADO</t>
  </si>
  <si>
    <t>APRENDIZ</t>
  </si>
  <si>
    <t>NOVEL</t>
  </si>
  <si>
    <t>PESO</t>
  </si>
  <si>
    <t>Dirección</t>
  </si>
  <si>
    <t>Carlos</t>
  </si>
  <si>
    <t>al084360@uji.es</t>
  </si>
  <si>
    <t>Autoevaluación,  tanto del lumnado como del profesor que lo aplica para comprobar el correcto funcionamiento de todo el proceso. 
      (Evaluación del proyecto por parte del alumno y del profesor)</t>
  </si>
  <si>
    <t>Noelia</t>
  </si>
  <si>
    <t>al010064@uji.es</t>
  </si>
  <si>
    <t>Direcciones de los alumnos</t>
  </si>
  <si>
    <t>Mari Carmen</t>
  </si>
  <si>
    <t>DUA. Diseño Universal del Aprendizaje.</t>
  </si>
  <si>
    <t>al393604@uji.es</t>
  </si>
  <si>
    <t>Eric</t>
  </si>
  <si>
    <t>al288114@uji.es</t>
  </si>
  <si>
    <t>Contempla todas las opciones posibles o al menos un gran abanico. Ofrece soluciones sencillas, plausibles y alcanzables a las problemáticas y conflictos que puedan darse.</t>
  </si>
  <si>
    <t>Prevé y ofrece soluciones a los conflictos y problemas que tienen mayor probabilidad de ocurrir.</t>
  </si>
  <si>
    <t>Se tienen en cuenta algunos aspectos y situaciones que se puedan dar y trata de resolverlas.</t>
  </si>
  <si>
    <t>No contempla ninguna situación problemática o conflicto.</t>
  </si>
  <si>
    <t>Alcance de los objetivos de la etapa</t>
  </si>
  <si>
    <t>Permite alcanzar e incluso superar los objetivos marcados en la etapa educativa.</t>
  </si>
  <si>
    <t>Permite alcanzar los objetivos de la etapa.</t>
  </si>
  <si>
    <t>Es útil para alcanzar la mayoria de objetivos de la etapa.</t>
  </si>
  <si>
    <t>No permite alcanzar ningún objetivo de la etapa o solamente unos pocos y de forma tangencial.</t>
  </si>
  <si>
    <t>Grado de adquisición de las competencias en general</t>
  </si>
  <si>
    <t>Permite adquirir todas las competencias de forma plena</t>
  </si>
  <si>
    <t>Permite adquirir todas o muchas competencias a un nivel adecuado</t>
  </si>
  <si>
    <t>Permite adquirir algunas competencias a un nivel satisfactorio</t>
  </si>
  <si>
    <t>No permite adquirir las competencias en general</t>
  </si>
  <si>
    <t>Comunicación linguística</t>
  </si>
  <si>
    <t>Permite adquirir esta competencia de forma completa.</t>
  </si>
  <si>
    <t>Permite alcanzar un buen nivel en esta competencia</t>
  </si>
  <si>
    <t>Permite alcanzar un nivel básico en esta competencia</t>
  </si>
  <si>
    <t>No permite alcanzar un nivel mínimo en esta competencia</t>
  </si>
  <si>
    <t>Competencia matemática y competencias básicas en ciencia y tecnología</t>
  </si>
  <si>
    <t>Competencia digital</t>
  </si>
  <si>
    <t>Aprender a aprender</t>
  </si>
  <si>
    <t>Competencias sociales y cívicas</t>
  </si>
  <si>
    <t>Sentido de iniciativa y espíritu emprendedor</t>
  </si>
  <si>
    <t>Conciencia y expresiones culturales</t>
  </si>
  <si>
    <t>¿Se produce acercamiento a las últimas tendencias en el mundo de las matemáticas?</t>
  </si>
  <si>
    <t>Muy bueno</t>
  </si>
  <si>
    <t>Bueno</t>
  </si>
  <si>
    <t>Suficiente</t>
  </si>
  <si>
    <t>Ninguno</t>
  </si>
  <si>
    <t>Num</t>
  </si>
  <si>
    <t>Muestra las corrientes matemáticas actuales y qué es lo que podrían llegar a hacer ellos si se interesasen por las matemáticas</t>
  </si>
  <si>
    <t>Todas o muchas y de forma exhaustiva</t>
  </si>
  <si>
    <t>Muchas</t>
  </si>
  <si>
    <t>Algunas</t>
  </si>
  <si>
    <t>Ninguna</t>
  </si>
  <si>
    <t>Describe las vías de acceso al trabajo matemático actual</t>
  </si>
  <si>
    <t>¿Ofrece una visión diferente de las matemáticas al alumno?¿Relaja la visión calculista y enrevesada?</t>
  </si>
  <si>
    <t>Si</t>
  </si>
  <si>
    <t>Buena</t>
  </si>
  <si>
    <t>Algo</t>
  </si>
  <si>
    <t>No</t>
  </si>
  <si>
    <t>Alumno evaluado/Grupo</t>
  </si>
  <si>
    <t>¿Es una forma diferente de evaluar a los alumnos?</t>
  </si>
  <si>
    <t>Número de puntuaciones</t>
  </si>
  <si>
    <t>Si, totalmente</t>
  </si>
  <si>
    <t>Solo un poco</t>
  </si>
  <si>
    <t>¿Permite al profesor poder evaluar todos los contenidos y competencias necesarias?</t>
  </si>
  <si>
    <t>Necesita mejorar</t>
  </si>
  <si>
    <t>¿Proporciona material y razones a nuestro alcance para que puedan encontrar una buena motivación?</t>
  </si>
  <si>
    <t>¿Este proyecto motiva a los alumnos?</t>
  </si>
  <si>
    <t>Si, mucho y a todos</t>
  </si>
  <si>
    <t>Solo a algunos y un poco</t>
  </si>
  <si>
    <t>No, a ninguno o poco.</t>
  </si>
  <si>
    <t>¿ Permite que los alumnos pierdan el miedo a ser evaluados?</t>
  </si>
  <si>
    <t>Si, la mayoria de alumnos se muestran relajados</t>
  </si>
  <si>
    <t>Solo en algunos casos</t>
  </si>
  <si>
    <t>En ningún caso</t>
  </si>
  <si>
    <t>Nota cuantitativa (contando solo el ítem más bajo)</t>
  </si>
  <si>
    <t>Nota cuantitativa (usando la media ponderada de los ítems)</t>
  </si>
  <si>
    <t>Nota global</t>
  </si>
  <si>
    <t>Comentarios del profesor</t>
  </si>
  <si>
    <t>Comentarios de los alumnos (coevaluación)</t>
  </si>
  <si>
    <t>Comentarios del propio alumno (autoevaluación)</t>
  </si>
  <si>
    <t>Máx. punt.</t>
  </si>
  <si>
    <t>Coev</t>
  </si>
  <si>
    <t>Auto</t>
  </si>
  <si>
    <t>Prof</t>
  </si>
  <si>
    <t>-</t>
  </si>
  <si>
    <t>Hola mundo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</si>
</sst>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name val="Arial"/>
    </font>
    <font>
      <b/>
      <sz val="10.0"/>
    </font>
    <font>
      <b/>
      <sz val="10.0"/>
      <color theme="1"/>
      <name val="Arial"/>
    </font>
    <font>
      <color theme="1"/>
      <name val="Arial"/>
    </font>
    <font>
      <sz val="10.0"/>
    </font>
    <font>
      <sz val="10.0"/>
      <color theme="1"/>
      <name val="Arial"/>
    </font>
    <font/>
    <font>
      <b/>
      <color theme="1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1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2" fillId="2" fontId="2" numFmtId="49" xfId="0" applyAlignment="1" applyBorder="1" applyFill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readingOrder="0" vertical="bottom"/>
    </xf>
    <xf borderId="4" fillId="2" fontId="3" numFmtId="49" xfId="0" applyAlignment="1" applyBorder="1" applyFont="1" applyNumberFormat="1">
      <alignment horizontal="center" shrinkToFit="0" vertical="center" wrapText="1"/>
    </xf>
    <xf borderId="0" fillId="0" fontId="4" numFmtId="49" xfId="0" applyAlignment="1" applyFont="1" applyNumberFormat="1">
      <alignment readingOrder="0" vertical="bottom"/>
    </xf>
    <xf borderId="0" fillId="0" fontId="5" numFmtId="49" xfId="0" applyAlignment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readingOrder="0" vertical="bottom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3" fillId="0" fontId="4" numFmtId="49" xfId="0" applyAlignment="1" applyBorder="1" applyFont="1" applyNumberFormat="1">
      <alignment vertical="bottom"/>
    </xf>
    <xf borderId="3" fillId="2" fontId="3" numFmtId="49" xfId="0" applyAlignment="1" applyBorder="1" applyFont="1" applyNumberFormat="1">
      <alignment horizontal="center" vertical="bottom"/>
    </xf>
    <xf borderId="5" fillId="2" fontId="3" numFmtId="1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vertical="bottom"/>
    </xf>
    <xf borderId="5" fillId="0" fontId="7" numFmtId="0" xfId="0" applyBorder="1" applyFont="1"/>
    <xf borderId="3" fillId="0" fontId="4" numFmtId="49" xfId="0" applyAlignment="1" applyBorder="1" applyFont="1" applyNumberFormat="1">
      <alignment readingOrder="0" vertical="bottom"/>
    </xf>
    <xf borderId="6" fillId="2" fontId="2" numFmtId="49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horizontal="left"/>
    </xf>
    <xf borderId="7" fillId="2" fontId="3" numFmtId="0" xfId="0" applyAlignment="1" applyBorder="1" applyFont="1">
      <alignment horizontal="center" vertical="bottom"/>
    </xf>
    <xf borderId="7" fillId="0" fontId="7" numFmtId="0" xfId="0" applyBorder="1" applyFont="1"/>
    <xf borderId="3" fillId="0" fontId="7" numFmtId="49" xfId="0" applyAlignment="1" applyBorder="1" applyFont="1" applyNumberFormat="1">
      <alignment horizontal="center" readingOrder="0" shrinkToFit="0" vertical="center" wrapText="1"/>
    </xf>
    <xf borderId="2" fillId="0" fontId="7" numFmtId="0" xfId="0" applyBorder="1" applyFont="1"/>
    <xf borderId="3" fillId="0" fontId="4" numFmtId="9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left"/>
    </xf>
    <xf borderId="6" fillId="2" fontId="2" numFmtId="4" xfId="0" applyAlignment="1" applyBorder="1" applyFont="1" applyNumberFormat="1">
      <alignment horizontal="center" readingOrder="0" shrinkToFit="0" vertical="center" wrapText="1"/>
    </xf>
    <xf borderId="6" fillId="0" fontId="6" numFmtId="49" xfId="0" applyAlignment="1" applyBorder="1" applyFont="1" applyNumberFormat="1">
      <alignment horizontal="left"/>
    </xf>
    <xf borderId="8" fillId="3" fontId="8" numFmtId="0" xfId="0" applyAlignment="1" applyBorder="1" applyFill="1" applyFont="1">
      <alignment horizontal="center" readingOrder="0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4" fillId="0" fontId="7" numFmtId="0" xfId="0" applyBorder="1" applyFont="1"/>
    <xf borderId="0" fillId="2" fontId="2" numFmtId="49" xfId="0" applyAlignment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horizontal="center" readingOrder="0" shrinkToFit="0" vertical="center" wrapText="1"/>
    </xf>
    <xf borderId="0" fillId="0" fontId="4" numFmtId="9" xfId="0" applyAlignment="1" applyFont="1" applyNumberFormat="1">
      <alignment horizontal="center" shrinkToFit="0" vertical="center" wrapText="1"/>
    </xf>
    <xf borderId="11" fillId="4" fontId="8" numFmtId="0" xfId="0" applyAlignment="1" applyBorder="1" applyFill="1" applyFont="1">
      <alignment horizontal="center" readingOrder="0" shrinkToFit="0" vertical="center" wrapText="1"/>
    </xf>
    <xf borderId="11" fillId="4" fontId="8" numFmtId="0" xfId="0" applyAlignment="1" applyBorder="1" applyFont="1">
      <alignment readingOrder="0" shrinkToFit="0" wrapText="1"/>
    </xf>
    <xf borderId="8" fillId="4" fontId="8" numFmtId="0" xfId="0" applyAlignment="1" applyBorder="1" applyFont="1">
      <alignment horizontal="center" readingOrder="0" shrinkToFit="0" vertical="center" wrapText="1"/>
    </xf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1" fillId="5" fontId="9" numFmtId="9" xfId="0" applyAlignment="1" applyBorder="1" applyFill="1" applyFont="1" applyNumberFormat="1">
      <alignment horizontal="center" readingOrder="0" shrinkToFit="0" vertical="center" wrapText="1"/>
    </xf>
    <xf borderId="3" fillId="0" fontId="6" numFmtId="49" xfId="0" applyAlignment="1" applyBorder="1" applyFont="1" applyNumberFormat="1">
      <alignment horizontal="left"/>
    </xf>
    <xf borderId="3" fillId="0" fontId="6" numFmtId="0" xfId="0" applyAlignment="1" applyBorder="1" applyFont="1">
      <alignment horizontal="left"/>
    </xf>
    <xf borderId="3" fillId="0" fontId="4" numFmtId="49" xfId="0" applyAlignment="1" applyBorder="1" applyFont="1" applyNumberFormat="1">
      <alignment horizontal="left"/>
    </xf>
    <xf borderId="11" fillId="5" fontId="9" numFmtId="9" xfId="0" applyAlignment="1" applyBorder="1" applyFont="1" applyNumberFormat="1">
      <alignment horizontal="center" readingOrder="0" vertical="center"/>
    </xf>
    <xf borderId="3" fillId="0" fontId="4" numFmtId="49" xfId="0" applyBorder="1" applyFont="1" applyNumberFormat="1"/>
    <xf borderId="3" fillId="0" fontId="4" numFmtId="0" xfId="0" applyBorder="1" applyFont="1"/>
    <xf borderId="0" fillId="5" fontId="9" numFmtId="0" xfId="0" applyAlignment="1" applyFont="1">
      <alignment horizontal="center" readingOrder="0" vertical="center"/>
    </xf>
    <xf borderId="11" fillId="6" fontId="8" numFmtId="9" xfId="0" applyBorder="1" applyFill="1" applyFont="1" applyNumberFormat="1"/>
    <xf borderId="0" fillId="4" fontId="4" numFmtId="0" xfId="0" applyAlignment="1" applyFont="1">
      <alignment horizontal="center" readingOrder="0" vertical="center"/>
    </xf>
    <xf borderId="6" fillId="0" fontId="7" numFmtId="0" xfId="0" applyBorder="1" applyFont="1"/>
    <xf borderId="11" fillId="7" fontId="4" numFmtId="0" xfId="0" applyAlignment="1" applyBorder="1" applyFill="1" applyFont="1">
      <alignment horizontal="center" readingOrder="0" shrinkToFit="0" vertical="center" wrapText="0"/>
    </xf>
    <xf borderId="7" fillId="7" fontId="4" numFmtId="0" xfId="0" applyAlignment="1" applyBorder="1" applyFont="1">
      <alignment horizontal="center" readingOrder="0" shrinkToFit="0" vertical="center" wrapText="0"/>
    </xf>
    <xf borderId="2" fillId="7" fontId="4" numFmtId="0" xfId="0" applyAlignment="1" applyBorder="1" applyFont="1">
      <alignment horizontal="center" readingOrder="0" shrinkToFit="0" vertical="center" wrapText="0"/>
    </xf>
    <xf borderId="13" fillId="7" fontId="4" numFmtId="0" xfId="0" applyAlignment="1" applyBorder="1" applyFont="1">
      <alignment horizontal="center" readingOrder="0" shrinkToFit="0" vertical="center" wrapText="0"/>
    </xf>
    <xf borderId="14" fillId="7" fontId="4" numFmtId="0" xfId="0" applyAlignment="1" applyBorder="1" applyFont="1">
      <alignment horizontal="center" readingOrder="0" shrinkToFit="0" vertical="center" wrapText="0"/>
    </xf>
    <xf borderId="5" fillId="7" fontId="4" numFmtId="0" xfId="0" applyAlignment="1" applyBorder="1" applyFont="1">
      <alignment horizontal="center" readingOrder="0" shrinkToFit="0" vertical="center" wrapText="0"/>
    </xf>
    <xf borderId="13" fillId="7" fontId="4" numFmtId="0" xfId="0" applyAlignment="1" applyBorder="1" applyFont="1">
      <alignment readingOrder="0" shrinkToFit="0" wrapText="0"/>
    </xf>
    <xf borderId="14" fillId="7" fontId="4" numFmtId="0" xfId="0" applyAlignment="1" applyBorder="1" applyFont="1">
      <alignment readingOrder="0" shrinkToFit="0" wrapText="0"/>
    </xf>
    <xf borderId="5" fillId="7" fontId="4" numFmtId="0" xfId="0" applyAlignment="1" applyBorder="1" applyFont="1">
      <alignment readingOrder="0" shrinkToFit="0" wrapText="0"/>
    </xf>
    <xf borderId="11" fillId="7" fontId="4" numFmtId="0" xfId="0" applyAlignment="1" applyBorder="1" applyFont="1">
      <alignment readingOrder="0" shrinkToFit="0" wrapText="0"/>
    </xf>
    <xf borderId="7" fillId="7" fontId="4" numFmtId="0" xfId="0" applyAlignment="1" applyBorder="1" applyFont="1">
      <alignment readingOrder="0" shrinkToFit="0" wrapText="0"/>
    </xf>
    <xf borderId="2" fillId="7" fontId="4" numFmtId="0" xfId="0" applyAlignment="1" applyBorder="1" applyFont="1">
      <alignment readingOrder="0" shrinkToFit="0" wrapText="0"/>
    </xf>
    <xf borderId="0" fillId="5" fontId="9" numFmtId="9" xfId="0" applyAlignment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1"/>
    </xf>
    <xf borderId="0" fillId="5" fontId="9" numFmtId="9" xfId="0" applyAlignment="1" applyFont="1" applyNumberFormat="1">
      <alignment horizontal="center" readingOrder="0" vertical="center"/>
    </xf>
    <xf borderId="11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vertical="center"/>
    </xf>
    <xf borderId="2" fillId="0" fontId="4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readingOrder="0"/>
    </xf>
    <xf borderId="7" fillId="0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5" width="29.14"/>
    <col customWidth="1" min="6" max="6" width="10.57"/>
  </cols>
  <sheetData>
    <row r="1" ht="33.75" customHeight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4" t="s">
        <v>7</v>
      </c>
      <c r="G1" s="6"/>
      <c r="H1" s="6"/>
    </row>
    <row r="2">
      <c r="A2" s="8" t="s">
        <v>11</v>
      </c>
      <c r="B2" s="11">
        <v>4.0</v>
      </c>
      <c r="C2" s="11">
        <v>3.0</v>
      </c>
      <c r="D2" s="11">
        <v>2.0</v>
      </c>
      <c r="E2" s="11">
        <v>1.0</v>
      </c>
      <c r="F2" s="13"/>
      <c r="G2" s="6"/>
      <c r="H2" s="6"/>
    </row>
    <row r="3" ht="42.75" customHeight="1">
      <c r="A3" s="15" t="s">
        <v>16</v>
      </c>
      <c r="B3" s="19" t="s">
        <v>20</v>
      </c>
      <c r="C3" s="19" t="s">
        <v>21</v>
      </c>
      <c r="D3" s="19" t="s">
        <v>22</v>
      </c>
      <c r="E3" s="19" t="s">
        <v>23</v>
      </c>
      <c r="F3" s="21">
        <v>0.05</v>
      </c>
      <c r="G3" s="6"/>
      <c r="H3" s="6"/>
    </row>
    <row r="4" ht="42.75" customHeight="1">
      <c r="A4" s="15" t="s">
        <v>24</v>
      </c>
      <c r="B4" s="19" t="s">
        <v>25</v>
      </c>
      <c r="C4" s="19" t="s">
        <v>26</v>
      </c>
      <c r="D4" s="19" t="s">
        <v>27</v>
      </c>
      <c r="E4" s="19" t="s">
        <v>28</v>
      </c>
      <c r="F4" s="21">
        <v>0.05</v>
      </c>
      <c r="G4" s="6"/>
      <c r="H4" s="6"/>
    </row>
    <row r="5" ht="42.75" customHeight="1">
      <c r="A5" s="15" t="s">
        <v>29</v>
      </c>
      <c r="B5" s="19" t="s">
        <v>30</v>
      </c>
      <c r="C5" s="19" t="s">
        <v>31</v>
      </c>
      <c r="D5" s="19" t="s">
        <v>32</v>
      </c>
      <c r="E5" s="19" t="s">
        <v>33</v>
      </c>
      <c r="F5" s="21">
        <v>0.05</v>
      </c>
      <c r="G5" s="6"/>
      <c r="H5" s="6"/>
    </row>
    <row r="6" ht="42.75" customHeight="1">
      <c r="A6" s="15" t="s">
        <v>34</v>
      </c>
      <c r="B6" s="19" t="s">
        <v>35</v>
      </c>
      <c r="C6" s="19" t="s">
        <v>36</v>
      </c>
      <c r="D6" s="19" t="s">
        <v>37</v>
      </c>
      <c r="E6" s="19" t="s">
        <v>38</v>
      </c>
      <c r="F6" s="21">
        <v>0.05</v>
      </c>
      <c r="G6" s="6"/>
      <c r="H6" s="6"/>
    </row>
    <row r="7" ht="42.75" customHeight="1">
      <c r="A7" s="15" t="s">
        <v>39</v>
      </c>
      <c r="B7" s="19" t="s">
        <v>35</v>
      </c>
      <c r="C7" s="19" t="s">
        <v>36</v>
      </c>
      <c r="D7" s="19" t="s">
        <v>37</v>
      </c>
      <c r="E7" s="19" t="s">
        <v>38</v>
      </c>
      <c r="F7" s="21">
        <v>0.05</v>
      </c>
      <c r="G7" s="6"/>
      <c r="H7" s="6"/>
    </row>
    <row r="8" ht="42.75" customHeight="1">
      <c r="A8" s="15" t="s">
        <v>40</v>
      </c>
      <c r="B8" s="19" t="s">
        <v>35</v>
      </c>
      <c r="C8" s="19" t="s">
        <v>36</v>
      </c>
      <c r="D8" s="19" t="s">
        <v>37</v>
      </c>
      <c r="E8" s="19" t="s">
        <v>38</v>
      </c>
      <c r="F8" s="21">
        <v>0.05</v>
      </c>
      <c r="G8" s="6"/>
      <c r="H8" s="6"/>
    </row>
    <row r="9">
      <c r="A9" s="15" t="s">
        <v>41</v>
      </c>
      <c r="B9" s="19" t="s">
        <v>35</v>
      </c>
      <c r="C9" s="19" t="s">
        <v>36</v>
      </c>
      <c r="D9" s="19" t="s">
        <v>37</v>
      </c>
      <c r="E9" s="19" t="s">
        <v>38</v>
      </c>
      <c r="F9" s="21">
        <v>0.05</v>
      </c>
      <c r="G9" s="6"/>
      <c r="H9" s="6"/>
    </row>
    <row r="10">
      <c r="A10" s="15" t="s">
        <v>42</v>
      </c>
      <c r="B10" s="19" t="s">
        <v>35</v>
      </c>
      <c r="C10" s="19" t="s">
        <v>36</v>
      </c>
      <c r="D10" s="19" t="s">
        <v>37</v>
      </c>
      <c r="E10" s="19" t="s">
        <v>38</v>
      </c>
      <c r="F10" s="21">
        <v>0.05</v>
      </c>
      <c r="G10" s="6"/>
      <c r="H10" s="6"/>
    </row>
    <row r="11">
      <c r="A11" s="15" t="s">
        <v>43</v>
      </c>
      <c r="B11" s="19" t="s">
        <v>35</v>
      </c>
      <c r="C11" s="19" t="s">
        <v>36</v>
      </c>
      <c r="D11" s="19" t="s">
        <v>37</v>
      </c>
      <c r="E11" s="19" t="s">
        <v>38</v>
      </c>
      <c r="F11" s="21">
        <v>0.05</v>
      </c>
      <c r="G11" s="6"/>
      <c r="H11" s="6"/>
    </row>
    <row r="12">
      <c r="A12" s="15" t="s">
        <v>42</v>
      </c>
      <c r="B12" s="19" t="s">
        <v>35</v>
      </c>
      <c r="C12" s="19" t="s">
        <v>36</v>
      </c>
      <c r="D12" s="19" t="s">
        <v>37</v>
      </c>
      <c r="E12" s="19" t="s">
        <v>38</v>
      </c>
      <c r="F12" s="21">
        <v>0.05</v>
      </c>
      <c r="G12" s="6"/>
      <c r="H12" s="6"/>
    </row>
    <row r="13">
      <c r="A13" s="15" t="s">
        <v>44</v>
      </c>
      <c r="B13" s="19" t="s">
        <v>35</v>
      </c>
      <c r="C13" s="19" t="s">
        <v>36</v>
      </c>
      <c r="D13" s="19" t="s">
        <v>37</v>
      </c>
      <c r="E13" s="19" t="s">
        <v>38</v>
      </c>
      <c r="F13" s="21">
        <v>0.05</v>
      </c>
      <c r="G13" s="6"/>
      <c r="H13" s="6"/>
    </row>
    <row r="14">
      <c r="A14" s="25" t="s">
        <v>45</v>
      </c>
      <c r="B14" s="19" t="s">
        <v>46</v>
      </c>
      <c r="C14" s="19" t="s">
        <v>47</v>
      </c>
      <c r="D14" s="19" t="s">
        <v>48</v>
      </c>
      <c r="E14" s="19" t="s">
        <v>49</v>
      </c>
      <c r="F14" s="21">
        <v>0.05</v>
      </c>
      <c r="G14" s="6"/>
      <c r="H14" s="6"/>
    </row>
    <row r="15">
      <c r="A15" s="15" t="s">
        <v>51</v>
      </c>
      <c r="B15" s="19" t="s">
        <v>52</v>
      </c>
      <c r="C15" s="19" t="s">
        <v>53</v>
      </c>
      <c r="D15" s="19" t="s">
        <v>54</v>
      </c>
      <c r="E15" s="19" t="s">
        <v>55</v>
      </c>
      <c r="F15" s="21">
        <v>0.05</v>
      </c>
      <c r="G15" s="6"/>
      <c r="H15" s="6"/>
    </row>
    <row r="16">
      <c r="A16" s="15" t="s">
        <v>56</v>
      </c>
      <c r="B16" s="19" t="s">
        <v>52</v>
      </c>
      <c r="C16" s="19" t="s">
        <v>53</v>
      </c>
      <c r="D16" s="19" t="s">
        <v>54</v>
      </c>
      <c r="E16" s="19" t="s">
        <v>55</v>
      </c>
      <c r="F16" s="21">
        <v>0.05</v>
      </c>
      <c r="G16" s="6"/>
      <c r="H16" s="6"/>
    </row>
    <row r="17">
      <c r="A17" s="15" t="s">
        <v>57</v>
      </c>
      <c r="B17" s="19" t="s">
        <v>58</v>
      </c>
      <c r="C17" s="19" t="s">
        <v>59</v>
      </c>
      <c r="D17" s="19" t="s">
        <v>60</v>
      </c>
      <c r="E17" s="19" t="s">
        <v>61</v>
      </c>
      <c r="F17" s="21">
        <v>0.05</v>
      </c>
      <c r="G17" s="6"/>
      <c r="H17" s="6"/>
    </row>
    <row r="18">
      <c r="A18" s="15" t="s">
        <v>63</v>
      </c>
      <c r="B18" s="19" t="s">
        <v>65</v>
      </c>
      <c r="C18" s="19" t="s">
        <v>58</v>
      </c>
      <c r="D18" s="19" t="s">
        <v>66</v>
      </c>
      <c r="E18" s="19" t="s">
        <v>61</v>
      </c>
      <c r="F18" s="21">
        <v>0.05</v>
      </c>
      <c r="G18" s="6"/>
      <c r="H18" s="6"/>
    </row>
    <row r="19">
      <c r="A19" s="15" t="s">
        <v>67</v>
      </c>
      <c r="B19" s="19" t="s">
        <v>46</v>
      </c>
      <c r="C19" s="19" t="s">
        <v>47</v>
      </c>
      <c r="D19" s="19" t="s">
        <v>48</v>
      </c>
      <c r="E19" s="19" t="s">
        <v>68</v>
      </c>
      <c r="F19" s="21">
        <v>0.05</v>
      </c>
      <c r="G19" s="6"/>
      <c r="H19" s="6"/>
    </row>
    <row r="20">
      <c r="A20" s="15" t="s">
        <v>69</v>
      </c>
      <c r="B20" s="19" t="s">
        <v>46</v>
      </c>
      <c r="C20" s="19" t="s">
        <v>47</v>
      </c>
      <c r="D20" s="19" t="s">
        <v>48</v>
      </c>
      <c r="E20" s="19" t="s">
        <v>68</v>
      </c>
      <c r="F20" s="21">
        <v>0.05</v>
      </c>
      <c r="G20" s="6"/>
      <c r="H20" s="6"/>
    </row>
    <row r="21">
      <c r="A21" s="15" t="s">
        <v>70</v>
      </c>
      <c r="B21" s="19" t="s">
        <v>71</v>
      </c>
      <c r="C21" s="19" t="s">
        <v>58</v>
      </c>
      <c r="D21" s="19" t="s">
        <v>72</v>
      </c>
      <c r="E21" s="19" t="s">
        <v>73</v>
      </c>
      <c r="F21" s="21">
        <v>0.05</v>
      </c>
      <c r="G21" s="6"/>
      <c r="H21" s="6"/>
    </row>
    <row r="22">
      <c r="A22" s="15" t="s">
        <v>74</v>
      </c>
      <c r="B22" s="19" t="s">
        <v>75</v>
      </c>
      <c r="C22" s="19" t="s">
        <v>58</v>
      </c>
      <c r="D22" s="19" t="s">
        <v>76</v>
      </c>
      <c r="E22" s="19" t="s">
        <v>77</v>
      </c>
      <c r="F22" s="21">
        <v>0.05</v>
      </c>
      <c r="G22" s="6"/>
      <c r="H22" s="6"/>
    </row>
    <row r="23">
      <c r="A23" s="31"/>
      <c r="B23" s="32"/>
      <c r="C23" s="32"/>
      <c r="D23" s="32"/>
      <c r="E23" s="32"/>
      <c r="F23" s="33"/>
      <c r="G23" s="6"/>
      <c r="H23" s="6"/>
    </row>
    <row r="24">
      <c r="A24" s="31"/>
      <c r="B24" s="32"/>
      <c r="C24" s="32"/>
      <c r="D24" s="32"/>
      <c r="E24" s="32"/>
      <c r="F24" s="33"/>
      <c r="G24" s="6"/>
      <c r="H24" s="6"/>
    </row>
  </sheetData>
  <mergeCells count="1">
    <mergeCell ref="F1:F2"/>
  </mergeCells>
  <dataValidations>
    <dataValidation type="decimal" allowBlank="1" showDropDown="1" sqref="F3:F24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10" t="s">
        <v>2</v>
      </c>
      <c r="B1" s="17" t="s">
        <v>14</v>
      </c>
      <c r="C1" s="18"/>
      <c r="D1" s="18"/>
      <c r="E1" s="18"/>
      <c r="F1" s="20"/>
    </row>
    <row r="2">
      <c r="A2" s="5" t="s">
        <v>9</v>
      </c>
      <c r="B2" s="7"/>
      <c r="C2" s="22"/>
      <c r="D2" s="7" t="s">
        <v>10</v>
      </c>
      <c r="E2" s="23"/>
      <c r="F2" s="23"/>
    </row>
    <row r="3">
      <c r="A3" s="9" t="s">
        <v>12</v>
      </c>
      <c r="B3" s="24"/>
      <c r="C3" s="23"/>
      <c r="D3" s="12" t="s">
        <v>13</v>
      </c>
      <c r="E3" s="23"/>
      <c r="F3" s="23"/>
    </row>
    <row r="4">
      <c r="A4" s="14" t="s">
        <v>15</v>
      </c>
      <c r="B4" s="24"/>
      <c r="C4" s="24"/>
      <c r="D4" s="12" t="s">
        <v>17</v>
      </c>
      <c r="E4" s="23"/>
      <c r="F4" s="23"/>
    </row>
    <row r="5">
      <c r="A5" s="14" t="s">
        <v>18</v>
      </c>
      <c r="B5" s="24"/>
      <c r="C5" s="24"/>
      <c r="D5" s="12" t="s">
        <v>19</v>
      </c>
      <c r="E5" s="24"/>
      <c r="F5" s="24"/>
    </row>
    <row r="6">
      <c r="A6" s="9"/>
      <c r="B6" s="24"/>
      <c r="C6" s="24"/>
      <c r="D6" s="12"/>
      <c r="E6" s="24"/>
      <c r="F6" s="24"/>
    </row>
    <row r="7">
      <c r="A7" s="26"/>
      <c r="B7" s="24"/>
      <c r="C7" s="24"/>
      <c r="D7" s="24"/>
      <c r="E7" s="24"/>
      <c r="F7" s="24"/>
    </row>
    <row r="8">
      <c r="A8" s="26"/>
      <c r="B8" s="24"/>
      <c r="C8" s="24"/>
      <c r="D8" s="24"/>
      <c r="E8" s="24"/>
      <c r="F8" s="24"/>
    </row>
    <row r="9">
      <c r="A9" s="26"/>
      <c r="B9" s="24"/>
      <c r="C9" s="24"/>
      <c r="D9" s="24"/>
      <c r="E9" s="24"/>
      <c r="F9" s="24"/>
    </row>
    <row r="10">
      <c r="A10" s="26"/>
      <c r="B10" s="24"/>
      <c r="C10" s="24"/>
      <c r="D10" s="24"/>
      <c r="E10" s="24"/>
      <c r="F10" s="24"/>
    </row>
    <row r="11">
      <c r="A11" s="26"/>
      <c r="B11" s="24"/>
      <c r="C11" s="24"/>
      <c r="D11" s="24"/>
      <c r="E11" s="24"/>
      <c r="F11" s="24"/>
    </row>
    <row r="12">
      <c r="A12" s="26"/>
      <c r="B12" s="24"/>
      <c r="C12" s="24"/>
      <c r="D12" s="24"/>
      <c r="E12" s="24"/>
      <c r="F12" s="24"/>
    </row>
    <row r="13">
      <c r="A13" s="26"/>
      <c r="B13" s="24"/>
      <c r="C13" s="24"/>
      <c r="D13" s="24"/>
      <c r="E13" s="24"/>
      <c r="F13" s="24"/>
    </row>
    <row r="14">
      <c r="A14" s="26"/>
      <c r="B14" s="24"/>
      <c r="C14" s="24"/>
      <c r="D14" s="24"/>
      <c r="E14" s="24"/>
      <c r="F14" s="24"/>
    </row>
    <row r="15">
      <c r="A15" s="26"/>
      <c r="B15" s="24"/>
      <c r="C15" s="24"/>
      <c r="D15" s="24"/>
      <c r="E15" s="24"/>
      <c r="F15" s="24"/>
    </row>
    <row r="16">
      <c r="A16" s="26"/>
      <c r="B16" s="24"/>
      <c r="C16" s="24"/>
      <c r="D16" s="24"/>
      <c r="E16" s="24"/>
      <c r="F16" s="24"/>
    </row>
    <row r="17">
      <c r="A17" s="26"/>
      <c r="B17" s="24"/>
      <c r="C17" s="24"/>
      <c r="D17" s="24"/>
      <c r="E17" s="24"/>
      <c r="F17" s="24"/>
    </row>
    <row r="18">
      <c r="A18" s="26"/>
      <c r="B18" s="24"/>
      <c r="C18" s="24"/>
      <c r="D18" s="24"/>
      <c r="E18" s="24"/>
      <c r="F18" s="24"/>
    </row>
    <row r="19">
      <c r="A19" s="26"/>
      <c r="B19" s="24"/>
      <c r="C19" s="24"/>
      <c r="D19" s="24"/>
      <c r="E19" s="24"/>
      <c r="F19" s="24"/>
    </row>
    <row r="20">
      <c r="A20" s="26"/>
      <c r="B20" s="24"/>
      <c r="C20" s="24"/>
      <c r="D20" s="24"/>
      <c r="E20" s="24"/>
      <c r="F20" s="24"/>
    </row>
    <row r="21">
      <c r="A21" s="26"/>
      <c r="B21" s="24"/>
      <c r="C21" s="24"/>
      <c r="D21" s="24"/>
      <c r="E21" s="24"/>
      <c r="F21" s="24"/>
    </row>
    <row r="22">
      <c r="A22" s="26"/>
      <c r="B22" s="24"/>
      <c r="C22" s="24"/>
      <c r="D22" s="24"/>
      <c r="E22" s="24"/>
      <c r="F22" s="24"/>
    </row>
    <row r="23">
      <c r="A23" s="26"/>
      <c r="B23" s="24"/>
      <c r="C23" s="24"/>
      <c r="D23" s="24"/>
      <c r="E23" s="24"/>
      <c r="F23" s="24"/>
    </row>
    <row r="24">
      <c r="A24" s="26"/>
      <c r="B24" s="24"/>
      <c r="C24" s="24"/>
      <c r="D24" s="24"/>
      <c r="E24" s="24"/>
      <c r="F24" s="24"/>
    </row>
    <row r="25">
      <c r="A25" s="26"/>
      <c r="B25" s="24"/>
      <c r="C25" s="24"/>
      <c r="D25" s="24"/>
      <c r="E25" s="24"/>
      <c r="F25" s="24"/>
    </row>
    <row r="26">
      <c r="A26" s="26"/>
      <c r="B26" s="24"/>
      <c r="C26" s="24"/>
      <c r="D26" s="24"/>
      <c r="E26" s="24"/>
      <c r="F26" s="24"/>
    </row>
    <row r="27">
      <c r="A27" s="41"/>
      <c r="B27" s="42"/>
      <c r="C27" s="42"/>
      <c r="D27" s="42"/>
      <c r="E27" s="42"/>
      <c r="F27" s="42"/>
    </row>
    <row r="28">
      <c r="A28" s="41"/>
      <c r="B28" s="42"/>
      <c r="C28" s="42"/>
      <c r="D28" s="42"/>
      <c r="E28" s="42"/>
      <c r="F28" s="42"/>
    </row>
    <row r="29">
      <c r="A29" s="43"/>
      <c r="B29" s="16"/>
      <c r="C29" s="16"/>
      <c r="D29" s="16"/>
      <c r="E29" s="16"/>
      <c r="F29" s="16"/>
    </row>
    <row r="30">
      <c r="A30" s="43"/>
      <c r="B30" s="16"/>
      <c r="C30" s="16"/>
      <c r="D30" s="16"/>
      <c r="E30" s="16"/>
      <c r="F30" s="16"/>
    </row>
    <row r="31">
      <c r="A31" s="45"/>
      <c r="B31" s="46"/>
      <c r="C31" s="46"/>
      <c r="D31" s="46"/>
      <c r="E31" s="46"/>
      <c r="F31" s="46"/>
    </row>
    <row r="32">
      <c r="A32" s="45"/>
      <c r="B32" s="46"/>
      <c r="C32" s="46"/>
      <c r="D32" s="46"/>
      <c r="E32" s="46"/>
      <c r="F32" s="46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3" t="s">
        <v>3</v>
      </c>
      <c r="B1" s="3" t="s">
        <v>8</v>
      </c>
    </row>
    <row r="2">
      <c r="A2" s="5" t="s">
        <v>9</v>
      </c>
      <c r="B2" s="7" t="s">
        <v>10</v>
      </c>
    </row>
    <row r="3">
      <c r="A3" s="9" t="s">
        <v>12</v>
      </c>
      <c r="B3" s="12" t="s">
        <v>13</v>
      </c>
    </row>
    <row r="4">
      <c r="A4" s="14" t="s">
        <v>15</v>
      </c>
      <c r="B4" s="12" t="s">
        <v>17</v>
      </c>
    </row>
    <row r="5">
      <c r="A5" s="14" t="s">
        <v>18</v>
      </c>
      <c r="B5" s="12" t="s">
        <v>19</v>
      </c>
    </row>
    <row r="6">
      <c r="A6" s="16"/>
      <c r="B6" s="16"/>
    </row>
    <row r="7">
      <c r="A7" s="16"/>
      <c r="B7" s="16"/>
    </row>
    <row r="8">
      <c r="A8" s="16"/>
      <c r="B8" s="16"/>
    </row>
    <row r="9">
      <c r="A9" s="16"/>
      <c r="B9" s="16"/>
    </row>
    <row r="10">
      <c r="A10" s="16"/>
      <c r="B10" s="16"/>
    </row>
    <row r="11">
      <c r="A11" s="16"/>
      <c r="B11" s="16"/>
    </row>
    <row r="12">
      <c r="A12" s="16"/>
      <c r="B12" s="16"/>
    </row>
    <row r="13">
      <c r="A13" s="16"/>
      <c r="B13" s="16"/>
    </row>
    <row r="14">
      <c r="A14" s="16"/>
      <c r="B14" s="16"/>
    </row>
    <row r="15">
      <c r="A15" s="16"/>
      <c r="B15" s="16"/>
    </row>
    <row r="16">
      <c r="A16" s="16"/>
      <c r="B16" s="16"/>
    </row>
    <row r="17">
      <c r="A17" s="16"/>
      <c r="B17" s="16"/>
    </row>
    <row r="18">
      <c r="A18" s="16"/>
      <c r="B18" s="16"/>
    </row>
    <row r="19">
      <c r="A19" s="16"/>
      <c r="B19" s="16"/>
    </row>
    <row r="20">
      <c r="A20" s="16"/>
      <c r="B2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6.57"/>
    <col customWidth="1" min="2" max="2" width="28.71"/>
    <col customWidth="1" min="3" max="74" width="5.43"/>
    <col customWidth="1" min="75" max="77" width="35.14"/>
  </cols>
  <sheetData>
    <row r="1">
      <c r="A1" s="27" t="s">
        <v>50</v>
      </c>
      <c r="B1" s="27" t="s">
        <v>62</v>
      </c>
      <c r="C1" s="28" t="s">
        <v>64</v>
      </c>
      <c r="D1" s="29"/>
      <c r="E1" s="30"/>
      <c r="F1" s="28" t="s">
        <v>16</v>
      </c>
      <c r="G1" s="29"/>
      <c r="H1" s="30"/>
      <c r="I1" s="28" t="s">
        <v>24</v>
      </c>
      <c r="J1" s="29"/>
      <c r="K1" s="30"/>
      <c r="L1" s="28" t="s">
        <v>29</v>
      </c>
      <c r="M1" s="29"/>
      <c r="N1" s="30"/>
      <c r="O1" s="28" t="s">
        <v>34</v>
      </c>
      <c r="P1" s="29"/>
      <c r="Q1" s="30"/>
      <c r="R1" s="28" t="s">
        <v>39</v>
      </c>
      <c r="S1" s="29"/>
      <c r="T1" s="30"/>
      <c r="U1" s="28" t="s">
        <v>40</v>
      </c>
      <c r="V1" s="29"/>
      <c r="W1" s="30"/>
      <c r="X1" s="28" t="s">
        <v>41</v>
      </c>
      <c r="Y1" s="29"/>
      <c r="Z1" s="30"/>
      <c r="AA1" s="28" t="s">
        <v>42</v>
      </c>
      <c r="AB1" s="29"/>
      <c r="AC1" s="30"/>
      <c r="AD1" s="28" t="s">
        <v>43</v>
      </c>
      <c r="AE1" s="29"/>
      <c r="AF1" s="30"/>
      <c r="AG1" s="28" t="s">
        <v>42</v>
      </c>
      <c r="AH1" s="29"/>
      <c r="AI1" s="30"/>
      <c r="AJ1" s="28" t="s">
        <v>44</v>
      </c>
      <c r="AK1" s="29"/>
      <c r="AL1" s="30"/>
      <c r="AM1" s="28" t="s">
        <v>45</v>
      </c>
      <c r="AN1" s="29"/>
      <c r="AO1" s="30"/>
      <c r="AP1" s="28" t="s">
        <v>51</v>
      </c>
      <c r="AQ1" s="29"/>
      <c r="AR1" s="30"/>
      <c r="AS1" s="28" t="s">
        <v>56</v>
      </c>
      <c r="AT1" s="29"/>
      <c r="AU1" s="30"/>
      <c r="AV1" s="28" t="s">
        <v>57</v>
      </c>
      <c r="AW1" s="29"/>
      <c r="AX1" s="30"/>
      <c r="AY1" s="28" t="s">
        <v>63</v>
      </c>
      <c r="AZ1" s="29"/>
      <c r="BA1" s="30"/>
      <c r="BB1" s="28" t="s">
        <v>67</v>
      </c>
      <c r="BC1" s="29"/>
      <c r="BD1" s="30"/>
      <c r="BE1" s="28" t="s">
        <v>69</v>
      </c>
      <c r="BF1" s="29"/>
      <c r="BG1" s="30"/>
      <c r="BH1" s="28" t="s">
        <v>70</v>
      </c>
      <c r="BI1" s="29"/>
      <c r="BJ1" s="30"/>
      <c r="BK1" s="28" t="s">
        <v>74</v>
      </c>
      <c r="BL1" s="29"/>
      <c r="BM1" s="30"/>
      <c r="BN1" s="34" t="s">
        <v>78</v>
      </c>
      <c r="BO1" s="18"/>
      <c r="BP1" s="20"/>
      <c r="BQ1" s="35" t="s">
        <v>79</v>
      </c>
      <c r="BR1" s="18"/>
      <c r="BS1" s="20"/>
      <c r="BT1" s="34" t="s">
        <v>80</v>
      </c>
      <c r="BU1" s="18"/>
      <c r="BV1" s="20"/>
      <c r="BW1" s="36" t="s">
        <v>81</v>
      </c>
      <c r="BX1" s="36" t="s">
        <v>82</v>
      </c>
      <c r="BY1" s="36" t="s">
        <v>83</v>
      </c>
    </row>
    <row r="2">
      <c r="A2" s="37"/>
      <c r="B2" s="37"/>
      <c r="C2" s="38"/>
      <c r="D2" s="39"/>
      <c r="E2" s="13"/>
      <c r="F2" s="40">
        <v>0.05</v>
      </c>
      <c r="G2" s="18"/>
      <c r="H2" s="20"/>
      <c r="I2" s="40">
        <v>0.05</v>
      </c>
      <c r="J2" s="18"/>
      <c r="K2" s="20"/>
      <c r="L2" s="40">
        <v>0.05</v>
      </c>
      <c r="M2" s="18"/>
      <c r="N2" s="20"/>
      <c r="O2" s="40">
        <v>0.05</v>
      </c>
      <c r="P2" s="18"/>
      <c r="Q2" s="20"/>
      <c r="R2" s="40">
        <v>0.05</v>
      </c>
      <c r="S2" s="18"/>
      <c r="T2" s="20"/>
      <c r="U2" s="40">
        <v>0.05</v>
      </c>
      <c r="V2" s="18"/>
      <c r="W2" s="20"/>
      <c r="X2" s="40">
        <v>0.05</v>
      </c>
      <c r="Y2" s="18"/>
      <c r="Z2" s="20"/>
      <c r="AA2" s="44">
        <v>0.05</v>
      </c>
      <c r="AB2" s="18"/>
      <c r="AC2" s="20"/>
      <c r="AD2" s="44">
        <v>0.05</v>
      </c>
      <c r="AE2" s="18"/>
      <c r="AF2" s="20"/>
      <c r="AG2" s="44">
        <v>0.05</v>
      </c>
      <c r="AH2" s="18"/>
      <c r="AI2" s="20"/>
      <c r="AJ2" s="44">
        <v>0.05</v>
      </c>
      <c r="AK2" s="18"/>
      <c r="AL2" s="20"/>
      <c r="AM2" s="44">
        <v>0.05</v>
      </c>
      <c r="AN2" s="18"/>
      <c r="AO2" s="20"/>
      <c r="AP2" s="44">
        <v>0.05</v>
      </c>
      <c r="AQ2" s="18"/>
      <c r="AR2" s="20"/>
      <c r="AS2" s="44">
        <v>0.05</v>
      </c>
      <c r="AT2" s="18"/>
      <c r="AU2" s="20"/>
      <c r="AV2" s="44">
        <v>0.05</v>
      </c>
      <c r="AW2" s="18"/>
      <c r="AX2" s="20"/>
      <c r="AY2" s="44">
        <v>0.05</v>
      </c>
      <c r="AZ2" s="18"/>
      <c r="BA2" s="20"/>
      <c r="BB2" s="44">
        <v>0.05</v>
      </c>
      <c r="BC2" s="18"/>
      <c r="BD2" s="20"/>
      <c r="BE2" s="44">
        <v>0.05</v>
      </c>
      <c r="BF2" s="18"/>
      <c r="BG2" s="20"/>
      <c r="BH2" s="44">
        <v>0.05</v>
      </c>
      <c r="BI2" s="18"/>
      <c r="BJ2" s="20"/>
      <c r="BK2" s="44">
        <v>0.05</v>
      </c>
      <c r="BL2" s="18"/>
      <c r="BM2" s="20"/>
      <c r="BN2" s="47" t="s">
        <v>84</v>
      </c>
      <c r="BP2" s="47">
        <v>10.0</v>
      </c>
      <c r="BQ2" s="48">
        <f>SUM(F2:BK2)</f>
        <v>1</v>
      </c>
      <c r="BR2" s="18"/>
      <c r="BS2" s="20"/>
      <c r="BT2" s="49" t="s">
        <v>85</v>
      </c>
      <c r="BU2" s="49" t="s">
        <v>86</v>
      </c>
      <c r="BV2" s="49" t="s">
        <v>87</v>
      </c>
      <c r="BW2" s="37"/>
      <c r="BX2" s="37"/>
      <c r="BY2" s="37"/>
    </row>
    <row r="3">
      <c r="A3" s="50"/>
      <c r="B3" s="50"/>
      <c r="C3" s="51" t="s">
        <v>85</v>
      </c>
      <c r="D3" s="52" t="s">
        <v>86</v>
      </c>
      <c r="E3" s="53" t="s">
        <v>87</v>
      </c>
      <c r="F3" s="54" t="s">
        <v>85</v>
      </c>
      <c r="G3" s="55" t="s">
        <v>86</v>
      </c>
      <c r="H3" s="56" t="s">
        <v>87</v>
      </c>
      <c r="I3" s="54" t="s">
        <v>85</v>
      </c>
      <c r="J3" s="55" t="s">
        <v>86</v>
      </c>
      <c r="K3" s="56" t="s">
        <v>87</v>
      </c>
      <c r="L3" s="54" t="s">
        <v>85</v>
      </c>
      <c r="M3" s="55" t="s">
        <v>86</v>
      </c>
      <c r="N3" s="56" t="s">
        <v>87</v>
      </c>
      <c r="O3" s="54" t="s">
        <v>85</v>
      </c>
      <c r="P3" s="55" t="s">
        <v>86</v>
      </c>
      <c r="Q3" s="56" t="s">
        <v>87</v>
      </c>
      <c r="R3" s="54" t="s">
        <v>85</v>
      </c>
      <c r="S3" s="55" t="s">
        <v>86</v>
      </c>
      <c r="T3" s="56" t="s">
        <v>87</v>
      </c>
      <c r="U3" s="54" t="s">
        <v>85</v>
      </c>
      <c r="V3" s="55" t="s">
        <v>86</v>
      </c>
      <c r="W3" s="56" t="s">
        <v>87</v>
      </c>
      <c r="X3" s="54" t="s">
        <v>85</v>
      </c>
      <c r="Y3" s="55" t="s">
        <v>86</v>
      </c>
      <c r="Z3" s="56" t="s">
        <v>87</v>
      </c>
      <c r="AA3" s="57" t="s">
        <v>85</v>
      </c>
      <c r="AB3" s="58" t="s">
        <v>86</v>
      </c>
      <c r="AC3" s="59" t="s">
        <v>87</v>
      </c>
      <c r="AD3" s="57" t="s">
        <v>85</v>
      </c>
      <c r="AE3" s="58" t="s">
        <v>86</v>
      </c>
      <c r="AF3" s="59" t="s">
        <v>87</v>
      </c>
      <c r="AG3" s="57" t="s">
        <v>85</v>
      </c>
      <c r="AH3" s="58" t="s">
        <v>86</v>
      </c>
      <c r="AI3" s="59" t="s">
        <v>87</v>
      </c>
      <c r="AJ3" s="57" t="s">
        <v>85</v>
      </c>
      <c r="AK3" s="58" t="s">
        <v>86</v>
      </c>
      <c r="AL3" s="59" t="s">
        <v>87</v>
      </c>
      <c r="AM3" s="57" t="s">
        <v>85</v>
      </c>
      <c r="AN3" s="58" t="s">
        <v>86</v>
      </c>
      <c r="AO3" s="59" t="s">
        <v>87</v>
      </c>
      <c r="AP3" s="57" t="s">
        <v>85</v>
      </c>
      <c r="AQ3" s="58" t="s">
        <v>86</v>
      </c>
      <c r="AR3" s="59" t="s">
        <v>87</v>
      </c>
      <c r="AS3" s="57" t="s">
        <v>85</v>
      </c>
      <c r="AT3" s="58" t="s">
        <v>86</v>
      </c>
      <c r="AU3" s="59" t="s">
        <v>87</v>
      </c>
      <c r="AV3" s="57" t="s">
        <v>85</v>
      </c>
      <c r="AW3" s="58" t="s">
        <v>86</v>
      </c>
      <c r="AX3" s="59" t="s">
        <v>87</v>
      </c>
      <c r="AY3" s="57" t="s">
        <v>85</v>
      </c>
      <c r="AZ3" s="58" t="s">
        <v>86</v>
      </c>
      <c r="BA3" s="59" t="s">
        <v>87</v>
      </c>
      <c r="BB3" s="57" t="s">
        <v>85</v>
      </c>
      <c r="BC3" s="58" t="s">
        <v>86</v>
      </c>
      <c r="BD3" s="59" t="s">
        <v>87</v>
      </c>
      <c r="BE3" s="57" t="s">
        <v>85</v>
      </c>
      <c r="BF3" s="58" t="s">
        <v>86</v>
      </c>
      <c r="BG3" s="59" t="s">
        <v>87</v>
      </c>
      <c r="BH3" s="57" t="s">
        <v>85</v>
      </c>
      <c r="BI3" s="58" t="s">
        <v>86</v>
      </c>
      <c r="BJ3" s="59" t="s">
        <v>87</v>
      </c>
      <c r="BK3" s="57" t="s">
        <v>85</v>
      </c>
      <c r="BL3" s="58" t="s">
        <v>86</v>
      </c>
      <c r="BM3" s="59" t="s">
        <v>87</v>
      </c>
      <c r="BN3" s="60" t="s">
        <v>85</v>
      </c>
      <c r="BO3" s="61" t="s">
        <v>86</v>
      </c>
      <c r="BP3" s="62" t="s">
        <v>87</v>
      </c>
      <c r="BQ3" s="60" t="s">
        <v>85</v>
      </c>
      <c r="BR3" s="61" t="s">
        <v>86</v>
      </c>
      <c r="BS3" s="62" t="s">
        <v>87</v>
      </c>
      <c r="BT3" s="63">
        <v>0.4</v>
      </c>
      <c r="BU3" s="63">
        <v>0.1</v>
      </c>
      <c r="BV3" s="63">
        <v>0.5</v>
      </c>
      <c r="BW3" s="50"/>
      <c r="BX3" s="50"/>
      <c r="BY3" s="50"/>
    </row>
    <row r="4">
      <c r="A4" s="64">
        <v>1.0</v>
      </c>
      <c r="B4" s="66" t="s">
        <v>9</v>
      </c>
      <c r="C4" s="66" t="s">
        <v>88</v>
      </c>
      <c r="D4" s="67" t="s">
        <v>88</v>
      </c>
      <c r="E4" s="69" t="s">
        <v>88</v>
      </c>
      <c r="F4" s="66" t="s">
        <v>88</v>
      </c>
      <c r="G4" s="67" t="s">
        <v>88</v>
      </c>
      <c r="H4" s="69" t="s">
        <v>88</v>
      </c>
      <c r="I4" s="66" t="s">
        <v>88</v>
      </c>
      <c r="J4" s="67" t="s">
        <v>88</v>
      </c>
      <c r="K4" s="69" t="s">
        <v>88</v>
      </c>
      <c r="L4" s="66" t="s">
        <v>88</v>
      </c>
      <c r="M4" s="67" t="s">
        <v>88</v>
      </c>
      <c r="N4" s="69" t="s">
        <v>88</v>
      </c>
      <c r="O4" s="66" t="s">
        <v>88</v>
      </c>
      <c r="P4" s="67" t="s">
        <v>88</v>
      </c>
      <c r="Q4" s="69" t="s">
        <v>88</v>
      </c>
      <c r="R4" s="66" t="s">
        <v>88</v>
      </c>
      <c r="S4" s="67" t="s">
        <v>88</v>
      </c>
      <c r="T4" s="69" t="s">
        <v>88</v>
      </c>
      <c r="U4" s="66" t="s">
        <v>88</v>
      </c>
      <c r="V4" s="67" t="s">
        <v>88</v>
      </c>
      <c r="W4" s="69" t="s">
        <v>88</v>
      </c>
      <c r="X4" s="66" t="s">
        <v>88</v>
      </c>
      <c r="Y4" s="67" t="s">
        <v>88</v>
      </c>
      <c r="Z4" s="69" t="s">
        <v>88</v>
      </c>
      <c r="AA4" s="70" t="s">
        <v>88</v>
      </c>
      <c r="AB4" s="71" t="s">
        <v>88</v>
      </c>
      <c r="AC4" s="72" t="s">
        <v>88</v>
      </c>
      <c r="AD4" s="70" t="s">
        <v>88</v>
      </c>
      <c r="AE4" s="71" t="s">
        <v>88</v>
      </c>
      <c r="AF4" s="72" t="s">
        <v>88</v>
      </c>
      <c r="AG4" s="70" t="s">
        <v>88</v>
      </c>
      <c r="AH4" s="71" t="s">
        <v>88</v>
      </c>
      <c r="AI4" s="72" t="s">
        <v>88</v>
      </c>
      <c r="AJ4" s="70" t="s">
        <v>88</v>
      </c>
      <c r="AK4" s="71" t="s">
        <v>88</v>
      </c>
      <c r="AL4" s="72" t="s">
        <v>88</v>
      </c>
      <c r="AM4" s="70" t="s">
        <v>88</v>
      </c>
      <c r="AN4" s="71" t="s">
        <v>88</v>
      </c>
      <c r="AO4" s="72" t="s">
        <v>88</v>
      </c>
      <c r="AP4" s="70" t="s">
        <v>88</v>
      </c>
      <c r="AQ4" s="71" t="s">
        <v>88</v>
      </c>
      <c r="AR4" s="72" t="s">
        <v>88</v>
      </c>
      <c r="AS4" s="70" t="s">
        <v>88</v>
      </c>
      <c r="AT4" s="71" t="s">
        <v>88</v>
      </c>
      <c r="AU4" s="72" t="s">
        <v>88</v>
      </c>
      <c r="AV4" s="70" t="s">
        <v>88</v>
      </c>
      <c r="AW4" s="71" t="s">
        <v>88</v>
      </c>
      <c r="AX4" s="72" t="s">
        <v>88</v>
      </c>
      <c r="AY4" s="70" t="s">
        <v>88</v>
      </c>
      <c r="AZ4" s="71" t="s">
        <v>88</v>
      </c>
      <c r="BA4" s="72" t="s">
        <v>88</v>
      </c>
      <c r="BB4" s="70" t="s">
        <v>88</v>
      </c>
      <c r="BC4" s="71" t="s">
        <v>88</v>
      </c>
      <c r="BD4" s="72" t="s">
        <v>88</v>
      </c>
      <c r="BE4" s="70" t="s">
        <v>88</v>
      </c>
      <c r="BF4" s="71" t="s">
        <v>88</v>
      </c>
      <c r="BG4" s="72" t="s">
        <v>88</v>
      </c>
      <c r="BH4" s="70" t="s">
        <v>88</v>
      </c>
      <c r="BI4" s="71" t="s">
        <v>88</v>
      </c>
      <c r="BJ4" s="72" t="s">
        <v>88</v>
      </c>
      <c r="BK4" s="70" t="s">
        <v>88</v>
      </c>
      <c r="BL4" s="71" t="s">
        <v>88</v>
      </c>
      <c r="BM4" s="72" t="s">
        <v>88</v>
      </c>
      <c r="BN4" s="70" t="s">
        <v>88</v>
      </c>
      <c r="BO4" s="71" t="s">
        <v>88</v>
      </c>
      <c r="BP4" s="72" t="s">
        <v>88</v>
      </c>
      <c r="BQ4" s="70" t="s">
        <v>88</v>
      </c>
      <c r="BR4" s="71" t="s">
        <v>88</v>
      </c>
      <c r="BS4" s="72" t="s">
        <v>88</v>
      </c>
      <c r="BT4" s="74">
        <f>round(SUMPRODUCT(BT3:BV3,BQ4:BS4),2)</f>
        <v>0</v>
      </c>
      <c r="BU4" s="18"/>
      <c r="BV4" s="20"/>
      <c r="BW4" s="46"/>
      <c r="BX4" s="46"/>
      <c r="BY4" s="46"/>
    </row>
    <row r="5">
      <c r="A5" s="64">
        <v>2.0</v>
      </c>
      <c r="B5" s="66" t="s">
        <v>12</v>
      </c>
      <c r="C5" s="66" t="s">
        <v>88</v>
      </c>
      <c r="D5" s="67" t="s">
        <v>88</v>
      </c>
      <c r="E5" s="69" t="s">
        <v>88</v>
      </c>
      <c r="F5" s="66" t="s">
        <v>88</v>
      </c>
      <c r="G5" s="67" t="s">
        <v>88</v>
      </c>
      <c r="H5" s="69" t="s">
        <v>88</v>
      </c>
      <c r="I5" s="66" t="s">
        <v>88</v>
      </c>
      <c r="J5" s="67" t="s">
        <v>88</v>
      </c>
      <c r="K5" s="69" t="s">
        <v>88</v>
      </c>
      <c r="L5" s="66" t="s">
        <v>88</v>
      </c>
      <c r="M5" s="67" t="s">
        <v>88</v>
      </c>
      <c r="N5" s="69" t="s">
        <v>88</v>
      </c>
      <c r="O5" s="66" t="s">
        <v>88</v>
      </c>
      <c r="P5" s="67" t="s">
        <v>88</v>
      </c>
      <c r="Q5" s="69" t="s">
        <v>88</v>
      </c>
      <c r="R5" s="66" t="s">
        <v>88</v>
      </c>
      <c r="S5" s="67" t="s">
        <v>88</v>
      </c>
      <c r="T5" s="69" t="s">
        <v>88</v>
      </c>
      <c r="U5" s="66" t="s">
        <v>88</v>
      </c>
      <c r="V5" s="67" t="s">
        <v>88</v>
      </c>
      <c r="W5" s="69" t="s">
        <v>88</v>
      </c>
      <c r="X5" s="66" t="s">
        <v>88</v>
      </c>
      <c r="Y5" s="67" t="s">
        <v>88</v>
      </c>
      <c r="Z5" s="69" t="s">
        <v>88</v>
      </c>
      <c r="AA5" s="70" t="s">
        <v>88</v>
      </c>
      <c r="AB5" s="71" t="s">
        <v>88</v>
      </c>
      <c r="AC5" s="72" t="s">
        <v>88</v>
      </c>
      <c r="AD5" s="70" t="s">
        <v>88</v>
      </c>
      <c r="AE5" s="71" t="s">
        <v>88</v>
      </c>
      <c r="AF5" s="72" t="s">
        <v>88</v>
      </c>
      <c r="AG5" s="70" t="s">
        <v>88</v>
      </c>
      <c r="AH5" s="71" t="s">
        <v>88</v>
      </c>
      <c r="AI5" s="72" t="s">
        <v>88</v>
      </c>
      <c r="AJ5" s="70" t="s">
        <v>88</v>
      </c>
      <c r="AK5" s="71" t="s">
        <v>88</v>
      </c>
      <c r="AL5" s="72" t="s">
        <v>88</v>
      </c>
      <c r="AM5" s="70" t="s">
        <v>88</v>
      </c>
      <c r="AN5" s="71" t="s">
        <v>88</v>
      </c>
      <c r="AO5" s="72" t="s">
        <v>88</v>
      </c>
      <c r="AP5" s="70" t="s">
        <v>88</v>
      </c>
      <c r="AQ5" s="71" t="s">
        <v>88</v>
      </c>
      <c r="AR5" s="72" t="s">
        <v>88</v>
      </c>
      <c r="AS5" s="70" t="s">
        <v>88</v>
      </c>
      <c r="AT5" s="71" t="s">
        <v>88</v>
      </c>
      <c r="AU5" s="72" t="s">
        <v>88</v>
      </c>
      <c r="AV5" s="70" t="s">
        <v>88</v>
      </c>
      <c r="AW5" s="71" t="s">
        <v>88</v>
      </c>
      <c r="AX5" s="72" t="s">
        <v>88</v>
      </c>
      <c r="AY5" s="70" t="s">
        <v>88</v>
      </c>
      <c r="AZ5" s="71" t="s">
        <v>88</v>
      </c>
      <c r="BA5" s="72" t="s">
        <v>88</v>
      </c>
      <c r="BB5" s="70" t="s">
        <v>88</v>
      </c>
      <c r="BC5" s="71" t="s">
        <v>88</v>
      </c>
      <c r="BD5" s="72" t="s">
        <v>88</v>
      </c>
      <c r="BE5" s="70" t="s">
        <v>88</v>
      </c>
      <c r="BF5" s="71" t="s">
        <v>88</v>
      </c>
      <c r="BG5" s="72" t="s">
        <v>88</v>
      </c>
      <c r="BH5" s="70" t="s">
        <v>88</v>
      </c>
      <c r="BI5" s="71" t="s">
        <v>88</v>
      </c>
      <c r="BJ5" s="72" t="s">
        <v>88</v>
      </c>
      <c r="BK5" s="70" t="s">
        <v>88</v>
      </c>
      <c r="BL5" s="71" t="s">
        <v>88</v>
      </c>
      <c r="BM5" s="72" t="s">
        <v>88</v>
      </c>
      <c r="BN5" s="70" t="s">
        <v>88</v>
      </c>
      <c r="BO5" s="71" t="s">
        <v>88</v>
      </c>
      <c r="BP5" s="72" t="s">
        <v>88</v>
      </c>
      <c r="BQ5" s="70" t="s">
        <v>88</v>
      </c>
      <c r="BR5" s="71" t="s">
        <v>88</v>
      </c>
      <c r="BS5" s="72" t="s">
        <v>88</v>
      </c>
      <c r="BT5" s="74">
        <f>round(SUMPRODUCT(BT3:BV3,BQ5:BS5),2)</f>
        <v>0</v>
      </c>
      <c r="BU5" s="18"/>
      <c r="BV5" s="20"/>
      <c r="BW5" s="46"/>
      <c r="BX5" s="46"/>
      <c r="BY5" s="46"/>
    </row>
    <row r="6">
      <c r="A6" s="64">
        <v>3.0</v>
      </c>
      <c r="B6" s="66" t="s">
        <v>15</v>
      </c>
      <c r="C6" s="66" t="s">
        <v>88</v>
      </c>
      <c r="D6" s="67" t="s">
        <v>88</v>
      </c>
      <c r="E6" s="69" t="s">
        <v>88</v>
      </c>
      <c r="F6" s="66" t="s">
        <v>88</v>
      </c>
      <c r="G6" s="67" t="s">
        <v>88</v>
      </c>
      <c r="H6" s="69" t="s">
        <v>88</v>
      </c>
      <c r="I6" s="66" t="s">
        <v>88</v>
      </c>
      <c r="J6" s="67" t="s">
        <v>88</v>
      </c>
      <c r="K6" s="69" t="s">
        <v>88</v>
      </c>
      <c r="L6" s="66" t="s">
        <v>88</v>
      </c>
      <c r="M6" s="67" t="s">
        <v>88</v>
      </c>
      <c r="N6" s="69" t="s">
        <v>88</v>
      </c>
      <c r="O6" s="66" t="s">
        <v>88</v>
      </c>
      <c r="P6" s="67" t="s">
        <v>88</v>
      </c>
      <c r="Q6" s="69" t="s">
        <v>88</v>
      </c>
      <c r="R6" s="66" t="s">
        <v>88</v>
      </c>
      <c r="S6" s="67" t="s">
        <v>88</v>
      </c>
      <c r="T6" s="69" t="s">
        <v>88</v>
      </c>
      <c r="U6" s="66" t="s">
        <v>88</v>
      </c>
      <c r="V6" s="67" t="s">
        <v>88</v>
      </c>
      <c r="W6" s="69" t="s">
        <v>88</v>
      </c>
      <c r="X6" s="66" t="s">
        <v>88</v>
      </c>
      <c r="Y6" s="67" t="s">
        <v>88</v>
      </c>
      <c r="Z6" s="69" t="s">
        <v>88</v>
      </c>
      <c r="AA6" s="70" t="s">
        <v>88</v>
      </c>
      <c r="AB6" s="71" t="s">
        <v>88</v>
      </c>
      <c r="AC6" s="72" t="s">
        <v>88</v>
      </c>
      <c r="AD6" s="70" t="s">
        <v>88</v>
      </c>
      <c r="AE6" s="71" t="s">
        <v>88</v>
      </c>
      <c r="AF6" s="72" t="s">
        <v>88</v>
      </c>
      <c r="AG6" s="70" t="s">
        <v>88</v>
      </c>
      <c r="AH6" s="71" t="s">
        <v>88</v>
      </c>
      <c r="AI6" s="72" t="s">
        <v>88</v>
      </c>
      <c r="AJ6" s="70" t="s">
        <v>88</v>
      </c>
      <c r="AK6" s="71" t="s">
        <v>88</v>
      </c>
      <c r="AL6" s="72" t="s">
        <v>88</v>
      </c>
      <c r="AM6" s="70" t="s">
        <v>88</v>
      </c>
      <c r="AN6" s="71" t="s">
        <v>88</v>
      </c>
      <c r="AO6" s="72" t="s">
        <v>88</v>
      </c>
      <c r="AP6" s="70" t="s">
        <v>88</v>
      </c>
      <c r="AQ6" s="71" t="s">
        <v>88</v>
      </c>
      <c r="AR6" s="72" t="s">
        <v>88</v>
      </c>
      <c r="AS6" s="70" t="s">
        <v>88</v>
      </c>
      <c r="AT6" s="71" t="s">
        <v>88</v>
      </c>
      <c r="AU6" s="72" t="s">
        <v>88</v>
      </c>
      <c r="AV6" s="70" t="s">
        <v>88</v>
      </c>
      <c r="AW6" s="71" t="s">
        <v>88</v>
      </c>
      <c r="AX6" s="72" t="s">
        <v>88</v>
      </c>
      <c r="AY6" s="70" t="s">
        <v>88</v>
      </c>
      <c r="AZ6" s="71" t="s">
        <v>88</v>
      </c>
      <c r="BA6" s="72" t="s">
        <v>88</v>
      </c>
      <c r="BB6" s="70" t="s">
        <v>88</v>
      </c>
      <c r="BC6" s="71" t="s">
        <v>88</v>
      </c>
      <c r="BD6" s="72" t="s">
        <v>88</v>
      </c>
      <c r="BE6" s="70" t="s">
        <v>88</v>
      </c>
      <c r="BF6" s="71" t="s">
        <v>88</v>
      </c>
      <c r="BG6" s="72" t="s">
        <v>88</v>
      </c>
      <c r="BH6" s="70" t="s">
        <v>88</v>
      </c>
      <c r="BI6" s="71" t="s">
        <v>88</v>
      </c>
      <c r="BJ6" s="72" t="s">
        <v>88</v>
      </c>
      <c r="BK6" s="70" t="s">
        <v>88</v>
      </c>
      <c r="BL6" s="71" t="s">
        <v>88</v>
      </c>
      <c r="BM6" s="72" t="s">
        <v>88</v>
      </c>
      <c r="BN6" s="70" t="s">
        <v>88</v>
      </c>
      <c r="BO6" s="71" t="s">
        <v>88</v>
      </c>
      <c r="BP6" s="72" t="s">
        <v>88</v>
      </c>
      <c r="BQ6" s="70" t="s">
        <v>88</v>
      </c>
      <c r="BR6" s="71" t="s">
        <v>88</v>
      </c>
      <c r="BS6" s="72" t="s">
        <v>88</v>
      </c>
      <c r="BT6" s="74">
        <f>round(SUMPRODUCT(BT3:BV3,BQ6:BS6),2)</f>
        <v>0</v>
      </c>
      <c r="BU6" s="18"/>
      <c r="BV6" s="20"/>
      <c r="BW6" s="46"/>
      <c r="BX6" s="46"/>
      <c r="BY6" s="46"/>
    </row>
    <row r="7">
      <c r="A7" s="64">
        <v>4.0</v>
      </c>
      <c r="B7" s="66" t="s">
        <v>18</v>
      </c>
      <c r="C7" s="66" t="s">
        <v>88</v>
      </c>
      <c r="D7" s="67" t="s">
        <v>88</v>
      </c>
      <c r="E7" s="69" t="s">
        <v>88</v>
      </c>
      <c r="F7" s="66" t="s">
        <v>88</v>
      </c>
      <c r="G7" s="67" t="s">
        <v>88</v>
      </c>
      <c r="H7" s="69" t="s">
        <v>88</v>
      </c>
      <c r="I7" s="66" t="s">
        <v>88</v>
      </c>
      <c r="J7" s="67" t="s">
        <v>88</v>
      </c>
      <c r="K7" s="69" t="s">
        <v>88</v>
      </c>
      <c r="L7" s="66" t="s">
        <v>88</v>
      </c>
      <c r="M7" s="67" t="s">
        <v>88</v>
      </c>
      <c r="N7" s="69" t="s">
        <v>88</v>
      </c>
      <c r="O7" s="66" t="s">
        <v>88</v>
      </c>
      <c r="P7" s="67" t="s">
        <v>88</v>
      </c>
      <c r="Q7" s="69" t="s">
        <v>88</v>
      </c>
      <c r="R7" s="66" t="s">
        <v>88</v>
      </c>
      <c r="S7" s="67" t="s">
        <v>88</v>
      </c>
      <c r="T7" s="69" t="s">
        <v>88</v>
      </c>
      <c r="U7" s="66" t="s">
        <v>88</v>
      </c>
      <c r="V7" s="67" t="s">
        <v>88</v>
      </c>
      <c r="W7" s="69" t="s">
        <v>88</v>
      </c>
      <c r="X7" s="66" t="s">
        <v>88</v>
      </c>
      <c r="Y7" s="67" t="s">
        <v>88</v>
      </c>
      <c r="Z7" s="69" t="s">
        <v>88</v>
      </c>
      <c r="AA7" s="70" t="s">
        <v>88</v>
      </c>
      <c r="AB7" s="71" t="s">
        <v>88</v>
      </c>
      <c r="AC7" s="72" t="s">
        <v>88</v>
      </c>
      <c r="AD7" s="70" t="s">
        <v>88</v>
      </c>
      <c r="AE7" s="71" t="s">
        <v>88</v>
      </c>
      <c r="AF7" s="72" t="s">
        <v>88</v>
      </c>
      <c r="AG7" s="70" t="s">
        <v>88</v>
      </c>
      <c r="AH7" s="71" t="s">
        <v>88</v>
      </c>
      <c r="AI7" s="72" t="s">
        <v>88</v>
      </c>
      <c r="AJ7" s="70" t="s">
        <v>88</v>
      </c>
      <c r="AK7" s="71" t="s">
        <v>88</v>
      </c>
      <c r="AL7" s="72" t="s">
        <v>88</v>
      </c>
      <c r="AM7" s="70" t="s">
        <v>88</v>
      </c>
      <c r="AN7" s="71" t="s">
        <v>88</v>
      </c>
      <c r="AO7" s="72" t="s">
        <v>88</v>
      </c>
      <c r="AP7" s="70" t="s">
        <v>88</v>
      </c>
      <c r="AQ7" s="71" t="s">
        <v>88</v>
      </c>
      <c r="AR7" s="72" t="s">
        <v>88</v>
      </c>
      <c r="AS7" s="70" t="s">
        <v>88</v>
      </c>
      <c r="AT7" s="71" t="s">
        <v>88</v>
      </c>
      <c r="AU7" s="72" t="s">
        <v>88</v>
      </c>
      <c r="AV7" s="70" t="s">
        <v>88</v>
      </c>
      <c r="AW7" s="71" t="s">
        <v>88</v>
      </c>
      <c r="AX7" s="72" t="s">
        <v>88</v>
      </c>
      <c r="AY7" s="70" t="s">
        <v>88</v>
      </c>
      <c r="AZ7" s="71" t="s">
        <v>88</v>
      </c>
      <c r="BA7" s="72" t="s">
        <v>88</v>
      </c>
      <c r="BB7" s="70" t="s">
        <v>88</v>
      </c>
      <c r="BC7" s="71" t="s">
        <v>88</v>
      </c>
      <c r="BD7" s="72" t="s">
        <v>88</v>
      </c>
      <c r="BE7" s="70" t="s">
        <v>88</v>
      </c>
      <c r="BF7" s="71" t="s">
        <v>88</v>
      </c>
      <c r="BG7" s="72" t="s">
        <v>88</v>
      </c>
      <c r="BH7" s="70" t="s">
        <v>88</v>
      </c>
      <c r="BI7" s="71" t="s">
        <v>88</v>
      </c>
      <c r="BJ7" s="72" t="s">
        <v>88</v>
      </c>
      <c r="BK7" s="70" t="s">
        <v>88</v>
      </c>
      <c r="BL7" s="71" t="s">
        <v>88</v>
      </c>
      <c r="BM7" s="72" t="s">
        <v>88</v>
      </c>
      <c r="BN7" s="70" t="s">
        <v>88</v>
      </c>
      <c r="BO7" s="71" t="s">
        <v>88</v>
      </c>
      <c r="BP7" s="72" t="s">
        <v>88</v>
      </c>
      <c r="BQ7" s="70" t="s">
        <v>88</v>
      </c>
      <c r="BR7" s="71" t="s">
        <v>88</v>
      </c>
      <c r="BS7" s="72" t="s">
        <v>88</v>
      </c>
      <c r="BT7" s="74">
        <f>round(SUMPRODUCT(BT3:BV3,BQ7:BS7),2)</f>
        <v>0</v>
      </c>
      <c r="BU7" s="18"/>
      <c r="BV7" s="20"/>
      <c r="BW7" s="46"/>
      <c r="BX7" s="46"/>
      <c r="BY7" s="46"/>
    </row>
    <row r="8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55">
    <mergeCell ref="BH1:BJ1"/>
    <mergeCell ref="BH2:BJ2"/>
    <mergeCell ref="BK2:BM2"/>
    <mergeCell ref="BN2:BO2"/>
    <mergeCell ref="BT1:BV1"/>
    <mergeCell ref="BT4:BV4"/>
    <mergeCell ref="BT5:BV5"/>
    <mergeCell ref="BT6:BV6"/>
    <mergeCell ref="BT7:BV7"/>
    <mergeCell ref="BK1:BM1"/>
    <mergeCell ref="BN1:BP1"/>
    <mergeCell ref="BQ1:BS1"/>
    <mergeCell ref="BW1:BW3"/>
    <mergeCell ref="BX1:BX3"/>
    <mergeCell ref="BY1:BY3"/>
    <mergeCell ref="BQ2:BS2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F2:H2"/>
    <mergeCell ref="I2:K2"/>
    <mergeCell ref="A1:A3"/>
    <mergeCell ref="B1:B3"/>
    <mergeCell ref="C1:E2"/>
    <mergeCell ref="F1:H1"/>
    <mergeCell ref="I1:K1"/>
    <mergeCell ref="L1:N1"/>
    <mergeCell ref="O1:Q1"/>
    <mergeCell ref="L2:N2"/>
    <mergeCell ref="O2:Q2"/>
    <mergeCell ref="R2:T2"/>
    <mergeCell ref="U2:W2"/>
    <mergeCell ref="X2:Z2"/>
    <mergeCell ref="AA2:AC2"/>
    <mergeCell ref="AD2:AF2"/>
    <mergeCell ref="BB2:BD2"/>
    <mergeCell ref="BE2:BG2"/>
    <mergeCell ref="AG2:AI2"/>
    <mergeCell ref="AJ2:AL2"/>
    <mergeCell ref="AM2:AO2"/>
    <mergeCell ref="AP2:AR2"/>
    <mergeCell ref="AS2:AU2"/>
    <mergeCell ref="AV2:AX2"/>
    <mergeCell ref="AY2:BA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6.57"/>
    <col customWidth="1" min="2" max="2" width="28.71"/>
    <col customWidth="1" min="3" max="74" width="5.43"/>
    <col customWidth="1" min="75" max="77" width="35.14"/>
  </cols>
  <sheetData>
    <row r="1">
      <c r="A1" s="27" t="s">
        <v>50</v>
      </c>
      <c r="B1" s="27" t="s">
        <v>62</v>
      </c>
      <c r="C1" s="28" t="s">
        <v>64</v>
      </c>
      <c r="D1" s="29"/>
      <c r="E1" s="30"/>
      <c r="F1" s="28" t="s">
        <v>16</v>
      </c>
      <c r="G1" s="29"/>
      <c r="H1" s="30"/>
      <c r="I1" s="28" t="s">
        <v>24</v>
      </c>
      <c r="J1" s="29"/>
      <c r="K1" s="30"/>
      <c r="L1" s="28" t="s">
        <v>29</v>
      </c>
      <c r="M1" s="29"/>
      <c r="N1" s="30"/>
      <c r="O1" s="28" t="s">
        <v>34</v>
      </c>
      <c r="P1" s="29"/>
      <c r="Q1" s="30"/>
      <c r="R1" s="28" t="s">
        <v>39</v>
      </c>
      <c r="S1" s="29"/>
      <c r="T1" s="30"/>
      <c r="U1" s="28" t="s">
        <v>40</v>
      </c>
      <c r="V1" s="29"/>
      <c r="W1" s="30"/>
      <c r="X1" s="28" t="s">
        <v>41</v>
      </c>
      <c r="Y1" s="29"/>
      <c r="Z1" s="30"/>
      <c r="AA1" s="28" t="s">
        <v>42</v>
      </c>
      <c r="AB1" s="29"/>
      <c r="AC1" s="30"/>
      <c r="AD1" s="28" t="s">
        <v>43</v>
      </c>
      <c r="AE1" s="29"/>
      <c r="AF1" s="30"/>
      <c r="AG1" s="28" t="s">
        <v>42</v>
      </c>
      <c r="AH1" s="29"/>
      <c r="AI1" s="30"/>
      <c r="AJ1" s="28" t="s">
        <v>44</v>
      </c>
      <c r="AK1" s="29"/>
      <c r="AL1" s="30"/>
      <c r="AM1" s="28" t="s">
        <v>45</v>
      </c>
      <c r="AN1" s="29"/>
      <c r="AO1" s="30"/>
      <c r="AP1" s="28" t="s">
        <v>51</v>
      </c>
      <c r="AQ1" s="29"/>
      <c r="AR1" s="30"/>
      <c r="AS1" s="28" t="s">
        <v>56</v>
      </c>
      <c r="AT1" s="29"/>
      <c r="AU1" s="30"/>
      <c r="AV1" s="28" t="s">
        <v>57</v>
      </c>
      <c r="AW1" s="29"/>
      <c r="AX1" s="30"/>
      <c r="AY1" s="28" t="s">
        <v>63</v>
      </c>
      <c r="AZ1" s="29"/>
      <c r="BA1" s="30"/>
      <c r="BB1" s="28" t="s">
        <v>67</v>
      </c>
      <c r="BC1" s="29"/>
      <c r="BD1" s="30"/>
      <c r="BE1" s="28" t="s">
        <v>69</v>
      </c>
      <c r="BF1" s="29"/>
      <c r="BG1" s="30"/>
      <c r="BH1" s="28" t="s">
        <v>70</v>
      </c>
      <c r="BI1" s="29"/>
      <c r="BJ1" s="30"/>
      <c r="BK1" s="28" t="s">
        <v>74</v>
      </c>
      <c r="BL1" s="29"/>
      <c r="BM1" s="30"/>
      <c r="BN1" s="34" t="s">
        <v>78</v>
      </c>
      <c r="BO1" s="18"/>
      <c r="BP1" s="20"/>
      <c r="BQ1" s="35" t="s">
        <v>79</v>
      </c>
      <c r="BR1" s="18"/>
      <c r="BS1" s="20"/>
      <c r="BT1" s="34" t="s">
        <v>80</v>
      </c>
      <c r="BU1" s="18"/>
      <c r="BV1" s="20"/>
      <c r="BW1" s="36" t="s">
        <v>81</v>
      </c>
      <c r="BX1" s="36" t="s">
        <v>82</v>
      </c>
      <c r="BY1" s="36" t="s">
        <v>83</v>
      </c>
    </row>
    <row r="2">
      <c r="A2" s="37"/>
      <c r="B2" s="37"/>
      <c r="C2" s="38"/>
      <c r="D2" s="39"/>
      <c r="E2" s="13"/>
      <c r="F2" s="40">
        <v>0.05</v>
      </c>
      <c r="G2" s="18"/>
      <c r="H2" s="20"/>
      <c r="I2" s="40">
        <v>0.05</v>
      </c>
      <c r="J2" s="18"/>
      <c r="K2" s="20"/>
      <c r="L2" s="40">
        <v>0.05</v>
      </c>
      <c r="M2" s="18"/>
      <c r="N2" s="20"/>
      <c r="O2" s="40">
        <v>0.05</v>
      </c>
      <c r="P2" s="18"/>
      <c r="Q2" s="20"/>
      <c r="R2" s="40">
        <v>0.05</v>
      </c>
      <c r="S2" s="18"/>
      <c r="T2" s="20"/>
      <c r="U2" s="40">
        <v>0.05</v>
      </c>
      <c r="V2" s="18"/>
      <c r="W2" s="20"/>
      <c r="X2" s="40">
        <v>0.05</v>
      </c>
      <c r="Y2" s="18"/>
      <c r="Z2" s="20"/>
      <c r="AA2" s="44">
        <v>0.05</v>
      </c>
      <c r="AB2" s="18"/>
      <c r="AC2" s="20"/>
      <c r="AD2" s="44">
        <v>0.05</v>
      </c>
      <c r="AE2" s="18"/>
      <c r="AF2" s="20"/>
      <c r="AG2" s="44">
        <v>0.05</v>
      </c>
      <c r="AH2" s="18"/>
      <c r="AI2" s="20"/>
      <c r="AJ2" s="44">
        <v>0.05</v>
      </c>
      <c r="AK2" s="18"/>
      <c r="AL2" s="20"/>
      <c r="AM2" s="44">
        <v>0.05</v>
      </c>
      <c r="AN2" s="18"/>
      <c r="AO2" s="20"/>
      <c r="AP2" s="44">
        <v>0.05</v>
      </c>
      <c r="AQ2" s="18"/>
      <c r="AR2" s="20"/>
      <c r="AS2" s="44">
        <v>0.05</v>
      </c>
      <c r="AT2" s="18"/>
      <c r="AU2" s="20"/>
      <c r="AV2" s="44">
        <v>0.05</v>
      </c>
      <c r="AW2" s="18"/>
      <c r="AX2" s="20"/>
      <c r="AY2" s="44">
        <v>0.05</v>
      </c>
      <c r="AZ2" s="18"/>
      <c r="BA2" s="20"/>
      <c r="BB2" s="44">
        <v>0.05</v>
      </c>
      <c r="BC2" s="18"/>
      <c r="BD2" s="20"/>
      <c r="BE2" s="44">
        <v>0.05</v>
      </c>
      <c r="BF2" s="18"/>
      <c r="BG2" s="20"/>
      <c r="BH2" s="44">
        <v>0.05</v>
      </c>
      <c r="BI2" s="18"/>
      <c r="BJ2" s="20"/>
      <c r="BK2" s="44">
        <v>0.05</v>
      </c>
      <c r="BL2" s="18"/>
      <c r="BM2" s="20"/>
      <c r="BN2" s="47" t="s">
        <v>84</v>
      </c>
      <c r="BP2" s="47">
        <v>10.0</v>
      </c>
      <c r="BQ2" s="48">
        <f>SUM(F2:BK2)</f>
        <v>1</v>
      </c>
      <c r="BR2" s="18"/>
      <c r="BS2" s="20"/>
      <c r="BT2" s="49" t="s">
        <v>85</v>
      </c>
      <c r="BU2" s="49" t="s">
        <v>86</v>
      </c>
      <c r="BV2" s="49" t="s">
        <v>87</v>
      </c>
      <c r="BW2" s="37"/>
      <c r="BX2" s="37"/>
      <c r="BY2" s="37"/>
    </row>
    <row r="3">
      <c r="A3" s="50"/>
      <c r="B3" s="50"/>
      <c r="C3" s="51" t="s">
        <v>85</v>
      </c>
      <c r="D3" s="52" t="s">
        <v>86</v>
      </c>
      <c r="E3" s="53" t="s">
        <v>87</v>
      </c>
      <c r="F3" s="54" t="s">
        <v>85</v>
      </c>
      <c r="G3" s="55" t="s">
        <v>86</v>
      </c>
      <c r="H3" s="56" t="s">
        <v>87</v>
      </c>
      <c r="I3" s="54" t="s">
        <v>85</v>
      </c>
      <c r="J3" s="55" t="s">
        <v>86</v>
      </c>
      <c r="K3" s="56" t="s">
        <v>87</v>
      </c>
      <c r="L3" s="54" t="s">
        <v>85</v>
      </c>
      <c r="M3" s="55" t="s">
        <v>86</v>
      </c>
      <c r="N3" s="56" t="s">
        <v>87</v>
      </c>
      <c r="O3" s="54" t="s">
        <v>85</v>
      </c>
      <c r="P3" s="55" t="s">
        <v>86</v>
      </c>
      <c r="Q3" s="56" t="s">
        <v>87</v>
      </c>
      <c r="R3" s="54" t="s">
        <v>85</v>
      </c>
      <c r="S3" s="55" t="s">
        <v>86</v>
      </c>
      <c r="T3" s="56" t="s">
        <v>87</v>
      </c>
      <c r="U3" s="54" t="s">
        <v>85</v>
      </c>
      <c r="V3" s="55" t="s">
        <v>86</v>
      </c>
      <c r="W3" s="56" t="s">
        <v>87</v>
      </c>
      <c r="X3" s="54" t="s">
        <v>85</v>
      </c>
      <c r="Y3" s="55" t="s">
        <v>86</v>
      </c>
      <c r="Z3" s="56" t="s">
        <v>87</v>
      </c>
      <c r="AA3" s="57" t="s">
        <v>85</v>
      </c>
      <c r="AB3" s="58" t="s">
        <v>86</v>
      </c>
      <c r="AC3" s="59" t="s">
        <v>87</v>
      </c>
      <c r="AD3" s="57" t="s">
        <v>85</v>
      </c>
      <c r="AE3" s="58" t="s">
        <v>86</v>
      </c>
      <c r="AF3" s="59" t="s">
        <v>87</v>
      </c>
      <c r="AG3" s="57" t="s">
        <v>85</v>
      </c>
      <c r="AH3" s="58" t="s">
        <v>86</v>
      </c>
      <c r="AI3" s="59" t="s">
        <v>87</v>
      </c>
      <c r="AJ3" s="57" t="s">
        <v>85</v>
      </c>
      <c r="AK3" s="58" t="s">
        <v>86</v>
      </c>
      <c r="AL3" s="59" t="s">
        <v>87</v>
      </c>
      <c r="AM3" s="57" t="s">
        <v>85</v>
      </c>
      <c r="AN3" s="58" t="s">
        <v>86</v>
      </c>
      <c r="AO3" s="59" t="s">
        <v>87</v>
      </c>
      <c r="AP3" s="57" t="s">
        <v>85</v>
      </c>
      <c r="AQ3" s="58" t="s">
        <v>86</v>
      </c>
      <c r="AR3" s="59" t="s">
        <v>87</v>
      </c>
      <c r="AS3" s="57" t="s">
        <v>85</v>
      </c>
      <c r="AT3" s="58" t="s">
        <v>86</v>
      </c>
      <c r="AU3" s="59" t="s">
        <v>87</v>
      </c>
      <c r="AV3" s="57" t="s">
        <v>85</v>
      </c>
      <c r="AW3" s="58" t="s">
        <v>86</v>
      </c>
      <c r="AX3" s="59" t="s">
        <v>87</v>
      </c>
      <c r="AY3" s="57" t="s">
        <v>85</v>
      </c>
      <c r="AZ3" s="58" t="s">
        <v>86</v>
      </c>
      <c r="BA3" s="59" t="s">
        <v>87</v>
      </c>
      <c r="BB3" s="57" t="s">
        <v>85</v>
      </c>
      <c r="BC3" s="58" t="s">
        <v>86</v>
      </c>
      <c r="BD3" s="59" t="s">
        <v>87</v>
      </c>
      <c r="BE3" s="57" t="s">
        <v>85</v>
      </c>
      <c r="BF3" s="58" t="s">
        <v>86</v>
      </c>
      <c r="BG3" s="59" t="s">
        <v>87</v>
      </c>
      <c r="BH3" s="57" t="s">
        <v>85</v>
      </c>
      <c r="BI3" s="58" t="s">
        <v>86</v>
      </c>
      <c r="BJ3" s="59" t="s">
        <v>87</v>
      </c>
      <c r="BK3" s="57" t="s">
        <v>85</v>
      </c>
      <c r="BL3" s="58" t="s">
        <v>86</v>
      </c>
      <c r="BM3" s="59" t="s">
        <v>87</v>
      </c>
      <c r="BN3" s="60" t="s">
        <v>85</v>
      </c>
      <c r="BO3" s="61" t="s">
        <v>86</v>
      </c>
      <c r="BP3" s="62" t="s">
        <v>87</v>
      </c>
      <c r="BQ3" s="60" t="s">
        <v>85</v>
      </c>
      <c r="BR3" s="61" t="s">
        <v>86</v>
      </c>
      <c r="BS3" s="62" t="s">
        <v>87</v>
      </c>
      <c r="BT3" s="65">
        <v>0.0</v>
      </c>
      <c r="BU3" s="63">
        <v>0.0</v>
      </c>
      <c r="BV3" s="63">
        <v>1.0</v>
      </c>
      <c r="BW3" s="50"/>
      <c r="BX3" s="50"/>
      <c r="BY3" s="50"/>
    </row>
    <row r="4">
      <c r="A4" s="64">
        <v>1.0</v>
      </c>
      <c r="B4" s="66" t="s">
        <v>9</v>
      </c>
      <c r="C4" s="66" t="s">
        <v>88</v>
      </c>
      <c r="D4" s="67" t="s">
        <v>88</v>
      </c>
      <c r="E4" s="68">
        <v>1.0</v>
      </c>
      <c r="F4" s="66" t="s">
        <v>88</v>
      </c>
      <c r="G4" s="67" t="s">
        <v>88</v>
      </c>
      <c r="H4" s="68">
        <v>3.0</v>
      </c>
      <c r="I4" s="66" t="s">
        <v>88</v>
      </c>
      <c r="J4" s="67" t="s">
        <v>88</v>
      </c>
      <c r="K4" s="68">
        <v>4.0</v>
      </c>
      <c r="L4" s="66" t="s">
        <v>88</v>
      </c>
      <c r="M4" s="67" t="s">
        <v>88</v>
      </c>
      <c r="N4" s="68">
        <v>3.0</v>
      </c>
      <c r="O4" s="66" t="s">
        <v>88</v>
      </c>
      <c r="P4" s="67" t="s">
        <v>88</v>
      </c>
      <c r="Q4" s="68">
        <v>4.0</v>
      </c>
      <c r="R4" s="66" t="s">
        <v>88</v>
      </c>
      <c r="S4" s="67" t="s">
        <v>88</v>
      </c>
      <c r="T4" s="68">
        <v>4.0</v>
      </c>
      <c r="U4" s="66" t="s">
        <v>88</v>
      </c>
      <c r="V4" s="67" t="s">
        <v>88</v>
      </c>
      <c r="W4" s="68">
        <v>2.0</v>
      </c>
      <c r="X4" s="66" t="s">
        <v>88</v>
      </c>
      <c r="Y4" s="67" t="s">
        <v>88</v>
      </c>
      <c r="Z4" s="68">
        <v>3.0</v>
      </c>
      <c r="AA4" s="70" t="s">
        <v>88</v>
      </c>
      <c r="AB4" s="71" t="s">
        <v>88</v>
      </c>
      <c r="AC4" s="73">
        <v>3.0</v>
      </c>
      <c r="AD4" s="70" t="s">
        <v>88</v>
      </c>
      <c r="AE4" s="71" t="s">
        <v>88</v>
      </c>
      <c r="AF4" s="73">
        <v>4.0</v>
      </c>
      <c r="AG4" s="70" t="s">
        <v>88</v>
      </c>
      <c r="AH4" s="71" t="s">
        <v>88</v>
      </c>
      <c r="AI4" s="73">
        <v>3.0</v>
      </c>
      <c r="AJ4" s="70" t="s">
        <v>88</v>
      </c>
      <c r="AK4" s="71" t="s">
        <v>88</v>
      </c>
      <c r="AL4" s="73">
        <v>1.0</v>
      </c>
      <c r="AM4" s="70" t="s">
        <v>88</v>
      </c>
      <c r="AN4" s="71" t="s">
        <v>88</v>
      </c>
      <c r="AO4" s="73">
        <v>3.0</v>
      </c>
      <c r="AP4" s="70" t="s">
        <v>88</v>
      </c>
      <c r="AQ4" s="71" t="s">
        <v>88</v>
      </c>
      <c r="AR4" s="73">
        <v>2.0</v>
      </c>
      <c r="AS4" s="70" t="s">
        <v>88</v>
      </c>
      <c r="AT4" s="71" t="s">
        <v>88</v>
      </c>
      <c r="AU4" s="73">
        <v>3.0</v>
      </c>
      <c r="AV4" s="70" t="s">
        <v>88</v>
      </c>
      <c r="AW4" s="71" t="s">
        <v>88</v>
      </c>
      <c r="AX4" s="73">
        <v>4.0</v>
      </c>
      <c r="AY4" s="70" t="s">
        <v>88</v>
      </c>
      <c r="AZ4" s="71" t="s">
        <v>88</v>
      </c>
      <c r="BA4" s="73">
        <v>3.0</v>
      </c>
      <c r="BB4" s="70" t="s">
        <v>88</v>
      </c>
      <c r="BC4" s="71" t="s">
        <v>88</v>
      </c>
      <c r="BD4" s="73">
        <v>2.0</v>
      </c>
      <c r="BE4" s="70" t="s">
        <v>88</v>
      </c>
      <c r="BF4" s="71" t="s">
        <v>88</v>
      </c>
      <c r="BG4" s="73">
        <v>3.0</v>
      </c>
      <c r="BH4" s="70" t="s">
        <v>88</v>
      </c>
      <c r="BI4" s="71" t="s">
        <v>88</v>
      </c>
      <c r="BJ4" s="73">
        <v>4.0</v>
      </c>
      <c r="BK4" s="70" t="s">
        <v>88</v>
      </c>
      <c r="BL4" s="71" t="s">
        <v>88</v>
      </c>
      <c r="BM4" s="73">
        <v>2.0</v>
      </c>
      <c r="BN4" s="70" t="s">
        <v>88</v>
      </c>
      <c r="BO4" s="71" t="s">
        <v>88</v>
      </c>
      <c r="BP4" s="75">
        <f>round(min(H4,K4,N4,Q4,T4,W4,Z4,AC4,AF4,AI4,AL4,AO4,AR4,AU4,AX4,BA4,BD4,BG4,BJ4,BM4)*2.5,2)*BP2/10</f>
        <v>2.5</v>
      </c>
      <c r="BQ4" s="70" t="s">
        <v>88</v>
      </c>
      <c r="BR4" s="71" t="s">
        <v>88</v>
      </c>
      <c r="BS4" s="75">
        <f>IFERROR(__xludf.DUMMYFUNCTION("iferror(round(SUMPRODUCT(filter({H4;K4;N4;Q4;T4;W4;Z4;AC4;AF4;AI4;AL4;AO4;AR4;AU4;AX4;BA4;BD4;BG4;BJ4;BM4},isnumber({H4;K4;N4;Q4;T4;W4;Z4;AC4;AF4;AI4;AL4;AO4;AR4;AU4;AX4;BA4;BD4;BG4;BJ4;BM4})),filter({F2;I2;L2;O2;R2;U2;X2;AA2;AD2;AG2;AJ2;AM2;AP2;AS2;AV2;A"&amp;"Y2;BB2;BE2;BH2;BK2},isnumber({H4;K4;N4;Q4;T4;W4;Z4;AC4;AF4;AI4;AL4;AO4;AR4;AU4;AX4;BA4;BD4;BG4;BJ4;BM4})))/sum(filter({F2;I2;L2;O2;R2;U2;X2;AA2;AD2;AG2;AJ2;AM2;AP2;AS2;AV2;AY2;BB2;BE2;BH2;BK2},isnumber({H4;K4;N4;Q4;T4;W4;Z4;AC4;AF4;AI4;AL4;AO4;AR4;AU4;AX4"&amp;";BA4;BD4;BG4;BJ4;BM4})))*2.5,2)*BP2/10,""-"")"),7.5)</f>
        <v>7.5</v>
      </c>
      <c r="BT4" s="74">
        <f>round(SUMPRODUCT(BT3:BV3,BQ4:BS4),2)</f>
        <v>7.5</v>
      </c>
      <c r="BU4" s="18"/>
      <c r="BV4" s="20"/>
      <c r="BW4" s="46"/>
      <c r="BX4" s="46"/>
      <c r="BY4" s="46"/>
    </row>
    <row r="5">
      <c r="A5" s="64">
        <v>2.0</v>
      </c>
      <c r="B5" s="66" t="s">
        <v>12</v>
      </c>
      <c r="C5" s="66" t="s">
        <v>88</v>
      </c>
      <c r="D5" s="67">
        <v>1.0</v>
      </c>
      <c r="E5" s="68">
        <v>1.0</v>
      </c>
      <c r="F5" s="66" t="s">
        <v>88</v>
      </c>
      <c r="G5" s="76">
        <v>2.0</v>
      </c>
      <c r="H5" s="68">
        <v>3.0</v>
      </c>
      <c r="I5" s="66" t="s">
        <v>88</v>
      </c>
      <c r="J5" s="76">
        <v>4.0</v>
      </c>
      <c r="K5" s="68">
        <v>1.0</v>
      </c>
      <c r="L5" s="66" t="s">
        <v>88</v>
      </c>
      <c r="M5" s="76">
        <v>3.0</v>
      </c>
      <c r="N5" s="68">
        <v>4.0</v>
      </c>
      <c r="O5" s="66" t="s">
        <v>88</v>
      </c>
      <c r="P5" s="76">
        <v>3.0</v>
      </c>
      <c r="Q5" s="68">
        <v>3.0</v>
      </c>
      <c r="R5" s="66" t="s">
        <v>88</v>
      </c>
      <c r="S5" s="76">
        <v>4.0</v>
      </c>
      <c r="T5" s="68">
        <v>2.0</v>
      </c>
      <c r="U5" s="66" t="s">
        <v>88</v>
      </c>
      <c r="V5" s="76">
        <v>2.0</v>
      </c>
      <c r="W5" s="68">
        <v>3.0</v>
      </c>
      <c r="X5" s="66" t="s">
        <v>88</v>
      </c>
      <c r="Y5" s="76">
        <v>3.0</v>
      </c>
      <c r="Z5" s="68">
        <v>4.0</v>
      </c>
      <c r="AA5" s="70" t="s">
        <v>88</v>
      </c>
      <c r="AB5" s="77">
        <v>2.0</v>
      </c>
      <c r="AC5" s="73">
        <v>2.0</v>
      </c>
      <c r="AD5" s="70" t="s">
        <v>88</v>
      </c>
      <c r="AE5" s="77">
        <v>3.0</v>
      </c>
      <c r="AF5" s="73">
        <v>3.0</v>
      </c>
      <c r="AG5" s="70" t="s">
        <v>88</v>
      </c>
      <c r="AH5" s="77">
        <v>2.0</v>
      </c>
      <c r="AI5" s="73">
        <v>4.0</v>
      </c>
      <c r="AJ5" s="70" t="s">
        <v>88</v>
      </c>
      <c r="AK5" s="77">
        <v>3.0</v>
      </c>
      <c r="AL5" s="73">
        <v>2.0</v>
      </c>
      <c r="AM5" s="70" t="s">
        <v>88</v>
      </c>
      <c r="AN5" s="77">
        <v>3.0</v>
      </c>
      <c r="AO5" s="73">
        <v>1.0</v>
      </c>
      <c r="AP5" s="70" t="s">
        <v>88</v>
      </c>
      <c r="AQ5" s="77">
        <v>3.0</v>
      </c>
      <c r="AR5" s="73">
        <v>3.0</v>
      </c>
      <c r="AS5" s="70" t="s">
        <v>88</v>
      </c>
      <c r="AT5" s="77">
        <v>2.0</v>
      </c>
      <c r="AU5" s="73">
        <v>2.0</v>
      </c>
      <c r="AV5" s="70" t="s">
        <v>88</v>
      </c>
      <c r="AW5" s="77">
        <v>3.0</v>
      </c>
      <c r="AX5" s="73">
        <v>4.0</v>
      </c>
      <c r="AY5" s="70" t="s">
        <v>88</v>
      </c>
      <c r="AZ5" s="77">
        <v>4.0</v>
      </c>
      <c r="BA5" s="73">
        <v>1.0</v>
      </c>
      <c r="BB5" s="70" t="s">
        <v>88</v>
      </c>
      <c r="BC5" s="77">
        <v>4.0</v>
      </c>
      <c r="BD5" s="73">
        <v>4.0</v>
      </c>
      <c r="BE5" s="70" t="s">
        <v>88</v>
      </c>
      <c r="BF5" s="77">
        <v>3.0</v>
      </c>
      <c r="BG5" s="73">
        <v>2.0</v>
      </c>
      <c r="BH5" s="70" t="s">
        <v>88</v>
      </c>
      <c r="BI5" s="77">
        <v>4.0</v>
      </c>
      <c r="BJ5" s="73">
        <v>3.0</v>
      </c>
      <c r="BK5" s="70" t="s">
        <v>88</v>
      </c>
      <c r="BL5" s="77">
        <v>4.0</v>
      </c>
      <c r="BM5" s="73">
        <v>2.0</v>
      </c>
      <c r="BN5" s="70" t="s">
        <v>88</v>
      </c>
      <c r="BO5" s="78">
        <f>round(min(G5,J5,M5,P5,S5,V5,Y5,AB5,AE5,AH5,AK5,AN5,AQ5,AT5,AW5,AZ5,BC5,BF5,BI5,BL5)*2.5,2)*BP2/10</f>
        <v>5</v>
      </c>
      <c r="BP5" s="75">
        <f>round(min(H5,K5,N5,Q5,T5,W5,Z5,AC5,AF5,AI5,AL5,AO5,AR5,AU5,AX5,BA5,BD5,BG5,BJ5,BM5)*2.5,2)*BP2/10</f>
        <v>2.5</v>
      </c>
      <c r="BQ5" s="70" t="s">
        <v>88</v>
      </c>
      <c r="BR5" s="78">
        <f>IFERROR(__xludf.DUMMYFUNCTION("iferror(round(SUMPRODUCT(filter({G5;J5;M5;P5;S5;V5;Y5;AB5;AE5;AH5;AK5;AN5;AQ5;AT5;AW5;AZ5;BC5;BF5;BI5;BL5},isnumber({G5;J5;M5;P5;S5;V5;Y5;AB5;AE5;AH5;AK5;AN5;AQ5;AT5;AW5;AZ5;BC5;BF5;BI5;BL5})),filter({F2;I2;L2;O2;R2;U2;X2;AA2;AD2;AG2;AJ2;AM2;AP2;AS2;AV2;A"&amp;"Y2;BB2;BE2;BH2;BK2},isnumber({G5;J5;M5;P5;S5;V5;Y5;AB5;AE5;AH5;AK5;AN5;AQ5;AT5;AW5;AZ5;BC5;BF5;BI5;BL5})))/sum(filter({F2;I2;L2;O2;R2;U2;X2;AA2;AD2;AG2;AJ2;AM2;AP2;AS2;AV2;AY2;BB2;BE2;BH2;BK2},isnumber({G5;J5;M5;P5;S5;V5;Y5;AB5;AE5;AH5;AK5;AN5;AQ5;AT5;AW5"&amp;";AZ5;BC5;BF5;BI5;BL5})))*2.5,2)*BP2/10,""-"")"),7.63)</f>
        <v>7.63</v>
      </c>
      <c r="BS5" s="75">
        <f>IFERROR(__xludf.DUMMYFUNCTION("iferror(round(SUMPRODUCT(filter({H5;K5;N5;Q5;T5;W5;Z5;AC5;AF5;AI5;AL5;AO5;AR5;AU5;AX5;BA5;BD5;BG5;BJ5;BM5},isnumber({H5;K5;N5;Q5;T5;W5;Z5;AC5;AF5;AI5;AL5;AO5;AR5;AU5;AX5;BA5;BD5;BG5;BJ5;BM5})),filter({F2;I2;L2;O2;R2;U2;X2;AA2;AD2;AG2;AJ2;AM2;AP2;AS2;AV2;A"&amp;"Y2;BB2;BE2;BH2;BK2},isnumber({H5;K5;N5;Q5;T5;W5;Z5;AC5;AF5;AI5;AL5;AO5;AR5;AU5;AX5;BA5;BD5;BG5;BJ5;BM5})))/sum(filter({F2;I2;L2;O2;R2;U2;X2;AA2;AD2;AG2;AJ2;AM2;AP2;AS2;AV2;AY2;BB2;BE2;BH2;BK2},isnumber({H5;K5;N5;Q5;T5;W5;Z5;AC5;AF5;AI5;AL5;AO5;AR5;AU5;AX5"&amp;";BA5;BD5;BG5;BJ5;BM5})))*2.5,2)*BP2/10,""-"")"),6.63)</f>
        <v>6.63</v>
      </c>
      <c r="BT5" s="74">
        <f>round(SUMPRODUCT(BT3:BV3,BQ5:BS5),2)</f>
        <v>6.63</v>
      </c>
      <c r="BU5" s="18"/>
      <c r="BV5" s="20"/>
      <c r="BW5" s="46"/>
      <c r="BX5" s="46"/>
      <c r="BY5" s="46"/>
    </row>
    <row r="6">
      <c r="A6" s="64">
        <v>3.0</v>
      </c>
      <c r="B6" s="66" t="s">
        <v>15</v>
      </c>
      <c r="C6" s="66" t="s">
        <v>88</v>
      </c>
      <c r="D6" s="67" t="s">
        <v>88</v>
      </c>
      <c r="E6" s="69" t="s">
        <v>88</v>
      </c>
      <c r="F6" s="66" t="s">
        <v>88</v>
      </c>
      <c r="G6" s="67" t="s">
        <v>88</v>
      </c>
      <c r="H6" s="69" t="s">
        <v>88</v>
      </c>
      <c r="I6" s="66" t="s">
        <v>88</v>
      </c>
      <c r="J6" s="67" t="s">
        <v>88</v>
      </c>
      <c r="K6" s="69" t="s">
        <v>88</v>
      </c>
      <c r="L6" s="66" t="s">
        <v>88</v>
      </c>
      <c r="M6" s="67" t="s">
        <v>88</v>
      </c>
      <c r="N6" s="69" t="s">
        <v>88</v>
      </c>
      <c r="O6" s="66" t="s">
        <v>88</v>
      </c>
      <c r="P6" s="67" t="s">
        <v>88</v>
      </c>
      <c r="Q6" s="69" t="s">
        <v>88</v>
      </c>
      <c r="R6" s="66" t="s">
        <v>88</v>
      </c>
      <c r="S6" s="67" t="s">
        <v>88</v>
      </c>
      <c r="T6" s="69" t="s">
        <v>88</v>
      </c>
      <c r="U6" s="66" t="s">
        <v>88</v>
      </c>
      <c r="V6" s="67" t="s">
        <v>88</v>
      </c>
      <c r="W6" s="69" t="s">
        <v>88</v>
      </c>
      <c r="X6" s="66" t="s">
        <v>88</v>
      </c>
      <c r="Y6" s="67" t="s">
        <v>88</v>
      </c>
      <c r="Z6" s="69" t="s">
        <v>88</v>
      </c>
      <c r="AA6" s="70" t="s">
        <v>88</v>
      </c>
      <c r="AB6" s="71" t="s">
        <v>88</v>
      </c>
      <c r="AC6" s="72" t="s">
        <v>88</v>
      </c>
      <c r="AD6" s="70" t="s">
        <v>88</v>
      </c>
      <c r="AE6" s="71" t="s">
        <v>88</v>
      </c>
      <c r="AF6" s="72" t="s">
        <v>88</v>
      </c>
      <c r="AG6" s="70" t="s">
        <v>88</v>
      </c>
      <c r="AH6" s="71" t="s">
        <v>88</v>
      </c>
      <c r="AI6" s="72" t="s">
        <v>88</v>
      </c>
      <c r="AJ6" s="70" t="s">
        <v>88</v>
      </c>
      <c r="AK6" s="71" t="s">
        <v>88</v>
      </c>
      <c r="AL6" s="72" t="s">
        <v>88</v>
      </c>
      <c r="AM6" s="70" t="s">
        <v>88</v>
      </c>
      <c r="AN6" s="71" t="s">
        <v>88</v>
      </c>
      <c r="AO6" s="72" t="s">
        <v>88</v>
      </c>
      <c r="AP6" s="70" t="s">
        <v>88</v>
      </c>
      <c r="AQ6" s="71" t="s">
        <v>88</v>
      </c>
      <c r="AR6" s="72" t="s">
        <v>88</v>
      </c>
      <c r="AS6" s="70" t="s">
        <v>88</v>
      </c>
      <c r="AT6" s="71" t="s">
        <v>88</v>
      </c>
      <c r="AU6" s="72" t="s">
        <v>88</v>
      </c>
      <c r="AV6" s="70" t="s">
        <v>88</v>
      </c>
      <c r="AW6" s="71" t="s">
        <v>88</v>
      </c>
      <c r="AX6" s="72" t="s">
        <v>88</v>
      </c>
      <c r="AY6" s="70" t="s">
        <v>88</v>
      </c>
      <c r="AZ6" s="71" t="s">
        <v>88</v>
      </c>
      <c r="BA6" s="72" t="s">
        <v>88</v>
      </c>
      <c r="BB6" s="70" t="s">
        <v>88</v>
      </c>
      <c r="BC6" s="71" t="s">
        <v>88</v>
      </c>
      <c r="BD6" s="72" t="s">
        <v>88</v>
      </c>
      <c r="BE6" s="70" t="s">
        <v>88</v>
      </c>
      <c r="BF6" s="71" t="s">
        <v>88</v>
      </c>
      <c r="BG6" s="72" t="s">
        <v>88</v>
      </c>
      <c r="BH6" s="70" t="s">
        <v>88</v>
      </c>
      <c r="BI6" s="71" t="s">
        <v>88</v>
      </c>
      <c r="BJ6" s="72" t="s">
        <v>88</v>
      </c>
      <c r="BK6" s="70" t="s">
        <v>88</v>
      </c>
      <c r="BL6" s="71" t="s">
        <v>88</v>
      </c>
      <c r="BM6" s="72" t="s">
        <v>88</v>
      </c>
      <c r="BN6" s="70" t="s">
        <v>88</v>
      </c>
      <c r="BO6" s="71" t="s">
        <v>88</v>
      </c>
      <c r="BP6" s="72" t="s">
        <v>88</v>
      </c>
      <c r="BQ6" s="70" t="s">
        <v>88</v>
      </c>
      <c r="BR6" s="71" t="s">
        <v>88</v>
      </c>
      <c r="BS6" s="72" t="s">
        <v>88</v>
      </c>
      <c r="BT6" s="74">
        <f>round(SUMPRODUCT(BT3:BV3,BQ6:BS6),2)</f>
        <v>0</v>
      </c>
      <c r="BU6" s="18"/>
      <c r="BV6" s="20"/>
      <c r="BW6" s="46"/>
      <c r="BX6" s="46"/>
      <c r="BY6" s="46"/>
    </row>
    <row r="7">
      <c r="A7" s="64">
        <v>4.0</v>
      </c>
      <c r="B7" s="66" t="s">
        <v>18</v>
      </c>
      <c r="C7" s="66" t="s">
        <v>88</v>
      </c>
      <c r="D7" s="67">
        <v>1.0</v>
      </c>
      <c r="E7" s="68">
        <v>1.0</v>
      </c>
      <c r="F7" s="66" t="s">
        <v>88</v>
      </c>
      <c r="G7" s="76">
        <v>2.0</v>
      </c>
      <c r="H7" s="68">
        <v>2.0</v>
      </c>
      <c r="I7" s="66" t="s">
        <v>88</v>
      </c>
      <c r="J7" s="76">
        <v>2.0</v>
      </c>
      <c r="K7" s="68">
        <v>4.0</v>
      </c>
      <c r="L7" s="66" t="s">
        <v>88</v>
      </c>
      <c r="M7" s="76">
        <v>3.0</v>
      </c>
      <c r="N7" s="68">
        <v>3.0</v>
      </c>
      <c r="O7" s="66" t="s">
        <v>88</v>
      </c>
      <c r="P7" s="76">
        <v>4.0</v>
      </c>
      <c r="Q7" s="68">
        <v>1.0</v>
      </c>
      <c r="R7" s="66" t="s">
        <v>88</v>
      </c>
      <c r="S7" s="76">
        <v>3.0</v>
      </c>
      <c r="T7" s="68">
        <v>2.0</v>
      </c>
      <c r="U7" s="66" t="s">
        <v>88</v>
      </c>
      <c r="V7" s="76">
        <v>2.0</v>
      </c>
      <c r="W7" s="68">
        <v>4.0</v>
      </c>
      <c r="X7" s="66" t="s">
        <v>88</v>
      </c>
      <c r="Y7" s="76">
        <v>2.0</v>
      </c>
      <c r="Z7" s="68">
        <v>3.0</v>
      </c>
      <c r="AA7" s="70" t="s">
        <v>88</v>
      </c>
      <c r="AB7" s="77">
        <v>3.0</v>
      </c>
      <c r="AC7" s="73">
        <v>3.0</v>
      </c>
      <c r="AD7" s="70" t="s">
        <v>88</v>
      </c>
      <c r="AE7" s="77">
        <v>4.0</v>
      </c>
      <c r="AF7" s="73">
        <v>4.0</v>
      </c>
      <c r="AG7" s="70" t="s">
        <v>88</v>
      </c>
      <c r="AH7" s="77">
        <v>3.0</v>
      </c>
      <c r="AI7" s="73">
        <v>1.0</v>
      </c>
      <c r="AJ7" s="70" t="s">
        <v>88</v>
      </c>
      <c r="AK7" s="77">
        <v>3.0</v>
      </c>
      <c r="AL7" s="73">
        <v>3.0</v>
      </c>
      <c r="AM7" s="70" t="s">
        <v>88</v>
      </c>
      <c r="AN7" s="77">
        <v>3.0</v>
      </c>
      <c r="AO7" s="73">
        <v>4.0</v>
      </c>
      <c r="AP7" s="70" t="s">
        <v>88</v>
      </c>
      <c r="AQ7" s="77">
        <v>3.0</v>
      </c>
      <c r="AR7" s="73">
        <v>2.0</v>
      </c>
      <c r="AS7" s="70" t="s">
        <v>88</v>
      </c>
      <c r="AT7" s="77">
        <v>3.0</v>
      </c>
      <c r="AU7" s="73">
        <v>3.0</v>
      </c>
      <c r="AV7" s="70" t="s">
        <v>88</v>
      </c>
      <c r="AW7" s="77">
        <v>4.0</v>
      </c>
      <c r="AX7" s="73">
        <v>1.0</v>
      </c>
      <c r="AY7" s="70" t="s">
        <v>88</v>
      </c>
      <c r="AZ7" s="77">
        <v>2.0</v>
      </c>
      <c r="BA7" s="73">
        <v>2.0</v>
      </c>
      <c r="BB7" s="70" t="s">
        <v>88</v>
      </c>
      <c r="BC7" s="77">
        <v>1.0</v>
      </c>
      <c r="BD7" s="73">
        <v>3.0</v>
      </c>
      <c r="BE7" s="70" t="s">
        <v>88</v>
      </c>
      <c r="BF7" s="77">
        <v>2.0</v>
      </c>
      <c r="BG7" s="73">
        <v>1.0</v>
      </c>
      <c r="BH7" s="70" t="s">
        <v>88</v>
      </c>
      <c r="BI7" s="77">
        <v>2.0</v>
      </c>
      <c r="BJ7" s="73">
        <v>4.0</v>
      </c>
      <c r="BK7" s="70" t="s">
        <v>88</v>
      </c>
      <c r="BL7" s="77">
        <v>4.0</v>
      </c>
      <c r="BM7" s="73">
        <v>2.0</v>
      </c>
      <c r="BN7" s="70" t="s">
        <v>88</v>
      </c>
      <c r="BO7" s="78">
        <f>round(min(G7,J7,M7,P7,S7,V7,Y7,AB7,AE7,AH7,AK7,AN7,AQ7,AT7,AW7,AZ7,BC7,BF7,BI7,BL7)*2.5,2)*BP2/10</f>
        <v>2.5</v>
      </c>
      <c r="BP7" s="75">
        <f>round(min(H7,K7,N7,Q7,T7,W7,Z7,AC7,AF7,AI7,AL7,AO7,AR7,AU7,AX7,BA7,BD7,BG7,BJ7,BM7)*2.5,2)*BP2/10</f>
        <v>2.5</v>
      </c>
      <c r="BQ7" s="70" t="s">
        <v>88</v>
      </c>
      <c r="BR7" s="78">
        <f>IFERROR(__xludf.DUMMYFUNCTION("iferror(round(SUMPRODUCT(filter({G7;J7;M7;P7;S7;V7;Y7;AB7;AE7;AH7;AK7;AN7;AQ7;AT7;AW7;AZ7;BC7;BF7;BI7;BL7},isnumber({G7;J7;M7;P7;S7;V7;Y7;AB7;AE7;AH7;AK7;AN7;AQ7;AT7;AW7;AZ7;BC7;BF7;BI7;BL7})),filter({F2;I2;L2;O2;R2;U2;X2;AA2;AD2;AG2;AJ2;AM2;AP2;AS2;AV2;A"&amp;"Y2;BB2;BE2;BH2;BK2},isnumber({G7;J7;M7;P7;S7;V7;Y7;AB7;AE7;AH7;AK7;AN7;AQ7;AT7;AW7;AZ7;BC7;BF7;BI7;BL7})))/sum(filter({F2;I2;L2;O2;R2;U2;X2;AA2;AD2;AG2;AJ2;AM2;AP2;AS2;AV2;AY2;BB2;BE2;BH2;BK2},isnumber({G7;J7;M7;P7;S7;V7;Y7;AB7;AE7;AH7;AK7;AN7;AQ7;AT7;AW7"&amp;";AZ7;BC7;BF7;BI7;BL7})))*2.5,2)*BP2/10,""-"")"),6.88)</f>
        <v>6.88</v>
      </c>
      <c r="BS7" s="75">
        <f>IFERROR(__xludf.DUMMYFUNCTION("iferror(round(SUMPRODUCT(filter({H7;K7;N7;Q7;T7;W7;Z7;AC7;AF7;AI7;AL7;AO7;AR7;AU7;AX7;BA7;BD7;BG7;BJ7;BM7},isnumber({H7;K7;N7;Q7;T7;W7;Z7;AC7;AF7;AI7;AL7;AO7;AR7;AU7;AX7;BA7;BD7;BG7;BJ7;BM7})),filter({F2;I2;L2;O2;R2;U2;X2;AA2;AD2;AG2;AJ2;AM2;AP2;AS2;AV2;A"&amp;"Y2;BB2;BE2;BH2;BK2},isnumber({H7;K7;N7;Q7;T7;W7;Z7;AC7;AF7;AI7;AL7;AO7;AR7;AU7;AX7;BA7;BD7;BG7;BJ7;BM7})))/sum(filter({F2;I2;L2;O2;R2;U2;X2;AA2;AD2;AG2;AJ2;AM2;AP2;AS2;AV2;AY2;BB2;BE2;BH2;BK2},isnumber({H7;K7;N7;Q7;T7;W7;Z7;AC7;AF7;AI7;AL7;AO7;AR7;AU7;AX7"&amp;";BA7;BD7;BG7;BJ7;BM7})))*2.5,2)*BP2/10,""-"")"),6.5)</f>
        <v>6.5</v>
      </c>
      <c r="BT7" s="74">
        <f>round(SUMPRODUCT(BT3:BV3,BQ7:BS7),2)</f>
        <v>6.5</v>
      </c>
      <c r="BU7" s="18"/>
      <c r="BV7" s="20"/>
      <c r="BW7" s="46"/>
      <c r="BX7" s="46"/>
      <c r="BY7" s="80" t="s">
        <v>89</v>
      </c>
    </row>
    <row r="8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55">
    <mergeCell ref="BH1:BJ1"/>
    <mergeCell ref="BH2:BJ2"/>
    <mergeCell ref="BK2:BM2"/>
    <mergeCell ref="BN2:BO2"/>
    <mergeCell ref="BT1:BV1"/>
    <mergeCell ref="BT4:BV4"/>
    <mergeCell ref="BT5:BV5"/>
    <mergeCell ref="BT6:BV6"/>
    <mergeCell ref="BT7:BV7"/>
    <mergeCell ref="BK1:BM1"/>
    <mergeCell ref="BN1:BP1"/>
    <mergeCell ref="BQ1:BS1"/>
    <mergeCell ref="BW1:BW3"/>
    <mergeCell ref="BX1:BX3"/>
    <mergeCell ref="BY1:BY3"/>
    <mergeCell ref="BQ2:BS2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F2:H2"/>
    <mergeCell ref="I2:K2"/>
    <mergeCell ref="A1:A3"/>
    <mergeCell ref="B1:B3"/>
    <mergeCell ref="C1:E2"/>
    <mergeCell ref="F1:H1"/>
    <mergeCell ref="I1:K1"/>
    <mergeCell ref="L1:N1"/>
    <mergeCell ref="O1:Q1"/>
    <mergeCell ref="L2:N2"/>
    <mergeCell ref="O2:Q2"/>
    <mergeCell ref="R2:T2"/>
    <mergeCell ref="U2:W2"/>
    <mergeCell ref="X2:Z2"/>
    <mergeCell ref="AA2:AC2"/>
    <mergeCell ref="AD2:AF2"/>
    <mergeCell ref="BB2:BD2"/>
    <mergeCell ref="BE2:BG2"/>
    <mergeCell ref="AG2:AI2"/>
    <mergeCell ref="AJ2:AL2"/>
    <mergeCell ref="AM2:AO2"/>
    <mergeCell ref="AP2:AR2"/>
    <mergeCell ref="AS2:AU2"/>
    <mergeCell ref="AV2:AX2"/>
    <mergeCell ref="AY2:BA2"/>
  </mergeCells>
  <drawing r:id="rId1"/>
</worksheet>
</file>