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\Documents\MINFIN\2.EDUCACION\USAID\"/>
    </mc:Choice>
  </mc:AlternateContent>
  <bookViews>
    <workbookView xWindow="0" yWindow="0" windowWidth="20490" windowHeight="8820" activeTab="1"/>
  </bookViews>
  <sheets>
    <sheet name="Pivot_GPE" sheetId="16" r:id="rId1"/>
    <sheet name="Tablas" sheetId="17" r:id="rId2"/>
    <sheet name="GTGD_2010_16" sheetId="2" r:id="rId3"/>
    <sheet name="Hoja25" sheetId="26" r:id="rId4"/>
    <sheet name="GPE_prim_2010_16" sheetId="19" r:id="rId5"/>
    <sheet name="GTG_2010" sheetId="1" r:id="rId6"/>
    <sheet name="GTG_2011" sheetId="3" r:id="rId7"/>
    <sheet name="GTG_2012" sheetId="4" r:id="rId8"/>
    <sheet name="GTG_2013" sheetId="5" r:id="rId9"/>
    <sheet name="GTG_2014" sheetId="6" r:id="rId10"/>
    <sheet name="GTG_2015" sheetId="7" r:id="rId11"/>
    <sheet name="GTG_2016" sheetId="8" r:id="rId12"/>
    <sheet name="GPE_2010" sheetId="9" r:id="rId13"/>
    <sheet name="GPE_2011" sheetId="10" r:id="rId14"/>
    <sheet name="GPE_2012" sheetId="11" r:id="rId15"/>
    <sheet name="GPE_2013" sheetId="12" r:id="rId16"/>
    <sheet name="GPE_2014" sheetId="13" r:id="rId17"/>
    <sheet name="GPE_2015" sheetId="14" r:id="rId18"/>
    <sheet name="GPE_2016" sheetId="15" r:id="rId19"/>
    <sheet name="GE_prim_10" sheetId="18" r:id="rId20"/>
    <sheet name="GE_prim_11" sheetId="20" r:id="rId21"/>
    <sheet name="GE_prim_12" sheetId="21" r:id="rId22"/>
    <sheet name="GE_prim_13" sheetId="22" r:id="rId23"/>
    <sheet name="GE_prim_14" sheetId="23" r:id="rId24"/>
    <sheet name="GE_prim_15" sheetId="24" r:id="rId25"/>
    <sheet name="GE_prim_16" sheetId="25" r:id="rId26"/>
    <sheet name="Hoja27" sheetId="28" r:id="rId27"/>
    <sheet name="GE_prim_pc" sheetId="27" r:id="rId28"/>
  </sheets>
  <calcPr calcId="162913"/>
  <pivotCaches>
    <pivotCache cacheId="0" r:id="rId29"/>
    <pivotCache cacheId="1" r:id="rId30"/>
    <pivotCache cacheId="2" r:id="rId31"/>
  </pivotCaches>
</workbook>
</file>

<file path=xl/calcChain.xml><?xml version="1.0" encoding="utf-8"?>
<calcChain xmlns="http://schemas.openxmlformats.org/spreadsheetml/2006/main">
  <c r="I106" i="17" l="1"/>
  <c r="H106" i="17"/>
  <c r="G106" i="17"/>
  <c r="F106" i="17"/>
  <c r="E106" i="17"/>
  <c r="D106" i="17"/>
  <c r="C106" i="17"/>
  <c r="I105" i="17"/>
  <c r="H105" i="17"/>
  <c r="G105" i="17"/>
  <c r="F105" i="17"/>
  <c r="E105" i="17"/>
  <c r="D105" i="17"/>
  <c r="C105" i="17"/>
  <c r="I104" i="17"/>
  <c r="H104" i="17"/>
  <c r="G104" i="17"/>
  <c r="F104" i="17"/>
  <c r="E104" i="17"/>
  <c r="D104" i="17"/>
  <c r="C104" i="17"/>
  <c r="I103" i="17"/>
  <c r="H103" i="17"/>
  <c r="G103" i="17"/>
  <c r="F103" i="17"/>
  <c r="E103" i="17"/>
  <c r="D103" i="17"/>
  <c r="C103" i="17"/>
  <c r="I101" i="17"/>
  <c r="H101" i="17"/>
  <c r="G101" i="17"/>
  <c r="F101" i="17"/>
  <c r="E101" i="17"/>
  <c r="D101" i="17"/>
  <c r="C101" i="17"/>
  <c r="I100" i="17"/>
  <c r="H100" i="17"/>
  <c r="G100" i="17"/>
  <c r="F100" i="17"/>
  <c r="E100" i="17"/>
  <c r="D100" i="17"/>
  <c r="C100" i="17"/>
  <c r="K155" i="27"/>
  <c r="K154" i="27"/>
  <c r="K153" i="27"/>
  <c r="K152" i="27"/>
  <c r="K151" i="27"/>
  <c r="K150" i="27"/>
  <c r="K149" i="27"/>
  <c r="K148" i="27"/>
  <c r="K147" i="27"/>
  <c r="K146" i="27"/>
  <c r="K145" i="27"/>
  <c r="K144" i="27"/>
  <c r="K143" i="27"/>
  <c r="K142" i="27"/>
  <c r="K141" i="27"/>
  <c r="K140" i="27"/>
  <c r="K139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86" i="27"/>
  <c r="K85" i="27"/>
  <c r="K84" i="27"/>
  <c r="K83" i="27"/>
  <c r="K82" i="27"/>
  <c r="K81" i="27"/>
  <c r="K80" i="27"/>
  <c r="K79" i="27"/>
  <c r="K78" i="27"/>
  <c r="K77" i="27"/>
  <c r="K76" i="27"/>
  <c r="K75" i="27"/>
  <c r="K74" i="27"/>
  <c r="K73" i="27"/>
  <c r="K72" i="27"/>
  <c r="K71" i="27"/>
  <c r="K70" i="27"/>
  <c r="K69" i="27"/>
  <c r="K68" i="27"/>
  <c r="K67" i="27"/>
  <c r="K66" i="27"/>
  <c r="K65" i="27"/>
  <c r="K64" i="27"/>
  <c r="K63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I26" i="18" l="1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5" i="24"/>
  <c r="I72" i="17"/>
  <c r="H72" i="17"/>
  <c r="G72" i="17"/>
  <c r="F72" i="17"/>
  <c r="E72" i="17"/>
  <c r="D72" i="17"/>
  <c r="C72" i="17"/>
  <c r="I71" i="17"/>
  <c r="H71" i="17"/>
  <c r="G71" i="17"/>
  <c r="F71" i="17"/>
  <c r="E71" i="17"/>
  <c r="D71" i="17"/>
  <c r="C71" i="17"/>
  <c r="I70" i="17"/>
  <c r="H70" i="17"/>
  <c r="G70" i="17"/>
  <c r="F70" i="17"/>
  <c r="E70" i="17"/>
  <c r="D70" i="17"/>
  <c r="C70" i="17"/>
  <c r="I69" i="17"/>
  <c r="H69" i="17"/>
  <c r="G69" i="17"/>
  <c r="F69" i="17"/>
  <c r="E69" i="17"/>
  <c r="D69" i="17"/>
  <c r="C69" i="17"/>
  <c r="I67" i="17"/>
  <c r="H67" i="17"/>
  <c r="G67" i="17"/>
  <c r="F67" i="17"/>
  <c r="E67" i="17"/>
  <c r="D67" i="17"/>
  <c r="C67" i="17"/>
  <c r="I66" i="17"/>
  <c r="H66" i="17"/>
  <c r="G66" i="17"/>
  <c r="F66" i="17"/>
  <c r="E66" i="17"/>
  <c r="D66" i="17"/>
  <c r="C66" i="17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D35" i="17"/>
  <c r="E35" i="17"/>
  <c r="F35" i="17"/>
  <c r="G35" i="17"/>
  <c r="H35" i="17"/>
  <c r="I35" i="17"/>
  <c r="C35" i="17"/>
  <c r="D36" i="17"/>
  <c r="E36" i="17"/>
  <c r="F36" i="17"/>
  <c r="G36" i="17"/>
  <c r="H36" i="17"/>
  <c r="I36" i="17"/>
  <c r="C36" i="17"/>
  <c r="D34" i="17"/>
  <c r="E34" i="17"/>
  <c r="F34" i="17"/>
  <c r="G34" i="17"/>
  <c r="H34" i="17"/>
  <c r="I34" i="17"/>
  <c r="C34" i="17"/>
  <c r="D33" i="17"/>
  <c r="E33" i="17"/>
  <c r="F33" i="17"/>
  <c r="G33" i="17"/>
  <c r="H33" i="17"/>
  <c r="I33" i="17"/>
  <c r="C33" i="17"/>
  <c r="D31" i="17"/>
  <c r="E31" i="17"/>
  <c r="F31" i="17"/>
  <c r="G31" i="17"/>
  <c r="H31" i="17"/>
  <c r="I31" i="17"/>
  <c r="C31" i="17"/>
  <c r="D30" i="17"/>
  <c r="E30" i="17"/>
  <c r="F30" i="17"/>
  <c r="G30" i="17"/>
  <c r="H30" i="17"/>
  <c r="I30" i="17"/>
  <c r="C30" i="17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34" i="2"/>
  <c r="G33" i="2"/>
  <c r="G32" i="2"/>
  <c r="G31" i="2"/>
  <c r="G30" i="2"/>
  <c r="G29" i="2"/>
  <c r="G28" i="2"/>
  <c r="G27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4" i="2"/>
</calcChain>
</file>

<file path=xl/sharedStrings.xml><?xml version="1.0" encoding="utf-8"?>
<sst xmlns="http://schemas.openxmlformats.org/spreadsheetml/2006/main" count="2021" uniqueCount="140">
  <si>
    <t>GOBIERNO DE GUATEMALA</t>
  </si>
  <si>
    <t>T R A N S P A R E N C I A   F I S C A L</t>
  </si>
  <si>
    <t xml:space="preserve"> Fecha Actual: 27/11/2017 08:16:31 p.m.</t>
  </si>
  <si>
    <t>Ejecución de Gastos - 2010</t>
  </si>
  <si>
    <t>DESCRIPCION</t>
  </si>
  <si>
    <t>PRESUPUESTADO</t>
  </si>
  <si>
    <t>MODIFICADO</t>
  </si>
  <si>
    <t>VIGENTE</t>
  </si>
  <si>
    <t>COMPROMETIDO</t>
  </si>
  <si>
    <t>DEVENGADO</t>
  </si>
  <si>
    <t>PAGADO</t>
  </si>
  <si>
    <t>GUATEMALA</t>
  </si>
  <si>
    <t>EL PROGRESO</t>
  </si>
  <si>
    <t>SACATEPEQUEZ</t>
  </si>
  <si>
    <t>CHIMALTENANGO</t>
  </si>
  <si>
    <t>ESCUINTLA</t>
  </si>
  <si>
    <t>SANTA ROSA</t>
  </si>
  <si>
    <t>SOLOLA</t>
  </si>
  <si>
    <t>TOTONICAPAN</t>
  </si>
  <si>
    <t>QUETZALTENANGO</t>
  </si>
  <si>
    <t>SUCHITEPEQUEZ</t>
  </si>
  <si>
    <t>RETALHULEU</t>
  </si>
  <si>
    <t>SAN MARCOS</t>
  </si>
  <si>
    <t>HUEHUETENANGO</t>
  </si>
  <si>
    <t>QUICHE</t>
  </si>
  <si>
    <t>BAJA VERAPAZ</t>
  </si>
  <si>
    <t>ALTA VERAPAZ</t>
  </si>
  <si>
    <t>PETEN</t>
  </si>
  <si>
    <t>IZABAL</t>
  </si>
  <si>
    <t>ZACAPA</t>
  </si>
  <si>
    <t>CHIQUIMULA</t>
  </si>
  <si>
    <t>JALAPA</t>
  </si>
  <si>
    <t>JUTIAPA</t>
  </si>
  <si>
    <t>MULTIREGIONAL</t>
  </si>
  <si>
    <t>MULTIDEPARTAMENTAL REGION II</t>
  </si>
  <si>
    <t>MULTIDEPARTAMENTAL REGION III</t>
  </si>
  <si>
    <t>MULTIDEPARTAMENTAL REGION IV</t>
  </si>
  <si>
    <t>MULTIDEPARTAMENTAL REGION V</t>
  </si>
  <si>
    <t>MULTIDEPARTAMENTAL REGION VI</t>
  </si>
  <si>
    <t>MULTIDEPARTAMENTAL REGION VII</t>
  </si>
  <si>
    <t>SERVICIOS EN EL EXTERIOR</t>
  </si>
  <si>
    <t>DEUDA PUBLICA.</t>
  </si>
  <si>
    <t>Año</t>
  </si>
  <si>
    <t>Descripción</t>
  </si>
  <si>
    <t xml:space="preserve"> Fecha Actual: 27/11/2017 08:25:52 p.m.</t>
  </si>
  <si>
    <t>Ejecución de Gastos - 2011</t>
  </si>
  <si>
    <t xml:space="preserve"> Fecha Actual: 27/11/2017 08:32:03 p.m.</t>
  </si>
  <si>
    <t>Ejecución de Gastos - 2012</t>
  </si>
  <si>
    <t xml:space="preserve"> Fecha Actual: 27/11/2017 08:36:14 p.m.</t>
  </si>
  <si>
    <t>Ejecución de Gastos - 2013</t>
  </si>
  <si>
    <t xml:space="preserve"> Fecha Actual: 27/11/2017 08:41:05 p.m.</t>
  </si>
  <si>
    <t>Ejecución de Gastos - 2014</t>
  </si>
  <si>
    <t>Cod</t>
  </si>
  <si>
    <t>Orden</t>
  </si>
  <si>
    <t xml:space="preserve"> Fecha Actual: 27/11/2017 08:49:12 p.m.</t>
  </si>
  <si>
    <t>Ejecución de Gastos - 2015</t>
  </si>
  <si>
    <t xml:space="preserve"> Fecha Actual: 27/11/2017 08:57:07 p.m.</t>
  </si>
  <si>
    <t>Ejecución de Gastos - 2016</t>
  </si>
  <si>
    <t xml:space="preserve"> Fecha Actual: 27/11/2017 09:06:07 p.m.</t>
  </si>
  <si>
    <t>Finalidad</t>
  </si>
  <si>
    <t>Educación</t>
  </si>
  <si>
    <t>Gasto Total de Gobierno</t>
  </si>
  <si>
    <t>Gasto Público en Educación</t>
  </si>
  <si>
    <t>GPE/GTG</t>
  </si>
  <si>
    <t xml:space="preserve"> Fecha Actual: 27/11/2017 09:11:43 p.m.</t>
  </si>
  <si>
    <t xml:space="preserve"> Fecha Actual: 27/11/2017 09:13:39 p.m.</t>
  </si>
  <si>
    <t xml:space="preserve"> Fecha Actual: 27/11/2017 09:23:58 p.m.</t>
  </si>
  <si>
    <t xml:space="preserve"> Fecha Actual: 27/11/2017 09:25:37 p.m.</t>
  </si>
  <si>
    <t xml:space="preserve"> Fecha Actual: 27/11/2017 09:28:39 p.m.</t>
  </si>
  <si>
    <t xml:space="preserve"> Fecha Actual: 27/11/2017 09:31:05 p.m.</t>
  </si>
  <si>
    <t>Total general</t>
  </si>
  <si>
    <t>Suma de GPE/GTG</t>
  </si>
  <si>
    <t>Kurtosis</t>
  </si>
  <si>
    <t>Skewness</t>
  </si>
  <si>
    <t>Min</t>
  </si>
  <si>
    <t>Cuartil 1</t>
  </si>
  <si>
    <t>Max</t>
  </si>
  <si>
    <t>Cuartil 3</t>
  </si>
  <si>
    <t xml:space="preserve"> Fecha Actual: 27/11/2017 10:23:35 p.m.</t>
  </si>
  <si>
    <t>División</t>
  </si>
  <si>
    <t>Primaria</t>
  </si>
  <si>
    <t>Gasto Público en Educación Primaria</t>
  </si>
  <si>
    <t xml:space="preserve"> Fecha Actual: 27/11/2017 10:30:02 p.m.</t>
  </si>
  <si>
    <t xml:space="preserve"> Fecha Actual: 27/11/2017 10:31:33 p.m.</t>
  </si>
  <si>
    <t xml:space="preserve"> Fecha Actual: 27/11/2017 10:34:10 p.m.</t>
  </si>
  <si>
    <t xml:space="preserve"> Fecha Actual: 27/11/2017 10:38:52 p.m.</t>
  </si>
  <si>
    <t xml:space="preserve"> Fecha Actual: 27/11/2017 10:40:56 p.m.</t>
  </si>
  <si>
    <t xml:space="preserve"> Fecha Actual: 27/11/2017 10:42:16 p.m.</t>
  </si>
  <si>
    <t>Guatemala, 2010 - 2016. Gasto en Educación Primaria como porcentaje del Gasto Público en Educación por Departamento.</t>
  </si>
  <si>
    <t>AÑO</t>
  </si>
  <si>
    <t>AÑO_BASE</t>
  </si>
  <si>
    <t>CODIGO_DEPARTAMENTO</t>
  </si>
  <si>
    <t>DEPARTAMENTO</t>
  </si>
  <si>
    <t>CODIGO_MUNICIPIO</t>
  </si>
  <si>
    <t>MUNICIPIO</t>
  </si>
  <si>
    <t>NIVEL</t>
  </si>
  <si>
    <t>GRADO</t>
  </si>
  <si>
    <t>INSCRITOS_INICIAL_TOTAL</t>
  </si>
  <si>
    <t>Gasto en Primaria</t>
  </si>
  <si>
    <t>Gasto por Estudiante</t>
  </si>
  <si>
    <t>TODOS</t>
  </si>
  <si>
    <t>PRIMARIA DE NIÑOS</t>
  </si>
  <si>
    <t>SACATEPÉQUEZ</t>
  </si>
  <si>
    <t>SOLOLÁ</t>
  </si>
  <si>
    <t>TOTONICAPÁN</t>
  </si>
  <si>
    <t>SUCHITEPÉQUEZ</t>
  </si>
  <si>
    <t>QUICHÉ</t>
  </si>
  <si>
    <t>PETÉN</t>
  </si>
  <si>
    <t>Suma de Gasto por Estudiante</t>
  </si>
  <si>
    <t>Guatemala, 2010 - 2016. Gasto por Estudiante Inscrito en Educación Primaria por Departamento</t>
  </si>
  <si>
    <t>GPRI/GPE</t>
  </si>
  <si>
    <t>GPRIpc</t>
  </si>
  <si>
    <t>Gasto en Educación sobre Gasto de Gobierno</t>
  </si>
  <si>
    <t>Gasto en Primaria sobre Gasto en Educación</t>
  </si>
  <si>
    <t>Gasto per Cápita en Educación Primaria</t>
  </si>
  <si>
    <t>Guatemala, 2010 - 2016. Gasto Público en Educación como porcentaje del Gasto Total de Gobierno por Departamento.</t>
  </si>
  <si>
    <t>Guatemala, 2011 - 2016. Gasto docente sobre gasto total en primaria</t>
  </si>
  <si>
    <t>Departamento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</si>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</sst>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0.0%"/>
    <numFmt numFmtId="166" formatCode="_-* #,##0.000\ _€_-;\-* #,##0.000\ _€_-;_-* &quot;-&quot;??\ _€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8"/>
      <color rgb="FF000080"/>
      <name val="Times New Roman"/>
      <family val="1"/>
    </font>
    <font>
      <b/>
      <sz val="14"/>
      <color rgb="FF004080"/>
      <name val="Times New Roman"/>
      <family val="1"/>
    </font>
    <font>
      <b/>
      <sz val="10"/>
      <color rgb="FFA80045"/>
      <name val="Times New Roman"/>
      <family val="1"/>
    </font>
    <font>
      <b/>
      <sz val="16"/>
      <color rgb="FF004080"/>
      <name val="Arial Black"/>
      <family val="2"/>
    </font>
    <font>
      <b/>
      <sz val="10"/>
      <color rgb="FF0000FF"/>
      <name val="Times New Roman"/>
      <family val="1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37">
    <xf numFmtId="0" fontId="0" fillId="0" borderId="0" xfId="0"/>
    <xf numFmtId="0" fontId="18" fillId="0" borderId="0" xfId="0" applyFont="1" applyAlignment="1" applyProtection="1"/>
    <xf numFmtId="0" fontId="19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3" fillId="0" borderId="0" xfId="0" applyNumberFormat="1" applyFont="1" applyFill="1" applyBorder="1" applyAlignment="1" applyProtection="1"/>
    <xf numFmtId="0" fontId="24" fillId="0" borderId="0" xfId="0" applyNumberFormat="1" applyFont="1" applyFill="1" applyBorder="1" applyAlignment="1" applyProtection="1"/>
    <xf numFmtId="4" fontId="18" fillId="0" borderId="0" xfId="0" applyNumberFormat="1" applyFont="1" applyAlignment="1" applyProtection="1"/>
    <xf numFmtId="3" fontId="18" fillId="0" borderId="0" xfId="0" applyNumberFormat="1" applyFont="1" applyAlignment="1" applyProtection="1"/>
    <xf numFmtId="0" fontId="25" fillId="0" borderId="0" xfId="0" applyNumberFormat="1" applyFont="1" applyFill="1" applyBorder="1" applyAlignment="1" applyProtection="1"/>
    <xf numFmtId="4" fontId="25" fillId="0" borderId="0" xfId="0" applyNumberFormat="1" applyFont="1" applyAlignment="1" applyProtection="1"/>
    <xf numFmtId="0" fontId="24" fillId="0" borderId="0" xfId="0" applyNumberFormat="1" applyFont="1" applyFill="1" applyBorder="1" applyAlignment="1" applyProtection="1">
      <alignment horizontal="center"/>
    </xf>
    <xf numFmtId="4" fontId="25" fillId="0" borderId="0" xfId="0" applyNumberFormat="1" applyFont="1" applyFill="1" applyBorder="1" applyAlignment="1" applyProtection="1"/>
    <xf numFmtId="3" fontId="25" fillId="0" borderId="0" xfId="0" applyNumberFormat="1" applyFont="1" applyAlignment="1" applyProtection="1"/>
    <xf numFmtId="165" fontId="0" fillId="0" borderId="0" xfId="2" applyNumberFormat="1" applyFont="1"/>
    <xf numFmtId="10" fontId="0" fillId="0" borderId="0" xfId="2" applyNumberFormat="1" applyFont="1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0" fontId="16" fillId="0" borderId="10" xfId="0" applyFont="1" applyBorder="1"/>
    <xf numFmtId="165" fontId="14" fillId="0" borderId="0" xfId="0" applyNumberFormat="1" applyFont="1"/>
    <xf numFmtId="164" fontId="0" fillId="0" borderId="0" xfId="1" applyFont="1"/>
    <xf numFmtId="166" fontId="0" fillId="0" borderId="0" xfId="1" applyNumberFormat="1" applyFont="1"/>
    <xf numFmtId="165" fontId="26" fillId="0" borderId="0" xfId="0" applyNumberFormat="1" applyFont="1"/>
    <xf numFmtId="165" fontId="26" fillId="0" borderId="0" xfId="2" applyNumberFormat="1" applyFont="1"/>
    <xf numFmtId="165" fontId="14" fillId="0" borderId="0" xfId="2" applyNumberFormat="1" applyFont="1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0" fontId="16" fillId="34" borderId="0" xfId="0" applyFont="1" applyFill="1"/>
    <xf numFmtId="164" fontId="0" fillId="0" borderId="0" xfId="0" applyNumberFormat="1"/>
    <xf numFmtId="164" fontId="26" fillId="0" borderId="0" xfId="1" applyFont="1"/>
    <xf numFmtId="164" fontId="14" fillId="0" borderId="0" xfId="1" applyFont="1"/>
    <xf numFmtId="0" fontId="27" fillId="35" borderId="0" xfId="0" applyFont="1" applyFill="1"/>
    <xf numFmtId="0" fontId="28" fillId="35" borderId="0" xfId="44" applyFill="1"/>
    <xf numFmtId="10" fontId="29" fillId="0" borderId="0" xfId="2" applyNumberFormat="1" applyFont="1" applyFill="1" applyBorder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">
    <dxf>
      <numFmt numFmtId="164" formatCode="_-* #,##0.00\ _€_-;\-* #,##0.00\ _€_-;_-* &quot;-&quot;??\ _€_-;_-@_-"/>
    </dxf>
    <dxf>
      <numFmt numFmtId="165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2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Valladares" refreshedDate="43066.899008217595" createdVersion="6" refreshedVersion="6" minRefreshableVersion="3" recordCount="217">
  <cacheSource type="worksheet">
    <worksheetSource ref="A3:G220" sheet="GTGD_2010_16"/>
  </cacheSource>
  <cacheFields count="7">
    <cacheField name="Orden" numFmtId="0">
      <sharedItems containsSemiMixedTypes="0" containsString="0" containsNumber="1" containsInteger="1" minValue="1" maxValue="217"/>
    </cacheField>
    <cacheField name="Cod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Descripción" numFmtId="0">
      <sharedItems count="31">
        <s v="GUATEMALA"/>
        <s v="EL PROGRESO"/>
        <s v="SACATEPEQUEZ"/>
        <s v="CHIMALTENANGO"/>
        <s v="ESCUINTLA"/>
        <s v="SANTA ROSA"/>
        <s v="SOLOLA"/>
        <s v="TOTONICAPAN"/>
        <s v="QUETZALTENANGO"/>
        <s v="SUCHITEPEQUEZ"/>
        <s v="RETALHULEU"/>
        <s v="SAN MARCOS"/>
        <s v="HUEHUETENANGO"/>
        <s v="QUICHE"/>
        <s v="BAJA VERAPAZ"/>
        <s v="ALTA VERAPAZ"/>
        <s v="PETEN"/>
        <s v="IZABAL"/>
        <s v="ZACAPA"/>
        <s v="CHIQUIMULA"/>
        <s v="JALAPA"/>
        <s v="JUTIAPA"/>
        <s v="MULTIREGIONAL"/>
        <s v="MULTIDEPARTAMENTAL REGION II"/>
        <s v="MULTIDEPARTAMENTAL REGION III"/>
        <s v="MULTIDEPARTAMENTAL REGION IV"/>
        <s v="MULTIDEPARTAMENTAL REGION V"/>
        <s v="MULTIDEPARTAMENTAL REGION VI"/>
        <s v="MULTIDEPARTAMENTAL REGION VII"/>
        <s v="SERVICIOS EN EL EXTERIOR"/>
        <s v="DEUDA PUBLICA."/>
      </sharedItems>
    </cacheField>
    <cacheField name="Año" numFmtId="0">
      <sharedItems containsSemiMixedTypes="0" containsString="0" containsNumber="1" containsInteger="1" minValue="2010" maxValue="2016" count="7">
        <n v="2010"/>
        <n v="2011"/>
        <n v="2012"/>
        <n v="2013"/>
        <n v="2014"/>
        <n v="2015"/>
        <n v="2016"/>
      </sharedItems>
    </cacheField>
    <cacheField name="Gasto Total de Gobierno" numFmtId="0">
      <sharedItems containsSemiMixedTypes="0" containsString="0" containsNumber="1" minValue="82868.740000000005" maxValue="20928682001.169998"/>
    </cacheField>
    <cacheField name="Gasto Público en Educación" numFmtId="0">
      <sharedItems containsSemiMixedTypes="0" containsString="0" containsNumber="1" minValue="0" maxValue="2750861765.77"/>
    </cacheField>
    <cacheField name="GPE/GTG" numFmtId="10">
      <sharedItems containsSemiMixedTypes="0" containsString="0" containsNumber="1" minValue="0" maxValue="0.515195249435511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Valladares" refreshedDate="43066.951149305554" createdVersion="6" refreshedVersion="6" minRefreshableVersion="3" recordCount="161">
  <cacheSource type="worksheet">
    <worksheetSource ref="A3:G164" sheet="GPE_prim_2010_16"/>
  </cacheSource>
  <cacheFields count="7">
    <cacheField name="Orden" numFmtId="0">
      <sharedItems containsSemiMixedTypes="0" containsString="0" containsNumber="1" containsInteger="1" minValue="1" maxValue="209"/>
    </cacheField>
    <cacheField name="Cod" numFmtId="0">
      <sharedItems containsSemiMixedTypes="0" containsString="0" containsNumber="1" containsInteger="1" minValue="1" maxValue="23" count="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Descripción" numFmtId="0">
      <sharedItems count="23">
        <s v="GUATEMALA"/>
        <s v="EL PROGRESO"/>
        <s v="SACATEPEQUEZ"/>
        <s v="CHIMALTENANGO"/>
        <s v="ESCUINTLA"/>
        <s v="SANTA ROSA"/>
        <s v="SOLOLA"/>
        <s v="TOTONICAPAN"/>
        <s v="QUETZALTENANGO"/>
        <s v="SUCHITEPEQUEZ"/>
        <s v="RETALHULEU"/>
        <s v="SAN MARCOS"/>
        <s v="HUEHUETENANGO"/>
        <s v="QUICHE"/>
        <s v="BAJA VERAPAZ"/>
        <s v="ALTA VERAPAZ"/>
        <s v="PETEN"/>
        <s v="IZABAL"/>
        <s v="ZACAPA"/>
        <s v="CHIQUIMULA"/>
        <s v="JALAPA"/>
        <s v="JUTIAPA"/>
        <s v="MULTIREGIONAL"/>
      </sharedItems>
    </cacheField>
    <cacheField name="Año" numFmtId="0">
      <sharedItems containsSemiMixedTypes="0" containsString="0" containsNumber="1" containsInteger="1" minValue="2010" maxValue="2016" count="7">
        <n v="2010"/>
        <n v="2011"/>
        <n v="2012"/>
        <n v="2013"/>
        <n v="2014"/>
        <n v="2015"/>
        <n v="2016"/>
      </sharedItems>
    </cacheField>
    <cacheField name="Gasto Público en Educación" numFmtId="0">
      <sharedItems containsSemiMixedTypes="0" containsString="0" containsNumber="1" minValue="118235818.5" maxValue="2750861765.77"/>
    </cacheField>
    <cacheField name="Gasto Público en Educación Primaria" numFmtId="0">
      <sharedItems containsSemiMixedTypes="0" containsString="0" containsNumber="1" minValue="0" maxValue="861165545.78999996"/>
    </cacheField>
    <cacheField name="GPE/GTG" numFmtId="10">
      <sharedItems containsSemiMixedTypes="0" containsString="0" containsNumber="1" minValue="0" maxValue="0.680897419990905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Valladares" refreshedDate="43066.985782175929" createdVersion="6" refreshedVersion="6" minRefreshableVersion="3" recordCount="154">
  <cacheSource type="worksheet">
    <worksheetSource ref="A1:K155" sheet="GE_prim_pc"/>
  </cacheSource>
  <cacheFields count="11">
    <cacheField name="AÑO" numFmtId="0">
      <sharedItems containsSemiMixedTypes="0" containsString="0" containsNumber="1" containsInteger="1" minValue="2010" maxValue="2016" count="7">
        <n v="2010"/>
        <n v="2011"/>
        <n v="2012"/>
        <n v="2013"/>
        <n v="2014"/>
        <n v="2015"/>
        <n v="2016"/>
      </sharedItems>
    </cacheField>
    <cacheField name="AÑO_BASE" numFmtId="0">
      <sharedItems containsSemiMixedTypes="0" containsString="0" containsNumber="1" containsInteger="1" minValue="2005" maxValue="2011"/>
    </cacheField>
    <cacheField name="CODIGO_DEPARTAMENTO" numFmtId="0">
      <sharedItems containsSemiMixedTypes="0" containsString="0" containsNumber="1" containsInteger="1" minValue="1" maxValue="22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DEPARTAMENTO" numFmtId="0">
      <sharedItems count="22">
        <s v="GUATEMALA"/>
        <s v="EL PROGRESO"/>
        <s v="SACATEPÉQUEZ"/>
        <s v="CHIMALTENANGO"/>
        <s v="ESCUINTLA"/>
        <s v="SANTA ROSA"/>
        <s v="SOLOLÁ"/>
        <s v="TOTONICAPÁN"/>
        <s v="QUETZALTENANGO"/>
        <s v="SUCHITEPÉQUEZ"/>
        <s v="RETALHULEU"/>
        <s v="SAN MARCOS"/>
        <s v="HUEHUETENANGO"/>
        <s v="QUICHÉ"/>
        <s v="BAJA VERAPAZ"/>
        <s v="ALTA VERAPAZ"/>
        <s v="PETÉN"/>
        <s v="IZABAL"/>
        <s v="ZACAPA"/>
        <s v="CHIQUIMULA"/>
        <s v="JALAPA"/>
        <s v="JUTIAPA"/>
      </sharedItems>
    </cacheField>
    <cacheField name="CODIGO_MUNICIPIO" numFmtId="0">
      <sharedItems containsSemiMixedTypes="0" containsString="0" containsNumber="1" containsInteger="1" minValue="0" maxValue="0"/>
    </cacheField>
    <cacheField name="MUNICIPIO" numFmtId="0">
      <sharedItems/>
    </cacheField>
    <cacheField name="NIVEL" numFmtId="0">
      <sharedItems/>
    </cacheField>
    <cacheField name="GRADO" numFmtId="0">
      <sharedItems/>
    </cacheField>
    <cacheField name="INSCRITOS_INICIAL_TOTAL" numFmtId="0">
      <sharedItems containsSemiMixedTypes="0" containsString="0" containsNumber="1" containsInteger="1" minValue="25252" maxValue="452929"/>
    </cacheField>
    <cacheField name="Gasto en Primaria" numFmtId="0">
      <sharedItems containsSemiMixedTypes="0" containsString="0" containsNumber="1" minValue="54741188.119999997" maxValue="861165545.78999996"/>
    </cacheField>
    <cacheField name="Gasto por Estudiante" numFmtId="164">
      <sharedItems containsSemiMixedTypes="0" containsString="0" containsNumber="1" minValue="910.81855007598585" maxValue="4157.82405045290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">
  <r>
    <n v="1"/>
    <x v="0"/>
    <x v="0"/>
    <x v="0"/>
    <n v="14368108126.51"/>
    <n v="2086002526.48"/>
    <n v="0.14518282491424206"/>
  </r>
  <r>
    <n v="2"/>
    <x v="1"/>
    <x v="1"/>
    <x v="0"/>
    <n v="461220457.19999999"/>
    <n v="118235818.5"/>
    <n v="0.25635423722918071"/>
  </r>
  <r>
    <n v="3"/>
    <x v="2"/>
    <x v="2"/>
    <x v="0"/>
    <n v="644609986.45000005"/>
    <n v="153042256.78"/>
    <n v="0.23741837699852469"/>
  </r>
  <r>
    <n v="4"/>
    <x v="3"/>
    <x v="3"/>
    <x v="0"/>
    <n v="874628302.94000006"/>
    <n v="287505378.31999999"/>
    <n v="0.3287172131905306"/>
  </r>
  <r>
    <n v="5"/>
    <x v="4"/>
    <x v="4"/>
    <x v="0"/>
    <n v="1373846728.4000001"/>
    <n v="363593476.87"/>
    <n v="0.26465359588798215"/>
  </r>
  <r>
    <n v="6"/>
    <x v="5"/>
    <x v="5"/>
    <x v="0"/>
    <n v="715907583.83000004"/>
    <n v="244213590.62"/>
    <n v="0.34112446373803346"/>
  </r>
  <r>
    <n v="7"/>
    <x v="6"/>
    <x v="6"/>
    <x v="0"/>
    <n v="880181986.37"/>
    <n v="278527698.97000003"/>
    <n v="0.31644330750131483"/>
  </r>
  <r>
    <n v="8"/>
    <x v="7"/>
    <x v="7"/>
    <x v="0"/>
    <n v="621565634.23000002"/>
    <n v="246896479"/>
    <n v="0.39721706832434056"/>
  </r>
  <r>
    <n v="9"/>
    <x v="8"/>
    <x v="8"/>
    <x v="0"/>
    <n v="1309233648.25"/>
    <n v="465326956.83999997"/>
    <n v="0.35541933822277161"/>
  </r>
  <r>
    <n v="10"/>
    <x v="9"/>
    <x v="9"/>
    <x v="0"/>
    <n v="853361000.40999997"/>
    <n v="291137308.94"/>
    <n v="0.34116547252583862"/>
  </r>
  <r>
    <n v="11"/>
    <x v="10"/>
    <x v="10"/>
    <x v="0"/>
    <n v="589386706.62"/>
    <n v="223813041.91"/>
    <n v="0.37973886990685179"/>
  </r>
  <r>
    <n v="12"/>
    <x v="11"/>
    <x v="11"/>
    <x v="0"/>
    <n v="1623593128.1099999"/>
    <n v="612922106.91999996"/>
    <n v="0.37750967056228751"/>
  </r>
  <r>
    <n v="13"/>
    <x v="12"/>
    <x v="12"/>
    <x v="0"/>
    <n v="1774504793.5799999"/>
    <n v="592365476.42999995"/>
    <n v="0.33382016130535425"/>
  </r>
  <r>
    <n v="14"/>
    <x v="13"/>
    <x v="13"/>
    <x v="0"/>
    <n v="1558063448.04"/>
    <n v="529098950.01999998"/>
    <n v="0.3395875506132896"/>
  </r>
  <r>
    <n v="15"/>
    <x v="14"/>
    <x v="14"/>
    <x v="0"/>
    <n v="552176482.54999995"/>
    <n v="192590591.65000001"/>
    <n v="0.34878448781556137"/>
  </r>
  <r>
    <n v="16"/>
    <x v="15"/>
    <x v="15"/>
    <x v="0"/>
    <n v="1985899411.8699999"/>
    <n v="567722945.32000005"/>
    <n v="0.28587698950240892"/>
  </r>
  <r>
    <n v="17"/>
    <x v="16"/>
    <x v="16"/>
    <x v="0"/>
    <n v="1439993692.53"/>
    <n v="344545725.19"/>
    <n v="0.23926891275797857"/>
  </r>
  <r>
    <n v="18"/>
    <x v="17"/>
    <x v="17"/>
    <x v="0"/>
    <n v="802818047.78999996"/>
    <n v="264600759.59"/>
    <n v="0.32958994920255441"/>
  </r>
  <r>
    <n v="19"/>
    <x v="18"/>
    <x v="18"/>
    <x v="0"/>
    <n v="637622575.60000002"/>
    <n v="167943780.90000001"/>
    <n v="0.26339058139835414"/>
  </r>
  <r>
    <n v="20"/>
    <x v="19"/>
    <x v="19"/>
    <x v="0"/>
    <n v="763318247.72000003"/>
    <n v="265822845.93000001"/>
    <n v="0.34824641848141563"/>
  </r>
  <r>
    <n v="21"/>
    <x v="20"/>
    <x v="20"/>
    <x v="0"/>
    <n v="552575444.04999995"/>
    <n v="210502624.27000001"/>
    <n v="0.380948206324841"/>
  </r>
  <r>
    <n v="22"/>
    <x v="21"/>
    <x v="21"/>
    <x v="0"/>
    <n v="954421613.97000003"/>
    <n v="284311423.39999998"/>
    <n v="0.29788871001923539"/>
  </r>
  <r>
    <n v="23"/>
    <x v="22"/>
    <x v="22"/>
    <x v="0"/>
    <n v="7572843798.0699997"/>
    <n v="1170196077.6900001"/>
    <n v="0.15452531557408247"/>
  </r>
  <r>
    <n v="24"/>
    <x v="23"/>
    <x v="23"/>
    <x v="0"/>
    <n v="18566107.609999999"/>
    <n v="0"/>
    <n v="0"/>
  </r>
  <r>
    <n v="25"/>
    <x v="24"/>
    <x v="24"/>
    <x v="0"/>
    <n v="3495907.63"/>
    <n v="0"/>
    <n v="0"/>
  </r>
  <r>
    <n v="26"/>
    <x v="25"/>
    <x v="25"/>
    <x v="0"/>
    <n v="79234526.640000001"/>
    <n v="0"/>
    <n v="0"/>
  </r>
  <r>
    <n v="27"/>
    <x v="26"/>
    <x v="26"/>
    <x v="0"/>
    <n v="1701596.66"/>
    <n v="0"/>
    <n v="0"/>
  </r>
  <r>
    <n v="28"/>
    <x v="27"/>
    <x v="27"/>
    <x v="0"/>
    <n v="168750314.59999999"/>
    <n v="0"/>
    <n v="0"/>
  </r>
  <r>
    <n v="29"/>
    <x v="28"/>
    <x v="28"/>
    <x v="0"/>
    <n v="2109648.36"/>
    <n v="0"/>
    <n v="0"/>
  </r>
  <r>
    <n v="30"/>
    <x v="29"/>
    <x v="29"/>
    <x v="0"/>
    <n v="258994541.08000001"/>
    <n v="0"/>
    <n v="0"/>
  </r>
  <r>
    <n v="31"/>
    <x v="30"/>
    <x v="30"/>
    <x v="0"/>
    <n v="6990446142.2600002"/>
    <n v="0"/>
    <n v="0"/>
  </r>
  <r>
    <n v="32"/>
    <x v="0"/>
    <x v="0"/>
    <x v="1"/>
    <n v="16255051585.82"/>
    <n v="2040225610.4400001"/>
    <n v="0.1255133273289504"/>
  </r>
  <r>
    <n v="33"/>
    <x v="1"/>
    <x v="1"/>
    <x v="1"/>
    <n v="751529501.78999996"/>
    <n v="127478214.16"/>
    <n v="0.16962502983099292"/>
  </r>
  <r>
    <n v="34"/>
    <x v="2"/>
    <x v="2"/>
    <x v="1"/>
    <n v="757021580.74000001"/>
    <n v="165842803.38999999"/>
    <n v="0.21907275513583926"/>
  </r>
  <r>
    <n v="35"/>
    <x v="3"/>
    <x v="3"/>
    <x v="1"/>
    <n v="1060575276.78"/>
    <n v="326730895.74000001"/>
    <n v="0.30806950048089354"/>
  </r>
  <r>
    <n v="36"/>
    <x v="4"/>
    <x v="4"/>
    <x v="1"/>
    <n v="1886247905.0699999"/>
    <n v="386061291.27999997"/>
    <n v="0.20467155469984363"/>
  </r>
  <r>
    <n v="37"/>
    <x v="5"/>
    <x v="5"/>
    <x v="1"/>
    <n v="1263102074.5699999"/>
    <n v="267873406.52000001"/>
    <n v="0.21207581866350161"/>
  </r>
  <r>
    <n v="38"/>
    <x v="6"/>
    <x v="6"/>
    <x v="1"/>
    <n v="859789314.94000006"/>
    <n v="324463549.08999997"/>
    <n v="0.37737564709401222"/>
  </r>
  <r>
    <n v="39"/>
    <x v="7"/>
    <x v="7"/>
    <x v="1"/>
    <n v="664005468.90999997"/>
    <n v="275414420.75"/>
    <n v="0.41477733790673038"/>
  </r>
  <r>
    <n v="40"/>
    <x v="8"/>
    <x v="8"/>
    <x v="1"/>
    <n v="1466068443.71"/>
    <n v="531129342"/>
    <n v="0.36228140935626169"/>
  </r>
  <r>
    <n v="41"/>
    <x v="9"/>
    <x v="9"/>
    <x v="1"/>
    <n v="944933828.20000005"/>
    <n v="325549361.43000001"/>
    <n v="0.34452080316580203"/>
  </r>
  <r>
    <n v="42"/>
    <x v="10"/>
    <x v="10"/>
    <x v="1"/>
    <n v="676149199.53999996"/>
    <n v="252915418.27000001"/>
    <n v="0.37405267719323526"/>
  </r>
  <r>
    <n v="43"/>
    <x v="11"/>
    <x v="11"/>
    <x v="1"/>
    <n v="1768640872.9200001"/>
    <n v="695903586.83000004"/>
    <n v="0.39346799991174775"/>
  </r>
  <r>
    <n v="44"/>
    <x v="12"/>
    <x v="12"/>
    <x v="1"/>
    <n v="1994014414.0899999"/>
    <n v="662891648.13999999"/>
    <n v="0.33244075040576931"/>
  </r>
  <r>
    <n v="45"/>
    <x v="13"/>
    <x v="13"/>
    <x v="1"/>
    <n v="1515218720.0799999"/>
    <n v="567588506.96000004"/>
    <n v="0.37459179947963733"/>
  </r>
  <r>
    <n v="46"/>
    <x v="14"/>
    <x v="14"/>
    <x v="1"/>
    <n v="581663863.59000003"/>
    <n v="225193129.37"/>
    <n v="0.38715337751965434"/>
  </r>
  <r>
    <n v="47"/>
    <x v="15"/>
    <x v="15"/>
    <x v="1"/>
    <n v="1734118558.4000001"/>
    <n v="647430843.90999997"/>
    <n v="0.37334866222027968"/>
  </r>
  <r>
    <n v="48"/>
    <x v="16"/>
    <x v="16"/>
    <x v="1"/>
    <n v="1495611922.0699999"/>
    <n v="396666516.38"/>
    <n v="0.26522021556968745"/>
  </r>
  <r>
    <n v="49"/>
    <x v="17"/>
    <x v="17"/>
    <x v="1"/>
    <n v="813622368.69000006"/>
    <n v="272795830.49000001"/>
    <n v="0.3352855587405052"/>
  </r>
  <r>
    <n v="50"/>
    <x v="18"/>
    <x v="18"/>
    <x v="1"/>
    <n v="808022441.86000001"/>
    <n v="188997297.58000001"/>
    <n v="0.23390105000666078"/>
  </r>
  <r>
    <n v="51"/>
    <x v="19"/>
    <x v="19"/>
    <x v="1"/>
    <n v="775785890.41999996"/>
    <n v="299526700.98000002"/>
    <n v="0.38609454577453106"/>
  </r>
  <r>
    <n v="52"/>
    <x v="20"/>
    <x v="20"/>
    <x v="1"/>
    <n v="583239271.79999995"/>
    <n v="234618602.38"/>
    <n v="0.40226818344367876"/>
  </r>
  <r>
    <n v="53"/>
    <x v="21"/>
    <x v="21"/>
    <x v="1"/>
    <n v="980496422.08000004"/>
    <n v="311031464.29000002"/>
    <n v="0.31721835723804664"/>
  </r>
  <r>
    <n v="54"/>
    <x v="22"/>
    <x v="22"/>
    <x v="1"/>
    <n v="7876388922.9799995"/>
    <n v="1282117992.1099999"/>
    <n v="0.16277992423270482"/>
  </r>
  <r>
    <n v="55"/>
    <x v="23"/>
    <x v="23"/>
    <x v="1"/>
    <n v="2763004.62"/>
    <n v="0"/>
    <n v="0"/>
  </r>
  <r>
    <n v="56"/>
    <x v="24"/>
    <x v="24"/>
    <x v="1"/>
    <n v="112905103.28"/>
    <n v="0"/>
    <n v="0"/>
  </r>
  <r>
    <n v="57"/>
    <x v="25"/>
    <x v="25"/>
    <x v="1"/>
    <n v="21652318.34"/>
    <n v="0"/>
    <n v="0"/>
  </r>
  <r>
    <n v="58"/>
    <x v="26"/>
    <x v="26"/>
    <x v="1"/>
    <n v="945183.74"/>
    <n v="0"/>
    <n v="0"/>
  </r>
  <r>
    <n v="59"/>
    <x v="27"/>
    <x v="27"/>
    <x v="1"/>
    <n v="100453482.88"/>
    <n v="0"/>
    <n v="0"/>
  </r>
  <r>
    <n v="60"/>
    <x v="28"/>
    <x v="28"/>
    <x v="1"/>
    <n v="1546816.27"/>
    <n v="0"/>
    <n v="0"/>
  </r>
  <r>
    <n v="61"/>
    <x v="29"/>
    <x v="29"/>
    <x v="1"/>
    <n v="270905356.86000001"/>
    <n v="0"/>
    <n v="0"/>
  </r>
  <r>
    <n v="62"/>
    <x v="30"/>
    <x v="30"/>
    <x v="1"/>
    <n v="7560115727.04"/>
    <n v="0"/>
    <n v="0"/>
  </r>
  <r>
    <n v="63"/>
    <x v="0"/>
    <x v="0"/>
    <x v="2"/>
    <n v="16831751974.42"/>
    <n v="2196410868.4000001"/>
    <n v="0.13049211227316018"/>
  </r>
  <r>
    <n v="64"/>
    <x v="1"/>
    <x v="1"/>
    <x v="2"/>
    <n v="766159540.50999999"/>
    <n v="134835047.94"/>
    <n v="0.17598821239013224"/>
  </r>
  <r>
    <n v="65"/>
    <x v="2"/>
    <x v="2"/>
    <x v="2"/>
    <n v="832559544.02999997"/>
    <n v="179306049.41999999"/>
    <n v="0.21536723794200957"/>
  </r>
  <r>
    <n v="66"/>
    <x v="3"/>
    <x v="3"/>
    <x v="2"/>
    <n v="955536863.34000003"/>
    <n v="341826671.57999998"/>
    <n v="0.35773258436641903"/>
  </r>
  <r>
    <n v="67"/>
    <x v="4"/>
    <x v="4"/>
    <x v="2"/>
    <n v="1373138630.02"/>
    <n v="402800063.95999998"/>
    <n v="0.29334260587667915"/>
  </r>
  <r>
    <n v="68"/>
    <x v="5"/>
    <x v="5"/>
    <x v="2"/>
    <n v="1010318716.53"/>
    <n v="279120643.22000003"/>
    <n v="0.27626989251338091"/>
  </r>
  <r>
    <n v="69"/>
    <x v="6"/>
    <x v="6"/>
    <x v="2"/>
    <n v="921674570.25999999"/>
    <n v="341421052.77999997"/>
    <n v="0.37043557867033994"/>
  </r>
  <r>
    <n v="70"/>
    <x v="7"/>
    <x v="7"/>
    <x v="2"/>
    <n v="720593772.79999995"/>
    <n v="299998431.01999998"/>
    <n v="0.4163211539482235"/>
  </r>
  <r>
    <n v="71"/>
    <x v="8"/>
    <x v="8"/>
    <x v="2"/>
    <n v="1582982328.8499999"/>
    <n v="568062744.71000004"/>
    <n v="0.35885602407367651"/>
  </r>
  <r>
    <n v="72"/>
    <x v="9"/>
    <x v="9"/>
    <x v="2"/>
    <n v="953477267.07000005"/>
    <n v="345885754.44999999"/>
    <n v="0.3627624552737308"/>
  </r>
  <r>
    <n v="73"/>
    <x v="10"/>
    <x v="10"/>
    <x v="2"/>
    <n v="709993143.64999998"/>
    <n v="278452134.17000002"/>
    <n v="0.39218989177628805"/>
  </r>
  <r>
    <n v="74"/>
    <x v="11"/>
    <x v="11"/>
    <x v="2"/>
    <n v="1768828322.1800001"/>
    <n v="750369580.13999999"/>
    <n v="0.42421843359857769"/>
  </r>
  <r>
    <n v="75"/>
    <x v="12"/>
    <x v="12"/>
    <x v="2"/>
    <n v="1852489151.22"/>
    <n v="709792401.86000001"/>
    <n v="0.38315603705023032"/>
  </r>
  <r>
    <n v="76"/>
    <x v="13"/>
    <x v="13"/>
    <x v="2"/>
    <n v="1505901793.6400001"/>
    <n v="631167789.08000004"/>
    <n v="0.41912944904220401"/>
  </r>
  <r>
    <n v="77"/>
    <x v="14"/>
    <x v="14"/>
    <x v="2"/>
    <n v="617986445.50999999"/>
    <n v="233035687.28"/>
    <n v="0.37708867075180713"/>
  </r>
  <r>
    <n v="78"/>
    <x v="15"/>
    <x v="15"/>
    <x v="2"/>
    <n v="1813760602.0599999"/>
    <n v="723070398.35000002"/>
    <n v="0.39865812364033287"/>
  </r>
  <r>
    <n v="79"/>
    <x v="16"/>
    <x v="16"/>
    <x v="2"/>
    <n v="1545717736.29"/>
    <n v="430010909.35000002"/>
    <n v="0.2781949765175778"/>
  </r>
  <r>
    <n v="80"/>
    <x v="17"/>
    <x v="17"/>
    <x v="2"/>
    <n v="864611671.33000004"/>
    <n v="297179374.63"/>
    <n v="0.34371427599729248"/>
  </r>
  <r>
    <n v="81"/>
    <x v="18"/>
    <x v="18"/>
    <x v="2"/>
    <n v="807332092.38"/>
    <n v="205389467.61000001"/>
    <n v="0.25440518164528264"/>
  </r>
  <r>
    <n v="82"/>
    <x v="19"/>
    <x v="19"/>
    <x v="2"/>
    <n v="812568552.64999998"/>
    <n v="323754657.41000003"/>
    <n v="0.39843365381806967"/>
  </r>
  <r>
    <n v="83"/>
    <x v="20"/>
    <x v="20"/>
    <x v="2"/>
    <n v="571234338.87"/>
    <n v="251401830.68000001"/>
    <n v="0.44010279770175609"/>
  </r>
  <r>
    <n v="84"/>
    <x v="21"/>
    <x v="21"/>
    <x v="2"/>
    <n v="1002944364.74"/>
    <n v="328358364.70999998"/>
    <n v="0.32739439619377342"/>
  </r>
  <r>
    <n v="85"/>
    <x v="22"/>
    <x v="22"/>
    <x v="2"/>
    <n v="9009293211.4300003"/>
    <n v="1416241097.04"/>
    <n v="0.15719780273587156"/>
  </r>
  <r>
    <n v="86"/>
    <x v="23"/>
    <x v="23"/>
    <x v="2"/>
    <n v="4712033.01"/>
    <n v="0"/>
    <n v="0"/>
  </r>
  <r>
    <n v="87"/>
    <x v="24"/>
    <x v="24"/>
    <x v="2"/>
    <n v="58472416.710000001"/>
    <n v="0"/>
    <n v="0"/>
  </r>
  <r>
    <n v="88"/>
    <x v="25"/>
    <x v="25"/>
    <x v="2"/>
    <n v="1779409.12"/>
    <n v="0"/>
    <n v="0"/>
  </r>
  <r>
    <n v="89"/>
    <x v="26"/>
    <x v="26"/>
    <x v="2"/>
    <n v="647314.46"/>
    <n v="0"/>
    <n v="0"/>
  </r>
  <r>
    <n v="90"/>
    <x v="27"/>
    <x v="27"/>
    <x v="2"/>
    <n v="108678812.44"/>
    <n v="0"/>
    <n v="0"/>
  </r>
  <r>
    <n v="91"/>
    <x v="28"/>
    <x v="28"/>
    <x v="2"/>
    <n v="2947402.8"/>
    <n v="0"/>
    <n v="0"/>
  </r>
  <r>
    <n v="92"/>
    <x v="29"/>
    <x v="29"/>
    <x v="2"/>
    <n v="271022888.23000002"/>
    <n v="0"/>
    <n v="0"/>
  </r>
  <r>
    <n v="93"/>
    <x v="30"/>
    <x v="30"/>
    <x v="2"/>
    <n v="8425431785.2299995"/>
    <n v="0"/>
    <n v="0"/>
  </r>
  <r>
    <n v="94"/>
    <x v="0"/>
    <x v="0"/>
    <x v="3"/>
    <n v="19086825625.209999"/>
    <n v="2519655083"/>
    <n v="0.13201016934277557"/>
  </r>
  <r>
    <n v="95"/>
    <x v="1"/>
    <x v="1"/>
    <x v="3"/>
    <n v="650968047.00999999"/>
    <n v="133494062.93000001"/>
    <n v="0.20507006994146568"/>
  </r>
  <r>
    <n v="96"/>
    <x v="2"/>
    <x v="2"/>
    <x v="3"/>
    <n v="802166125.88999999"/>
    <n v="176529149.21000001"/>
    <n v="0.22006557433990578"/>
  </r>
  <r>
    <n v="97"/>
    <x v="3"/>
    <x v="3"/>
    <x v="3"/>
    <n v="1007700787.78"/>
    <n v="349848395.89999998"/>
    <n v="0.34717487585846607"/>
  </r>
  <r>
    <n v="98"/>
    <x v="4"/>
    <x v="4"/>
    <x v="3"/>
    <n v="1438024628.95"/>
    <n v="415645282.44"/>
    <n v="0.28903905682303299"/>
  </r>
  <r>
    <n v="99"/>
    <x v="5"/>
    <x v="5"/>
    <x v="3"/>
    <n v="1274335247.1199999"/>
    <n v="279761801.93000001"/>
    <n v="0.21953548139099363"/>
  </r>
  <r>
    <n v="100"/>
    <x v="6"/>
    <x v="6"/>
    <x v="3"/>
    <n v="977058179.57000005"/>
    <n v="366810135.20999998"/>
    <n v="0.37542302278399825"/>
  </r>
  <r>
    <n v="101"/>
    <x v="7"/>
    <x v="7"/>
    <x v="3"/>
    <n v="737829901.74000001"/>
    <n v="308790225.33999997"/>
    <n v="0.41851140027232581"/>
  </r>
  <r>
    <n v="102"/>
    <x v="8"/>
    <x v="8"/>
    <x v="3"/>
    <n v="1685398839.79"/>
    <n v="580817418.77999997"/>
    <n v="0.344617193905491"/>
  </r>
  <r>
    <n v="103"/>
    <x v="9"/>
    <x v="9"/>
    <x v="3"/>
    <n v="1073180652.74"/>
    <n v="363368732.80000001"/>
    <n v="0.33859046179435137"/>
  </r>
  <r>
    <n v="104"/>
    <x v="10"/>
    <x v="10"/>
    <x v="3"/>
    <n v="768877154.66999996"/>
    <n v="279853747.12"/>
    <n v="0.36397719118096633"/>
  </r>
  <r>
    <n v="105"/>
    <x v="11"/>
    <x v="11"/>
    <x v="3"/>
    <n v="2115616260.4400001"/>
    <n v="784954736.30999994"/>
    <n v="0.37102888221645036"/>
  </r>
  <r>
    <n v="106"/>
    <x v="12"/>
    <x v="12"/>
    <x v="3"/>
    <n v="2054124363.04"/>
    <n v="732120554.55999994"/>
    <n v="0.35641491222882854"/>
  </r>
  <r>
    <n v="107"/>
    <x v="13"/>
    <x v="13"/>
    <x v="3"/>
    <n v="1620002677.97"/>
    <n v="649619061.09000003"/>
    <n v="0.40099875754775138"/>
  </r>
  <r>
    <n v="108"/>
    <x v="14"/>
    <x v="14"/>
    <x v="3"/>
    <n v="665336325.63999999"/>
    <n v="243762911.24000001"/>
    <n v="0.36637547334503301"/>
  </r>
  <r>
    <n v="109"/>
    <x v="15"/>
    <x v="15"/>
    <x v="3"/>
    <n v="1829189101.6700001"/>
    <n v="705497506.71000004"/>
    <n v="0.3856886672164731"/>
  </r>
  <r>
    <n v="110"/>
    <x v="16"/>
    <x v="16"/>
    <x v="3"/>
    <n v="1546763948.0699999"/>
    <n v="449931850.95999998"/>
    <n v="0.29088591799764263"/>
  </r>
  <r>
    <n v="111"/>
    <x v="17"/>
    <x v="17"/>
    <x v="3"/>
    <n v="1042149946.9400001"/>
    <n v="294392492.43000001"/>
    <n v="0.28248573374148928"/>
  </r>
  <r>
    <n v="112"/>
    <x v="18"/>
    <x v="18"/>
    <x v="3"/>
    <n v="759491748.67999995"/>
    <n v="200647010.91999999"/>
    <n v="0.26418589967399303"/>
  </r>
  <r>
    <n v="113"/>
    <x v="19"/>
    <x v="19"/>
    <x v="3"/>
    <n v="868708817.82000005"/>
    <n v="319582724.60000002"/>
    <n v="0.36788244581421853"/>
  </r>
  <r>
    <n v="114"/>
    <x v="20"/>
    <x v="20"/>
    <x v="3"/>
    <n v="624633105.97000003"/>
    <n v="258659393.88"/>
    <n v="0.41409811841196731"/>
  </r>
  <r>
    <n v="115"/>
    <x v="21"/>
    <x v="21"/>
    <x v="3"/>
    <n v="1140385410.1300001"/>
    <n v="347443100.38"/>
    <n v="0.30467164635190541"/>
  </r>
  <r>
    <n v="116"/>
    <x v="22"/>
    <x v="22"/>
    <x v="3"/>
    <n v="7045985220.5799999"/>
    <n v="1465797740.9000001"/>
    <n v="0.20803304222363114"/>
  </r>
  <r>
    <n v="117"/>
    <x v="23"/>
    <x v="23"/>
    <x v="3"/>
    <n v="586605.31999999995"/>
    <n v="0"/>
    <n v="0"/>
  </r>
  <r>
    <n v="118"/>
    <x v="24"/>
    <x v="24"/>
    <x v="3"/>
    <n v="61617559.32"/>
    <n v="0"/>
    <n v="0"/>
  </r>
  <r>
    <n v="119"/>
    <x v="25"/>
    <x v="25"/>
    <x v="3"/>
    <n v="7980136.8200000003"/>
    <n v="0"/>
    <n v="0"/>
  </r>
  <r>
    <n v="120"/>
    <x v="26"/>
    <x v="26"/>
    <x v="3"/>
    <n v="514259.93"/>
    <n v="0"/>
    <n v="0"/>
  </r>
  <r>
    <n v="121"/>
    <x v="27"/>
    <x v="27"/>
    <x v="3"/>
    <n v="57966023.469999999"/>
    <n v="0"/>
    <n v="0"/>
  </r>
  <r>
    <n v="122"/>
    <x v="28"/>
    <x v="28"/>
    <x v="3"/>
    <n v="280473.40000000002"/>
    <n v="0"/>
    <n v="0"/>
  </r>
  <r>
    <n v="123"/>
    <x v="29"/>
    <x v="29"/>
    <x v="3"/>
    <n v="325333316.82999998"/>
    <n v="0"/>
    <n v="0"/>
  </r>
  <r>
    <n v="124"/>
    <x v="30"/>
    <x v="30"/>
    <x v="3"/>
    <n v="8462069623.5600004"/>
    <n v="0"/>
    <n v="0"/>
  </r>
  <r>
    <n v="125"/>
    <x v="0"/>
    <x v="0"/>
    <x v="4"/>
    <n v="20928682001.169998"/>
    <n v="2750861765.77"/>
    <n v="0.13143979948743145"/>
  </r>
  <r>
    <n v="126"/>
    <x v="1"/>
    <x v="1"/>
    <x v="4"/>
    <n v="585323325.92999995"/>
    <n v="151586993.06"/>
    <n v="0.25897992843382533"/>
  </r>
  <r>
    <n v="127"/>
    <x v="2"/>
    <x v="2"/>
    <x v="4"/>
    <n v="795896560.63"/>
    <n v="206333005.65000001"/>
    <n v="0.25924600740412174"/>
  </r>
  <r>
    <n v="128"/>
    <x v="3"/>
    <x v="3"/>
    <x v="4"/>
    <n v="1067124002.85"/>
    <n v="402143429.33999997"/>
    <n v="0.37684789046632206"/>
  </r>
  <r>
    <n v="129"/>
    <x v="4"/>
    <x v="4"/>
    <x v="4"/>
    <n v="1501450282.53"/>
    <n v="462133691.79000002"/>
    <n v="0.3077915380663071"/>
  </r>
  <r>
    <n v="130"/>
    <x v="5"/>
    <x v="5"/>
    <x v="4"/>
    <n v="1032365141.52"/>
    <n v="321646078.16000003"/>
    <n v="0.31156231959403946"/>
  </r>
  <r>
    <n v="131"/>
    <x v="6"/>
    <x v="6"/>
    <x v="4"/>
    <n v="993494350.07000005"/>
    <n v="404847107.25"/>
    <n v="0.40749814754505159"/>
  </r>
  <r>
    <n v="132"/>
    <x v="7"/>
    <x v="7"/>
    <x v="4"/>
    <n v="768280363.36000001"/>
    <n v="347750539.30000001"/>
    <n v="0.452634944070608"/>
  </r>
  <r>
    <n v="133"/>
    <x v="8"/>
    <x v="8"/>
    <x v="4"/>
    <n v="1801317722.99"/>
    <n v="664736307.87"/>
    <n v="0.36902779525569029"/>
  </r>
  <r>
    <n v="134"/>
    <x v="9"/>
    <x v="9"/>
    <x v="4"/>
    <n v="1055239065.71"/>
    <n v="400780556.01999998"/>
    <n v="0.37980071913878727"/>
  </r>
  <r>
    <n v="135"/>
    <x v="10"/>
    <x v="10"/>
    <x v="4"/>
    <n v="805567075.89999998"/>
    <n v="339058853.5"/>
    <n v="0.42089462646073866"/>
  </r>
  <r>
    <n v="136"/>
    <x v="11"/>
    <x v="11"/>
    <x v="4"/>
    <n v="2083557806.46"/>
    <n v="910105214.84000003"/>
    <n v="0.43680343881904776"/>
  </r>
  <r>
    <n v="137"/>
    <x v="12"/>
    <x v="12"/>
    <x v="4"/>
    <n v="2127988702.3499999"/>
    <n v="833720374.96000004"/>
    <n v="0.39178797050910014"/>
  </r>
  <r>
    <n v="138"/>
    <x v="13"/>
    <x v="13"/>
    <x v="4"/>
    <n v="1826523212.95"/>
    <n v="744969015.49000001"/>
    <n v="0.40786178363800135"/>
  </r>
  <r>
    <n v="139"/>
    <x v="14"/>
    <x v="14"/>
    <x v="4"/>
    <n v="719755995.78999996"/>
    <n v="286891164.43000001"/>
    <n v="0.39859503235552757"/>
  </r>
  <r>
    <n v="140"/>
    <x v="15"/>
    <x v="15"/>
    <x v="4"/>
    <n v="1876143421.9300001"/>
    <n v="763792270.24000001"/>
    <n v="0.40710761304926374"/>
  </r>
  <r>
    <n v="141"/>
    <x v="16"/>
    <x v="16"/>
    <x v="4"/>
    <n v="1584635524.3699999"/>
    <n v="521177801.75"/>
    <n v="0.32889443265334062"/>
  </r>
  <r>
    <n v="142"/>
    <x v="17"/>
    <x v="17"/>
    <x v="4"/>
    <n v="957154681.25"/>
    <n v="333817578.67000002"/>
    <n v="0.34876032600503987"/>
  </r>
  <r>
    <n v="143"/>
    <x v="18"/>
    <x v="18"/>
    <x v="4"/>
    <n v="787242758.58000004"/>
    <n v="237978670.91999999"/>
    <n v="0.3022938837179745"/>
  </r>
  <r>
    <n v="144"/>
    <x v="19"/>
    <x v="19"/>
    <x v="4"/>
    <n v="925521079.01999998"/>
    <n v="364281007.58999997"/>
    <n v="0.39359558182696786"/>
  </r>
  <r>
    <n v="145"/>
    <x v="20"/>
    <x v="20"/>
    <x v="4"/>
    <n v="690928106.63"/>
    <n v="288733243.26999998"/>
    <n v="0.41789187688180124"/>
  </r>
  <r>
    <n v="146"/>
    <x v="21"/>
    <x v="21"/>
    <x v="4"/>
    <n v="1201074423.6099999"/>
    <n v="385209254.27999997"/>
    <n v="0.32072055378733216"/>
  </r>
  <r>
    <n v="147"/>
    <x v="22"/>
    <x v="22"/>
    <x v="4"/>
    <n v="6487188602.7799997"/>
    <n v="1396986187"/>
    <n v="0.21534539421304014"/>
  </r>
  <r>
    <n v="148"/>
    <x v="23"/>
    <x v="23"/>
    <x v="4"/>
    <n v="448048.52"/>
    <n v="0"/>
    <n v="0"/>
  </r>
  <r>
    <n v="149"/>
    <x v="24"/>
    <x v="24"/>
    <x v="4"/>
    <n v="436301.09"/>
    <n v="0"/>
    <n v="0"/>
  </r>
  <r>
    <n v="150"/>
    <x v="25"/>
    <x v="25"/>
    <x v="4"/>
    <n v="391662.43"/>
    <n v="0"/>
    <n v="0"/>
  </r>
  <r>
    <n v="151"/>
    <x v="26"/>
    <x v="26"/>
    <x v="4"/>
    <n v="393005.11"/>
    <n v="0"/>
    <n v="0"/>
  </r>
  <r>
    <n v="152"/>
    <x v="27"/>
    <x v="27"/>
    <x v="4"/>
    <n v="1297464061.52"/>
    <n v="0"/>
    <n v="0"/>
  </r>
  <r>
    <n v="153"/>
    <x v="28"/>
    <x v="28"/>
    <x v="4"/>
    <n v="247461.26"/>
    <n v="0"/>
    <n v="0"/>
  </r>
  <r>
    <n v="154"/>
    <x v="29"/>
    <x v="29"/>
    <x v="4"/>
    <n v="330930982.05000001"/>
    <n v="0"/>
    <n v="0"/>
  </r>
  <r>
    <n v="155"/>
    <x v="30"/>
    <x v="30"/>
    <x v="4"/>
    <n v="8927157417.9599991"/>
    <n v="0"/>
    <n v="0"/>
  </r>
  <r>
    <n v="156"/>
    <x v="0"/>
    <x v="0"/>
    <x v="5"/>
    <n v="18863158599.98"/>
    <n v="2445451737.5300002"/>
    <n v="0.12964168882790356"/>
  </r>
  <r>
    <n v="157"/>
    <x v="1"/>
    <x v="1"/>
    <x v="5"/>
    <n v="496675441.94"/>
    <n v="147286454.80000001"/>
    <n v="0.29654466954255548"/>
  </r>
  <r>
    <n v="158"/>
    <x v="2"/>
    <x v="2"/>
    <x v="5"/>
    <n v="743209742.24000001"/>
    <n v="193791266.03"/>
    <n v="0.26074909277416364"/>
  </r>
  <r>
    <n v="159"/>
    <x v="3"/>
    <x v="3"/>
    <x v="5"/>
    <n v="1029581147.01"/>
    <n v="406970823.50999999"/>
    <n v="0.39527804553519785"/>
  </r>
  <r>
    <n v="160"/>
    <x v="4"/>
    <x v="4"/>
    <x v="5"/>
    <n v="1341682982.4400001"/>
    <n v="467846033.32999998"/>
    <n v="0.34870087751964313"/>
  </r>
  <r>
    <n v="161"/>
    <x v="5"/>
    <x v="5"/>
    <x v="5"/>
    <n v="948646982.92999995"/>
    <n v="322974065.51999998"/>
    <n v="0.34045758994822212"/>
  </r>
  <r>
    <n v="162"/>
    <x v="6"/>
    <x v="6"/>
    <x v="5"/>
    <n v="914986094.37"/>
    <n v="396763778.98000002"/>
    <n v="0.43362820639715383"/>
  </r>
  <r>
    <n v="163"/>
    <x v="7"/>
    <x v="7"/>
    <x v="5"/>
    <n v="658489101.97000003"/>
    <n v="339250457.13999999"/>
    <n v="0.51519524943551132"/>
  </r>
  <r>
    <n v="164"/>
    <x v="8"/>
    <x v="8"/>
    <x v="5"/>
    <n v="1683313726.74"/>
    <n v="684824050.63"/>
    <n v="0.40683090724642801"/>
  </r>
  <r>
    <n v="165"/>
    <x v="9"/>
    <x v="9"/>
    <x v="5"/>
    <n v="1056520307.6900001"/>
    <n v="408495967.69999999"/>
    <n v="0.38664279780210264"/>
  </r>
  <r>
    <n v="166"/>
    <x v="10"/>
    <x v="10"/>
    <x v="5"/>
    <n v="723470927.07000005"/>
    <n v="336306364.44999999"/>
    <n v="0.46485124953398488"/>
  </r>
  <r>
    <n v="167"/>
    <x v="11"/>
    <x v="11"/>
    <x v="5"/>
    <n v="2020253713.2"/>
    <n v="932805991.63999999"/>
    <n v="0.46172715117175706"/>
  </r>
  <r>
    <n v="168"/>
    <x v="12"/>
    <x v="12"/>
    <x v="5"/>
    <n v="1864275702.5"/>
    <n v="803186361.01999998"/>
    <n v="0.43083024680465681"/>
  </r>
  <r>
    <n v="169"/>
    <x v="13"/>
    <x v="13"/>
    <x v="5"/>
    <n v="1659299383.96"/>
    <n v="734946668.32000005"/>
    <n v="0.44292589717354891"/>
  </r>
  <r>
    <n v="170"/>
    <x v="14"/>
    <x v="14"/>
    <x v="5"/>
    <n v="639481130.72000003"/>
    <n v="278786803.88999999"/>
    <n v="0.43595782658373411"/>
  </r>
  <r>
    <n v="171"/>
    <x v="15"/>
    <x v="15"/>
    <x v="5"/>
    <n v="1677299363.3"/>
    <n v="785274550.65999997"/>
    <n v="0.46817793403022157"/>
  </r>
  <r>
    <n v="172"/>
    <x v="16"/>
    <x v="16"/>
    <x v="5"/>
    <n v="1465483697.22"/>
    <n v="514702755.69"/>
    <n v="0.35121697816658293"/>
  </r>
  <r>
    <n v="173"/>
    <x v="17"/>
    <x v="17"/>
    <x v="5"/>
    <n v="820601677.51999998"/>
    <n v="338689511.29000002"/>
    <n v="0.41273314516438503"/>
  </r>
  <r>
    <n v="174"/>
    <x v="18"/>
    <x v="18"/>
    <x v="5"/>
    <n v="737998734.29999995"/>
    <n v="227147798.22999999"/>
    <n v="0.30778887235552271"/>
  </r>
  <r>
    <n v="175"/>
    <x v="19"/>
    <x v="19"/>
    <x v="5"/>
    <n v="848318841.50999999"/>
    <n v="362233581.50999999"/>
    <n v="0.42700169297811119"/>
  </r>
  <r>
    <n v="176"/>
    <x v="20"/>
    <x v="20"/>
    <x v="5"/>
    <n v="613097108.29999995"/>
    <n v="287541831.07999998"/>
    <n v="0.4689988375206956"/>
  </r>
  <r>
    <n v="177"/>
    <x v="21"/>
    <x v="21"/>
    <x v="5"/>
    <n v="1156636991.6300001"/>
    <n v="390641929"/>
    <n v="0.33773943927686828"/>
  </r>
  <r>
    <n v="178"/>
    <x v="22"/>
    <x v="22"/>
    <x v="5"/>
    <n v="6971111528.46"/>
    <n v="1751673069"/>
    <n v="0.25127600696799712"/>
  </r>
  <r>
    <n v="179"/>
    <x v="23"/>
    <x v="23"/>
    <x v="5"/>
    <n v="118903.76"/>
    <n v="0"/>
    <n v="0"/>
  </r>
  <r>
    <n v="180"/>
    <x v="24"/>
    <x v="24"/>
    <x v="5"/>
    <n v="48050349.159999996"/>
    <n v="0"/>
    <n v="0"/>
  </r>
  <r>
    <n v="181"/>
    <x v="25"/>
    <x v="25"/>
    <x v="5"/>
    <n v="82868.740000000005"/>
    <n v="0"/>
    <n v="0"/>
  </r>
  <r>
    <n v="182"/>
    <x v="26"/>
    <x v="26"/>
    <x v="5"/>
    <n v="84709.119999999995"/>
    <n v="0"/>
    <n v="0"/>
  </r>
  <r>
    <n v="183"/>
    <x v="27"/>
    <x v="27"/>
    <x v="5"/>
    <n v="465854788.81999999"/>
    <n v="0"/>
    <n v="0"/>
  </r>
  <r>
    <n v="184"/>
    <x v="28"/>
    <x v="28"/>
    <x v="5"/>
    <n v="143755.22"/>
    <n v="0"/>
    <n v="0"/>
  </r>
  <r>
    <n v="185"/>
    <x v="29"/>
    <x v="29"/>
    <x v="5"/>
    <n v="305348279.64999998"/>
    <n v="0"/>
    <n v="0"/>
  </r>
  <r>
    <n v="186"/>
    <x v="30"/>
    <x v="30"/>
    <x v="5"/>
    <n v="9833699090.4099998"/>
    <n v="0"/>
    <n v="0"/>
  </r>
  <r>
    <n v="187"/>
    <x v="0"/>
    <x v="0"/>
    <x v="6"/>
    <n v="20241666987.080002"/>
    <n v="2632727989.9499998"/>
    <n v="0.13006478130632407"/>
  </r>
  <r>
    <n v="188"/>
    <x v="1"/>
    <x v="1"/>
    <x v="6"/>
    <n v="626230968.71000004"/>
    <n v="171702019.91"/>
    <n v="0.27418321432377629"/>
  </r>
  <r>
    <n v="189"/>
    <x v="2"/>
    <x v="2"/>
    <x v="6"/>
    <n v="850618703.50999999"/>
    <n v="215946098.65000001"/>
    <n v="0.25386944556817087"/>
  </r>
  <r>
    <n v="190"/>
    <x v="3"/>
    <x v="3"/>
    <x v="6"/>
    <n v="1196618903.01"/>
    <n v="451047935.94"/>
    <n v="0.37693532569594601"/>
  </r>
  <r>
    <n v="191"/>
    <x v="4"/>
    <x v="4"/>
    <x v="6"/>
    <n v="1476611440.8599999"/>
    <n v="505158910.35000002"/>
    <n v="0.34210686465749457"/>
  </r>
  <r>
    <n v="192"/>
    <x v="5"/>
    <x v="5"/>
    <x v="6"/>
    <n v="1109814992.1500001"/>
    <n v="354452869.85000002"/>
    <n v="0.31938014205713033"/>
  </r>
  <r>
    <n v="193"/>
    <x v="6"/>
    <x v="6"/>
    <x v="6"/>
    <n v="1040824114.12"/>
    <n v="452655747.91000003"/>
    <n v="0.43490128809391887"/>
  </r>
  <r>
    <n v="194"/>
    <x v="7"/>
    <x v="7"/>
    <x v="6"/>
    <n v="777038642.05999994"/>
    <n v="394115946.81999999"/>
    <n v="0.50720250639680264"/>
  </r>
  <r>
    <n v="195"/>
    <x v="8"/>
    <x v="8"/>
    <x v="6"/>
    <n v="1914492640.7"/>
    <n v="736017413.25999999"/>
    <n v="0.38444515147934355"/>
  </r>
  <r>
    <n v="196"/>
    <x v="9"/>
    <x v="9"/>
    <x v="6"/>
    <n v="1186684023.95"/>
    <n v="448291329.57999998"/>
    <n v="0.37776806675783509"/>
  </r>
  <r>
    <n v="197"/>
    <x v="10"/>
    <x v="10"/>
    <x v="6"/>
    <n v="883329653.52999997"/>
    <n v="365374805.57999998"/>
    <n v="0.4136335784945897"/>
  </r>
  <r>
    <n v="198"/>
    <x v="11"/>
    <x v="11"/>
    <x v="6"/>
    <n v="2178159021.2800002"/>
    <n v="1007012689.22"/>
    <n v="0.46232285126190037"/>
  </r>
  <r>
    <n v="199"/>
    <x v="12"/>
    <x v="12"/>
    <x v="6"/>
    <n v="2095903482.25"/>
    <n v="920777768.20000005"/>
    <n v="0.43932260049089866"/>
  </r>
  <r>
    <n v="200"/>
    <x v="13"/>
    <x v="13"/>
    <x v="6"/>
    <n v="1918721668.26"/>
    <n v="842452975.86000001"/>
    <n v="0.43906992337454637"/>
  </r>
  <r>
    <n v="201"/>
    <x v="14"/>
    <x v="14"/>
    <x v="6"/>
    <n v="742432672"/>
    <n v="305535365.72000003"/>
    <n v="0.4115327587846242"/>
  </r>
  <r>
    <n v="202"/>
    <x v="15"/>
    <x v="15"/>
    <x v="6"/>
    <n v="1964076838.8900001"/>
    <n v="916657122.39999998"/>
    <n v="0.46671143625829303"/>
  </r>
  <r>
    <n v="203"/>
    <x v="16"/>
    <x v="16"/>
    <x v="6"/>
    <n v="1668631339.6300001"/>
    <n v="604427875.63"/>
    <n v="0.36222972760659339"/>
  </r>
  <r>
    <n v="204"/>
    <x v="17"/>
    <x v="17"/>
    <x v="6"/>
    <n v="965460449.53999996"/>
    <n v="371624009.22000003"/>
    <n v="0.38491893624131651"/>
  </r>
  <r>
    <n v="205"/>
    <x v="18"/>
    <x v="18"/>
    <x v="6"/>
    <n v="820062385.44000006"/>
    <n v="255003327.08000001"/>
    <n v="0.31095600969818821"/>
  </r>
  <r>
    <n v="206"/>
    <x v="19"/>
    <x v="19"/>
    <x v="6"/>
    <n v="969532037.12"/>
    <n v="397164165.39999998"/>
    <n v="0.40964522078071625"/>
  </r>
  <r>
    <n v="207"/>
    <x v="20"/>
    <x v="20"/>
    <x v="6"/>
    <n v="711090432.53999996"/>
    <n v="322415639.88"/>
    <n v="0.4534101784049297"/>
  </r>
  <r>
    <n v="208"/>
    <x v="21"/>
    <x v="21"/>
    <x v="6"/>
    <n v="1309300446.5999999"/>
    <n v="429844962.69"/>
    <n v="0.32830124193894861"/>
  </r>
  <r>
    <n v="209"/>
    <x v="22"/>
    <x v="22"/>
    <x v="6"/>
    <n v="8336148627.4700003"/>
    <n v="1911334139"/>
    <n v="0.22928263691239931"/>
  </r>
  <r>
    <n v="210"/>
    <x v="23"/>
    <x v="23"/>
    <x v="6"/>
    <n v="124036.55"/>
    <n v="0"/>
    <n v="0"/>
  </r>
  <r>
    <n v="211"/>
    <x v="24"/>
    <x v="24"/>
    <x v="6"/>
    <n v="170466.11"/>
    <n v="0"/>
    <n v="0"/>
  </r>
  <r>
    <n v="212"/>
    <x v="25"/>
    <x v="25"/>
    <x v="6"/>
    <n v="88032.95"/>
    <n v="0"/>
    <n v="0"/>
  </r>
  <r>
    <n v="213"/>
    <x v="26"/>
    <x v="26"/>
    <x v="6"/>
    <n v="176577.36"/>
    <n v="0"/>
    <n v="0"/>
  </r>
  <r>
    <n v="214"/>
    <x v="27"/>
    <x v="27"/>
    <x v="6"/>
    <n v="40602754.609999999"/>
    <n v="0"/>
    <n v="0"/>
  </r>
  <r>
    <n v="215"/>
    <x v="28"/>
    <x v="28"/>
    <x v="6"/>
    <n v="122794"/>
    <n v="0"/>
    <n v="0"/>
  </r>
  <r>
    <n v="216"/>
    <x v="29"/>
    <x v="29"/>
    <x v="6"/>
    <n v="331417556.98000002"/>
    <n v="0"/>
    <n v="0"/>
  </r>
  <r>
    <n v="217"/>
    <x v="30"/>
    <x v="30"/>
    <x v="6"/>
    <n v="10329774606.16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1">
  <r>
    <n v="1"/>
    <x v="0"/>
    <x v="0"/>
    <x v="0"/>
    <n v="2086002526.48"/>
    <n v="562798967.58000004"/>
    <n v="0.26979783602165064"/>
  </r>
  <r>
    <n v="2"/>
    <x v="1"/>
    <x v="1"/>
    <x v="0"/>
    <n v="118235818.5"/>
    <n v="54741188.119999997"/>
    <n v="0.4629831197895416"/>
  </r>
  <r>
    <n v="3"/>
    <x v="2"/>
    <x v="2"/>
    <x v="0"/>
    <n v="153042256.78"/>
    <n v="60389643.670000002"/>
    <n v="0.39459457107203277"/>
  </r>
  <r>
    <n v="4"/>
    <x v="3"/>
    <x v="3"/>
    <x v="0"/>
    <n v="287505378.31999999"/>
    <n v="137885575.80000001"/>
    <n v="0.47959303093986033"/>
  </r>
  <r>
    <n v="5"/>
    <x v="4"/>
    <x v="4"/>
    <x v="0"/>
    <n v="363593476.87"/>
    <n v="198567195.87"/>
    <n v="0.54612419776990706"/>
  </r>
  <r>
    <n v="6"/>
    <x v="5"/>
    <x v="5"/>
    <x v="0"/>
    <n v="244213590.62"/>
    <n v="126505189.97"/>
    <n v="0.51801044179741806"/>
  </r>
  <r>
    <n v="7"/>
    <x v="6"/>
    <x v="6"/>
    <x v="0"/>
    <n v="278527698.97000003"/>
    <n v="93842801.909999996"/>
    <n v="0.33692448635102434"/>
  </r>
  <r>
    <n v="8"/>
    <x v="7"/>
    <x v="7"/>
    <x v="0"/>
    <n v="246896479"/>
    <n v="83551812.379999995"/>
    <n v="0.33840827831327636"/>
  </r>
  <r>
    <n v="9"/>
    <x v="8"/>
    <x v="8"/>
    <x v="0"/>
    <n v="465326956.83999997"/>
    <n v="215609006.5"/>
    <n v="0.46334948648619972"/>
  </r>
  <r>
    <n v="10"/>
    <x v="9"/>
    <x v="9"/>
    <x v="0"/>
    <n v="291137308.94"/>
    <n v="162256792.96000001"/>
    <n v="0.55732050815046597"/>
  </r>
  <r>
    <n v="11"/>
    <x v="10"/>
    <x v="10"/>
    <x v="0"/>
    <n v="223813041.91"/>
    <n v="111408149.53"/>
    <n v="0.49777326906087804"/>
  </r>
  <r>
    <n v="12"/>
    <x v="11"/>
    <x v="11"/>
    <x v="0"/>
    <n v="612922106.91999996"/>
    <n v="322604978.89999998"/>
    <n v="0.52633927746728693"/>
  </r>
  <r>
    <n v="13"/>
    <x v="12"/>
    <x v="12"/>
    <x v="0"/>
    <n v="592365476.42999995"/>
    <n v="274363395.25"/>
    <n v="0.46316574170308122"/>
  </r>
  <r>
    <n v="14"/>
    <x v="13"/>
    <x v="13"/>
    <x v="0"/>
    <n v="529098950.01999998"/>
    <n v="241160618.09"/>
    <n v="0.45579492849283504"/>
  </r>
  <r>
    <n v="15"/>
    <x v="14"/>
    <x v="14"/>
    <x v="0"/>
    <n v="192590591.65000001"/>
    <n v="85727384.640000001"/>
    <n v="0.44512758336499975"/>
  </r>
  <r>
    <n v="16"/>
    <x v="15"/>
    <x v="15"/>
    <x v="0"/>
    <n v="567722945.32000005"/>
    <n v="207369702.56999999"/>
    <n v="0.36526567100985313"/>
  </r>
  <r>
    <n v="17"/>
    <x v="16"/>
    <x v="16"/>
    <x v="0"/>
    <n v="344545725.19"/>
    <n v="198236242.05000001"/>
    <n v="0.5753553956900278"/>
  </r>
  <r>
    <n v="18"/>
    <x v="17"/>
    <x v="17"/>
    <x v="0"/>
    <n v="264600759.59"/>
    <n v="126690818.02"/>
    <n v="0.47879990297952263"/>
  </r>
  <r>
    <n v="19"/>
    <x v="18"/>
    <x v="18"/>
    <x v="0"/>
    <n v="167943780.90000001"/>
    <n v="80352289.930000007"/>
    <n v="0.47844754655038257"/>
  </r>
  <r>
    <n v="20"/>
    <x v="19"/>
    <x v="19"/>
    <x v="0"/>
    <n v="265822845.93000001"/>
    <n v="140678095.62"/>
    <n v="0.52921747612710923"/>
  </r>
  <r>
    <n v="21"/>
    <x v="20"/>
    <x v="20"/>
    <x v="0"/>
    <n v="210502624.27000001"/>
    <n v="107979130.81"/>
    <n v="0.51295859699830237"/>
  </r>
  <r>
    <n v="22"/>
    <x v="21"/>
    <x v="21"/>
    <x v="0"/>
    <n v="284311423.39999998"/>
    <n v="163619000.44999999"/>
    <n v="0.57549217858827684"/>
  </r>
  <r>
    <n v="23"/>
    <x v="22"/>
    <x v="22"/>
    <x v="0"/>
    <n v="1170196077.6900001"/>
    <n v="162816938.21000001"/>
    <n v="0.13913645867913454"/>
  </r>
  <r>
    <n v="32"/>
    <x v="0"/>
    <x v="0"/>
    <x v="1"/>
    <n v="2040225610.4400001"/>
    <n v="707833088.33000004"/>
    <n v="0.34693863497642646"/>
  </r>
  <r>
    <n v="33"/>
    <x v="1"/>
    <x v="1"/>
    <x v="1"/>
    <n v="127478214.16"/>
    <n v="65491734.18"/>
    <n v="0.51374844408943676"/>
  </r>
  <r>
    <n v="34"/>
    <x v="2"/>
    <x v="2"/>
    <x v="1"/>
    <n v="165842803.38999999"/>
    <n v="79394911"/>
    <n v="0.47873594377980327"/>
  </r>
  <r>
    <n v="35"/>
    <x v="3"/>
    <x v="3"/>
    <x v="1"/>
    <n v="326730895.74000001"/>
    <n v="167015485.59999999"/>
    <n v="0.51117138837370479"/>
  </r>
  <r>
    <n v="36"/>
    <x v="4"/>
    <x v="4"/>
    <x v="1"/>
    <n v="386061291.27999997"/>
    <n v="238200467.38"/>
    <n v="0.61700168538067579"/>
  </r>
  <r>
    <n v="37"/>
    <x v="5"/>
    <x v="5"/>
    <x v="1"/>
    <n v="267873406.52000001"/>
    <n v="153403399.34999999"/>
    <n v="0.57267125297317101"/>
  </r>
  <r>
    <n v="38"/>
    <x v="6"/>
    <x v="6"/>
    <x v="1"/>
    <n v="324463549.08999997"/>
    <n v="141128752.37"/>
    <n v="0.43496026831307821"/>
  </r>
  <r>
    <n v="39"/>
    <x v="7"/>
    <x v="7"/>
    <x v="1"/>
    <n v="275414420.75"/>
    <n v="119560226.56999999"/>
    <n v="0.43411026279748638"/>
  </r>
  <r>
    <n v="40"/>
    <x v="8"/>
    <x v="8"/>
    <x v="1"/>
    <n v="531129342"/>
    <n v="273137299.91000003"/>
    <n v="0.51425759850036679"/>
  </r>
  <r>
    <n v="41"/>
    <x v="9"/>
    <x v="9"/>
    <x v="1"/>
    <n v="325549361.43000001"/>
    <n v="194391729.08000001"/>
    <n v="0.59711906122659786"/>
  </r>
  <r>
    <n v="42"/>
    <x v="10"/>
    <x v="10"/>
    <x v="1"/>
    <n v="252915418.27000001"/>
    <n v="136460500.84"/>
    <n v="0.53954994825314095"/>
  </r>
  <r>
    <n v="43"/>
    <x v="11"/>
    <x v="11"/>
    <x v="1"/>
    <n v="695903586.83000004"/>
    <n v="394815299.60000002"/>
    <n v="0.5673419523507186"/>
  </r>
  <r>
    <n v="44"/>
    <x v="12"/>
    <x v="12"/>
    <x v="1"/>
    <n v="662891648.13999999"/>
    <n v="375234841.08999997"/>
    <n v="0.56605757840344961"/>
  </r>
  <r>
    <n v="45"/>
    <x v="13"/>
    <x v="13"/>
    <x v="1"/>
    <n v="567588506.96000004"/>
    <n v="313127021.02999997"/>
    <n v="0.55167963619824867"/>
  </r>
  <r>
    <n v="46"/>
    <x v="14"/>
    <x v="14"/>
    <x v="1"/>
    <n v="225193129.37"/>
    <n v="116756403.15000001"/>
    <n v="0.51847231519290826"/>
  </r>
  <r>
    <n v="47"/>
    <x v="15"/>
    <x v="15"/>
    <x v="1"/>
    <n v="647430843.90999997"/>
    <n v="305769754.29000002"/>
    <n v="0.47228172269856422"/>
  </r>
  <r>
    <n v="48"/>
    <x v="16"/>
    <x v="16"/>
    <x v="1"/>
    <n v="396666516.38"/>
    <n v="253606091.34999999"/>
    <n v="0.63934332966750718"/>
  </r>
  <r>
    <n v="49"/>
    <x v="17"/>
    <x v="17"/>
    <x v="1"/>
    <n v="272795830.49000001"/>
    <n v="152895551.27000001"/>
    <n v="0.56047612969511562"/>
  </r>
  <r>
    <n v="50"/>
    <x v="18"/>
    <x v="18"/>
    <x v="1"/>
    <n v="188997297.58000001"/>
    <n v="97117080.560000002"/>
    <n v="0.51385433444566397"/>
  </r>
  <r>
    <n v="51"/>
    <x v="19"/>
    <x v="19"/>
    <x v="1"/>
    <n v="299526700.98000002"/>
    <n v="170936930.68000001"/>
    <n v="0.57069012585764034"/>
  </r>
  <r>
    <n v="52"/>
    <x v="20"/>
    <x v="20"/>
    <x v="1"/>
    <n v="234618602.38"/>
    <n v="130345602.3"/>
    <n v="0.55556380004721773"/>
  </r>
  <r>
    <n v="53"/>
    <x v="21"/>
    <x v="21"/>
    <x v="1"/>
    <n v="311031464.29000002"/>
    <n v="191436703.99000001"/>
    <n v="0.61548983292413129"/>
  </r>
  <r>
    <n v="54"/>
    <x v="22"/>
    <x v="22"/>
    <x v="1"/>
    <n v="1282117992.1099999"/>
    <n v="2812220"/>
    <n v="2.1934174680536926E-3"/>
  </r>
  <r>
    <n v="63"/>
    <x v="0"/>
    <x v="0"/>
    <x v="2"/>
    <n v="2196410868.4000001"/>
    <n v="693497586.72000003"/>
    <n v="0.31574128351731662"/>
  </r>
  <r>
    <n v="64"/>
    <x v="1"/>
    <x v="1"/>
    <x v="2"/>
    <n v="134835047.94"/>
    <n v="68659128.590000004"/>
    <n v="0.50920832260579985"/>
  </r>
  <r>
    <n v="65"/>
    <x v="2"/>
    <x v="2"/>
    <x v="2"/>
    <n v="179306049.41999999"/>
    <n v="88487769.689999998"/>
    <n v="0.49350130671123904"/>
  </r>
  <r>
    <n v="66"/>
    <x v="3"/>
    <x v="3"/>
    <x v="2"/>
    <n v="341826671.57999998"/>
    <n v="205192945.90000001"/>
    <n v="0.60028360265614122"/>
  </r>
  <r>
    <n v="67"/>
    <x v="4"/>
    <x v="4"/>
    <x v="2"/>
    <n v="402800063.95999998"/>
    <n v="237300519.66"/>
    <n v="0.58912731375227667"/>
  </r>
  <r>
    <n v="68"/>
    <x v="5"/>
    <x v="5"/>
    <x v="2"/>
    <n v="279120643.22000003"/>
    <n v="149799728.86000001"/>
    <n v="0.5366845215455075"/>
  </r>
  <r>
    <n v="69"/>
    <x v="6"/>
    <x v="6"/>
    <x v="2"/>
    <n v="341421052.77999997"/>
    <n v="197550755.72"/>
    <n v="0.57861328149349633"/>
  </r>
  <r>
    <n v="70"/>
    <x v="7"/>
    <x v="7"/>
    <x v="2"/>
    <n v="299998431.01999998"/>
    <n v="175997924.53999999"/>
    <n v="0.58666281667408704"/>
  </r>
  <r>
    <n v="71"/>
    <x v="8"/>
    <x v="8"/>
    <x v="2"/>
    <n v="568062744.71000004"/>
    <n v="309941746.41000003"/>
    <n v="0.54561181717387119"/>
  </r>
  <r>
    <n v="72"/>
    <x v="9"/>
    <x v="9"/>
    <x v="2"/>
    <n v="345885754.44999999"/>
    <n v="200025995.49000001"/>
    <n v="0.57830076236607497"/>
  </r>
  <r>
    <n v="73"/>
    <x v="10"/>
    <x v="10"/>
    <x v="2"/>
    <n v="278452134.17000002"/>
    <n v="148261029.96000001"/>
    <n v="0.53244709508846499"/>
  </r>
  <r>
    <n v="74"/>
    <x v="11"/>
    <x v="11"/>
    <x v="2"/>
    <n v="750369580.13999999"/>
    <n v="439322950.24000001"/>
    <n v="0.58547542686636289"/>
  </r>
  <r>
    <n v="75"/>
    <x v="12"/>
    <x v="12"/>
    <x v="2"/>
    <n v="709792401.86000001"/>
    <n v="468188039.26999998"/>
    <n v="0.65961263891120903"/>
  </r>
  <r>
    <n v="76"/>
    <x v="13"/>
    <x v="13"/>
    <x v="2"/>
    <n v="631167789.08000004"/>
    <n v="412715693.54000002"/>
    <n v="0.65389219900080897"/>
  </r>
  <r>
    <n v="77"/>
    <x v="14"/>
    <x v="14"/>
    <x v="2"/>
    <n v="233035687.28"/>
    <n v="136303264.71000001"/>
    <n v="0.58490296615482407"/>
  </r>
  <r>
    <n v="78"/>
    <x v="15"/>
    <x v="15"/>
    <x v="2"/>
    <n v="723070398.35000002"/>
    <n v="444585290.13999999"/>
    <n v="0.61485754520516245"/>
  </r>
  <r>
    <n v="79"/>
    <x v="16"/>
    <x v="16"/>
    <x v="2"/>
    <n v="430010909.35000002"/>
    <n v="271074551.20999998"/>
    <n v="0.63038993968723589"/>
  </r>
  <r>
    <n v="80"/>
    <x v="17"/>
    <x v="17"/>
    <x v="2"/>
    <n v="297179374.63"/>
    <n v="169814027.63999999"/>
    <n v="0.5714192912998256"/>
  </r>
  <r>
    <n v="81"/>
    <x v="18"/>
    <x v="18"/>
    <x v="2"/>
    <n v="205389467.61000001"/>
    <n v="102311052.42"/>
    <n v="0.49813193252086058"/>
  </r>
  <r>
    <n v="82"/>
    <x v="19"/>
    <x v="19"/>
    <x v="2"/>
    <n v="323754657.41000003"/>
    <n v="176509337.84999999"/>
    <n v="0.54519474487889796"/>
  </r>
  <r>
    <n v="83"/>
    <x v="20"/>
    <x v="20"/>
    <x v="2"/>
    <n v="251401830.68000001"/>
    <n v="134899084.36000001"/>
    <n v="0.53658751805872096"/>
  </r>
  <r>
    <n v="84"/>
    <x v="21"/>
    <x v="21"/>
    <x v="2"/>
    <n v="328358364.70999998"/>
    <n v="193340503"/>
    <n v="0.58880943438354238"/>
  </r>
  <r>
    <n v="85"/>
    <x v="22"/>
    <x v="22"/>
    <x v="2"/>
    <n v="1416241097.04"/>
    <n v="4109474.7"/>
    <n v="2.9016773405241276E-3"/>
  </r>
  <r>
    <n v="94"/>
    <x v="0"/>
    <x v="0"/>
    <x v="3"/>
    <n v="2519655083"/>
    <n v="700205862.83000004"/>
    <n v="0.27789750571586469"/>
  </r>
  <r>
    <n v="95"/>
    <x v="1"/>
    <x v="1"/>
    <x v="3"/>
    <n v="133494062.93000001"/>
    <n v="68693150.209999993"/>
    <n v="0.51457831683511257"/>
  </r>
  <r>
    <n v="96"/>
    <x v="2"/>
    <x v="2"/>
    <x v="3"/>
    <n v="176529149.21000001"/>
    <n v="86851602.019999996"/>
    <n v="0.49199581150578636"/>
  </r>
  <r>
    <n v="97"/>
    <x v="3"/>
    <x v="3"/>
    <x v="3"/>
    <n v="349848395.89999998"/>
    <n v="211328515.13999999"/>
    <n v="0.60405740777043815"/>
  </r>
  <r>
    <n v="98"/>
    <x v="4"/>
    <x v="4"/>
    <x v="3"/>
    <n v="415645282.44"/>
    <n v="244351421.62"/>
    <n v="0.58788450619615318"/>
  </r>
  <r>
    <n v="99"/>
    <x v="5"/>
    <x v="5"/>
    <x v="3"/>
    <n v="279761801.93000001"/>
    <n v="155361929.15000001"/>
    <n v="0.55533646151190275"/>
  </r>
  <r>
    <n v="100"/>
    <x v="6"/>
    <x v="6"/>
    <x v="3"/>
    <n v="366810135.20999998"/>
    <n v="207702889.34"/>
    <n v="0.56624086796590134"/>
  </r>
  <r>
    <n v="101"/>
    <x v="7"/>
    <x v="7"/>
    <x v="3"/>
    <n v="308790225.33999997"/>
    <n v="182277497.56"/>
    <n v="0.59029555537031497"/>
  </r>
  <r>
    <n v="102"/>
    <x v="8"/>
    <x v="8"/>
    <x v="3"/>
    <n v="580817418.77999997"/>
    <n v="321497244.29000002"/>
    <n v="0.55352548648644373"/>
  </r>
  <r>
    <n v="103"/>
    <x v="9"/>
    <x v="9"/>
    <x v="3"/>
    <n v="363368732.80000001"/>
    <n v="210321876.81"/>
    <n v="0.57881115744144729"/>
  </r>
  <r>
    <n v="104"/>
    <x v="10"/>
    <x v="10"/>
    <x v="3"/>
    <n v="279853747.12"/>
    <n v="147197505.56999999"/>
    <n v="0.52598011312988557"/>
  </r>
  <r>
    <n v="105"/>
    <x v="11"/>
    <x v="11"/>
    <x v="3"/>
    <n v="784954736.30999994"/>
    <n v="457090512.69"/>
    <n v="0.58231448457619417"/>
  </r>
  <r>
    <n v="106"/>
    <x v="12"/>
    <x v="12"/>
    <x v="3"/>
    <n v="732120554.55999994"/>
    <n v="477546301.25"/>
    <n v="0.65227823242444338"/>
  </r>
  <r>
    <n v="107"/>
    <x v="13"/>
    <x v="13"/>
    <x v="3"/>
    <n v="649619061.09000003"/>
    <n v="425675735.26999998"/>
    <n v="0.65526977388218244"/>
  </r>
  <r>
    <n v="108"/>
    <x v="14"/>
    <x v="14"/>
    <x v="3"/>
    <n v="243762911.24000001"/>
    <n v="140601824.59"/>
    <n v="0.57679744582459724"/>
  </r>
  <r>
    <n v="109"/>
    <x v="15"/>
    <x v="15"/>
    <x v="3"/>
    <n v="705497506.71000004"/>
    <n v="435034329.06999999"/>
    <n v="0.61663482143080639"/>
  </r>
  <r>
    <n v="110"/>
    <x v="16"/>
    <x v="16"/>
    <x v="3"/>
    <n v="449931850.95999998"/>
    <n v="271808192.63"/>
    <n v="0.6041096936126098"/>
  </r>
  <r>
    <n v="111"/>
    <x v="17"/>
    <x v="17"/>
    <x v="3"/>
    <n v="294392492.43000001"/>
    <n v="173032125.41999999"/>
    <n v="0.58775997985459216"/>
  </r>
  <r>
    <n v="112"/>
    <x v="18"/>
    <x v="18"/>
    <x v="3"/>
    <n v="200647010.91999999"/>
    <n v="100250198.52"/>
    <n v="0.49963464723613937"/>
  </r>
  <r>
    <n v="113"/>
    <x v="19"/>
    <x v="19"/>
    <x v="3"/>
    <n v="319582724.60000002"/>
    <n v="176735418.47999999"/>
    <n v="0.55301931198317333"/>
  </r>
  <r>
    <n v="114"/>
    <x v="20"/>
    <x v="20"/>
    <x v="3"/>
    <n v="258659393.88"/>
    <n v="140431098.71000001"/>
    <n v="0.54291899707748592"/>
  </r>
  <r>
    <n v="115"/>
    <x v="21"/>
    <x v="21"/>
    <x v="3"/>
    <n v="347443100.38"/>
    <n v="202486647.08000001"/>
    <n v="0.5827908133980485"/>
  </r>
  <r>
    <n v="116"/>
    <x v="22"/>
    <x v="22"/>
    <x v="3"/>
    <n v="1465797740.9000001"/>
    <n v="0"/>
    <n v="0"/>
  </r>
  <r>
    <n v="125"/>
    <x v="0"/>
    <x v="0"/>
    <x v="4"/>
    <n v="2750861765.77"/>
    <n v="797196178.52999997"/>
    <n v="0.28979870542744446"/>
  </r>
  <r>
    <n v="126"/>
    <x v="1"/>
    <x v="1"/>
    <x v="4"/>
    <n v="151586993.06"/>
    <n v="76138855.900000006"/>
    <n v="0.50227829158048742"/>
  </r>
  <r>
    <n v="127"/>
    <x v="2"/>
    <x v="2"/>
    <x v="4"/>
    <n v="206333005.65000001"/>
    <n v="104047251.75"/>
    <n v="0.50426857992120755"/>
  </r>
  <r>
    <n v="128"/>
    <x v="3"/>
    <x v="3"/>
    <x v="4"/>
    <n v="402143429.33999997"/>
    <n v="237890835.05000001"/>
    <n v="0.59155718505814647"/>
  </r>
  <r>
    <n v="129"/>
    <x v="4"/>
    <x v="4"/>
    <x v="4"/>
    <n v="462133691.79000002"/>
    <n v="272410558.08999997"/>
    <n v="0.58946266617104193"/>
  </r>
  <r>
    <n v="130"/>
    <x v="5"/>
    <x v="5"/>
    <x v="4"/>
    <n v="321646078.16000003"/>
    <n v="174248089.91999999"/>
    <n v="0.5417385808550782"/>
  </r>
  <r>
    <n v="131"/>
    <x v="6"/>
    <x v="6"/>
    <x v="4"/>
    <n v="404847107.25"/>
    <n v="236570278.93000001"/>
    <n v="0.58434474322157826"/>
  </r>
  <r>
    <n v="132"/>
    <x v="7"/>
    <x v="7"/>
    <x v="4"/>
    <n v="347750539.30000001"/>
    <n v="204639890.34"/>
    <n v="0.58846749958153122"/>
  </r>
  <r>
    <n v="133"/>
    <x v="8"/>
    <x v="8"/>
    <x v="4"/>
    <n v="664736307.87"/>
    <n v="360020648.02999997"/>
    <n v="0.54159919319527805"/>
  </r>
  <r>
    <n v="134"/>
    <x v="9"/>
    <x v="9"/>
    <x v="4"/>
    <n v="400780556.01999998"/>
    <n v="230121693.30000001"/>
    <n v="0.57418377674119592"/>
  </r>
  <r>
    <n v="135"/>
    <x v="10"/>
    <x v="10"/>
    <x v="4"/>
    <n v="339058853.5"/>
    <n v="171612255.19999999"/>
    <n v="0.50614297024985366"/>
  </r>
  <r>
    <n v="136"/>
    <x v="11"/>
    <x v="11"/>
    <x v="4"/>
    <n v="910105214.84000003"/>
    <n v="536255722.80000001"/>
    <n v="0.58922387659791164"/>
  </r>
  <r>
    <n v="137"/>
    <x v="12"/>
    <x v="12"/>
    <x v="4"/>
    <n v="833720374.96000004"/>
    <n v="536229154.44999999"/>
    <n v="0.64317626215591406"/>
  </r>
  <r>
    <n v="138"/>
    <x v="13"/>
    <x v="13"/>
    <x v="4"/>
    <n v="744969015.49000001"/>
    <n v="490667086.31"/>
    <n v="0.65864093151211922"/>
  </r>
  <r>
    <n v="139"/>
    <x v="14"/>
    <x v="14"/>
    <x v="4"/>
    <n v="286891164.43000001"/>
    <n v="161456609.27000001"/>
    <n v="0.56277999913585564"/>
  </r>
  <r>
    <n v="140"/>
    <x v="15"/>
    <x v="15"/>
    <x v="4"/>
    <n v="763792270.24000001"/>
    <n v="493499317.11000001"/>
    <n v="0.6461171922503639"/>
  </r>
  <r>
    <n v="141"/>
    <x v="16"/>
    <x v="16"/>
    <x v="4"/>
    <n v="521177801.75"/>
    <n v="317200359.52999997"/>
    <n v="0.60862216016282966"/>
  </r>
  <r>
    <n v="142"/>
    <x v="17"/>
    <x v="17"/>
    <x v="4"/>
    <n v="333817578.67000002"/>
    <n v="195227629.08000001"/>
    <n v="0.58483327887593062"/>
  </r>
  <r>
    <n v="143"/>
    <x v="18"/>
    <x v="18"/>
    <x v="4"/>
    <n v="237978670.91999999"/>
    <n v="114915277.81"/>
    <n v="0.4828805765060788"/>
  </r>
  <r>
    <n v="144"/>
    <x v="19"/>
    <x v="19"/>
    <x v="4"/>
    <n v="364281007.58999997"/>
    <n v="198438752.93000001"/>
    <n v="0.54474086981043979"/>
  </r>
  <r>
    <n v="145"/>
    <x v="20"/>
    <x v="20"/>
    <x v="4"/>
    <n v="288733243.26999998"/>
    <n v="156759058.25"/>
    <n v="0.54292002013571949"/>
  </r>
  <r>
    <n v="146"/>
    <x v="21"/>
    <x v="21"/>
    <x v="4"/>
    <n v="385209254.27999997"/>
    <n v="222790661.09999999"/>
    <n v="0.57836269151015374"/>
  </r>
  <r>
    <n v="147"/>
    <x v="22"/>
    <x v="22"/>
    <x v="4"/>
    <n v="1396986187"/>
    <n v="0"/>
    <n v="0"/>
  </r>
  <r>
    <n v="156"/>
    <x v="0"/>
    <x v="0"/>
    <x v="5"/>
    <n v="2445451737.5300002"/>
    <n v="778487755.86000001"/>
    <n v="0.3183410835358797"/>
  </r>
  <r>
    <n v="157"/>
    <x v="1"/>
    <x v="1"/>
    <x v="5"/>
    <n v="147286454.80000001"/>
    <n v="76986726.510000005"/>
    <n v="0.52270065577001046"/>
  </r>
  <r>
    <n v="158"/>
    <x v="2"/>
    <x v="2"/>
    <x v="5"/>
    <n v="193791266.03"/>
    <n v="97436301.790000007"/>
    <n v="0.50278995429503159"/>
  </r>
  <r>
    <n v="159"/>
    <x v="3"/>
    <x v="3"/>
    <x v="5"/>
    <n v="406970823.50999999"/>
    <n v="249741343.84"/>
    <n v="0.61365908662949498"/>
  </r>
  <r>
    <n v="160"/>
    <x v="4"/>
    <x v="4"/>
    <x v="5"/>
    <n v="467846033.32999998"/>
    <n v="277741682.81999999"/>
    <n v="0.59366044175497379"/>
  </r>
  <r>
    <n v="161"/>
    <x v="5"/>
    <x v="5"/>
    <x v="5"/>
    <n v="322974065.51999998"/>
    <n v="180435544.46000001"/>
    <n v="0.55866883357799091"/>
  </r>
  <r>
    <n v="162"/>
    <x v="6"/>
    <x v="6"/>
    <x v="5"/>
    <n v="396763778.98000002"/>
    <n v="238388647.78"/>
    <n v="0.60083268788509203"/>
  </r>
  <r>
    <n v="163"/>
    <x v="7"/>
    <x v="7"/>
    <x v="5"/>
    <n v="339250457.13999999"/>
    <n v="206240886.69999999"/>
    <n v="0.60793105022962324"/>
  </r>
  <r>
    <n v="164"/>
    <x v="8"/>
    <x v="8"/>
    <x v="5"/>
    <n v="684824050.63"/>
    <n v="388252279.67000002"/>
    <n v="0.56693727288466222"/>
  </r>
  <r>
    <n v="165"/>
    <x v="9"/>
    <x v="9"/>
    <x v="5"/>
    <n v="408495967.69999999"/>
    <n v="236041548.75999999"/>
    <n v="0.5778307925265721"/>
  </r>
  <r>
    <n v="166"/>
    <x v="10"/>
    <x v="10"/>
    <x v="5"/>
    <n v="336306364.44999999"/>
    <n v="176736842.59999999"/>
    <n v="0.52552333610765245"/>
  </r>
  <r>
    <n v="167"/>
    <x v="11"/>
    <x v="11"/>
    <x v="5"/>
    <n v="932805991.63999999"/>
    <n v="567124309.52999997"/>
    <n v="0.60797670106397816"/>
  </r>
  <r>
    <n v="168"/>
    <x v="12"/>
    <x v="12"/>
    <x v="5"/>
    <n v="803186361.01999998"/>
    <n v="544740122"/>
    <n v="0.67822382007111237"/>
  </r>
  <r>
    <n v="169"/>
    <x v="13"/>
    <x v="13"/>
    <x v="5"/>
    <n v="734946668.32000005"/>
    <n v="500423290.29000002"/>
    <n v="0.68089741999090581"/>
  </r>
  <r>
    <n v="170"/>
    <x v="14"/>
    <x v="14"/>
    <x v="5"/>
    <n v="278786803.88999999"/>
    <n v="165556062.78999999"/>
    <n v="0.59384468877272578"/>
  </r>
  <r>
    <n v="171"/>
    <x v="15"/>
    <x v="15"/>
    <x v="5"/>
    <n v="785274550.65999997"/>
    <n v="515248712.86000001"/>
    <n v="0.65613830529328721"/>
  </r>
  <r>
    <n v="172"/>
    <x v="16"/>
    <x v="16"/>
    <x v="5"/>
    <n v="514702755.69"/>
    <n v="320549983.10000002"/>
    <n v="0.62278660752510884"/>
  </r>
  <r>
    <n v="173"/>
    <x v="17"/>
    <x v="17"/>
    <x v="5"/>
    <n v="338689511.29000002"/>
    <n v="203720390.56"/>
    <n v="0.60149601262841046"/>
  </r>
  <r>
    <n v="174"/>
    <x v="18"/>
    <x v="18"/>
    <x v="5"/>
    <n v="227147798.22999999"/>
    <n v="116147087.16"/>
    <n v="0.51132825440110363"/>
  </r>
  <r>
    <n v="175"/>
    <x v="19"/>
    <x v="19"/>
    <x v="5"/>
    <n v="362233581.50999999"/>
    <n v="205465320.81999999"/>
    <n v="0.56721776032884963"/>
  </r>
  <r>
    <n v="176"/>
    <x v="20"/>
    <x v="20"/>
    <x v="5"/>
    <n v="287541831.07999998"/>
    <n v="157263779.41"/>
    <n v="0.54692487287613478"/>
  </r>
  <r>
    <n v="177"/>
    <x v="21"/>
    <x v="21"/>
    <x v="5"/>
    <n v="390641929"/>
    <n v="229329047.06999999"/>
    <n v="0.58705691848557295"/>
  </r>
  <r>
    <n v="178"/>
    <x v="22"/>
    <x v="22"/>
    <x v="5"/>
    <n v="1751673069"/>
    <n v="0"/>
    <n v="0"/>
  </r>
  <r>
    <n v="187"/>
    <x v="0"/>
    <x v="0"/>
    <x v="6"/>
    <n v="2632727989.9499998"/>
    <n v="861165545.78999996"/>
    <n v="0.32710008366886206"/>
  </r>
  <r>
    <n v="188"/>
    <x v="1"/>
    <x v="1"/>
    <x v="6"/>
    <n v="171702019.91"/>
    <n v="87008595.400000006"/>
    <n v="0.50674182776420906"/>
  </r>
  <r>
    <n v="189"/>
    <x v="2"/>
    <x v="2"/>
    <x v="6"/>
    <n v="215946098.65000001"/>
    <n v="108021127.11"/>
    <n v="0.50022263789575527"/>
  </r>
  <r>
    <n v="190"/>
    <x v="3"/>
    <x v="3"/>
    <x v="6"/>
    <n v="451047935.94"/>
    <n v="278941558.47000003"/>
    <n v="0.61842996330018862"/>
  </r>
  <r>
    <n v="191"/>
    <x v="4"/>
    <x v="4"/>
    <x v="6"/>
    <n v="505158910.35000002"/>
    <n v="309957019.81"/>
    <n v="0.61358319819647622"/>
  </r>
  <r>
    <n v="192"/>
    <x v="5"/>
    <x v="5"/>
    <x v="6"/>
    <n v="354452869.85000002"/>
    <n v="199133915.56"/>
    <n v="0.56180646991029004"/>
  </r>
  <r>
    <n v="193"/>
    <x v="6"/>
    <x v="6"/>
    <x v="6"/>
    <n v="452655747.91000003"/>
    <n v="268986269.12"/>
    <n v="0.59424025953931248"/>
  </r>
  <r>
    <n v="194"/>
    <x v="7"/>
    <x v="7"/>
    <x v="6"/>
    <n v="394115946.81999999"/>
    <n v="237183203.93000001"/>
    <n v="0.60181072560945104"/>
  </r>
  <r>
    <n v="195"/>
    <x v="8"/>
    <x v="8"/>
    <x v="6"/>
    <n v="736017413.25999999"/>
    <n v="415776152.04000002"/>
    <n v="0.56489988490683452"/>
  </r>
  <r>
    <n v="196"/>
    <x v="9"/>
    <x v="9"/>
    <x v="6"/>
    <n v="448291329.57999998"/>
    <n v="261036310.52000001"/>
    <n v="0.58229167796879433"/>
  </r>
  <r>
    <n v="197"/>
    <x v="10"/>
    <x v="10"/>
    <x v="6"/>
    <n v="365374805.57999998"/>
    <n v="201885911.09999999"/>
    <n v="0.55254469661509387"/>
  </r>
  <r>
    <n v="198"/>
    <x v="11"/>
    <x v="11"/>
    <x v="6"/>
    <n v="1007012689.22"/>
    <n v="599905307.61000001"/>
    <n v="0.59572765470777489"/>
  </r>
  <r>
    <n v="199"/>
    <x v="12"/>
    <x v="12"/>
    <x v="6"/>
    <n v="920777768.20000005"/>
    <n v="622698538.40999997"/>
    <n v="0.67627451478036238"/>
  </r>
  <r>
    <n v="200"/>
    <x v="13"/>
    <x v="13"/>
    <x v="6"/>
    <n v="842452975.86000001"/>
    <n v="561997654.38999999"/>
    <n v="0.6670967644411212"/>
  </r>
  <r>
    <n v="201"/>
    <x v="14"/>
    <x v="14"/>
    <x v="6"/>
    <n v="305535365.72000003"/>
    <n v="182477775.97999999"/>
    <n v="0.59723945720649252"/>
  </r>
  <r>
    <n v="202"/>
    <x v="15"/>
    <x v="15"/>
    <x v="6"/>
    <n v="916657122.39999998"/>
    <n v="581868556.23000002"/>
    <n v="0.63477230690854891"/>
  </r>
  <r>
    <n v="203"/>
    <x v="16"/>
    <x v="16"/>
    <x v="6"/>
    <n v="604427875.63"/>
    <n v="371478825.93000001"/>
    <n v="0.61459578703712936"/>
  </r>
  <r>
    <n v="204"/>
    <x v="17"/>
    <x v="17"/>
    <x v="6"/>
    <n v="371624009.22000003"/>
    <n v="227282559.37"/>
    <n v="0.61159277584632477"/>
  </r>
  <r>
    <n v="205"/>
    <x v="18"/>
    <x v="18"/>
    <x v="6"/>
    <n v="255003327.08000001"/>
    <n v="132833614.38"/>
    <n v="0.52090933832532793"/>
  </r>
  <r>
    <n v="206"/>
    <x v="19"/>
    <x v="19"/>
    <x v="6"/>
    <n v="397164165.39999998"/>
    <n v="225820479.03"/>
    <n v="0.5685822103375493"/>
  </r>
  <r>
    <n v="207"/>
    <x v="20"/>
    <x v="20"/>
    <x v="6"/>
    <n v="322415639.88"/>
    <n v="177086318.27000001"/>
    <n v="0.54924853625559178"/>
  </r>
  <r>
    <n v="208"/>
    <x v="21"/>
    <x v="21"/>
    <x v="6"/>
    <n v="429844962.69"/>
    <n v="255234984.22"/>
    <n v="0.59378382061923329"/>
  </r>
  <r>
    <n v="209"/>
    <x v="22"/>
    <x v="22"/>
    <x v="6"/>
    <n v="1911334139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4">
  <r>
    <x v="0"/>
    <n v="2005"/>
    <x v="0"/>
    <x v="0"/>
    <n v="0"/>
    <s v="TODOS"/>
    <s v="PRIMARIA DE NIÑOS"/>
    <s v="TODOS"/>
    <n v="452929"/>
    <n v="562798967.58000004"/>
    <n v="1242.5765795080465"/>
  </r>
  <r>
    <x v="0"/>
    <n v="2005"/>
    <x v="1"/>
    <x v="1"/>
    <n v="0"/>
    <s v="TODOS"/>
    <s v="PRIMARIA DE NIÑOS"/>
    <s v="TODOS"/>
    <n v="29595"/>
    <n v="54741188.119999997"/>
    <n v="1849.6769089373204"/>
  </r>
  <r>
    <x v="0"/>
    <n v="2005"/>
    <x v="2"/>
    <x v="2"/>
    <n v="0"/>
    <s v="TODOS"/>
    <s v="PRIMARIA DE NIÑOS"/>
    <s v="TODOS"/>
    <n v="48808"/>
    <n v="60389643.670000002"/>
    <n v="1237.289863751844"/>
  </r>
  <r>
    <x v="0"/>
    <n v="2005"/>
    <x v="3"/>
    <x v="3"/>
    <n v="0"/>
    <s v="TODOS"/>
    <s v="PRIMARIA DE NIÑOS"/>
    <s v="TODOS"/>
    <n v="103188"/>
    <n v="137885575.80000001"/>
    <n v="1336.2559192929411"/>
  </r>
  <r>
    <x v="0"/>
    <n v="2005"/>
    <x v="4"/>
    <x v="4"/>
    <n v="0"/>
    <s v="TODOS"/>
    <s v="PRIMARIA DE NIÑOS"/>
    <s v="TODOS"/>
    <n v="116752"/>
    <n v="198567195.87"/>
    <n v="1700.7605511682884"/>
  </r>
  <r>
    <x v="0"/>
    <n v="2005"/>
    <x v="5"/>
    <x v="5"/>
    <n v="0"/>
    <s v="TODOS"/>
    <s v="PRIMARIA DE NIÑOS"/>
    <s v="TODOS"/>
    <n v="68076"/>
    <n v="126505189.97"/>
    <n v="1858.2935244432692"/>
  </r>
  <r>
    <x v="0"/>
    <n v="2005"/>
    <x v="6"/>
    <x v="6"/>
    <n v="0"/>
    <s v="TODOS"/>
    <s v="PRIMARIA DE NIÑOS"/>
    <s v="TODOS"/>
    <n v="81023"/>
    <n v="93842801.909999996"/>
    <n v="1158.2242315145081"/>
  </r>
  <r>
    <x v="0"/>
    <n v="2005"/>
    <x v="7"/>
    <x v="7"/>
    <n v="0"/>
    <s v="TODOS"/>
    <s v="PRIMARIA DE NIÑOS"/>
    <s v="TODOS"/>
    <n v="85914"/>
    <n v="83551812.379999995"/>
    <n v="972.50520730032349"/>
  </r>
  <r>
    <x v="0"/>
    <n v="2005"/>
    <x v="8"/>
    <x v="8"/>
    <n v="0"/>
    <s v="TODOS"/>
    <s v="PRIMARIA DE NIÑOS"/>
    <s v="TODOS"/>
    <n v="148042"/>
    <n v="215609006.5"/>
    <n v="1456.4043075613677"/>
  </r>
  <r>
    <x v="0"/>
    <n v="2005"/>
    <x v="9"/>
    <x v="9"/>
    <n v="0"/>
    <s v="TODOS"/>
    <s v="PRIMARIA DE NIÑOS"/>
    <s v="TODOS"/>
    <n v="94812"/>
    <n v="162256792.96000001"/>
    <n v="1711.3529190397842"/>
  </r>
  <r>
    <x v="0"/>
    <n v="2005"/>
    <x v="10"/>
    <x v="10"/>
    <n v="0"/>
    <s v="TODOS"/>
    <s v="PRIMARIA DE NIÑOS"/>
    <s v="TODOS"/>
    <n v="57691"/>
    <n v="111408149.53"/>
    <n v="1931.1183638695811"/>
  </r>
  <r>
    <x v="0"/>
    <n v="2005"/>
    <x v="11"/>
    <x v="11"/>
    <n v="0"/>
    <s v="TODOS"/>
    <s v="PRIMARIA DE NIÑOS"/>
    <s v="TODOS"/>
    <n v="206988"/>
    <n v="322604978.89999998"/>
    <n v="1558.5685107349218"/>
  </r>
  <r>
    <x v="0"/>
    <n v="2005"/>
    <x v="12"/>
    <x v="12"/>
    <n v="0"/>
    <s v="TODOS"/>
    <s v="PRIMARIA DE NIÑOS"/>
    <s v="TODOS"/>
    <n v="231468"/>
    <n v="274363395.25"/>
    <n v="1185.3189004527624"/>
  </r>
  <r>
    <x v="0"/>
    <n v="2005"/>
    <x v="13"/>
    <x v="13"/>
    <n v="0"/>
    <s v="TODOS"/>
    <s v="PRIMARIA DE NIÑOS"/>
    <s v="TODOS"/>
    <n v="196659"/>
    <n v="241160618.09"/>
    <n v="1226.2882354227368"/>
  </r>
  <r>
    <x v="0"/>
    <n v="2005"/>
    <x v="14"/>
    <x v="14"/>
    <n v="0"/>
    <s v="TODOS"/>
    <s v="PRIMARIA DE NIÑOS"/>
    <s v="TODOS"/>
    <n v="54442"/>
    <n v="85727384.640000001"/>
    <n v="1574.65531464678"/>
  </r>
  <r>
    <x v="0"/>
    <n v="2005"/>
    <x v="15"/>
    <x v="15"/>
    <n v="0"/>
    <s v="TODOS"/>
    <s v="PRIMARIA DE NIÑOS"/>
    <s v="TODOS"/>
    <n v="227674"/>
    <n v="207369702.56999999"/>
    <n v="910.81855007598585"/>
  </r>
  <r>
    <x v="0"/>
    <n v="2005"/>
    <x v="16"/>
    <x v="16"/>
    <n v="0"/>
    <s v="TODOS"/>
    <s v="PRIMARIA DE NIÑOS"/>
    <s v="TODOS"/>
    <n v="108784"/>
    <n v="198236242.05000001"/>
    <n v="1822.2922677048095"/>
  </r>
  <r>
    <x v="0"/>
    <n v="2005"/>
    <x v="17"/>
    <x v="17"/>
    <n v="0"/>
    <s v="TODOS"/>
    <s v="PRIMARIA DE NIÑOS"/>
    <s v="TODOS"/>
    <n v="77067"/>
    <n v="126690818.02"/>
    <n v="1643.9048882141512"/>
  </r>
  <r>
    <x v="0"/>
    <n v="2005"/>
    <x v="18"/>
    <x v="18"/>
    <n v="0"/>
    <s v="TODOS"/>
    <s v="PRIMARIA DE NIÑOS"/>
    <s v="TODOS"/>
    <n v="40704"/>
    <n v="80352289.930000007"/>
    <n v="1974.0637266607707"/>
  </r>
  <r>
    <x v="0"/>
    <n v="2005"/>
    <x v="19"/>
    <x v="19"/>
    <n v="0"/>
    <s v="TODOS"/>
    <s v="PRIMARIA DE NIÑOS"/>
    <s v="TODOS"/>
    <n v="71975"/>
    <n v="140678095.62"/>
    <n v="1954.5410992705802"/>
  </r>
  <r>
    <x v="0"/>
    <n v="2005"/>
    <x v="20"/>
    <x v="20"/>
    <n v="0"/>
    <s v="TODOS"/>
    <s v="PRIMARIA DE NIÑOS"/>
    <s v="TODOS"/>
    <n v="62919"/>
    <n v="107979130.81"/>
    <n v="1716.160949951525"/>
  </r>
  <r>
    <x v="0"/>
    <n v="2005"/>
    <x v="21"/>
    <x v="21"/>
    <n v="0"/>
    <s v="TODOS"/>
    <s v="PRIMARIA DE NIÑOS"/>
    <s v="TODOS"/>
    <n v="87973"/>
    <n v="163619000.44999999"/>
    <n v="1859.8774675184429"/>
  </r>
  <r>
    <x v="1"/>
    <n v="2006"/>
    <x v="0"/>
    <x v="0"/>
    <n v="0"/>
    <s v="TODOS"/>
    <s v="PRIMARIA DE NIÑOS"/>
    <s v="TODOS"/>
    <n v="449561"/>
    <n v="707833088.33000004"/>
    <n v="1574.4984292009317"/>
  </r>
  <r>
    <x v="1"/>
    <n v="2006"/>
    <x v="1"/>
    <x v="1"/>
    <n v="0"/>
    <s v="TODOS"/>
    <s v="PRIMARIA DE NIÑOS"/>
    <s v="TODOS"/>
    <n v="29151"/>
    <n v="65491734.18"/>
    <n v="2246.6376515385405"/>
  </r>
  <r>
    <x v="1"/>
    <n v="2006"/>
    <x v="2"/>
    <x v="2"/>
    <n v="0"/>
    <s v="TODOS"/>
    <s v="PRIMARIA DE NIÑOS"/>
    <s v="TODOS"/>
    <n v="48848"/>
    <n v="79394911"/>
    <n v="1625.3461963642319"/>
  </r>
  <r>
    <x v="1"/>
    <n v="2006"/>
    <x v="3"/>
    <x v="3"/>
    <n v="0"/>
    <s v="TODOS"/>
    <s v="PRIMARIA DE NIÑOS"/>
    <s v="TODOS"/>
    <n v="104051"/>
    <n v="167015485.59999999"/>
    <n v="1605.1309992215356"/>
  </r>
  <r>
    <x v="1"/>
    <n v="2006"/>
    <x v="4"/>
    <x v="4"/>
    <n v="0"/>
    <s v="TODOS"/>
    <s v="PRIMARIA DE NIÑOS"/>
    <s v="TODOS"/>
    <n v="115605"/>
    <n v="238200467.38"/>
    <n v="2060.4685556853078"/>
  </r>
  <r>
    <x v="1"/>
    <n v="2006"/>
    <x v="5"/>
    <x v="5"/>
    <n v="0"/>
    <s v="TODOS"/>
    <s v="PRIMARIA DE NIÑOS"/>
    <s v="TODOS"/>
    <n v="67491"/>
    <n v="153403399.34999999"/>
    <n v="2272.9460128017067"/>
  </r>
  <r>
    <x v="1"/>
    <n v="2006"/>
    <x v="6"/>
    <x v="6"/>
    <n v="0"/>
    <s v="TODOS"/>
    <s v="PRIMARIA DE NIÑOS"/>
    <s v="TODOS"/>
    <n v="78893"/>
    <n v="141128752.37"/>
    <n v="1788.862793530478"/>
  </r>
  <r>
    <x v="1"/>
    <n v="2006"/>
    <x v="7"/>
    <x v="7"/>
    <n v="0"/>
    <s v="TODOS"/>
    <s v="PRIMARIA DE NIÑOS"/>
    <s v="TODOS"/>
    <n v="85272"/>
    <n v="119560226.56999999"/>
    <n v="1402.1041674875692"/>
  </r>
  <r>
    <x v="1"/>
    <n v="2006"/>
    <x v="8"/>
    <x v="8"/>
    <n v="0"/>
    <s v="TODOS"/>
    <s v="PRIMARIA DE NIÑOS"/>
    <s v="TODOS"/>
    <n v="147656"/>
    <n v="273137299.91000003"/>
    <n v="1849.8218826867858"/>
  </r>
  <r>
    <x v="1"/>
    <n v="2006"/>
    <x v="9"/>
    <x v="9"/>
    <n v="0"/>
    <s v="TODOS"/>
    <s v="PRIMARIA DE NIÑOS"/>
    <s v="TODOS"/>
    <n v="95586"/>
    <n v="194391729.08000001"/>
    <n v="2033.6841072960476"/>
  </r>
  <r>
    <x v="1"/>
    <n v="2006"/>
    <x v="10"/>
    <x v="10"/>
    <n v="0"/>
    <s v="TODOS"/>
    <s v="PRIMARIA DE NIÑOS"/>
    <s v="TODOS"/>
    <n v="56917"/>
    <n v="136460500.84"/>
    <n v="2397.5350218739568"/>
  </r>
  <r>
    <x v="1"/>
    <n v="2006"/>
    <x v="11"/>
    <x v="11"/>
    <n v="0"/>
    <s v="TODOS"/>
    <s v="PRIMARIA DE NIÑOS"/>
    <s v="TODOS"/>
    <n v="207167"/>
    <n v="394815299.60000002"/>
    <n v="1905.7827723527396"/>
  </r>
  <r>
    <x v="1"/>
    <n v="2006"/>
    <x v="12"/>
    <x v="12"/>
    <n v="0"/>
    <s v="TODOS"/>
    <s v="PRIMARIA DE NIÑOS"/>
    <s v="TODOS"/>
    <n v="236000"/>
    <n v="375234841.08999997"/>
    <n v="1589.9781402118642"/>
  </r>
  <r>
    <x v="1"/>
    <n v="2006"/>
    <x v="13"/>
    <x v="13"/>
    <n v="0"/>
    <s v="TODOS"/>
    <s v="PRIMARIA DE NIÑOS"/>
    <s v="TODOS"/>
    <n v="195763"/>
    <n v="313127021.02999997"/>
    <n v="1599.5209566159078"/>
  </r>
  <r>
    <x v="1"/>
    <n v="2006"/>
    <x v="14"/>
    <x v="14"/>
    <n v="0"/>
    <s v="TODOS"/>
    <s v="PRIMARIA DE NIÑOS"/>
    <s v="TODOS"/>
    <n v="53216"/>
    <n v="116756403.15000001"/>
    <n v="2194.0093796978354"/>
  </r>
  <r>
    <x v="1"/>
    <n v="2006"/>
    <x v="15"/>
    <x v="15"/>
    <n v="0"/>
    <s v="TODOS"/>
    <s v="PRIMARIA DE NIÑOS"/>
    <s v="TODOS"/>
    <n v="225503"/>
    <n v="305769754.29000002"/>
    <n v="1355.9453944736879"/>
  </r>
  <r>
    <x v="1"/>
    <n v="2006"/>
    <x v="16"/>
    <x v="16"/>
    <n v="0"/>
    <s v="TODOS"/>
    <s v="PRIMARIA DE NIÑOS"/>
    <s v="TODOS"/>
    <n v="106842"/>
    <n v="253606091.34999999"/>
    <n v="2373.6554103255276"/>
  </r>
  <r>
    <x v="1"/>
    <n v="2006"/>
    <x v="17"/>
    <x v="17"/>
    <n v="0"/>
    <s v="TODOS"/>
    <s v="PRIMARIA DE NIÑOS"/>
    <s v="TODOS"/>
    <n v="77410"/>
    <n v="152895551.27000001"/>
    <n v="1975.1395332644363"/>
  </r>
  <r>
    <x v="1"/>
    <n v="2006"/>
    <x v="18"/>
    <x v="18"/>
    <n v="0"/>
    <s v="TODOS"/>
    <s v="PRIMARIA DE NIÑOS"/>
    <s v="TODOS"/>
    <n v="41709"/>
    <n v="97117080.560000002"/>
    <n v="2328.4442340981564"/>
  </r>
  <r>
    <x v="1"/>
    <n v="2006"/>
    <x v="19"/>
    <x v="19"/>
    <n v="0"/>
    <s v="TODOS"/>
    <s v="PRIMARIA DE NIÑOS"/>
    <s v="TODOS"/>
    <n v="72470"/>
    <n v="170936930.68000001"/>
    <n v="2358.7267928798124"/>
  </r>
  <r>
    <x v="1"/>
    <n v="2006"/>
    <x v="20"/>
    <x v="20"/>
    <n v="0"/>
    <s v="TODOS"/>
    <s v="PRIMARIA DE NIÑOS"/>
    <s v="TODOS"/>
    <n v="62889"/>
    <n v="130345602.3"/>
    <n v="2072.6295902304059"/>
  </r>
  <r>
    <x v="1"/>
    <n v="2006"/>
    <x v="21"/>
    <x v="21"/>
    <n v="0"/>
    <s v="TODOS"/>
    <s v="PRIMARIA DE NIÑOS"/>
    <s v="TODOS"/>
    <n v="86683"/>
    <n v="191436703.99000001"/>
    <n v="2208.4688346042476"/>
  </r>
  <r>
    <x v="2"/>
    <n v="2007"/>
    <x v="0"/>
    <x v="0"/>
    <n v="0"/>
    <s v="TODOS"/>
    <s v="PRIMARIA DE NIÑOS"/>
    <s v="TODOS"/>
    <n v="442182"/>
    <n v="693497586.72000003"/>
    <n v="1568.3532724534243"/>
  </r>
  <r>
    <x v="2"/>
    <n v="2007"/>
    <x v="1"/>
    <x v="1"/>
    <n v="0"/>
    <s v="TODOS"/>
    <s v="PRIMARIA DE NIÑOS"/>
    <s v="TODOS"/>
    <n v="28431"/>
    <n v="68659128.590000004"/>
    <n v="2414.9389254686785"/>
  </r>
  <r>
    <x v="2"/>
    <n v="2007"/>
    <x v="2"/>
    <x v="2"/>
    <n v="0"/>
    <s v="TODOS"/>
    <s v="PRIMARIA DE NIÑOS"/>
    <s v="TODOS"/>
    <n v="47886"/>
    <n v="88487769.689999998"/>
    <n v="1847.8839261997243"/>
  </r>
  <r>
    <x v="2"/>
    <n v="2007"/>
    <x v="3"/>
    <x v="3"/>
    <n v="0"/>
    <s v="TODOS"/>
    <s v="PRIMARIA DE NIÑOS"/>
    <s v="TODOS"/>
    <n v="101034"/>
    <n v="205192945.90000001"/>
    <n v="2030.9296464556487"/>
  </r>
  <r>
    <x v="2"/>
    <n v="2007"/>
    <x v="4"/>
    <x v="4"/>
    <n v="0"/>
    <s v="TODOS"/>
    <s v="PRIMARIA DE NIÑOS"/>
    <s v="TODOS"/>
    <n v="114326"/>
    <n v="237300519.66"/>
    <n v="2075.6478811468955"/>
  </r>
  <r>
    <x v="2"/>
    <n v="2007"/>
    <x v="5"/>
    <x v="5"/>
    <n v="0"/>
    <s v="TODOS"/>
    <s v="PRIMARIA DE NIÑOS"/>
    <s v="TODOS"/>
    <n v="64966"/>
    <n v="149799728.86000001"/>
    <n v="2305.8173330665272"/>
  </r>
  <r>
    <x v="2"/>
    <n v="2007"/>
    <x v="6"/>
    <x v="6"/>
    <n v="0"/>
    <s v="TODOS"/>
    <s v="PRIMARIA DE NIÑOS"/>
    <s v="TODOS"/>
    <n v="74942"/>
    <n v="197550755.72"/>
    <n v="2636.0486205332122"/>
  </r>
  <r>
    <x v="2"/>
    <n v="2007"/>
    <x v="7"/>
    <x v="7"/>
    <n v="0"/>
    <s v="TODOS"/>
    <s v="PRIMARIA DE NIÑOS"/>
    <s v="TODOS"/>
    <n v="81306"/>
    <n v="175997924.53999999"/>
    <n v="2164.6363680417189"/>
  </r>
  <r>
    <x v="2"/>
    <n v="2007"/>
    <x v="8"/>
    <x v="8"/>
    <n v="0"/>
    <s v="TODOS"/>
    <s v="PRIMARIA DE NIÑOS"/>
    <s v="TODOS"/>
    <n v="141002"/>
    <n v="309941746.41000003"/>
    <n v="2198.1372350037591"/>
  </r>
  <r>
    <x v="2"/>
    <n v="2007"/>
    <x v="9"/>
    <x v="9"/>
    <n v="0"/>
    <s v="TODOS"/>
    <s v="PRIMARIA DE NIÑOS"/>
    <s v="TODOS"/>
    <n v="93042"/>
    <n v="200025995.49000001"/>
    <n v="2149.8462574966147"/>
  </r>
  <r>
    <x v="2"/>
    <n v="2007"/>
    <x v="10"/>
    <x v="10"/>
    <n v="0"/>
    <s v="TODOS"/>
    <s v="PRIMARIA DE NIÑOS"/>
    <s v="TODOS"/>
    <n v="55456"/>
    <n v="148261029.96000001"/>
    <n v="2673.4894323427584"/>
  </r>
  <r>
    <x v="2"/>
    <n v="2007"/>
    <x v="11"/>
    <x v="11"/>
    <n v="0"/>
    <s v="TODOS"/>
    <s v="PRIMARIA DE NIÑOS"/>
    <s v="TODOS"/>
    <n v="200873"/>
    <n v="439322950.24000001"/>
    <n v="2187.0681985134888"/>
  </r>
  <r>
    <x v="2"/>
    <n v="2007"/>
    <x v="12"/>
    <x v="12"/>
    <n v="0"/>
    <s v="TODOS"/>
    <s v="PRIMARIA DE NIÑOS"/>
    <s v="TODOS"/>
    <n v="224548"/>
    <n v="468188039.26999998"/>
    <n v="2085.0243122628567"/>
  </r>
  <r>
    <x v="2"/>
    <n v="2007"/>
    <x v="13"/>
    <x v="13"/>
    <n v="0"/>
    <s v="TODOS"/>
    <s v="PRIMARIA DE NIÑOS"/>
    <s v="TODOS"/>
    <n v="186872"/>
    <n v="412715693.54000002"/>
    <n v="2208.5475273984334"/>
  </r>
  <r>
    <x v="2"/>
    <n v="2007"/>
    <x v="14"/>
    <x v="14"/>
    <n v="0"/>
    <s v="TODOS"/>
    <s v="PRIMARIA DE NIÑOS"/>
    <s v="TODOS"/>
    <n v="51450"/>
    <n v="136303264.71000001"/>
    <n v="2649.2374093294461"/>
  </r>
  <r>
    <x v="2"/>
    <n v="2007"/>
    <x v="15"/>
    <x v="15"/>
    <n v="0"/>
    <s v="TODOS"/>
    <s v="PRIMARIA DE NIÑOS"/>
    <s v="TODOS"/>
    <n v="216449"/>
    <n v="444585290.13999999"/>
    <n v="2053.9955839019813"/>
  </r>
  <r>
    <x v="2"/>
    <n v="2007"/>
    <x v="16"/>
    <x v="16"/>
    <n v="0"/>
    <s v="TODOS"/>
    <s v="PRIMARIA DE NIÑOS"/>
    <s v="TODOS"/>
    <n v="104037"/>
    <n v="271074551.20999998"/>
    <n v="2605.55909157319"/>
  </r>
  <r>
    <x v="2"/>
    <n v="2007"/>
    <x v="17"/>
    <x v="17"/>
    <n v="0"/>
    <s v="TODOS"/>
    <s v="PRIMARIA DE NIÑOS"/>
    <s v="TODOS"/>
    <n v="73448"/>
    <n v="169814027.63999999"/>
    <n v="2312.0306562465962"/>
  </r>
  <r>
    <x v="2"/>
    <n v="2007"/>
    <x v="18"/>
    <x v="18"/>
    <n v="0"/>
    <s v="TODOS"/>
    <s v="PRIMARIA DE NIÑOS"/>
    <s v="TODOS"/>
    <n v="40339"/>
    <n v="102311052.42"/>
    <n v="2536.281326259947"/>
  </r>
  <r>
    <x v="2"/>
    <n v="2007"/>
    <x v="19"/>
    <x v="19"/>
    <n v="0"/>
    <s v="TODOS"/>
    <s v="PRIMARIA DE NIÑOS"/>
    <s v="TODOS"/>
    <n v="70418"/>
    <n v="176509337.84999999"/>
    <n v="2506.5940221250248"/>
  </r>
  <r>
    <x v="2"/>
    <n v="2007"/>
    <x v="20"/>
    <x v="20"/>
    <n v="0"/>
    <s v="TODOS"/>
    <s v="PRIMARIA DE NIÑOS"/>
    <s v="TODOS"/>
    <n v="60460"/>
    <n v="134899084.36000001"/>
    <n v="2231.2121131326498"/>
  </r>
  <r>
    <x v="2"/>
    <n v="2007"/>
    <x v="21"/>
    <x v="21"/>
    <n v="0"/>
    <s v="TODOS"/>
    <s v="PRIMARIA DE NIÑOS"/>
    <s v="TODOS"/>
    <n v="82847"/>
    <n v="193340503"/>
    <n v="2333.7055415404297"/>
  </r>
  <r>
    <x v="3"/>
    <n v="2008"/>
    <x v="0"/>
    <x v="0"/>
    <n v="0"/>
    <s v="TODOS"/>
    <s v="PRIMARIA DE NIÑOS"/>
    <s v="TODOS"/>
    <n v="432201"/>
    <n v="700205862.83000004"/>
    <n v="1620.0931113764198"/>
  </r>
  <r>
    <x v="3"/>
    <n v="2008"/>
    <x v="1"/>
    <x v="1"/>
    <n v="0"/>
    <s v="TODOS"/>
    <s v="PRIMARIA DE NIÑOS"/>
    <s v="TODOS"/>
    <n v="27212"/>
    <n v="68693150.209999993"/>
    <n v="2524.3697710568863"/>
  </r>
  <r>
    <x v="3"/>
    <n v="2008"/>
    <x v="2"/>
    <x v="2"/>
    <n v="0"/>
    <s v="TODOS"/>
    <s v="PRIMARIA DE NIÑOS"/>
    <s v="TODOS"/>
    <n v="47012"/>
    <n v="86851602.019999996"/>
    <n v="1847.4347404917892"/>
  </r>
  <r>
    <x v="3"/>
    <n v="2008"/>
    <x v="3"/>
    <x v="3"/>
    <n v="0"/>
    <s v="TODOS"/>
    <s v="PRIMARIA DE NIÑOS"/>
    <s v="TODOS"/>
    <n v="98471"/>
    <n v="211328515.13999999"/>
    <n v="2146.099005189345"/>
  </r>
  <r>
    <x v="3"/>
    <n v="2008"/>
    <x v="4"/>
    <x v="4"/>
    <n v="0"/>
    <s v="TODOS"/>
    <s v="PRIMARIA DE NIÑOS"/>
    <s v="TODOS"/>
    <n v="111625"/>
    <n v="244351421.62"/>
    <n v="2189.038491556551"/>
  </r>
  <r>
    <x v="3"/>
    <n v="2008"/>
    <x v="5"/>
    <x v="5"/>
    <n v="0"/>
    <s v="TODOS"/>
    <s v="PRIMARIA DE NIÑOS"/>
    <s v="TODOS"/>
    <n v="62698"/>
    <n v="155361929.15000001"/>
    <n v="2477.9407501036717"/>
  </r>
  <r>
    <x v="3"/>
    <n v="2008"/>
    <x v="6"/>
    <x v="6"/>
    <n v="0"/>
    <s v="TODOS"/>
    <s v="PRIMARIA DE NIÑOS"/>
    <s v="TODOS"/>
    <n v="71433"/>
    <n v="207702889.34"/>
    <n v="2907.6601758290985"/>
  </r>
  <r>
    <x v="3"/>
    <n v="2008"/>
    <x v="7"/>
    <x v="7"/>
    <n v="0"/>
    <s v="TODOS"/>
    <s v="PRIMARIA DE NIÑOS"/>
    <s v="TODOS"/>
    <n v="78447"/>
    <n v="182277497.56"/>
    <n v="2323.5751215470318"/>
  </r>
  <r>
    <x v="3"/>
    <n v="2008"/>
    <x v="8"/>
    <x v="8"/>
    <n v="0"/>
    <s v="TODOS"/>
    <s v="PRIMARIA DE NIÑOS"/>
    <s v="TODOS"/>
    <n v="135700"/>
    <n v="321497244.29000002"/>
    <n v="2369.1764501842299"/>
  </r>
  <r>
    <x v="3"/>
    <n v="2008"/>
    <x v="9"/>
    <x v="9"/>
    <n v="0"/>
    <s v="TODOS"/>
    <s v="PRIMARIA DE NIÑOS"/>
    <s v="TODOS"/>
    <n v="91499"/>
    <n v="210321876.81"/>
    <n v="2298.6248681406355"/>
  </r>
  <r>
    <x v="3"/>
    <n v="2008"/>
    <x v="10"/>
    <x v="10"/>
    <n v="0"/>
    <s v="TODOS"/>
    <s v="PRIMARIA DE NIÑOS"/>
    <s v="TODOS"/>
    <n v="53783"/>
    <n v="147197505.56999999"/>
    <n v="2736.8779274120075"/>
  </r>
  <r>
    <x v="3"/>
    <n v="2008"/>
    <x v="11"/>
    <x v="11"/>
    <n v="0"/>
    <s v="TODOS"/>
    <s v="PRIMARIA DE NIÑOS"/>
    <s v="TODOS"/>
    <n v="191630"/>
    <n v="457090512.69"/>
    <n v="2385.2763799509471"/>
  </r>
  <r>
    <x v="3"/>
    <n v="2008"/>
    <x v="12"/>
    <x v="12"/>
    <n v="0"/>
    <s v="TODOS"/>
    <s v="PRIMARIA DE NIÑOS"/>
    <s v="TODOS"/>
    <n v="214366"/>
    <n v="477546301.25"/>
    <n v="2227.7147553716541"/>
  </r>
  <r>
    <x v="3"/>
    <n v="2008"/>
    <x v="13"/>
    <x v="13"/>
    <n v="0"/>
    <s v="TODOS"/>
    <s v="PRIMARIA DE NIÑOS"/>
    <s v="TODOS"/>
    <n v="182993"/>
    <n v="425675735.26999998"/>
    <n v="2326.1858938320042"/>
  </r>
  <r>
    <x v="3"/>
    <n v="2008"/>
    <x v="14"/>
    <x v="14"/>
    <n v="0"/>
    <s v="TODOS"/>
    <s v="PRIMARIA DE NIÑOS"/>
    <s v="TODOS"/>
    <n v="49392"/>
    <n v="140601824.59"/>
    <n v="2846.6517774133463"/>
  </r>
  <r>
    <x v="3"/>
    <n v="2008"/>
    <x v="15"/>
    <x v="15"/>
    <n v="0"/>
    <s v="TODOS"/>
    <s v="PRIMARIA DE NIÑOS"/>
    <s v="TODOS"/>
    <n v="212762"/>
    <n v="435034329.06999999"/>
    <n v="2044.6993780374314"/>
  </r>
  <r>
    <x v="3"/>
    <n v="2008"/>
    <x v="16"/>
    <x v="16"/>
    <n v="0"/>
    <s v="TODOS"/>
    <s v="PRIMARIA DE NIÑOS"/>
    <s v="TODOS"/>
    <n v="99086"/>
    <n v="271808192.63"/>
    <n v="2743.1543571241145"/>
  </r>
  <r>
    <x v="3"/>
    <n v="2008"/>
    <x v="17"/>
    <x v="17"/>
    <n v="0"/>
    <s v="TODOS"/>
    <s v="PRIMARIA DE NIÑOS"/>
    <s v="TODOS"/>
    <n v="70966"/>
    <n v="173032125.41999999"/>
    <n v="2438.2397968041032"/>
  </r>
  <r>
    <x v="3"/>
    <n v="2008"/>
    <x v="18"/>
    <x v="18"/>
    <n v="0"/>
    <s v="TODOS"/>
    <s v="PRIMARIA DE NIÑOS"/>
    <s v="TODOS"/>
    <n v="38931"/>
    <n v="100250198.52"/>
    <n v="2575.0738105879632"/>
  </r>
  <r>
    <x v="3"/>
    <n v="2008"/>
    <x v="19"/>
    <x v="19"/>
    <n v="0"/>
    <s v="TODOS"/>
    <s v="PRIMARIA DE NIÑOS"/>
    <s v="TODOS"/>
    <n v="68279"/>
    <n v="176735418.47999999"/>
    <n v="2588.4300953441029"/>
  </r>
  <r>
    <x v="3"/>
    <n v="2008"/>
    <x v="20"/>
    <x v="20"/>
    <n v="0"/>
    <s v="TODOS"/>
    <s v="PRIMARIA DE NIÑOS"/>
    <s v="TODOS"/>
    <n v="58182"/>
    <n v="140431098.71000001"/>
    <n v="2413.6519664157299"/>
  </r>
  <r>
    <x v="3"/>
    <n v="2008"/>
    <x v="21"/>
    <x v="21"/>
    <n v="0"/>
    <s v="TODOS"/>
    <s v="PRIMARIA DE NIÑOS"/>
    <s v="TODOS"/>
    <n v="79711"/>
    <n v="202486647.08000001"/>
    <n v="2540.2597769442114"/>
  </r>
  <r>
    <x v="4"/>
    <n v="2009"/>
    <x v="0"/>
    <x v="0"/>
    <n v="0"/>
    <s v="TODOS"/>
    <s v="PRIMARIA DE NIÑOS"/>
    <s v="TODOS"/>
    <n v="427523"/>
    <n v="797196178.52999997"/>
    <n v="1864.6860602353556"/>
  </r>
  <r>
    <x v="4"/>
    <n v="2009"/>
    <x v="1"/>
    <x v="1"/>
    <n v="0"/>
    <s v="TODOS"/>
    <s v="PRIMARIA DE NIÑOS"/>
    <s v="TODOS"/>
    <n v="26297"/>
    <n v="76138855.900000006"/>
    <n v="2895.3437996729667"/>
  </r>
  <r>
    <x v="4"/>
    <n v="2009"/>
    <x v="2"/>
    <x v="2"/>
    <n v="0"/>
    <s v="TODOS"/>
    <s v="PRIMARIA DE NIÑOS"/>
    <s v="TODOS"/>
    <n v="46408"/>
    <n v="104047251.75"/>
    <n v="2242.011113385623"/>
  </r>
  <r>
    <x v="4"/>
    <n v="2009"/>
    <x v="3"/>
    <x v="3"/>
    <n v="0"/>
    <s v="TODOS"/>
    <s v="PRIMARIA DE NIÑOS"/>
    <s v="TODOS"/>
    <n v="96508"/>
    <n v="237890835.05000001"/>
    <n v="2464.9856493762177"/>
  </r>
  <r>
    <x v="4"/>
    <n v="2009"/>
    <x v="4"/>
    <x v="4"/>
    <n v="0"/>
    <s v="TODOS"/>
    <s v="PRIMARIA DE NIÑOS"/>
    <s v="TODOS"/>
    <n v="108333"/>
    <n v="272410558.08999997"/>
    <n v="2514.5667348822608"/>
  </r>
  <r>
    <x v="4"/>
    <n v="2009"/>
    <x v="5"/>
    <x v="5"/>
    <n v="0"/>
    <s v="TODOS"/>
    <s v="PRIMARIA DE NIÑOS"/>
    <s v="TODOS"/>
    <n v="60633"/>
    <n v="174248089.91999999"/>
    <n v="2873.8160724358022"/>
  </r>
  <r>
    <x v="4"/>
    <n v="2009"/>
    <x v="6"/>
    <x v="6"/>
    <n v="0"/>
    <s v="TODOS"/>
    <s v="PRIMARIA DE NIÑOS"/>
    <s v="TODOS"/>
    <n v="68948"/>
    <n v="236570278.93000001"/>
    <n v="3431.1405541857634"/>
  </r>
  <r>
    <x v="4"/>
    <n v="2009"/>
    <x v="7"/>
    <x v="7"/>
    <n v="0"/>
    <s v="TODOS"/>
    <s v="PRIMARIA DE NIÑOS"/>
    <s v="TODOS"/>
    <n v="75539"/>
    <n v="204639890.34"/>
    <n v="2709.0627403063318"/>
  </r>
  <r>
    <x v="4"/>
    <n v="2009"/>
    <x v="8"/>
    <x v="8"/>
    <n v="0"/>
    <s v="TODOS"/>
    <s v="PRIMARIA DE NIÑOS"/>
    <s v="TODOS"/>
    <n v="131014"/>
    <n v="360020648.02999997"/>
    <n v="2747.9555469644465"/>
  </r>
  <r>
    <x v="4"/>
    <n v="2009"/>
    <x v="9"/>
    <x v="9"/>
    <n v="0"/>
    <s v="TODOS"/>
    <s v="PRIMARIA DE NIÑOS"/>
    <s v="TODOS"/>
    <n v="88143"/>
    <n v="230121693.30000001"/>
    <n v="2610.7767298594331"/>
  </r>
  <r>
    <x v="4"/>
    <n v="2009"/>
    <x v="10"/>
    <x v="10"/>
    <n v="0"/>
    <s v="TODOS"/>
    <s v="PRIMARIA DE NIÑOS"/>
    <s v="TODOS"/>
    <n v="51655"/>
    <n v="171612255.19999999"/>
    <n v="3322.2777117413607"/>
  </r>
  <r>
    <x v="4"/>
    <n v="2009"/>
    <x v="11"/>
    <x v="11"/>
    <n v="0"/>
    <s v="TODOS"/>
    <s v="PRIMARIA DE NIÑOS"/>
    <s v="TODOS"/>
    <n v="184928"/>
    <n v="536255722.80000001"/>
    <n v="2899.8081566880082"/>
  </r>
  <r>
    <x v="4"/>
    <n v="2009"/>
    <x v="12"/>
    <x v="12"/>
    <n v="0"/>
    <s v="TODOS"/>
    <s v="PRIMARIA DE NIÑOS"/>
    <s v="TODOS"/>
    <n v="208479"/>
    <n v="536229154.44999999"/>
    <n v="2572.1015279716421"/>
  </r>
  <r>
    <x v="4"/>
    <n v="2009"/>
    <x v="13"/>
    <x v="13"/>
    <n v="0"/>
    <s v="TODOS"/>
    <s v="PRIMARIA DE NIÑOS"/>
    <s v="TODOS"/>
    <n v="178331"/>
    <n v="490667086.31"/>
    <n v="2751.4402224515088"/>
  </r>
  <r>
    <x v="4"/>
    <n v="2009"/>
    <x v="14"/>
    <x v="14"/>
    <n v="0"/>
    <s v="TODOS"/>
    <s v="PRIMARIA DE NIÑOS"/>
    <s v="TODOS"/>
    <n v="48765"/>
    <n v="161456609.27000001"/>
    <n v="3310.9117045011794"/>
  </r>
  <r>
    <x v="4"/>
    <n v="2009"/>
    <x v="15"/>
    <x v="15"/>
    <n v="0"/>
    <s v="TODOS"/>
    <s v="PRIMARIA DE NIÑOS"/>
    <s v="TODOS"/>
    <n v="212775"/>
    <n v="493499317.11000001"/>
    <n v="2319.3482181177301"/>
  </r>
  <r>
    <x v="4"/>
    <n v="2009"/>
    <x v="16"/>
    <x v="16"/>
    <n v="0"/>
    <s v="TODOS"/>
    <s v="PRIMARIA DE NIÑOS"/>
    <s v="TODOS"/>
    <n v="96133"/>
    <n v="317200359.52999997"/>
    <n v="3299.5990921951875"/>
  </r>
  <r>
    <x v="4"/>
    <n v="2009"/>
    <x v="17"/>
    <x v="17"/>
    <n v="0"/>
    <s v="TODOS"/>
    <s v="PRIMARIA DE NIÑOS"/>
    <s v="TODOS"/>
    <n v="67984"/>
    <n v="195227629.08000001"/>
    <n v="2871.6702324076255"/>
  </r>
  <r>
    <x v="4"/>
    <n v="2009"/>
    <x v="18"/>
    <x v="18"/>
    <n v="0"/>
    <s v="TODOS"/>
    <s v="PRIMARIA DE NIÑOS"/>
    <s v="TODOS"/>
    <n v="37698"/>
    <n v="114915277.81"/>
    <n v="3048.3123192211788"/>
  </r>
  <r>
    <x v="4"/>
    <n v="2009"/>
    <x v="19"/>
    <x v="19"/>
    <n v="0"/>
    <s v="TODOS"/>
    <s v="PRIMARIA DE NIÑOS"/>
    <s v="TODOS"/>
    <n v="67542"/>
    <n v="198438752.93000001"/>
    <n v="2938.0052845636792"/>
  </r>
  <r>
    <x v="4"/>
    <n v="2009"/>
    <x v="20"/>
    <x v="20"/>
    <n v="0"/>
    <s v="TODOS"/>
    <s v="PRIMARIA DE NIÑOS"/>
    <s v="TODOS"/>
    <n v="56978"/>
    <n v="156759058.25"/>
    <n v="2751.2207913580678"/>
  </r>
  <r>
    <x v="4"/>
    <n v="2009"/>
    <x v="21"/>
    <x v="21"/>
    <n v="0"/>
    <s v="TODOS"/>
    <s v="PRIMARIA DE NIÑOS"/>
    <s v="TODOS"/>
    <n v="76815"/>
    <n v="222790661.09999999"/>
    <n v="2900.3535910954893"/>
  </r>
  <r>
    <x v="5"/>
    <n v="2010"/>
    <x v="0"/>
    <x v="0"/>
    <n v="0"/>
    <s v="TODOS"/>
    <s v="PRIMARIA DE NIÑOS"/>
    <s v="TODOS"/>
    <n v="426291"/>
    <n v="778487755.86000001"/>
    <n v="1826.1885797729719"/>
  </r>
  <r>
    <x v="5"/>
    <n v="2010"/>
    <x v="1"/>
    <x v="1"/>
    <n v="0"/>
    <s v="TODOS"/>
    <s v="PRIMARIA DE NIÑOS"/>
    <s v="TODOS"/>
    <n v="25971"/>
    <n v="76986726.510000005"/>
    <n v="2964.3343155827656"/>
  </r>
  <r>
    <x v="5"/>
    <n v="2010"/>
    <x v="2"/>
    <x v="2"/>
    <n v="0"/>
    <s v="TODOS"/>
    <s v="PRIMARIA DE NIÑOS"/>
    <s v="TODOS"/>
    <n v="46657"/>
    <n v="97436301.790000007"/>
    <n v="2088.3533401204536"/>
  </r>
  <r>
    <x v="5"/>
    <n v="2010"/>
    <x v="3"/>
    <x v="3"/>
    <n v="0"/>
    <s v="TODOS"/>
    <s v="PRIMARIA DE NIÑOS"/>
    <s v="TODOS"/>
    <n v="95663"/>
    <n v="249741343.84"/>
    <n v="2610.6367544400655"/>
  </r>
  <r>
    <x v="5"/>
    <n v="2010"/>
    <x v="4"/>
    <x v="4"/>
    <n v="0"/>
    <s v="TODOS"/>
    <s v="PRIMARIA DE NIÑOS"/>
    <s v="TODOS"/>
    <n v="108298"/>
    <n v="277741682.81999999"/>
    <n v="2564.6058359341814"/>
  </r>
  <r>
    <x v="5"/>
    <n v="2010"/>
    <x v="5"/>
    <x v="5"/>
    <n v="0"/>
    <s v="TODOS"/>
    <s v="PRIMARIA DE NIÑOS"/>
    <s v="TODOS"/>
    <n v="59637"/>
    <n v="180435544.46000001"/>
    <n v="3025.563734929658"/>
  </r>
  <r>
    <x v="5"/>
    <n v="2010"/>
    <x v="6"/>
    <x v="6"/>
    <n v="0"/>
    <s v="TODOS"/>
    <s v="PRIMARIA DE NIÑOS"/>
    <s v="TODOS"/>
    <n v="67147"/>
    <n v="238388647.78"/>
    <n v="3550.2501642664602"/>
  </r>
  <r>
    <x v="5"/>
    <n v="2010"/>
    <x v="7"/>
    <x v="7"/>
    <n v="0"/>
    <s v="TODOS"/>
    <s v="PRIMARIA DE NIÑOS"/>
    <s v="TODOS"/>
    <n v="72831"/>
    <n v="206240886.69999999"/>
    <n v="2831.773375348409"/>
  </r>
  <r>
    <x v="5"/>
    <n v="2010"/>
    <x v="8"/>
    <x v="8"/>
    <n v="0"/>
    <s v="TODOS"/>
    <s v="PRIMARIA DE NIÑOS"/>
    <s v="TODOS"/>
    <n v="127419"/>
    <n v="388252279.67000002"/>
    <n v="3047.05169299712"/>
  </r>
  <r>
    <x v="5"/>
    <n v="2010"/>
    <x v="9"/>
    <x v="9"/>
    <n v="0"/>
    <s v="TODOS"/>
    <s v="PRIMARIA DE NIÑOS"/>
    <s v="TODOS"/>
    <n v="86522"/>
    <n v="236041548.75999999"/>
    <n v="2728.1101772959478"/>
  </r>
  <r>
    <x v="5"/>
    <n v="2010"/>
    <x v="10"/>
    <x v="10"/>
    <n v="0"/>
    <s v="TODOS"/>
    <s v="PRIMARIA DE NIÑOS"/>
    <s v="TODOS"/>
    <n v="50925"/>
    <n v="176736842.59999999"/>
    <n v="3470.5320098183602"/>
  </r>
  <r>
    <x v="5"/>
    <n v="2010"/>
    <x v="11"/>
    <x v="11"/>
    <n v="0"/>
    <s v="TODOS"/>
    <s v="PRIMARIA DE NIÑOS"/>
    <s v="TODOS"/>
    <n v="179068"/>
    <n v="567124309.52999997"/>
    <n v="3167.0890920209081"/>
  </r>
  <r>
    <x v="5"/>
    <n v="2010"/>
    <x v="12"/>
    <x v="12"/>
    <n v="0"/>
    <s v="TODOS"/>
    <s v="PRIMARIA DE NIÑOS"/>
    <s v="TODOS"/>
    <n v="203316"/>
    <n v="544740122"/>
    <n v="2679.2781778118792"/>
  </r>
  <r>
    <x v="5"/>
    <n v="2010"/>
    <x v="13"/>
    <x v="13"/>
    <n v="0"/>
    <s v="TODOS"/>
    <s v="PRIMARIA DE NIÑOS"/>
    <s v="TODOS"/>
    <n v="175651"/>
    <n v="500423290.29000002"/>
    <n v="2848.9635145259635"/>
  </r>
  <r>
    <x v="5"/>
    <n v="2010"/>
    <x v="14"/>
    <x v="14"/>
    <n v="0"/>
    <s v="TODOS"/>
    <s v="PRIMARIA DE NIÑOS"/>
    <s v="TODOS"/>
    <n v="47786"/>
    <n v="165556062.78999999"/>
    <n v="3464.5306740467918"/>
  </r>
  <r>
    <x v="5"/>
    <n v="2010"/>
    <x v="15"/>
    <x v="15"/>
    <n v="0"/>
    <s v="TODOS"/>
    <s v="PRIMARIA DE NIÑOS"/>
    <s v="TODOS"/>
    <n v="212433"/>
    <n v="515248712.86000001"/>
    <n v="2425.4645599318374"/>
  </r>
  <r>
    <x v="5"/>
    <n v="2010"/>
    <x v="16"/>
    <x v="16"/>
    <n v="0"/>
    <s v="TODOS"/>
    <s v="PRIMARIA DE NIÑOS"/>
    <s v="TODOS"/>
    <n v="95446"/>
    <n v="320549983.10000002"/>
    <n v="3358.4433407371712"/>
  </r>
  <r>
    <x v="5"/>
    <n v="2010"/>
    <x v="17"/>
    <x v="17"/>
    <n v="0"/>
    <s v="TODOS"/>
    <s v="PRIMARIA DE NIÑOS"/>
    <s v="TODOS"/>
    <n v="66640"/>
    <n v="203720390.56"/>
    <n v="3057.0286698679474"/>
  </r>
  <r>
    <x v="5"/>
    <n v="2010"/>
    <x v="18"/>
    <x v="18"/>
    <n v="0"/>
    <s v="TODOS"/>
    <s v="PRIMARIA DE NIÑOS"/>
    <s v="TODOS"/>
    <n v="36567"/>
    <n v="116147087.16"/>
    <n v="3176.2815423742718"/>
  </r>
  <r>
    <x v="5"/>
    <n v="2010"/>
    <x v="19"/>
    <x v="19"/>
    <n v="0"/>
    <s v="TODOS"/>
    <s v="PRIMARIA DE NIÑOS"/>
    <s v="TODOS"/>
    <n v="67103"/>
    <n v="205465320.81999999"/>
    <n v="3061.9394188039282"/>
  </r>
  <r>
    <x v="5"/>
    <n v="2010"/>
    <x v="20"/>
    <x v="20"/>
    <n v="0"/>
    <s v="TODOS"/>
    <s v="PRIMARIA DE NIÑOS"/>
    <s v="TODOS"/>
    <n v="56477"/>
    <n v="157263779.41"/>
    <n v="2784.5632630982523"/>
  </r>
  <r>
    <x v="5"/>
    <n v="2010"/>
    <x v="21"/>
    <x v="21"/>
    <n v="0"/>
    <s v="TODOS"/>
    <s v="PRIMARIA DE NIÑOS"/>
    <s v="TODOS"/>
    <n v="74068"/>
    <n v="229329047.06999999"/>
    <n v="3096.1960235189285"/>
  </r>
  <r>
    <x v="6"/>
    <n v="2011"/>
    <x v="0"/>
    <x v="0"/>
    <n v="0"/>
    <s v="TODOS"/>
    <s v="PRIMARIA DE NIÑOS"/>
    <s v="TODOS"/>
    <n v="425939"/>
    <n v="861165545.78999996"/>
    <n v="2021.8048729747686"/>
  </r>
  <r>
    <x v="6"/>
    <n v="2011"/>
    <x v="1"/>
    <x v="1"/>
    <n v="0"/>
    <s v="TODOS"/>
    <s v="PRIMARIA DE NIÑOS"/>
    <s v="TODOS"/>
    <n v="25252"/>
    <n v="87008595.400000006"/>
    <n v="3445.612046570569"/>
  </r>
  <r>
    <x v="6"/>
    <n v="2011"/>
    <x v="2"/>
    <x v="2"/>
    <n v="0"/>
    <s v="TODOS"/>
    <s v="PRIMARIA DE NIÑOS"/>
    <s v="TODOS"/>
    <n v="46303"/>
    <n v="108021127.11"/>
    <n v="2332.9185389715567"/>
  </r>
  <r>
    <x v="6"/>
    <n v="2011"/>
    <x v="3"/>
    <x v="3"/>
    <n v="0"/>
    <s v="TODOS"/>
    <s v="PRIMARIA DE NIÑOS"/>
    <s v="TODOS"/>
    <n v="94265"/>
    <n v="278941558.47000003"/>
    <n v="2959.1211846390497"/>
  </r>
  <r>
    <x v="6"/>
    <n v="2011"/>
    <x v="4"/>
    <x v="4"/>
    <n v="0"/>
    <s v="TODOS"/>
    <s v="PRIMARIA DE NIÑOS"/>
    <s v="TODOS"/>
    <n v="107405"/>
    <n v="309957019.81"/>
    <n v="2885.8714194869885"/>
  </r>
  <r>
    <x v="6"/>
    <n v="2011"/>
    <x v="5"/>
    <x v="5"/>
    <n v="0"/>
    <s v="TODOS"/>
    <s v="PRIMARIA DE NIÑOS"/>
    <s v="TODOS"/>
    <n v="57980"/>
    <n v="199133915.56"/>
    <n v="3434.5276916177991"/>
  </r>
  <r>
    <x v="6"/>
    <n v="2011"/>
    <x v="6"/>
    <x v="6"/>
    <n v="0"/>
    <s v="TODOS"/>
    <s v="PRIMARIA DE NIÑOS"/>
    <s v="TODOS"/>
    <n v="64694"/>
    <n v="268986269.12"/>
    <n v="4157.8240504529012"/>
  </r>
  <r>
    <x v="6"/>
    <n v="2011"/>
    <x v="7"/>
    <x v="7"/>
    <n v="0"/>
    <s v="TODOS"/>
    <s v="PRIMARIA DE NIÑOS"/>
    <s v="TODOS"/>
    <n v="69468"/>
    <n v="237183203.93000001"/>
    <n v="3414.2800128116546"/>
  </r>
  <r>
    <x v="6"/>
    <n v="2011"/>
    <x v="8"/>
    <x v="8"/>
    <n v="0"/>
    <s v="TODOS"/>
    <s v="PRIMARIA DE NIÑOS"/>
    <s v="TODOS"/>
    <n v="122923"/>
    <n v="415776152.04000002"/>
    <n v="3382.4113635365229"/>
  </r>
  <r>
    <x v="6"/>
    <n v="2011"/>
    <x v="9"/>
    <x v="9"/>
    <n v="0"/>
    <s v="TODOS"/>
    <s v="PRIMARIA DE NIÑOS"/>
    <s v="TODOS"/>
    <n v="84607"/>
    <n v="261036310.52000001"/>
    <n v="3085.280302102663"/>
  </r>
  <r>
    <x v="6"/>
    <n v="2011"/>
    <x v="10"/>
    <x v="10"/>
    <n v="0"/>
    <s v="TODOS"/>
    <s v="PRIMARIA DE NIÑOS"/>
    <s v="TODOS"/>
    <n v="49584"/>
    <n v="201885911.09999999"/>
    <n v="4071.5938831074541"/>
  </r>
  <r>
    <x v="6"/>
    <n v="2011"/>
    <x v="11"/>
    <x v="11"/>
    <n v="0"/>
    <s v="TODOS"/>
    <s v="PRIMARIA DE NIÑOS"/>
    <s v="TODOS"/>
    <n v="171744"/>
    <n v="599905307.61000001"/>
    <n v="3493.0204700600893"/>
  </r>
  <r>
    <x v="6"/>
    <n v="2011"/>
    <x v="12"/>
    <x v="12"/>
    <n v="0"/>
    <s v="TODOS"/>
    <s v="PRIMARIA DE NIÑOS"/>
    <s v="TODOS"/>
    <n v="194946"/>
    <n v="622698538.40999997"/>
    <n v="3194.2103885691422"/>
  </r>
  <r>
    <x v="6"/>
    <n v="2011"/>
    <x v="13"/>
    <x v="13"/>
    <n v="0"/>
    <s v="TODOS"/>
    <s v="PRIMARIA DE NIÑOS"/>
    <s v="TODOS"/>
    <n v="168187"/>
    <n v="561997654.38999999"/>
    <n v="3341.5047202815913"/>
  </r>
  <r>
    <x v="6"/>
    <n v="2011"/>
    <x v="14"/>
    <x v="14"/>
    <n v="0"/>
    <s v="TODOS"/>
    <s v="PRIMARIA DE NIÑOS"/>
    <s v="TODOS"/>
    <n v="45492"/>
    <n v="182477775.97999999"/>
    <n v="4011.2058379495293"/>
  </r>
  <r>
    <x v="6"/>
    <n v="2011"/>
    <x v="15"/>
    <x v="15"/>
    <n v="0"/>
    <s v="TODOS"/>
    <s v="PRIMARIA DE NIÑOS"/>
    <s v="TODOS"/>
    <n v="208896"/>
    <n v="581868556.23000002"/>
    <n v="2785.4461369772521"/>
  </r>
  <r>
    <x v="6"/>
    <n v="2011"/>
    <x v="16"/>
    <x v="16"/>
    <n v="0"/>
    <s v="TODOS"/>
    <s v="PRIMARIA DE NIÑOS"/>
    <s v="TODOS"/>
    <n v="93519"/>
    <n v="371478825.93000001"/>
    <n v="3972.2283806499213"/>
  </r>
  <r>
    <x v="6"/>
    <n v="2011"/>
    <x v="17"/>
    <x v="17"/>
    <n v="0"/>
    <s v="TODOS"/>
    <s v="PRIMARIA DE NIÑOS"/>
    <s v="TODOS"/>
    <n v="64932"/>
    <n v="227282559.37"/>
    <n v="3500.3166292429005"/>
  </r>
  <r>
    <x v="6"/>
    <n v="2011"/>
    <x v="18"/>
    <x v="18"/>
    <n v="0"/>
    <s v="TODOS"/>
    <s v="PRIMARIA DE NIÑOS"/>
    <s v="TODOS"/>
    <n v="36109"/>
    <n v="132833614.38"/>
    <n v="3678.6843828408428"/>
  </r>
  <r>
    <x v="6"/>
    <n v="2011"/>
    <x v="19"/>
    <x v="19"/>
    <n v="0"/>
    <s v="TODOS"/>
    <s v="PRIMARIA DE NIÑOS"/>
    <s v="TODOS"/>
    <n v="65242"/>
    <n v="225820479.03"/>
    <n v="3461.2746241684804"/>
  </r>
  <r>
    <x v="6"/>
    <n v="2011"/>
    <x v="20"/>
    <x v="20"/>
    <n v="0"/>
    <s v="TODOS"/>
    <s v="PRIMARIA DE NIÑOS"/>
    <s v="TODOS"/>
    <n v="54549"/>
    <n v="177086318.27000001"/>
    <n v="3246.3714874699813"/>
  </r>
  <r>
    <x v="6"/>
    <n v="2011"/>
    <x v="21"/>
    <x v="21"/>
    <n v="0"/>
    <s v="TODOS"/>
    <s v="PRIMARIA DE NIÑOS"/>
    <s v="TODOS"/>
    <n v="71918"/>
    <n v="255234984.22"/>
    <n v="3548.97222141883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J28" firstHeaderRow="1" firstDataRow="2" firstDataCol="2"/>
  <pivotFields count="7">
    <pivotField compact="0" outline="0" showAll="0"/>
    <pivotField axis="axisRow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Row" compact="0" outline="0" showAll="0">
      <items count="32">
        <item x="15"/>
        <item x="14"/>
        <item x="3"/>
        <item x="19"/>
        <item h="1" x="30"/>
        <item x="1"/>
        <item x="4"/>
        <item x="0"/>
        <item x="12"/>
        <item x="17"/>
        <item x="20"/>
        <item x="21"/>
        <item h="1" x="23"/>
        <item h="1" x="24"/>
        <item h="1" x="25"/>
        <item h="1" x="26"/>
        <item h="1" x="27"/>
        <item h="1" x="28"/>
        <item x="22"/>
        <item x="16"/>
        <item x="8"/>
        <item x="13"/>
        <item x="10"/>
        <item x="2"/>
        <item x="11"/>
        <item x="5"/>
        <item h="1" x="29"/>
        <item x="6"/>
        <item x="9"/>
        <item x="7"/>
        <item x="18"/>
        <item t="default"/>
      </items>
    </pivotField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compact="0" outline="0" showAll="0"/>
    <pivotField dataField="1" compact="0" numFmtId="10" outline="0" showAll="0"/>
  </pivotFields>
  <rowFields count="2">
    <field x="1"/>
    <field x="2"/>
  </rowFields>
  <rowItems count="24">
    <i>
      <x/>
      <x v="7"/>
    </i>
    <i>
      <x v="1"/>
      <x v="5"/>
    </i>
    <i>
      <x v="2"/>
      <x v="23"/>
    </i>
    <i>
      <x v="3"/>
      <x v="2"/>
    </i>
    <i>
      <x v="4"/>
      <x v="6"/>
    </i>
    <i>
      <x v="5"/>
      <x v="25"/>
    </i>
    <i>
      <x v="6"/>
      <x v="27"/>
    </i>
    <i>
      <x v="7"/>
      <x v="29"/>
    </i>
    <i>
      <x v="8"/>
      <x v="20"/>
    </i>
    <i>
      <x v="9"/>
      <x v="28"/>
    </i>
    <i>
      <x v="10"/>
      <x v="22"/>
    </i>
    <i>
      <x v="11"/>
      <x v="24"/>
    </i>
    <i>
      <x v="12"/>
      <x v="8"/>
    </i>
    <i>
      <x v="13"/>
      <x v="21"/>
    </i>
    <i>
      <x v="14"/>
      <x v="1"/>
    </i>
    <i>
      <x v="15"/>
      <x/>
    </i>
    <i>
      <x v="16"/>
      <x v="19"/>
    </i>
    <i>
      <x v="17"/>
      <x v="9"/>
    </i>
    <i>
      <x v="18"/>
      <x v="30"/>
    </i>
    <i>
      <x v="19"/>
      <x v="3"/>
    </i>
    <i>
      <x v="20"/>
      <x v="10"/>
    </i>
    <i>
      <x v="21"/>
      <x v="11"/>
    </i>
    <i>
      <x v="22"/>
      <x v="18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GPE/GTG" fld="6" baseField="0" baseItem="0"/>
  </dataFields>
  <formats count="2">
    <format dxfId="2">
      <pivotArea collapsedLevelsAreSubtotals="1" fieldPosition="0">
        <references count="1">
          <reference field="2" count="0"/>
        </references>
      </pivotArea>
    </format>
    <format dxfId="1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J28" firstHeaderRow="1" firstDataRow="2" firstDataCol="2"/>
  <pivotFields count="7">
    <pivotField compact="0" outline="0" subtotalTop="0" showAll="0"/>
    <pivotField axis="axisRow" compact="0" outline="0" subtotalTop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compact="0" outline="0" subtotalTop="0" showAll="0">
      <items count="24">
        <item x="15"/>
        <item x="14"/>
        <item x="3"/>
        <item x="19"/>
        <item x="1"/>
        <item x="4"/>
        <item x="0"/>
        <item x="12"/>
        <item x="17"/>
        <item x="20"/>
        <item x="21"/>
        <item x="22"/>
        <item x="16"/>
        <item x="8"/>
        <item x="13"/>
        <item x="10"/>
        <item x="2"/>
        <item x="11"/>
        <item x="5"/>
        <item x="6"/>
        <item x="9"/>
        <item x="7"/>
        <item x="18"/>
        <item t="default"/>
      </items>
    </pivotField>
    <pivotField axis="axisCol" compact="0" outline="0" subtotalTop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/>
    <pivotField compact="0" outline="0" subtotalTop="0" showAll="0"/>
    <pivotField dataField="1" compact="0" numFmtId="10" outline="0" subtotalTop="0" showAll="0"/>
  </pivotFields>
  <rowFields count="2">
    <field x="1"/>
    <field x="2"/>
  </rowFields>
  <rowItems count="24">
    <i>
      <x/>
      <x v="6"/>
    </i>
    <i>
      <x v="1"/>
      <x v="4"/>
    </i>
    <i>
      <x v="2"/>
      <x v="16"/>
    </i>
    <i>
      <x v="3"/>
      <x v="2"/>
    </i>
    <i>
      <x v="4"/>
      <x v="5"/>
    </i>
    <i>
      <x v="5"/>
      <x v="18"/>
    </i>
    <i>
      <x v="6"/>
      <x v="19"/>
    </i>
    <i>
      <x v="7"/>
      <x v="21"/>
    </i>
    <i>
      <x v="8"/>
      <x v="13"/>
    </i>
    <i>
      <x v="9"/>
      <x v="20"/>
    </i>
    <i>
      <x v="10"/>
      <x v="15"/>
    </i>
    <i>
      <x v="11"/>
      <x v="17"/>
    </i>
    <i>
      <x v="12"/>
      <x v="7"/>
    </i>
    <i>
      <x v="13"/>
      <x v="14"/>
    </i>
    <i>
      <x v="14"/>
      <x v="1"/>
    </i>
    <i>
      <x v="15"/>
      <x/>
    </i>
    <i>
      <x v="16"/>
      <x v="12"/>
    </i>
    <i>
      <x v="17"/>
      <x v="8"/>
    </i>
    <i>
      <x v="18"/>
      <x v="22"/>
    </i>
    <i>
      <x v="19"/>
      <x v="3"/>
    </i>
    <i>
      <x v="20"/>
      <x v="9"/>
    </i>
    <i>
      <x v="21"/>
      <x v="10"/>
    </i>
    <i>
      <x v="22"/>
      <x v="11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GPE/GTG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J27" firstHeaderRow="1" firstDataRow="2" firstDataCol="2"/>
  <pivotFields count="11">
    <pivotField axis="axisCol" compact="0" outline="0" subtotalTop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/>
    <pivotField axis="axisRow" compact="0" outline="0" subtotalTop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ubtotalTop="0" showAll="0">
      <items count="23">
        <item x="15"/>
        <item x="14"/>
        <item x="3"/>
        <item x="19"/>
        <item x="1"/>
        <item x="4"/>
        <item x="0"/>
        <item x="12"/>
        <item x="17"/>
        <item x="20"/>
        <item x="21"/>
        <item x="16"/>
        <item x="8"/>
        <item x="13"/>
        <item x="10"/>
        <item x="2"/>
        <item x="11"/>
        <item x="5"/>
        <item x="6"/>
        <item x="9"/>
        <item x="7"/>
        <item x="18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numFmtId="164" outline="0" subtotalTop="0" showAll="0"/>
  </pivotFields>
  <rowFields count="2">
    <field x="2"/>
    <field x="3"/>
  </rowFields>
  <rowItems count="23">
    <i>
      <x/>
      <x v="6"/>
    </i>
    <i>
      <x v="1"/>
      <x v="4"/>
    </i>
    <i>
      <x v="2"/>
      <x v="15"/>
    </i>
    <i>
      <x v="3"/>
      <x v="2"/>
    </i>
    <i>
      <x v="4"/>
      <x v="5"/>
    </i>
    <i>
      <x v="5"/>
      <x v="17"/>
    </i>
    <i>
      <x v="6"/>
      <x v="18"/>
    </i>
    <i>
      <x v="7"/>
      <x v="20"/>
    </i>
    <i>
      <x v="8"/>
      <x v="12"/>
    </i>
    <i>
      <x v="9"/>
      <x v="19"/>
    </i>
    <i>
      <x v="10"/>
      <x v="14"/>
    </i>
    <i>
      <x v="11"/>
      <x v="16"/>
    </i>
    <i>
      <x v="12"/>
      <x v="7"/>
    </i>
    <i>
      <x v="13"/>
      <x v="13"/>
    </i>
    <i>
      <x v="14"/>
      <x v="1"/>
    </i>
    <i>
      <x v="15"/>
      <x/>
    </i>
    <i>
      <x v="16"/>
      <x v="11"/>
    </i>
    <i>
      <x v="17"/>
      <x v="8"/>
    </i>
    <i>
      <x v="18"/>
      <x v="21"/>
    </i>
    <i>
      <x v="19"/>
      <x v="3"/>
    </i>
    <i>
      <x v="20"/>
      <x v="9"/>
    </i>
    <i>
      <x v="21"/>
      <x v="10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Gasto por Estudiante" fld="10" baseField="0" baseItem="0"/>
  </dataFields>
  <formats count="1">
    <format dxfId="0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8"/>
  <sheetViews>
    <sheetView topLeftCell="A3" workbookViewId="0">
      <selection activeCell="I27" sqref="A5:I27"/>
    </sheetView>
  </sheetViews>
  <sheetFormatPr defaultColWidth="11.42578125" defaultRowHeight="15" x14ac:dyDescent="0.25"/>
  <cols>
    <col min="1" max="1" width="21.5703125" customWidth="1"/>
    <col min="2" max="2" width="17.85546875" customWidth="1"/>
    <col min="3" max="9" width="12" customWidth="1"/>
    <col min="10" max="10" width="12.5703125" bestFit="1" customWidth="1"/>
  </cols>
  <sheetData>
    <row r="3" spans="1:10" x14ac:dyDescent="0.25">
      <c r="A3" s="17" t="s">
        <v>71</v>
      </c>
      <c r="C3" s="17" t="s">
        <v>42</v>
      </c>
    </row>
    <row r="4" spans="1:10" x14ac:dyDescent="0.25">
      <c r="A4" s="17" t="s">
        <v>52</v>
      </c>
      <c r="B4" s="17" t="s">
        <v>43</v>
      </c>
      <c r="C4">
        <v>2010</v>
      </c>
      <c r="D4">
        <v>2011</v>
      </c>
      <c r="E4">
        <v>2012</v>
      </c>
      <c r="F4">
        <v>2013</v>
      </c>
      <c r="G4">
        <v>2014</v>
      </c>
      <c r="H4">
        <v>2015</v>
      </c>
      <c r="I4">
        <v>2016</v>
      </c>
      <c r="J4" t="s">
        <v>70</v>
      </c>
    </row>
    <row r="5" spans="1:10" x14ac:dyDescent="0.25">
      <c r="A5">
        <v>1</v>
      </c>
      <c r="B5" t="s">
        <v>11</v>
      </c>
      <c r="C5" s="19">
        <v>0.14518282491424206</v>
      </c>
      <c r="D5" s="19">
        <v>0.1255133273289504</v>
      </c>
      <c r="E5" s="19">
        <v>0.13049211227316018</v>
      </c>
      <c r="F5" s="19">
        <v>0.13201016934277557</v>
      </c>
      <c r="G5" s="19">
        <v>0.13143979948743145</v>
      </c>
      <c r="H5" s="19">
        <v>0.12964168882790356</v>
      </c>
      <c r="I5" s="19">
        <v>0.13006478130632407</v>
      </c>
      <c r="J5" s="19">
        <v>0.92434470348078723</v>
      </c>
    </row>
    <row r="6" spans="1:10" x14ac:dyDescent="0.25">
      <c r="A6">
        <v>2</v>
      </c>
      <c r="B6" t="s">
        <v>12</v>
      </c>
      <c r="C6" s="19">
        <v>0.25635423722918071</v>
      </c>
      <c r="D6" s="19">
        <v>0.16962502983099292</v>
      </c>
      <c r="E6" s="19">
        <v>0.17598821239013224</v>
      </c>
      <c r="F6" s="19">
        <v>0.20507006994146568</v>
      </c>
      <c r="G6" s="19">
        <v>0.25897992843382533</v>
      </c>
      <c r="H6" s="19">
        <v>0.29654466954255548</v>
      </c>
      <c r="I6" s="19">
        <v>0.27418321432377629</v>
      </c>
      <c r="J6" s="19">
        <v>1.6367453616919287</v>
      </c>
    </row>
    <row r="7" spans="1:10" x14ac:dyDescent="0.25">
      <c r="A7">
        <v>3</v>
      </c>
      <c r="B7" t="s">
        <v>13</v>
      </c>
      <c r="C7" s="19">
        <v>0.23741837699852469</v>
      </c>
      <c r="D7" s="19">
        <v>0.21907275513583926</v>
      </c>
      <c r="E7" s="19">
        <v>0.21536723794200957</v>
      </c>
      <c r="F7" s="19">
        <v>0.22006557433990578</v>
      </c>
      <c r="G7" s="19">
        <v>0.25924600740412174</v>
      </c>
      <c r="H7" s="19">
        <v>0.26074909277416364</v>
      </c>
      <c r="I7" s="19">
        <v>0.25386944556817087</v>
      </c>
      <c r="J7" s="19">
        <v>1.6657884901627356</v>
      </c>
    </row>
    <row r="8" spans="1:10" x14ac:dyDescent="0.25">
      <c r="A8">
        <v>4</v>
      </c>
      <c r="B8" t="s">
        <v>14</v>
      </c>
      <c r="C8" s="19">
        <v>0.3287172131905306</v>
      </c>
      <c r="D8" s="19">
        <v>0.30806950048089354</v>
      </c>
      <c r="E8" s="19">
        <v>0.35773258436641903</v>
      </c>
      <c r="F8" s="19">
        <v>0.34717487585846607</v>
      </c>
      <c r="G8" s="19">
        <v>0.37684789046632206</v>
      </c>
      <c r="H8" s="19">
        <v>0.39527804553519785</v>
      </c>
      <c r="I8" s="19">
        <v>0.37693532569594601</v>
      </c>
      <c r="J8" s="19">
        <v>2.4907554355937753</v>
      </c>
    </row>
    <row r="9" spans="1:10" x14ac:dyDescent="0.25">
      <c r="A9">
        <v>5</v>
      </c>
      <c r="B9" t="s">
        <v>15</v>
      </c>
      <c r="C9" s="19">
        <v>0.26465359588798215</v>
      </c>
      <c r="D9" s="19">
        <v>0.20467155469984363</v>
      </c>
      <c r="E9" s="19">
        <v>0.29334260587667915</v>
      </c>
      <c r="F9" s="19">
        <v>0.28903905682303299</v>
      </c>
      <c r="G9" s="19">
        <v>0.3077915380663071</v>
      </c>
      <c r="H9" s="19">
        <v>0.34870087751964313</v>
      </c>
      <c r="I9" s="19">
        <v>0.34210686465749457</v>
      </c>
      <c r="J9" s="19">
        <v>2.0503060935309829</v>
      </c>
    </row>
    <row r="10" spans="1:10" x14ac:dyDescent="0.25">
      <c r="A10">
        <v>6</v>
      </c>
      <c r="B10" t="s">
        <v>16</v>
      </c>
      <c r="C10" s="19">
        <v>0.34112446373803346</v>
      </c>
      <c r="D10" s="19">
        <v>0.21207581866350161</v>
      </c>
      <c r="E10" s="19">
        <v>0.27626989251338091</v>
      </c>
      <c r="F10" s="19">
        <v>0.21953548139099363</v>
      </c>
      <c r="G10" s="19">
        <v>0.31156231959403946</v>
      </c>
      <c r="H10" s="19">
        <v>0.34045758994822212</v>
      </c>
      <c r="I10" s="19">
        <v>0.31938014205713033</v>
      </c>
      <c r="J10" s="19">
        <v>2.0204057079053013</v>
      </c>
    </row>
    <row r="11" spans="1:10" x14ac:dyDescent="0.25">
      <c r="A11">
        <v>7</v>
      </c>
      <c r="B11" t="s">
        <v>17</v>
      </c>
      <c r="C11" s="19">
        <v>0.31644330750131483</v>
      </c>
      <c r="D11" s="19">
        <v>0.37737564709401222</v>
      </c>
      <c r="E11" s="19">
        <v>0.37043557867033994</v>
      </c>
      <c r="F11" s="19">
        <v>0.37542302278399825</v>
      </c>
      <c r="G11" s="19">
        <v>0.40749814754505159</v>
      </c>
      <c r="H11" s="19">
        <v>0.43362820639715383</v>
      </c>
      <c r="I11" s="19">
        <v>0.43490128809391887</v>
      </c>
      <c r="J11" s="19">
        <v>2.7157051980857898</v>
      </c>
    </row>
    <row r="12" spans="1:10" x14ac:dyDescent="0.25">
      <c r="A12">
        <v>8</v>
      </c>
      <c r="B12" t="s">
        <v>18</v>
      </c>
      <c r="C12" s="19">
        <v>0.39721706832434056</v>
      </c>
      <c r="D12" s="19">
        <v>0.41477733790673038</v>
      </c>
      <c r="E12" s="19">
        <v>0.4163211539482235</v>
      </c>
      <c r="F12" s="19">
        <v>0.41851140027232581</v>
      </c>
      <c r="G12" s="19">
        <v>0.452634944070608</v>
      </c>
      <c r="H12" s="19">
        <v>0.51519524943551132</v>
      </c>
      <c r="I12" s="19">
        <v>0.50720250639680264</v>
      </c>
      <c r="J12" s="19">
        <v>3.1218596603545419</v>
      </c>
    </row>
    <row r="13" spans="1:10" x14ac:dyDescent="0.25">
      <c r="A13">
        <v>9</v>
      </c>
      <c r="B13" t="s">
        <v>19</v>
      </c>
      <c r="C13" s="19">
        <v>0.35541933822277161</v>
      </c>
      <c r="D13" s="19">
        <v>0.36228140935626169</v>
      </c>
      <c r="E13" s="19">
        <v>0.35885602407367651</v>
      </c>
      <c r="F13" s="19">
        <v>0.344617193905491</v>
      </c>
      <c r="G13" s="19">
        <v>0.36902779525569029</v>
      </c>
      <c r="H13" s="19">
        <v>0.40683090724642801</v>
      </c>
      <c r="I13" s="19">
        <v>0.38444515147934355</v>
      </c>
      <c r="J13" s="19">
        <v>2.5814778195396628</v>
      </c>
    </row>
    <row r="14" spans="1:10" x14ac:dyDescent="0.25">
      <c r="A14">
        <v>10</v>
      </c>
      <c r="B14" t="s">
        <v>20</v>
      </c>
      <c r="C14" s="19">
        <v>0.34116547252583862</v>
      </c>
      <c r="D14" s="19">
        <v>0.34452080316580203</v>
      </c>
      <c r="E14" s="19">
        <v>0.3627624552737308</v>
      </c>
      <c r="F14" s="19">
        <v>0.33859046179435137</v>
      </c>
      <c r="G14" s="19">
        <v>0.37980071913878727</v>
      </c>
      <c r="H14" s="19">
        <v>0.38664279780210264</v>
      </c>
      <c r="I14" s="19">
        <v>0.37776806675783509</v>
      </c>
      <c r="J14" s="19">
        <v>2.5312507764584478</v>
      </c>
    </row>
    <row r="15" spans="1:10" x14ac:dyDescent="0.25">
      <c r="A15">
        <v>11</v>
      </c>
      <c r="B15" t="s">
        <v>21</v>
      </c>
      <c r="C15" s="19">
        <v>0.37973886990685179</v>
      </c>
      <c r="D15" s="19">
        <v>0.37405267719323526</v>
      </c>
      <c r="E15" s="19">
        <v>0.39218989177628805</v>
      </c>
      <c r="F15" s="19">
        <v>0.36397719118096633</v>
      </c>
      <c r="G15" s="19">
        <v>0.42089462646073866</v>
      </c>
      <c r="H15" s="19">
        <v>0.46485124953398488</v>
      </c>
      <c r="I15" s="19">
        <v>0.4136335784945897</v>
      </c>
      <c r="J15" s="19">
        <v>2.8093380845466545</v>
      </c>
    </row>
    <row r="16" spans="1:10" x14ac:dyDescent="0.25">
      <c r="A16">
        <v>12</v>
      </c>
      <c r="B16" t="s">
        <v>22</v>
      </c>
      <c r="C16" s="19">
        <v>0.37750967056228751</v>
      </c>
      <c r="D16" s="19">
        <v>0.39346799991174775</v>
      </c>
      <c r="E16" s="19">
        <v>0.42421843359857769</v>
      </c>
      <c r="F16" s="19">
        <v>0.37102888221645036</v>
      </c>
      <c r="G16" s="19">
        <v>0.43680343881904776</v>
      </c>
      <c r="H16" s="19">
        <v>0.46172715117175706</v>
      </c>
      <c r="I16" s="19">
        <v>0.46232285126190037</v>
      </c>
      <c r="J16" s="19">
        <v>2.9270784275417685</v>
      </c>
    </row>
    <row r="17" spans="1:10" x14ac:dyDescent="0.25">
      <c r="A17">
        <v>13</v>
      </c>
      <c r="B17" t="s">
        <v>23</v>
      </c>
      <c r="C17" s="19">
        <v>0.33382016130535425</v>
      </c>
      <c r="D17" s="19">
        <v>0.33244075040576931</v>
      </c>
      <c r="E17" s="19">
        <v>0.38315603705023032</v>
      </c>
      <c r="F17" s="19">
        <v>0.35641491222882854</v>
      </c>
      <c r="G17" s="19">
        <v>0.39178797050910014</v>
      </c>
      <c r="H17" s="19">
        <v>0.43083024680465681</v>
      </c>
      <c r="I17" s="19">
        <v>0.43932260049089866</v>
      </c>
      <c r="J17" s="19">
        <v>2.6677726787948379</v>
      </c>
    </row>
    <row r="18" spans="1:10" x14ac:dyDescent="0.25">
      <c r="A18">
        <v>14</v>
      </c>
      <c r="B18" t="s">
        <v>24</v>
      </c>
      <c r="C18" s="19">
        <v>0.3395875506132896</v>
      </c>
      <c r="D18" s="19">
        <v>0.37459179947963733</v>
      </c>
      <c r="E18" s="19">
        <v>0.41912944904220401</v>
      </c>
      <c r="F18" s="19">
        <v>0.40099875754775138</v>
      </c>
      <c r="G18" s="19">
        <v>0.40786178363800135</v>
      </c>
      <c r="H18" s="19">
        <v>0.44292589717354891</v>
      </c>
      <c r="I18" s="19">
        <v>0.43906992337454637</v>
      </c>
      <c r="J18" s="19">
        <v>2.8241651608689793</v>
      </c>
    </row>
    <row r="19" spans="1:10" x14ac:dyDescent="0.25">
      <c r="A19">
        <v>15</v>
      </c>
      <c r="B19" t="s">
        <v>25</v>
      </c>
      <c r="C19" s="19">
        <v>0.34878448781556137</v>
      </c>
      <c r="D19" s="19">
        <v>0.38715337751965434</v>
      </c>
      <c r="E19" s="19">
        <v>0.37708867075180713</v>
      </c>
      <c r="F19" s="19">
        <v>0.36637547334503301</v>
      </c>
      <c r="G19" s="19">
        <v>0.39859503235552757</v>
      </c>
      <c r="H19" s="19">
        <v>0.43595782658373411</v>
      </c>
      <c r="I19" s="19">
        <v>0.4115327587846242</v>
      </c>
      <c r="J19" s="19">
        <v>2.7254876271559421</v>
      </c>
    </row>
    <row r="20" spans="1:10" x14ac:dyDescent="0.25">
      <c r="A20">
        <v>16</v>
      </c>
      <c r="B20" t="s">
        <v>26</v>
      </c>
      <c r="C20" s="19">
        <v>0.28587698950240892</v>
      </c>
      <c r="D20" s="19">
        <v>0.37334866222027968</v>
      </c>
      <c r="E20" s="19">
        <v>0.39865812364033287</v>
      </c>
      <c r="F20" s="19">
        <v>0.3856886672164731</v>
      </c>
      <c r="G20" s="19">
        <v>0.40710761304926374</v>
      </c>
      <c r="H20" s="19">
        <v>0.46817793403022157</v>
      </c>
      <c r="I20" s="19">
        <v>0.46671143625829303</v>
      </c>
      <c r="J20" s="19">
        <v>2.7855694259172727</v>
      </c>
    </row>
    <row r="21" spans="1:10" x14ac:dyDescent="0.25">
      <c r="A21">
        <v>17</v>
      </c>
      <c r="B21" t="s">
        <v>27</v>
      </c>
      <c r="C21" s="19">
        <v>0.23926891275797857</v>
      </c>
      <c r="D21" s="19">
        <v>0.26522021556968745</v>
      </c>
      <c r="E21" s="19">
        <v>0.2781949765175778</v>
      </c>
      <c r="F21" s="19">
        <v>0.29088591799764263</v>
      </c>
      <c r="G21" s="19">
        <v>0.32889443265334062</v>
      </c>
      <c r="H21" s="19">
        <v>0.35121697816658293</v>
      </c>
      <c r="I21" s="19">
        <v>0.36222972760659339</v>
      </c>
      <c r="J21" s="19">
        <v>2.1159111612694033</v>
      </c>
    </row>
    <row r="22" spans="1:10" x14ac:dyDescent="0.25">
      <c r="A22">
        <v>18</v>
      </c>
      <c r="B22" t="s">
        <v>28</v>
      </c>
      <c r="C22" s="19">
        <v>0.32958994920255441</v>
      </c>
      <c r="D22" s="19">
        <v>0.3352855587405052</v>
      </c>
      <c r="E22" s="19">
        <v>0.34371427599729248</v>
      </c>
      <c r="F22" s="19">
        <v>0.28248573374148928</v>
      </c>
      <c r="G22" s="19">
        <v>0.34876032600503987</v>
      </c>
      <c r="H22" s="19">
        <v>0.41273314516438503</v>
      </c>
      <c r="I22" s="19">
        <v>0.38491893624131651</v>
      </c>
      <c r="J22" s="19">
        <v>2.4374879250925825</v>
      </c>
    </row>
    <row r="23" spans="1:10" x14ac:dyDescent="0.25">
      <c r="A23">
        <v>19</v>
      </c>
      <c r="B23" t="s">
        <v>29</v>
      </c>
      <c r="C23" s="19">
        <v>0.26339058139835414</v>
      </c>
      <c r="D23" s="19">
        <v>0.23390105000666078</v>
      </c>
      <c r="E23" s="19">
        <v>0.25440518164528264</v>
      </c>
      <c r="F23" s="19">
        <v>0.26418589967399303</v>
      </c>
      <c r="G23" s="19">
        <v>0.3022938837179745</v>
      </c>
      <c r="H23" s="19">
        <v>0.30778887235552271</v>
      </c>
      <c r="I23" s="19">
        <v>0.31095600969818821</v>
      </c>
      <c r="J23" s="19">
        <v>1.9369214784959761</v>
      </c>
    </row>
    <row r="24" spans="1:10" x14ac:dyDescent="0.25">
      <c r="A24">
        <v>20</v>
      </c>
      <c r="B24" t="s">
        <v>30</v>
      </c>
      <c r="C24" s="19">
        <v>0.34824641848141563</v>
      </c>
      <c r="D24" s="19">
        <v>0.38609454577453106</v>
      </c>
      <c r="E24" s="19">
        <v>0.39843365381806967</v>
      </c>
      <c r="F24" s="19">
        <v>0.36788244581421853</v>
      </c>
      <c r="G24" s="19">
        <v>0.39359558182696786</v>
      </c>
      <c r="H24" s="19">
        <v>0.42700169297811119</v>
      </c>
      <c r="I24" s="19">
        <v>0.40964522078071625</v>
      </c>
      <c r="J24" s="19">
        <v>2.7308995594740302</v>
      </c>
    </row>
    <row r="25" spans="1:10" x14ac:dyDescent="0.25">
      <c r="A25">
        <v>21</v>
      </c>
      <c r="B25" t="s">
        <v>31</v>
      </c>
      <c r="C25" s="19">
        <v>0.380948206324841</v>
      </c>
      <c r="D25" s="19">
        <v>0.40226818344367876</v>
      </c>
      <c r="E25" s="19">
        <v>0.44010279770175609</v>
      </c>
      <c r="F25" s="19">
        <v>0.41409811841196731</v>
      </c>
      <c r="G25" s="19">
        <v>0.41789187688180124</v>
      </c>
      <c r="H25" s="19">
        <v>0.4689988375206956</v>
      </c>
      <c r="I25" s="19">
        <v>0.4534101784049297</v>
      </c>
      <c r="J25" s="19">
        <v>2.9777181986896699</v>
      </c>
    </row>
    <row r="26" spans="1:10" x14ac:dyDescent="0.25">
      <c r="A26">
        <v>22</v>
      </c>
      <c r="B26" t="s">
        <v>32</v>
      </c>
      <c r="C26" s="19">
        <v>0.29788871001923539</v>
      </c>
      <c r="D26" s="19">
        <v>0.31721835723804664</v>
      </c>
      <c r="E26" s="19">
        <v>0.32739439619377342</v>
      </c>
      <c r="F26" s="19">
        <v>0.30467164635190541</v>
      </c>
      <c r="G26" s="19">
        <v>0.32072055378733216</v>
      </c>
      <c r="H26" s="19">
        <v>0.33773943927686828</v>
      </c>
      <c r="I26" s="19">
        <v>0.32830124193894861</v>
      </c>
      <c r="J26" s="19">
        <v>2.2339343448061095</v>
      </c>
    </row>
    <row r="27" spans="1:10" x14ac:dyDescent="0.25">
      <c r="A27">
        <v>23</v>
      </c>
      <c r="B27" t="s">
        <v>33</v>
      </c>
      <c r="C27" s="19">
        <v>0.15452531557408247</v>
      </c>
      <c r="D27" s="19">
        <v>0.16277992423270482</v>
      </c>
      <c r="E27" s="19">
        <v>0.15719780273587156</v>
      </c>
      <c r="F27" s="19">
        <v>0.20803304222363114</v>
      </c>
      <c r="G27" s="19">
        <v>0.21534539421304014</v>
      </c>
      <c r="H27" s="19">
        <v>0.25127600696799712</v>
      </c>
      <c r="I27" s="19">
        <v>0.22928263691239931</v>
      </c>
      <c r="J27" s="19">
        <v>1.3784401228597265</v>
      </c>
    </row>
    <row r="28" spans="1:10" x14ac:dyDescent="0.25">
      <c r="A28" t="s">
        <v>70</v>
      </c>
      <c r="C28" s="18">
        <v>7.0628717219969754</v>
      </c>
      <c r="D28" s="18">
        <v>7.0758062853989658</v>
      </c>
      <c r="E28" s="18">
        <v>7.5514515477968169</v>
      </c>
      <c r="F28" s="18">
        <v>7.2667639944031572</v>
      </c>
      <c r="G28" s="18">
        <v>8.0453816033793615</v>
      </c>
      <c r="H28" s="18">
        <v>8.7748944027569475</v>
      </c>
      <c r="I28" s="18">
        <v>8.5121938865846865</v>
      </c>
      <c r="J28" s="18">
        <v>54.289363442316912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5" sqref="G5:G35"/>
    </sheetView>
  </sheetViews>
  <sheetFormatPr defaultColWidth="9.140625" defaultRowHeight="15" x14ac:dyDescent="0.25"/>
  <cols>
    <col min="1" max="1" width="9.140625" style="1" customWidth="1"/>
    <col min="2" max="2" width="32.5703125" style="2" customWidth="1"/>
    <col min="3" max="3" width="17.28515625" customWidth="1"/>
    <col min="4" max="4" width="19.5703125" customWidth="1"/>
    <col min="5" max="8" width="18.28515625" bestFit="1" customWidth="1"/>
  </cols>
  <sheetData>
    <row r="1" spans="1:8" s="3" customFormat="1" ht="22.5" x14ac:dyDescent="0.3">
      <c r="A1" s="3" t="s">
        <v>0</v>
      </c>
    </row>
    <row r="2" spans="1:8" s="4" customFormat="1" ht="18.75" x14ac:dyDescent="0.3">
      <c r="A2" s="4" t="s">
        <v>1</v>
      </c>
    </row>
    <row r="3" spans="1:8" s="5" customFormat="1" ht="24.75" x14ac:dyDescent="0.5">
      <c r="A3" s="5" t="s">
        <v>50</v>
      </c>
      <c r="D3" s="6" t="s">
        <v>51</v>
      </c>
    </row>
    <row r="4" spans="1:8" s="7" customFormat="1" ht="12.75" x14ac:dyDescent="0.2"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spans="1:8" s="1" customFormat="1" x14ac:dyDescent="0.25">
      <c r="B5" s="2" t="s">
        <v>11</v>
      </c>
      <c r="C5" s="9">
        <v>22737178384</v>
      </c>
      <c r="D5" s="8">
        <v>301664046.07999998</v>
      </c>
      <c r="E5" s="8">
        <v>23038842430.080002</v>
      </c>
      <c r="F5" s="8">
        <v>20979813462.450001</v>
      </c>
      <c r="G5" s="8">
        <v>20928682001.169998</v>
      </c>
      <c r="H5" s="8">
        <v>20052317069.689999</v>
      </c>
    </row>
    <row r="6" spans="1:8" s="1" customFormat="1" x14ac:dyDescent="0.25">
      <c r="B6" s="2" t="s">
        <v>12</v>
      </c>
      <c r="C6" s="9">
        <v>834879646</v>
      </c>
      <c r="D6" s="8">
        <v>-204946150.31999999</v>
      </c>
      <c r="E6" s="8">
        <v>629933495.67999995</v>
      </c>
      <c r="F6" s="8">
        <v>586723259.72000003</v>
      </c>
      <c r="G6" s="8">
        <v>585323325.92999995</v>
      </c>
      <c r="H6" s="8">
        <v>574864573.97000003</v>
      </c>
    </row>
    <row r="7" spans="1:8" s="1" customFormat="1" x14ac:dyDescent="0.25">
      <c r="B7" s="2" t="s">
        <v>13</v>
      </c>
      <c r="C7" s="9">
        <v>564012184</v>
      </c>
      <c r="D7" s="8">
        <v>282821282.95999998</v>
      </c>
      <c r="E7" s="8">
        <v>846833466.96000004</v>
      </c>
      <c r="F7" s="8">
        <v>796540286.95000005</v>
      </c>
      <c r="G7" s="8">
        <v>795896560.63</v>
      </c>
      <c r="H7" s="8">
        <v>770602605.25999999</v>
      </c>
    </row>
    <row r="8" spans="1:8" s="1" customFormat="1" x14ac:dyDescent="0.25">
      <c r="B8" s="2" t="s">
        <v>14</v>
      </c>
      <c r="C8" s="9">
        <v>1115146121</v>
      </c>
      <c r="D8" s="8">
        <v>40972041.079999998</v>
      </c>
      <c r="E8" s="8">
        <v>1156118162.0799999</v>
      </c>
      <c r="F8" s="8">
        <v>1069836842.83</v>
      </c>
      <c r="G8" s="8">
        <v>1067124002.85</v>
      </c>
      <c r="H8" s="8">
        <v>1040505742.12</v>
      </c>
    </row>
    <row r="9" spans="1:8" s="1" customFormat="1" x14ac:dyDescent="0.25">
      <c r="B9" s="2" t="s">
        <v>15</v>
      </c>
      <c r="C9" s="9">
        <v>1055185288</v>
      </c>
      <c r="D9" s="8">
        <v>684536270.35000002</v>
      </c>
      <c r="E9" s="8">
        <v>1739721558.3499999</v>
      </c>
      <c r="F9" s="8">
        <v>1504680585.6700001</v>
      </c>
      <c r="G9" s="8">
        <v>1501450282.53</v>
      </c>
      <c r="H9" s="8">
        <v>1476845583.8299999</v>
      </c>
    </row>
    <row r="10" spans="1:8" s="1" customFormat="1" x14ac:dyDescent="0.25">
      <c r="B10" s="2" t="s">
        <v>16</v>
      </c>
      <c r="C10" s="9">
        <v>761723511</v>
      </c>
      <c r="D10" s="8">
        <v>350868217.11000001</v>
      </c>
      <c r="E10" s="8">
        <v>1112591728.1099999</v>
      </c>
      <c r="F10" s="8">
        <v>1032889703.3</v>
      </c>
      <c r="G10" s="8">
        <v>1032365141.52</v>
      </c>
      <c r="H10" s="8">
        <v>991619650.04999995</v>
      </c>
    </row>
    <row r="11" spans="1:8" s="1" customFormat="1" x14ac:dyDescent="0.25">
      <c r="B11" s="2" t="s">
        <v>17</v>
      </c>
      <c r="C11" s="9">
        <v>1221132498</v>
      </c>
      <c r="D11" s="8">
        <v>-67096453.030000001</v>
      </c>
      <c r="E11" s="8">
        <v>1154036044.97</v>
      </c>
      <c r="F11" s="8">
        <v>994356345.76999998</v>
      </c>
      <c r="G11" s="8">
        <v>993494350.07000005</v>
      </c>
      <c r="H11" s="8">
        <v>959392005.41999996</v>
      </c>
    </row>
    <row r="12" spans="1:8" s="1" customFormat="1" x14ac:dyDescent="0.25">
      <c r="B12" s="2" t="s">
        <v>18</v>
      </c>
      <c r="C12" s="9">
        <v>706727030</v>
      </c>
      <c r="D12" s="8">
        <v>113317457.56</v>
      </c>
      <c r="E12" s="8">
        <v>820044487.55999994</v>
      </c>
      <c r="F12" s="8">
        <v>770283319.48000002</v>
      </c>
      <c r="G12" s="8">
        <v>768280363.36000001</v>
      </c>
      <c r="H12" s="8">
        <v>719641260.58000004</v>
      </c>
    </row>
    <row r="13" spans="1:8" s="1" customFormat="1" x14ac:dyDescent="0.25">
      <c r="B13" s="2" t="s">
        <v>19</v>
      </c>
      <c r="C13" s="9">
        <v>1257231988</v>
      </c>
      <c r="D13" s="8">
        <v>672910003.24000001</v>
      </c>
      <c r="E13" s="8">
        <v>1930141991.24</v>
      </c>
      <c r="F13" s="8">
        <v>1802649599.5699999</v>
      </c>
      <c r="G13" s="8">
        <v>1801317722.99</v>
      </c>
      <c r="H13" s="8">
        <v>1749726725.22</v>
      </c>
    </row>
    <row r="14" spans="1:8" s="1" customFormat="1" x14ac:dyDescent="0.25">
      <c r="B14" s="2" t="s">
        <v>20</v>
      </c>
      <c r="C14" s="9">
        <v>769611267</v>
      </c>
      <c r="D14" s="8">
        <v>386893029.57999998</v>
      </c>
      <c r="E14" s="8">
        <v>1156504296.5799999</v>
      </c>
      <c r="F14" s="8">
        <v>1056415491.88</v>
      </c>
      <c r="G14" s="8">
        <v>1055239065.71</v>
      </c>
      <c r="H14" s="8">
        <v>1025460999.22</v>
      </c>
    </row>
    <row r="15" spans="1:8" s="1" customFormat="1" x14ac:dyDescent="0.25">
      <c r="B15" s="2" t="s">
        <v>21</v>
      </c>
      <c r="C15" s="9">
        <v>792000235</v>
      </c>
      <c r="D15" s="8">
        <v>77399343.959999993</v>
      </c>
      <c r="E15" s="8">
        <v>869399578.96000004</v>
      </c>
      <c r="F15" s="8">
        <v>806534061.60000002</v>
      </c>
      <c r="G15" s="8">
        <v>805567075.89999998</v>
      </c>
      <c r="H15" s="8">
        <v>778304904.08000004</v>
      </c>
    </row>
    <row r="16" spans="1:8" s="1" customFormat="1" x14ac:dyDescent="0.25">
      <c r="B16" s="2" t="s">
        <v>22</v>
      </c>
      <c r="C16" s="9">
        <v>1337343146</v>
      </c>
      <c r="D16" s="8">
        <v>970026700.40999997</v>
      </c>
      <c r="E16" s="8">
        <v>2307369846.4099998</v>
      </c>
      <c r="F16" s="8">
        <v>2085829012.9200001</v>
      </c>
      <c r="G16" s="8">
        <v>2083557806.46</v>
      </c>
      <c r="H16" s="8">
        <v>2015902842.4000001</v>
      </c>
    </row>
    <row r="17" spans="2:8" s="1" customFormat="1" x14ac:dyDescent="0.25">
      <c r="B17" s="2" t="s">
        <v>23</v>
      </c>
      <c r="C17" s="9">
        <v>1516234345</v>
      </c>
      <c r="D17" s="8">
        <v>765144577.45000005</v>
      </c>
      <c r="E17" s="8">
        <v>2281378922.4499998</v>
      </c>
      <c r="F17" s="8">
        <v>2135242419.1099999</v>
      </c>
      <c r="G17" s="8">
        <v>2127988702.3499999</v>
      </c>
      <c r="H17" s="8">
        <v>2075730494.45</v>
      </c>
    </row>
    <row r="18" spans="2:8" s="1" customFormat="1" x14ac:dyDescent="0.25">
      <c r="B18" s="2" t="s">
        <v>24</v>
      </c>
      <c r="C18" s="9">
        <v>1441716521</v>
      </c>
      <c r="D18" s="8">
        <v>498511751.74000001</v>
      </c>
      <c r="E18" s="8">
        <v>1940228272.74</v>
      </c>
      <c r="F18" s="8">
        <v>1830631706.49</v>
      </c>
      <c r="G18" s="8">
        <v>1826523212.95</v>
      </c>
      <c r="H18" s="8">
        <v>1784204342.5999999</v>
      </c>
    </row>
    <row r="19" spans="2:8" s="1" customFormat="1" x14ac:dyDescent="0.25">
      <c r="B19" s="2" t="s">
        <v>25</v>
      </c>
      <c r="C19" s="9">
        <v>534630760</v>
      </c>
      <c r="D19" s="8">
        <v>228510111.77000001</v>
      </c>
      <c r="E19" s="8">
        <v>763140871.76999998</v>
      </c>
      <c r="F19" s="8">
        <v>721608832.76999998</v>
      </c>
      <c r="G19" s="8">
        <v>719755995.78999996</v>
      </c>
      <c r="H19" s="8">
        <v>702696630.47000003</v>
      </c>
    </row>
    <row r="20" spans="2:8" s="1" customFormat="1" x14ac:dyDescent="0.25">
      <c r="B20" s="2" t="s">
        <v>26</v>
      </c>
      <c r="C20" s="9">
        <v>1600006313</v>
      </c>
      <c r="D20" s="8">
        <v>408732718.97000003</v>
      </c>
      <c r="E20" s="8">
        <v>2008739031.97</v>
      </c>
      <c r="F20" s="8">
        <v>1877999562.3</v>
      </c>
      <c r="G20" s="8">
        <v>1876143421.9300001</v>
      </c>
      <c r="H20" s="8">
        <v>1837070160.4100001</v>
      </c>
    </row>
    <row r="21" spans="2:8" s="1" customFormat="1" x14ac:dyDescent="0.25">
      <c r="B21" s="2" t="s">
        <v>27</v>
      </c>
      <c r="C21" s="9">
        <v>1558366589</v>
      </c>
      <c r="D21" s="8">
        <v>167129645.31</v>
      </c>
      <c r="E21" s="8">
        <v>1725496234.3099999</v>
      </c>
      <c r="F21" s="8">
        <v>1586988558.0599999</v>
      </c>
      <c r="G21" s="8">
        <v>1584635524.3699999</v>
      </c>
      <c r="H21" s="8">
        <v>1549998705.98</v>
      </c>
    </row>
    <row r="22" spans="2:8" s="1" customFormat="1" x14ac:dyDescent="0.25">
      <c r="B22" s="2" t="s">
        <v>28</v>
      </c>
      <c r="C22" s="9">
        <v>858748841</v>
      </c>
      <c r="D22" s="8">
        <v>177183766.18000001</v>
      </c>
      <c r="E22" s="8">
        <v>1035932607.1799999</v>
      </c>
      <c r="F22" s="8">
        <v>958310259.79999995</v>
      </c>
      <c r="G22" s="8">
        <v>957154681.25</v>
      </c>
      <c r="H22" s="8">
        <v>916759077.83000004</v>
      </c>
    </row>
    <row r="23" spans="2:8" s="1" customFormat="1" x14ac:dyDescent="0.25">
      <c r="B23" s="2" t="s">
        <v>29</v>
      </c>
      <c r="C23" s="9">
        <v>522232710</v>
      </c>
      <c r="D23" s="8">
        <v>318757153.62</v>
      </c>
      <c r="E23" s="8">
        <v>840989863.62</v>
      </c>
      <c r="F23" s="8">
        <v>788485062.00999999</v>
      </c>
      <c r="G23" s="8">
        <v>787242758.58000004</v>
      </c>
      <c r="H23" s="8">
        <v>764793580.45000005</v>
      </c>
    </row>
    <row r="24" spans="2:8" s="1" customFormat="1" x14ac:dyDescent="0.25">
      <c r="B24" s="2" t="s">
        <v>30</v>
      </c>
      <c r="C24" s="9">
        <v>674398239</v>
      </c>
      <c r="D24" s="8">
        <v>304698886.69</v>
      </c>
      <c r="E24" s="8">
        <v>979097125.69000006</v>
      </c>
      <c r="F24" s="8">
        <v>927148087.97000003</v>
      </c>
      <c r="G24" s="8">
        <v>925521079.01999998</v>
      </c>
      <c r="H24" s="8">
        <v>908896264.28999996</v>
      </c>
    </row>
    <row r="25" spans="2:8" s="1" customFormat="1" x14ac:dyDescent="0.25">
      <c r="B25" s="2" t="s">
        <v>31</v>
      </c>
      <c r="C25" s="9">
        <v>474947952</v>
      </c>
      <c r="D25" s="8">
        <v>255328418.15000001</v>
      </c>
      <c r="E25" s="8">
        <v>730276370.14999998</v>
      </c>
      <c r="F25" s="8">
        <v>692985976.69000006</v>
      </c>
      <c r="G25" s="8">
        <v>690928106.63</v>
      </c>
      <c r="H25" s="8">
        <v>633896729.86000001</v>
      </c>
    </row>
    <row r="26" spans="2:8" s="1" customFormat="1" x14ac:dyDescent="0.25">
      <c r="B26" s="2" t="s">
        <v>32</v>
      </c>
      <c r="C26" s="9">
        <v>663038722</v>
      </c>
      <c r="D26" s="8">
        <v>605356841.82000005</v>
      </c>
      <c r="E26" s="8">
        <v>1268395563.8199999</v>
      </c>
      <c r="F26" s="8">
        <v>1204475953.6199999</v>
      </c>
      <c r="G26" s="8">
        <v>1201074423.6099999</v>
      </c>
      <c r="H26" s="8">
        <v>1185350147.4300001</v>
      </c>
    </row>
    <row r="27" spans="2:8" s="1" customFormat="1" x14ac:dyDescent="0.25">
      <c r="B27" s="2" t="s">
        <v>33</v>
      </c>
      <c r="C27" s="9">
        <v>13898994654</v>
      </c>
      <c r="D27" s="8">
        <v>-6279458754.7799997</v>
      </c>
      <c r="E27" s="8">
        <v>7619535899.2200003</v>
      </c>
      <c r="F27" s="8">
        <v>6488123435.3400002</v>
      </c>
      <c r="G27" s="8">
        <v>6487188602.7799997</v>
      </c>
      <c r="H27" s="8">
        <v>5999320093.9399996</v>
      </c>
    </row>
    <row r="28" spans="2:8" s="1" customFormat="1" x14ac:dyDescent="0.25">
      <c r="B28" s="2" t="s">
        <v>34</v>
      </c>
      <c r="C28" s="9">
        <v>999362</v>
      </c>
      <c r="D28" s="9">
        <v>-20532</v>
      </c>
      <c r="E28" s="9">
        <v>978830</v>
      </c>
      <c r="F28" s="8">
        <v>448048.52</v>
      </c>
      <c r="G28" s="8">
        <v>448048.52</v>
      </c>
      <c r="H28" s="8">
        <v>448048.52</v>
      </c>
    </row>
    <row r="29" spans="2:8" s="1" customFormat="1" x14ac:dyDescent="0.25">
      <c r="B29" s="2" t="s">
        <v>35</v>
      </c>
      <c r="C29" s="9">
        <v>27066803</v>
      </c>
      <c r="D29" s="8">
        <v>-24909130.780000001</v>
      </c>
      <c r="E29" s="8">
        <v>2157672.2200000002</v>
      </c>
      <c r="F29" s="8">
        <v>436301.09</v>
      </c>
      <c r="G29" s="8">
        <v>436301.09</v>
      </c>
      <c r="H29" s="8">
        <v>436301.09</v>
      </c>
    </row>
    <row r="30" spans="2:8" s="1" customFormat="1" x14ac:dyDescent="0.25">
      <c r="B30" s="2" t="s">
        <v>36</v>
      </c>
      <c r="C30" s="9">
        <v>456750</v>
      </c>
      <c r="D30" s="8">
        <v>104466.2</v>
      </c>
      <c r="E30" s="8">
        <v>561216.19999999995</v>
      </c>
      <c r="F30" s="8">
        <v>391662.43</v>
      </c>
      <c r="G30" s="8">
        <v>391662.43</v>
      </c>
      <c r="H30" s="8">
        <v>391662.43</v>
      </c>
    </row>
    <row r="31" spans="2:8" s="1" customFormat="1" x14ac:dyDescent="0.25">
      <c r="B31" s="2" t="s">
        <v>37</v>
      </c>
      <c r="C31" s="9">
        <v>456220</v>
      </c>
      <c r="D31" s="9">
        <v>-39620</v>
      </c>
      <c r="E31" s="9">
        <v>416600</v>
      </c>
      <c r="F31" s="8">
        <v>393005.11</v>
      </c>
      <c r="G31" s="8">
        <v>393005.11</v>
      </c>
      <c r="H31" s="8">
        <v>393005.11</v>
      </c>
    </row>
    <row r="32" spans="2:8" s="1" customFormat="1" x14ac:dyDescent="0.25">
      <c r="B32" s="2" t="s">
        <v>38</v>
      </c>
      <c r="C32" s="9">
        <v>800055626</v>
      </c>
      <c r="D32" s="9">
        <v>659391050</v>
      </c>
      <c r="E32" s="9">
        <v>1459446676</v>
      </c>
      <c r="F32" s="8">
        <v>1302843052.1900001</v>
      </c>
      <c r="G32" s="8">
        <v>1297464061.52</v>
      </c>
      <c r="H32" s="8">
        <v>1288727461.72</v>
      </c>
    </row>
    <row r="33" spans="2:8" s="1" customFormat="1" x14ac:dyDescent="0.25">
      <c r="B33" s="2" t="s">
        <v>39</v>
      </c>
      <c r="C33" s="9">
        <v>340900</v>
      </c>
      <c r="D33" s="8">
        <v>-85308.32</v>
      </c>
      <c r="E33" s="8">
        <v>255591.67999999999</v>
      </c>
      <c r="F33" s="8">
        <v>247461.26</v>
      </c>
      <c r="G33" s="8">
        <v>247461.26</v>
      </c>
      <c r="H33" s="8">
        <v>247461.26</v>
      </c>
    </row>
    <row r="34" spans="2:8" s="1" customFormat="1" x14ac:dyDescent="0.25">
      <c r="B34" s="2" t="s">
        <v>40</v>
      </c>
      <c r="C34" s="9">
        <v>326475632</v>
      </c>
      <c r="D34" s="9">
        <v>16041302</v>
      </c>
      <c r="E34" s="9">
        <v>342516934</v>
      </c>
      <c r="F34" s="8">
        <v>330930982.05000001</v>
      </c>
      <c r="G34" s="8">
        <v>330930982.05000001</v>
      </c>
      <c r="H34" s="8">
        <v>321941021.26999998</v>
      </c>
    </row>
    <row r="35" spans="2:8" s="1" customFormat="1" x14ac:dyDescent="0.25">
      <c r="B35" s="2" t="s">
        <v>41</v>
      </c>
      <c r="C35" s="9">
        <v>8934098950</v>
      </c>
      <c r="D35" s="1">
        <v>0</v>
      </c>
      <c r="E35" s="9">
        <v>8934098950</v>
      </c>
      <c r="F35" s="8">
        <v>8927157417.9599991</v>
      </c>
      <c r="G35" s="8">
        <v>8927157417.9599991</v>
      </c>
      <c r="H35" s="8">
        <v>8927157417.9599991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5" sqref="G5:G35"/>
    </sheetView>
  </sheetViews>
  <sheetFormatPr defaultColWidth="9.140625" defaultRowHeight="15" x14ac:dyDescent="0.25"/>
  <cols>
    <col min="1" max="1" width="9.140625" style="1" customWidth="1"/>
    <col min="2" max="2" width="32.5703125" style="2" customWidth="1"/>
    <col min="3" max="3" width="17.28515625" customWidth="1"/>
    <col min="4" max="4" width="20.28515625" customWidth="1"/>
    <col min="5" max="8" width="18.28515625" customWidth="1"/>
  </cols>
  <sheetData>
    <row r="1" spans="1:8" s="3" customFormat="1" ht="22.5" x14ac:dyDescent="0.3">
      <c r="A1" s="3" t="s">
        <v>0</v>
      </c>
    </row>
    <row r="2" spans="1:8" s="4" customFormat="1" ht="18.75" x14ac:dyDescent="0.3">
      <c r="A2" s="4" t="s">
        <v>1</v>
      </c>
    </row>
    <row r="3" spans="1:8" s="5" customFormat="1" ht="24.75" x14ac:dyDescent="0.5">
      <c r="A3" s="5" t="s">
        <v>54</v>
      </c>
      <c r="D3" s="6" t="s">
        <v>55</v>
      </c>
    </row>
    <row r="4" spans="1:8" s="7" customFormat="1" ht="12.75" x14ac:dyDescent="0.2"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spans="1:8" s="1" customFormat="1" x14ac:dyDescent="0.25">
      <c r="B5" s="2" t="s">
        <v>11</v>
      </c>
      <c r="C5" s="9">
        <v>24368573009</v>
      </c>
      <c r="D5" s="8">
        <v>-1443685353.51</v>
      </c>
      <c r="E5" s="8">
        <v>22924887655.490002</v>
      </c>
      <c r="F5" s="8">
        <v>19182743503.610001</v>
      </c>
      <c r="G5" s="8">
        <v>18863158599.98</v>
      </c>
      <c r="H5" s="8">
        <v>18181218300.580002</v>
      </c>
    </row>
    <row r="6" spans="1:8" s="1" customFormat="1" x14ac:dyDescent="0.25">
      <c r="B6" s="2" t="s">
        <v>12</v>
      </c>
      <c r="C6" s="9">
        <v>808952059</v>
      </c>
      <c r="D6" s="8">
        <v>-145919486.88</v>
      </c>
      <c r="E6" s="8">
        <v>663032572.12</v>
      </c>
      <c r="F6" s="8">
        <v>499550817.00999999</v>
      </c>
      <c r="G6" s="8">
        <v>496675441.94</v>
      </c>
      <c r="H6" s="8">
        <v>508612875.73000002</v>
      </c>
    </row>
    <row r="7" spans="1:8" s="1" customFormat="1" x14ac:dyDescent="0.25">
      <c r="B7" s="2" t="s">
        <v>13</v>
      </c>
      <c r="C7" s="9">
        <v>552071292</v>
      </c>
      <c r="D7" s="8">
        <v>341072138.64999998</v>
      </c>
      <c r="E7" s="8">
        <v>893143430.64999998</v>
      </c>
      <c r="F7" s="8">
        <v>748425608.91999996</v>
      </c>
      <c r="G7" s="8">
        <v>743209742.24000001</v>
      </c>
      <c r="H7" s="8">
        <v>738690468.04999995</v>
      </c>
    </row>
    <row r="8" spans="1:8" s="1" customFormat="1" x14ac:dyDescent="0.25">
      <c r="B8" s="2" t="s">
        <v>14</v>
      </c>
      <c r="C8" s="9">
        <v>1005158536</v>
      </c>
      <c r="D8" s="8">
        <v>263063185.16</v>
      </c>
      <c r="E8" s="8">
        <v>1268221721.1600001</v>
      </c>
      <c r="F8" s="8">
        <v>1040253567.67</v>
      </c>
      <c r="G8" s="8">
        <v>1029581147.01</v>
      </c>
      <c r="H8" s="8">
        <v>1003540927.36</v>
      </c>
    </row>
    <row r="9" spans="1:8" s="1" customFormat="1" x14ac:dyDescent="0.25">
      <c r="B9" s="2" t="s">
        <v>15</v>
      </c>
      <c r="C9" s="9">
        <v>1162817821</v>
      </c>
      <c r="D9" s="8">
        <v>644360872.38</v>
      </c>
      <c r="E9" s="8">
        <v>1807178693.3800001</v>
      </c>
      <c r="F9" s="8">
        <v>1351784879.74</v>
      </c>
      <c r="G9" s="8">
        <v>1341682982.4400001</v>
      </c>
      <c r="H9" s="8">
        <v>1351614560.8099999</v>
      </c>
    </row>
    <row r="10" spans="1:8" s="1" customFormat="1" x14ac:dyDescent="0.25">
      <c r="B10" s="2" t="s">
        <v>16</v>
      </c>
      <c r="C10" s="9">
        <v>773856190</v>
      </c>
      <c r="D10" s="8">
        <v>419639473.73000002</v>
      </c>
      <c r="E10" s="8">
        <v>1193495663.73</v>
      </c>
      <c r="F10" s="8">
        <v>955106550.60000002</v>
      </c>
      <c r="G10" s="8">
        <v>948646982.92999995</v>
      </c>
      <c r="H10" s="8">
        <v>927069085.5</v>
      </c>
    </row>
    <row r="11" spans="1:8" s="1" customFormat="1" x14ac:dyDescent="0.25">
      <c r="B11" s="2" t="s">
        <v>17</v>
      </c>
      <c r="C11" s="9">
        <v>1443640594</v>
      </c>
      <c r="D11" s="8">
        <v>-324835716.43000001</v>
      </c>
      <c r="E11" s="8">
        <v>1118804877.5699999</v>
      </c>
      <c r="F11" s="8">
        <v>919375586.40999997</v>
      </c>
      <c r="G11" s="8">
        <v>914986094.37</v>
      </c>
      <c r="H11" s="8">
        <v>918177007.52999997</v>
      </c>
    </row>
    <row r="12" spans="1:8" s="1" customFormat="1" x14ac:dyDescent="0.25">
      <c r="B12" s="2" t="s">
        <v>18</v>
      </c>
      <c r="C12" s="9">
        <v>753273725</v>
      </c>
      <c r="D12" s="8">
        <v>47947330.700000003</v>
      </c>
      <c r="E12" s="8">
        <v>801221055.70000005</v>
      </c>
      <c r="F12" s="8">
        <v>663292812.63999999</v>
      </c>
      <c r="G12" s="8">
        <v>658489101.97000003</v>
      </c>
      <c r="H12" s="8">
        <v>655218594.29999995</v>
      </c>
    </row>
    <row r="13" spans="1:8" s="1" customFormat="1" x14ac:dyDescent="0.25">
      <c r="B13" s="2" t="s">
        <v>19</v>
      </c>
      <c r="C13" s="9">
        <v>1268683758</v>
      </c>
      <c r="D13" s="8">
        <v>699685267.64999998</v>
      </c>
      <c r="E13" s="8">
        <v>1968369025.6500001</v>
      </c>
      <c r="F13" s="8">
        <v>1702807640.9300001</v>
      </c>
      <c r="G13" s="8">
        <v>1683313726.74</v>
      </c>
      <c r="H13" s="8">
        <v>1672695835.99</v>
      </c>
    </row>
    <row r="14" spans="1:8" s="1" customFormat="1" x14ac:dyDescent="0.25">
      <c r="B14" s="2" t="s">
        <v>20</v>
      </c>
      <c r="C14" s="9">
        <v>830565119</v>
      </c>
      <c r="D14" s="8">
        <v>423354555.38999999</v>
      </c>
      <c r="E14" s="8">
        <v>1253919674.3900001</v>
      </c>
      <c r="F14" s="8">
        <v>1068013221.01</v>
      </c>
      <c r="G14" s="8">
        <v>1056520307.6900001</v>
      </c>
      <c r="H14" s="8">
        <v>1058460112.91</v>
      </c>
    </row>
    <row r="15" spans="1:8" s="1" customFormat="1" x14ac:dyDescent="0.25">
      <c r="B15" s="2" t="s">
        <v>21</v>
      </c>
      <c r="C15" s="9">
        <v>892978728</v>
      </c>
      <c r="D15" s="8">
        <v>-40122583.600000001</v>
      </c>
      <c r="E15" s="8">
        <v>852856144.39999998</v>
      </c>
      <c r="F15" s="8">
        <v>731095714.47000003</v>
      </c>
      <c r="G15" s="8">
        <v>723470927.07000005</v>
      </c>
      <c r="H15" s="8">
        <v>725254949.33000004</v>
      </c>
    </row>
    <row r="16" spans="1:8" s="1" customFormat="1" x14ac:dyDescent="0.25">
      <c r="B16" s="2" t="s">
        <v>22</v>
      </c>
      <c r="C16" s="9">
        <v>1592503957</v>
      </c>
      <c r="D16" s="8">
        <v>859021811.36000001</v>
      </c>
      <c r="E16" s="8">
        <v>2451525768.3600001</v>
      </c>
      <c r="F16" s="8">
        <v>2035819198.9100001</v>
      </c>
      <c r="G16" s="8">
        <v>2020253713.2</v>
      </c>
      <c r="H16" s="8">
        <v>2015869663.0799999</v>
      </c>
    </row>
    <row r="17" spans="2:8" s="1" customFormat="1" x14ac:dyDescent="0.25">
      <c r="B17" s="2" t="s">
        <v>23</v>
      </c>
      <c r="C17" s="9">
        <v>1702857121</v>
      </c>
      <c r="D17" s="8">
        <v>524790431.32999998</v>
      </c>
      <c r="E17" s="8">
        <v>2227647552.3299999</v>
      </c>
      <c r="F17" s="8">
        <v>1876683147.21</v>
      </c>
      <c r="G17" s="8">
        <v>1864275702.5</v>
      </c>
      <c r="H17" s="8">
        <v>1856133393.71</v>
      </c>
    </row>
    <row r="18" spans="2:8" s="1" customFormat="1" x14ac:dyDescent="0.25">
      <c r="B18" s="2" t="s">
        <v>24</v>
      </c>
      <c r="C18" s="9">
        <v>1530406355</v>
      </c>
      <c r="D18" s="8">
        <v>472847686.70999998</v>
      </c>
      <c r="E18" s="8">
        <v>2003254041.71</v>
      </c>
      <c r="F18" s="8">
        <v>1680653096.75</v>
      </c>
      <c r="G18" s="8">
        <v>1659299383.96</v>
      </c>
      <c r="H18" s="8">
        <v>1643247195.3099999</v>
      </c>
    </row>
    <row r="19" spans="2:8" s="1" customFormat="1" x14ac:dyDescent="0.25">
      <c r="B19" s="2" t="s">
        <v>25</v>
      </c>
      <c r="C19" s="9">
        <v>670114342</v>
      </c>
      <c r="D19" s="8">
        <v>104856907.81</v>
      </c>
      <c r="E19" s="8">
        <v>774971249.80999994</v>
      </c>
      <c r="F19" s="8">
        <v>641304901.53999996</v>
      </c>
      <c r="G19" s="8">
        <v>639481130.72000003</v>
      </c>
      <c r="H19" s="8">
        <v>643745089.30999994</v>
      </c>
    </row>
    <row r="20" spans="2:8" s="1" customFormat="1" x14ac:dyDescent="0.25">
      <c r="B20" s="2" t="s">
        <v>26</v>
      </c>
      <c r="C20" s="9">
        <v>1481306561</v>
      </c>
      <c r="D20" s="8">
        <v>586181038.01999998</v>
      </c>
      <c r="E20" s="8">
        <v>2067487599.02</v>
      </c>
      <c r="F20" s="8">
        <v>1695374536.4200001</v>
      </c>
      <c r="G20" s="8">
        <v>1677299363.3</v>
      </c>
      <c r="H20" s="8">
        <v>1663293571.8399999</v>
      </c>
    </row>
    <row r="21" spans="2:8" s="1" customFormat="1" x14ac:dyDescent="0.25">
      <c r="B21" s="2" t="s">
        <v>27</v>
      </c>
      <c r="C21" s="9">
        <v>1586164231</v>
      </c>
      <c r="D21" s="8">
        <v>196058584.46000001</v>
      </c>
      <c r="E21" s="8">
        <v>1782222815.46</v>
      </c>
      <c r="F21" s="8">
        <v>1479994807.04</v>
      </c>
      <c r="G21" s="8">
        <v>1465483697.22</v>
      </c>
      <c r="H21" s="8">
        <v>1438519993.55</v>
      </c>
    </row>
    <row r="22" spans="2:8" s="1" customFormat="1" x14ac:dyDescent="0.25">
      <c r="B22" s="2" t="s">
        <v>28</v>
      </c>
      <c r="C22" s="9">
        <v>867716612</v>
      </c>
      <c r="D22" s="8">
        <v>151585154.88</v>
      </c>
      <c r="E22" s="8">
        <v>1019301766.88</v>
      </c>
      <c r="F22" s="8">
        <v>826609090.60000002</v>
      </c>
      <c r="G22" s="8">
        <v>820601677.51999998</v>
      </c>
      <c r="H22" s="8">
        <v>818227040.92999995</v>
      </c>
    </row>
    <row r="23" spans="2:8" s="1" customFormat="1" x14ac:dyDescent="0.25">
      <c r="B23" s="2" t="s">
        <v>29</v>
      </c>
      <c r="C23" s="9">
        <v>587568309</v>
      </c>
      <c r="D23" s="8">
        <v>313787064.38</v>
      </c>
      <c r="E23" s="8">
        <v>901355373.38</v>
      </c>
      <c r="F23" s="8">
        <v>743048098.21000004</v>
      </c>
      <c r="G23" s="8">
        <v>737998734.29999995</v>
      </c>
      <c r="H23" s="8">
        <v>734312414.70000005</v>
      </c>
    </row>
    <row r="24" spans="2:8" s="1" customFormat="1" x14ac:dyDescent="0.25">
      <c r="B24" s="2" t="s">
        <v>30</v>
      </c>
      <c r="C24" s="9">
        <v>754534678</v>
      </c>
      <c r="D24" s="8">
        <v>240369195.06999999</v>
      </c>
      <c r="E24" s="8">
        <v>994903873.07000005</v>
      </c>
      <c r="F24" s="8">
        <v>853558364.35000002</v>
      </c>
      <c r="G24" s="8">
        <v>848318841.50999999</v>
      </c>
      <c r="H24" s="8">
        <v>846755750.86000001</v>
      </c>
    </row>
    <row r="25" spans="2:8" s="1" customFormat="1" x14ac:dyDescent="0.25">
      <c r="B25" s="2" t="s">
        <v>31</v>
      </c>
      <c r="C25" s="9">
        <v>536817832</v>
      </c>
      <c r="D25" s="8">
        <v>201889181.81999999</v>
      </c>
      <c r="E25" s="8">
        <v>738707013.82000005</v>
      </c>
      <c r="F25" s="8">
        <v>618215987.33000004</v>
      </c>
      <c r="G25" s="8">
        <v>613097108.29999995</v>
      </c>
      <c r="H25" s="8">
        <v>611957263.10000002</v>
      </c>
    </row>
    <row r="26" spans="2:8" s="1" customFormat="1" x14ac:dyDescent="0.25">
      <c r="B26" s="2" t="s">
        <v>32</v>
      </c>
      <c r="C26" s="9">
        <v>839291864</v>
      </c>
      <c r="D26" s="8">
        <v>503821539.10000002</v>
      </c>
      <c r="E26" s="8">
        <v>1343113403.0999999</v>
      </c>
      <c r="F26" s="8">
        <v>1161881401.26</v>
      </c>
      <c r="G26" s="8">
        <v>1156636991.6300001</v>
      </c>
      <c r="H26" s="8">
        <v>1150081933.46</v>
      </c>
    </row>
    <row r="27" spans="2:8" s="1" customFormat="1" x14ac:dyDescent="0.25">
      <c r="B27" s="2" t="s">
        <v>33</v>
      </c>
      <c r="C27" s="9">
        <v>14177851472</v>
      </c>
      <c r="D27" s="8">
        <v>-6055737328.79</v>
      </c>
      <c r="E27" s="8">
        <v>8122114143.21</v>
      </c>
      <c r="F27" s="8">
        <v>7048237265.7799997</v>
      </c>
      <c r="G27" s="8">
        <v>6971111528.46</v>
      </c>
      <c r="H27" s="8">
        <v>6433726866.96</v>
      </c>
    </row>
    <row r="28" spans="2:8" s="1" customFormat="1" x14ac:dyDescent="0.25">
      <c r="B28" s="2" t="s">
        <v>34</v>
      </c>
      <c r="C28" s="9">
        <v>721152</v>
      </c>
      <c r="D28" s="9">
        <v>-501959</v>
      </c>
      <c r="E28" s="9">
        <v>219193</v>
      </c>
      <c r="F28" s="8">
        <v>118903.76</v>
      </c>
      <c r="G28" s="8">
        <v>118903.76</v>
      </c>
      <c r="H28" s="8">
        <v>115996.68</v>
      </c>
    </row>
    <row r="29" spans="2:8" s="1" customFormat="1" x14ac:dyDescent="0.25">
      <c r="B29" s="2" t="s">
        <v>35</v>
      </c>
      <c r="C29" s="1">
        <v>0</v>
      </c>
      <c r="D29" s="8">
        <v>54386915.390000001</v>
      </c>
      <c r="E29" s="8">
        <v>54386915.390000001</v>
      </c>
      <c r="F29" s="8">
        <v>48050349.159999996</v>
      </c>
      <c r="G29" s="8">
        <v>48050349.159999996</v>
      </c>
      <c r="H29" s="8">
        <v>48048154.159999996</v>
      </c>
    </row>
    <row r="30" spans="2:8" s="1" customFormat="1" x14ac:dyDescent="0.25">
      <c r="B30" s="2" t="s">
        <v>36</v>
      </c>
      <c r="C30" s="9">
        <v>277512</v>
      </c>
      <c r="D30" s="9">
        <v>-157912</v>
      </c>
      <c r="E30" s="9">
        <v>119600</v>
      </c>
      <c r="F30" s="8">
        <v>82868.740000000005</v>
      </c>
      <c r="G30" s="8">
        <v>82868.740000000005</v>
      </c>
      <c r="H30" s="8">
        <v>82868.740000000005</v>
      </c>
    </row>
    <row r="31" spans="2:8" s="1" customFormat="1" x14ac:dyDescent="0.25">
      <c r="B31" s="2" t="s">
        <v>37</v>
      </c>
      <c r="C31" s="1">
        <v>0</v>
      </c>
      <c r="D31" s="9">
        <v>109600</v>
      </c>
      <c r="E31" s="9">
        <v>109600</v>
      </c>
      <c r="F31" s="8">
        <v>84709.119999999995</v>
      </c>
      <c r="G31" s="8">
        <v>84709.119999999995</v>
      </c>
      <c r="H31" s="8">
        <v>84709.119999999995</v>
      </c>
    </row>
    <row r="32" spans="2:8" s="1" customFormat="1" x14ac:dyDescent="0.25">
      <c r="B32" s="2" t="s">
        <v>38</v>
      </c>
      <c r="C32" s="9">
        <v>799801185</v>
      </c>
      <c r="D32" s="9">
        <v>96277382</v>
      </c>
      <c r="E32" s="9">
        <v>896078567</v>
      </c>
      <c r="F32" s="8">
        <v>465854788.81999999</v>
      </c>
      <c r="G32" s="8">
        <v>465854788.81999999</v>
      </c>
      <c r="H32" s="8">
        <v>454966293.69999999</v>
      </c>
    </row>
    <row r="33" spans="2:8" s="1" customFormat="1" x14ac:dyDescent="0.25">
      <c r="B33" s="2" t="s">
        <v>39</v>
      </c>
      <c r="C33" s="1">
        <v>0</v>
      </c>
      <c r="D33" s="8">
        <v>165955.22</v>
      </c>
      <c r="E33" s="8">
        <v>165955.22</v>
      </c>
      <c r="F33" s="8">
        <v>143755.22</v>
      </c>
      <c r="G33" s="8">
        <v>143755.22</v>
      </c>
      <c r="H33" s="8">
        <v>143755.22</v>
      </c>
    </row>
    <row r="34" spans="2:8" s="1" customFormat="1" x14ac:dyDescent="0.25">
      <c r="B34" s="2" t="s">
        <v>40</v>
      </c>
      <c r="C34" s="9">
        <v>303430574</v>
      </c>
      <c r="D34" s="9">
        <v>28559926</v>
      </c>
      <c r="E34" s="9">
        <v>331990500</v>
      </c>
      <c r="F34" s="8">
        <v>305400333.64999998</v>
      </c>
      <c r="G34" s="8">
        <v>305348279.64999998</v>
      </c>
      <c r="H34" s="8">
        <v>304317628.17000002</v>
      </c>
    </row>
    <row r="35" spans="2:8" s="1" customFormat="1" x14ac:dyDescent="0.25">
      <c r="B35" s="2" t="s">
        <v>41</v>
      </c>
      <c r="C35" s="9">
        <v>9308065412</v>
      </c>
      <c r="D35" s="9">
        <v>952572654</v>
      </c>
      <c r="E35" s="9">
        <v>10260638066</v>
      </c>
      <c r="F35" s="8">
        <v>9833699090.4099998</v>
      </c>
      <c r="G35" s="8">
        <v>9833699090.4099998</v>
      </c>
      <c r="H35" s="8">
        <v>9763056505.4599991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D1" sqref="D1"/>
    </sheetView>
  </sheetViews>
  <sheetFormatPr defaultColWidth="9.140625" defaultRowHeight="15" x14ac:dyDescent="0.25"/>
  <cols>
    <col min="1" max="1" width="9.140625" style="1" customWidth="1"/>
    <col min="2" max="2" width="32.5703125" style="2" customWidth="1"/>
    <col min="3" max="3" width="17.28515625" customWidth="1"/>
    <col min="4" max="4" width="15.5703125" customWidth="1"/>
    <col min="5" max="5" width="18.28515625" customWidth="1"/>
    <col min="6" max="8" width="18.28515625" bestFit="1" customWidth="1"/>
  </cols>
  <sheetData>
    <row r="1" spans="1:8" s="3" customFormat="1" ht="22.5" x14ac:dyDescent="0.3">
      <c r="A1" s="3" t="s">
        <v>0</v>
      </c>
    </row>
    <row r="2" spans="1:8" s="4" customFormat="1" ht="18.75" x14ac:dyDescent="0.3">
      <c r="A2" s="4" t="s">
        <v>1</v>
      </c>
    </row>
    <row r="3" spans="1:8" s="5" customFormat="1" ht="24.75" x14ac:dyDescent="0.5">
      <c r="A3" s="5" t="s">
        <v>56</v>
      </c>
      <c r="D3" s="6" t="s">
        <v>57</v>
      </c>
    </row>
    <row r="4" spans="1:8" s="7" customFormat="1" ht="12.75" x14ac:dyDescent="0.2"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spans="1:8" s="1" customFormat="1" x14ac:dyDescent="0.25">
      <c r="B5" s="2" t="s">
        <v>11</v>
      </c>
      <c r="C5" s="9">
        <v>22265801642</v>
      </c>
      <c r="D5" s="8">
        <v>561454558.59000003</v>
      </c>
      <c r="E5" s="8">
        <v>22827256200.59</v>
      </c>
      <c r="F5" s="8">
        <v>20282115163.040001</v>
      </c>
      <c r="G5" s="8">
        <v>20241666987.080002</v>
      </c>
      <c r="H5" s="8">
        <v>20212351238.889999</v>
      </c>
    </row>
    <row r="6" spans="1:8" s="1" customFormat="1" x14ac:dyDescent="0.25">
      <c r="B6" s="2" t="s">
        <v>12</v>
      </c>
      <c r="C6" s="9">
        <v>556942642</v>
      </c>
      <c r="D6" s="8">
        <v>120788502.83</v>
      </c>
      <c r="E6" s="8">
        <v>677731144.83000004</v>
      </c>
      <c r="F6" s="8">
        <v>627152530.20000005</v>
      </c>
      <c r="G6" s="8">
        <v>626230968.71000004</v>
      </c>
      <c r="H6" s="8">
        <v>615152495.25999999</v>
      </c>
    </row>
    <row r="7" spans="1:8" s="1" customFormat="1" x14ac:dyDescent="0.25">
      <c r="B7" s="2" t="s">
        <v>13</v>
      </c>
      <c r="C7" s="9">
        <v>544033649</v>
      </c>
      <c r="D7" s="8">
        <v>350803224.25</v>
      </c>
      <c r="E7" s="8">
        <v>894836873.25</v>
      </c>
      <c r="F7" s="8">
        <v>851674707.63</v>
      </c>
      <c r="G7" s="8">
        <v>850618703.50999999</v>
      </c>
      <c r="H7" s="8">
        <v>850606143.50999999</v>
      </c>
    </row>
    <row r="8" spans="1:8" s="1" customFormat="1" x14ac:dyDescent="0.25">
      <c r="B8" s="2" t="s">
        <v>14</v>
      </c>
      <c r="C8" s="9">
        <v>836674089</v>
      </c>
      <c r="D8" s="8">
        <v>445526747.13999999</v>
      </c>
      <c r="E8" s="8">
        <v>1282200836.1400001</v>
      </c>
      <c r="F8" s="8">
        <v>1202379159.5599999</v>
      </c>
      <c r="G8" s="8">
        <v>1196618903.01</v>
      </c>
      <c r="H8" s="8">
        <v>1195965605.21</v>
      </c>
    </row>
    <row r="9" spans="1:8" s="1" customFormat="1" x14ac:dyDescent="0.25">
      <c r="B9" s="2" t="s">
        <v>15</v>
      </c>
      <c r="C9" s="9">
        <v>1079610350</v>
      </c>
      <c r="D9" s="8">
        <v>505332782.24000001</v>
      </c>
      <c r="E9" s="8">
        <v>1584943132.24</v>
      </c>
      <c r="F9" s="8">
        <v>1479972027.29</v>
      </c>
      <c r="G9" s="8">
        <v>1476611440.8599999</v>
      </c>
      <c r="H9" s="8">
        <v>1476527600.75</v>
      </c>
    </row>
    <row r="10" spans="1:8" s="1" customFormat="1" x14ac:dyDescent="0.25">
      <c r="B10" s="2" t="s">
        <v>16</v>
      </c>
      <c r="C10" s="9">
        <v>716932876</v>
      </c>
      <c r="D10" s="8">
        <v>457957815.10000002</v>
      </c>
      <c r="E10" s="8">
        <v>1174890691.0999999</v>
      </c>
      <c r="F10" s="8">
        <v>1112114722.3299999</v>
      </c>
      <c r="G10" s="8">
        <v>1109814992.1500001</v>
      </c>
      <c r="H10" s="8">
        <v>1109343606.78</v>
      </c>
    </row>
    <row r="11" spans="1:8" s="1" customFormat="1" x14ac:dyDescent="0.25">
      <c r="B11" s="2" t="s">
        <v>17</v>
      </c>
      <c r="C11" s="9">
        <v>784115202</v>
      </c>
      <c r="D11" s="8">
        <v>325680096.95999998</v>
      </c>
      <c r="E11" s="8">
        <v>1109795298.96</v>
      </c>
      <c r="F11" s="8">
        <v>1042786530.61</v>
      </c>
      <c r="G11" s="8">
        <v>1040824114.12</v>
      </c>
      <c r="H11" s="8">
        <v>1039638249.79</v>
      </c>
    </row>
    <row r="12" spans="1:8" s="1" customFormat="1" x14ac:dyDescent="0.25">
      <c r="B12" s="2" t="s">
        <v>18</v>
      </c>
      <c r="C12" s="9">
        <v>639782387</v>
      </c>
      <c r="D12" s="8">
        <v>181900207.94</v>
      </c>
      <c r="E12" s="8">
        <v>821682594.94000006</v>
      </c>
      <c r="F12" s="8">
        <v>779217509.38</v>
      </c>
      <c r="G12" s="8">
        <v>777038642.05999994</v>
      </c>
      <c r="H12" s="8">
        <v>775307441.34000003</v>
      </c>
    </row>
    <row r="13" spans="1:8" s="1" customFormat="1" x14ac:dyDescent="0.25">
      <c r="B13" s="2" t="s">
        <v>19</v>
      </c>
      <c r="C13" s="9">
        <v>1410047737</v>
      </c>
      <c r="D13" s="8">
        <v>604660064.71000004</v>
      </c>
      <c r="E13" s="8">
        <v>2014707801.71</v>
      </c>
      <c r="F13" s="8">
        <v>1919035800.28</v>
      </c>
      <c r="G13" s="8">
        <v>1914492640.7</v>
      </c>
      <c r="H13" s="8">
        <v>1914224807.54</v>
      </c>
    </row>
    <row r="14" spans="1:8" s="1" customFormat="1" x14ac:dyDescent="0.25">
      <c r="B14" s="2" t="s">
        <v>20</v>
      </c>
      <c r="C14" s="9">
        <v>843572304</v>
      </c>
      <c r="D14" s="8">
        <v>407931659.25999999</v>
      </c>
      <c r="E14" s="8">
        <v>1251503963.26</v>
      </c>
      <c r="F14" s="8">
        <v>1189643934.28</v>
      </c>
      <c r="G14" s="8">
        <v>1186684023.95</v>
      </c>
      <c r="H14" s="8">
        <v>1186400405.6300001</v>
      </c>
    </row>
    <row r="15" spans="1:8" s="1" customFormat="1" x14ac:dyDescent="0.25">
      <c r="B15" s="2" t="s">
        <v>21</v>
      </c>
      <c r="C15" s="9">
        <v>634103116</v>
      </c>
      <c r="D15" s="8">
        <v>304773987.13</v>
      </c>
      <c r="E15" s="8">
        <v>938877103.13</v>
      </c>
      <c r="F15" s="8">
        <v>884666812.97000003</v>
      </c>
      <c r="G15" s="8">
        <v>883329653.52999997</v>
      </c>
      <c r="H15" s="8">
        <v>883329653.52999997</v>
      </c>
    </row>
    <row r="16" spans="1:8" s="1" customFormat="1" x14ac:dyDescent="0.25">
      <c r="B16" s="2" t="s">
        <v>22</v>
      </c>
      <c r="C16" s="9">
        <v>1659281118</v>
      </c>
      <c r="D16" s="8">
        <v>730890117.67999995</v>
      </c>
      <c r="E16" s="8">
        <v>2390171235.6799998</v>
      </c>
      <c r="F16" s="8">
        <v>2188959721.4099998</v>
      </c>
      <c r="G16" s="8">
        <v>2178159021.2800002</v>
      </c>
      <c r="H16" s="8">
        <v>2177774442.6700001</v>
      </c>
    </row>
    <row r="17" spans="2:8" s="1" customFormat="1" x14ac:dyDescent="0.25">
      <c r="B17" s="2" t="s">
        <v>23</v>
      </c>
      <c r="C17" s="9">
        <v>1600236415</v>
      </c>
      <c r="D17" s="8">
        <v>678450650.53999996</v>
      </c>
      <c r="E17" s="8">
        <v>2278687065.54</v>
      </c>
      <c r="F17" s="8">
        <v>2103334515.1400001</v>
      </c>
      <c r="G17" s="8">
        <v>2095903482.25</v>
      </c>
      <c r="H17" s="8">
        <v>2095425429.3099999</v>
      </c>
    </row>
    <row r="18" spans="2:8" s="1" customFormat="1" x14ac:dyDescent="0.25">
      <c r="B18" s="2" t="s">
        <v>24</v>
      </c>
      <c r="C18" s="9">
        <v>1604187717</v>
      </c>
      <c r="D18" s="8">
        <v>471008126.38999999</v>
      </c>
      <c r="E18" s="8">
        <v>2075195843.3900001</v>
      </c>
      <c r="F18" s="8">
        <v>1924348392.29</v>
      </c>
      <c r="G18" s="8">
        <v>1918721668.26</v>
      </c>
      <c r="H18" s="8">
        <v>1918605969.22</v>
      </c>
    </row>
    <row r="19" spans="2:8" s="1" customFormat="1" x14ac:dyDescent="0.25">
      <c r="B19" s="2" t="s">
        <v>25</v>
      </c>
      <c r="C19" s="9">
        <v>661311302</v>
      </c>
      <c r="D19" s="8">
        <v>157947443.02000001</v>
      </c>
      <c r="E19" s="8">
        <v>819258745.01999998</v>
      </c>
      <c r="F19" s="8">
        <v>744531787.62</v>
      </c>
      <c r="G19" s="9">
        <v>742432672</v>
      </c>
      <c r="H19" s="8">
        <v>742101992.97000003</v>
      </c>
    </row>
    <row r="20" spans="2:8" s="1" customFormat="1" x14ac:dyDescent="0.25">
      <c r="B20" s="2" t="s">
        <v>26</v>
      </c>
      <c r="C20" s="9">
        <v>1570724704</v>
      </c>
      <c r="D20" s="8">
        <v>571641476.96000004</v>
      </c>
      <c r="E20" s="8">
        <v>2142366180.96</v>
      </c>
      <c r="F20" s="8">
        <v>1971270521.22</v>
      </c>
      <c r="G20" s="8">
        <v>1964076838.8900001</v>
      </c>
      <c r="H20" s="8">
        <v>1963333054.5599999</v>
      </c>
    </row>
    <row r="21" spans="2:8" s="1" customFormat="1" x14ac:dyDescent="0.25">
      <c r="B21" s="2" t="s">
        <v>27</v>
      </c>
      <c r="C21" s="9">
        <v>1377832646</v>
      </c>
      <c r="D21" s="8">
        <v>400846446.87</v>
      </c>
      <c r="E21" s="8">
        <v>1778679092.8699999</v>
      </c>
      <c r="F21" s="8">
        <v>1674031110.21</v>
      </c>
      <c r="G21" s="8">
        <v>1668631339.6300001</v>
      </c>
      <c r="H21" s="8">
        <v>1667907567.53</v>
      </c>
    </row>
    <row r="22" spans="2:8" s="1" customFormat="1" x14ac:dyDescent="0.25">
      <c r="B22" s="2" t="s">
        <v>28</v>
      </c>
      <c r="C22" s="9">
        <v>827405863</v>
      </c>
      <c r="D22" s="8">
        <v>230470466.75</v>
      </c>
      <c r="E22" s="8">
        <v>1057876329.75</v>
      </c>
      <c r="F22" s="8">
        <v>967991259.52999997</v>
      </c>
      <c r="G22" s="8">
        <v>965460449.53999996</v>
      </c>
      <c r="H22" s="8">
        <v>965165481.27999997</v>
      </c>
    </row>
    <row r="23" spans="2:8" s="1" customFormat="1" x14ac:dyDescent="0.25">
      <c r="B23" s="2" t="s">
        <v>29</v>
      </c>
      <c r="C23" s="9">
        <v>684890151</v>
      </c>
      <c r="D23" s="8">
        <v>183268395.62</v>
      </c>
      <c r="E23" s="8">
        <v>868158546.62</v>
      </c>
      <c r="F23" s="8">
        <v>822817717.74000001</v>
      </c>
      <c r="G23" s="8">
        <v>820062385.44000006</v>
      </c>
      <c r="H23" s="8">
        <v>819737385.44000006</v>
      </c>
    </row>
    <row r="24" spans="2:8" s="1" customFormat="1" x14ac:dyDescent="0.25">
      <c r="B24" s="2" t="s">
        <v>30</v>
      </c>
      <c r="C24" s="9">
        <v>801545794</v>
      </c>
      <c r="D24" s="8">
        <v>236917739.06999999</v>
      </c>
      <c r="E24" s="8">
        <v>1038463533.0700001</v>
      </c>
      <c r="F24" s="8">
        <v>972309493.92999995</v>
      </c>
      <c r="G24" s="8">
        <v>969532037.12</v>
      </c>
      <c r="H24" s="8">
        <v>968862727.84000003</v>
      </c>
    </row>
    <row r="25" spans="2:8" s="1" customFormat="1" x14ac:dyDescent="0.25">
      <c r="B25" s="2" t="s">
        <v>31</v>
      </c>
      <c r="C25" s="9">
        <v>599744947</v>
      </c>
      <c r="D25" s="8">
        <v>186683426.44999999</v>
      </c>
      <c r="E25" s="8">
        <v>786428373.45000005</v>
      </c>
      <c r="F25" s="8">
        <v>713094066.79999995</v>
      </c>
      <c r="G25" s="8">
        <v>711090432.53999996</v>
      </c>
      <c r="H25" s="8">
        <v>711061604.41999996</v>
      </c>
    </row>
    <row r="26" spans="2:8" s="1" customFormat="1" x14ac:dyDescent="0.25">
      <c r="B26" s="2" t="s">
        <v>32</v>
      </c>
      <c r="C26" s="9">
        <v>986536489</v>
      </c>
      <c r="D26" s="8">
        <v>410865429.69</v>
      </c>
      <c r="E26" s="8">
        <v>1397401918.6900001</v>
      </c>
      <c r="F26" s="8">
        <v>1311790466.1500001</v>
      </c>
      <c r="G26" s="8">
        <v>1309300446.5999999</v>
      </c>
      <c r="H26" s="8">
        <v>1305137199.73</v>
      </c>
    </row>
    <row r="27" spans="2:8" s="1" customFormat="1" x14ac:dyDescent="0.25">
      <c r="B27" s="2" t="s">
        <v>33</v>
      </c>
      <c r="C27" s="9">
        <v>14655699294</v>
      </c>
      <c r="D27" s="8">
        <v>-5538954942.3100004</v>
      </c>
      <c r="E27" s="8">
        <v>9116744351.6900005</v>
      </c>
      <c r="F27" s="8">
        <v>8351246326.21</v>
      </c>
      <c r="G27" s="8">
        <v>8336148627.4700003</v>
      </c>
      <c r="H27" s="8">
        <v>8086014689.2399998</v>
      </c>
    </row>
    <row r="28" spans="2:8" s="1" customFormat="1" x14ac:dyDescent="0.25">
      <c r="B28" s="2" t="s">
        <v>34</v>
      </c>
      <c r="C28" s="9">
        <v>12155206</v>
      </c>
      <c r="D28" s="9">
        <v>-12030906</v>
      </c>
      <c r="E28" s="9">
        <v>124300</v>
      </c>
      <c r="F28" s="8">
        <v>124036.55</v>
      </c>
      <c r="G28" s="8">
        <v>124036.55</v>
      </c>
      <c r="H28" s="8">
        <v>124036.55</v>
      </c>
    </row>
    <row r="29" spans="2:8" s="1" customFormat="1" x14ac:dyDescent="0.25">
      <c r="B29" s="2" t="s">
        <v>35</v>
      </c>
      <c r="C29" s="1">
        <v>0</v>
      </c>
      <c r="D29" s="8">
        <v>170506.3</v>
      </c>
      <c r="E29" s="8">
        <v>170506.3</v>
      </c>
      <c r="F29" s="8">
        <v>170466.11</v>
      </c>
      <c r="G29" s="8">
        <v>170466.11</v>
      </c>
      <c r="H29" s="8">
        <v>170466.11</v>
      </c>
    </row>
    <row r="30" spans="2:8" s="1" customFormat="1" x14ac:dyDescent="0.25">
      <c r="B30" s="2" t="s">
        <v>36</v>
      </c>
      <c r="C30" s="9">
        <v>9565835</v>
      </c>
      <c r="D30" s="9">
        <v>-9440835</v>
      </c>
      <c r="E30" s="9">
        <v>125000</v>
      </c>
      <c r="F30" s="8">
        <v>88032.95</v>
      </c>
      <c r="G30" s="8">
        <v>88032.95</v>
      </c>
      <c r="H30" s="8">
        <v>88032.95</v>
      </c>
    </row>
    <row r="31" spans="2:8" s="1" customFormat="1" x14ac:dyDescent="0.25">
      <c r="B31" s="2" t="s">
        <v>37</v>
      </c>
      <c r="C31" s="1">
        <v>0</v>
      </c>
      <c r="D31" s="9">
        <v>177968</v>
      </c>
      <c r="E31" s="9">
        <v>177968</v>
      </c>
      <c r="F31" s="8">
        <v>176577.36</v>
      </c>
      <c r="G31" s="8">
        <v>176577.36</v>
      </c>
      <c r="H31" s="8">
        <v>176577.36</v>
      </c>
    </row>
    <row r="32" spans="2:8" s="1" customFormat="1" x14ac:dyDescent="0.25">
      <c r="B32" s="2" t="s">
        <v>38</v>
      </c>
      <c r="C32" s="9">
        <v>682737071</v>
      </c>
      <c r="D32" s="8">
        <v>-435398392.18000001</v>
      </c>
      <c r="E32" s="8">
        <v>247338678.81999999</v>
      </c>
      <c r="F32" s="8">
        <v>40602754.609999999</v>
      </c>
      <c r="G32" s="8">
        <v>40602754.609999999</v>
      </c>
      <c r="H32" s="8">
        <v>40602754.609999999</v>
      </c>
    </row>
    <row r="33" spans="2:8" s="1" customFormat="1" x14ac:dyDescent="0.25">
      <c r="B33" s="2" t="s">
        <v>39</v>
      </c>
      <c r="C33" s="1">
        <v>0</v>
      </c>
      <c r="D33" s="9">
        <v>125000</v>
      </c>
      <c r="E33" s="9">
        <v>125000</v>
      </c>
      <c r="F33" s="9">
        <v>122794</v>
      </c>
      <c r="G33" s="9">
        <v>122794</v>
      </c>
      <c r="H33" s="9">
        <v>122794</v>
      </c>
    </row>
    <row r="34" spans="2:8" s="1" customFormat="1" x14ac:dyDescent="0.25">
      <c r="B34" s="2" t="s">
        <v>40</v>
      </c>
      <c r="C34" s="9">
        <v>301893639</v>
      </c>
      <c r="D34" s="9">
        <v>49526857</v>
      </c>
      <c r="E34" s="9">
        <v>351420496</v>
      </c>
      <c r="F34" s="8">
        <v>331417556.98000002</v>
      </c>
      <c r="G34" s="8">
        <v>331417556.98000002</v>
      </c>
      <c r="H34" s="8">
        <v>331417556.98000002</v>
      </c>
    </row>
    <row r="35" spans="2:8" s="1" customFormat="1" x14ac:dyDescent="0.25">
      <c r="B35" s="2" t="s">
        <v>41</v>
      </c>
      <c r="C35" s="9">
        <v>12448941019</v>
      </c>
      <c r="D35" s="9">
        <v>-2029252812</v>
      </c>
      <c r="E35" s="9">
        <v>10419688207</v>
      </c>
      <c r="F35" s="8">
        <v>10329774606.16</v>
      </c>
      <c r="G35" s="8">
        <v>10329774606.16</v>
      </c>
      <c r="H35" s="8">
        <v>10329774606.16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E1" sqref="E1"/>
    </sheetView>
  </sheetViews>
  <sheetFormatPr defaultColWidth="9.140625" defaultRowHeight="15" x14ac:dyDescent="0.25"/>
  <cols>
    <col min="1" max="1" width="9.140625" style="1" customWidth="1"/>
    <col min="2" max="2" width="21.85546875" style="2" bestFit="1" customWidth="1"/>
    <col min="3" max="3" width="17.28515625" customWidth="1"/>
    <col min="4" max="4" width="15.5703125" customWidth="1"/>
    <col min="5" max="8" width="17.140625" bestFit="1" customWidth="1"/>
  </cols>
  <sheetData>
    <row r="1" spans="1:8" s="3" customFormat="1" ht="22.5" x14ac:dyDescent="0.3">
      <c r="A1" s="3" t="s">
        <v>0</v>
      </c>
      <c r="E1" s="3" t="s">
        <v>59</v>
      </c>
      <c r="F1" s="3" t="s">
        <v>60</v>
      </c>
    </row>
    <row r="2" spans="1:8" s="4" customFormat="1" ht="18.75" x14ac:dyDescent="0.3">
      <c r="A2" s="4" t="s">
        <v>1</v>
      </c>
    </row>
    <row r="3" spans="1:8" s="5" customFormat="1" ht="24.75" x14ac:dyDescent="0.5">
      <c r="A3" s="5" t="s">
        <v>58</v>
      </c>
      <c r="D3" s="6" t="s">
        <v>3</v>
      </c>
    </row>
    <row r="4" spans="1:8" s="7" customFormat="1" ht="12.75" x14ac:dyDescent="0.2"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spans="1:8" s="1" customFormat="1" x14ac:dyDescent="0.25">
      <c r="B5" s="2" t="s">
        <v>11</v>
      </c>
      <c r="C5" s="8">
        <v>2085299274.4400001</v>
      </c>
      <c r="D5" s="8">
        <v>77168872.530000001</v>
      </c>
      <c r="E5" s="8">
        <v>2162468146.9699998</v>
      </c>
      <c r="F5" s="8">
        <v>2087727748.6199999</v>
      </c>
      <c r="G5" s="8">
        <v>2086002526.48</v>
      </c>
      <c r="H5" s="8">
        <v>2086364049.4000001</v>
      </c>
    </row>
    <row r="6" spans="1:8" s="1" customFormat="1" x14ac:dyDescent="0.25">
      <c r="B6" s="2" t="s">
        <v>12</v>
      </c>
      <c r="C6" s="9">
        <v>78507699</v>
      </c>
      <c r="D6" s="8">
        <v>44045609.390000001</v>
      </c>
      <c r="E6" s="8">
        <v>122553308.39</v>
      </c>
      <c r="F6" s="8">
        <v>118238496.23</v>
      </c>
      <c r="G6" s="8">
        <v>118235818.5</v>
      </c>
      <c r="H6" s="8">
        <v>118238496.23</v>
      </c>
    </row>
    <row r="7" spans="1:8" s="1" customFormat="1" x14ac:dyDescent="0.25">
      <c r="B7" s="2" t="s">
        <v>13</v>
      </c>
      <c r="C7" s="8">
        <v>99206027.659999996</v>
      </c>
      <c r="D7" s="8">
        <v>54964300.5</v>
      </c>
      <c r="E7" s="8">
        <v>154170328.16</v>
      </c>
      <c r="F7" s="8">
        <v>153047913.15000001</v>
      </c>
      <c r="G7" s="8">
        <v>153042256.78</v>
      </c>
      <c r="H7" s="8">
        <v>153047913.15000001</v>
      </c>
    </row>
    <row r="8" spans="1:8" s="1" customFormat="1" x14ac:dyDescent="0.25">
      <c r="B8" s="2" t="s">
        <v>14</v>
      </c>
      <c r="C8" s="9">
        <v>187764642</v>
      </c>
      <c r="D8" s="8">
        <v>103147979.19</v>
      </c>
      <c r="E8" s="8">
        <v>290912621.19</v>
      </c>
      <c r="F8" s="8">
        <v>287509219.83999997</v>
      </c>
      <c r="G8" s="8">
        <v>287505378.31999999</v>
      </c>
      <c r="H8" s="8">
        <v>287509219.83999997</v>
      </c>
    </row>
    <row r="9" spans="1:8" s="1" customFormat="1" x14ac:dyDescent="0.25">
      <c r="B9" s="2" t="s">
        <v>15</v>
      </c>
      <c r="C9" s="8">
        <v>202019932.66</v>
      </c>
      <c r="D9" s="8">
        <v>164320473.09</v>
      </c>
      <c r="E9" s="8">
        <v>366340405.75</v>
      </c>
      <c r="F9" s="8">
        <v>363597905.06</v>
      </c>
      <c r="G9" s="8">
        <v>363593476.87</v>
      </c>
      <c r="H9" s="8">
        <v>363597905.06</v>
      </c>
    </row>
    <row r="10" spans="1:8" s="1" customFormat="1" x14ac:dyDescent="0.25">
      <c r="B10" s="2" t="s">
        <v>16</v>
      </c>
      <c r="C10" s="8">
        <v>133205846.67</v>
      </c>
      <c r="D10" s="8">
        <v>115005084.33</v>
      </c>
      <c r="E10" s="9">
        <v>248210931</v>
      </c>
      <c r="F10" s="8">
        <v>244217432.13999999</v>
      </c>
      <c r="G10" s="8">
        <v>244213590.62</v>
      </c>
      <c r="H10" s="8">
        <v>244217432.13999999</v>
      </c>
    </row>
    <row r="11" spans="1:8" s="1" customFormat="1" x14ac:dyDescent="0.25">
      <c r="B11" s="2" t="s">
        <v>17</v>
      </c>
      <c r="C11" s="9">
        <v>185413244</v>
      </c>
      <c r="D11" s="8">
        <v>99243677.909999996</v>
      </c>
      <c r="E11" s="8">
        <v>284656921.91000003</v>
      </c>
      <c r="F11" s="8">
        <v>278547319.48000002</v>
      </c>
      <c r="G11" s="8">
        <v>278527698.97000003</v>
      </c>
      <c r="H11" s="8">
        <v>278531319.48000002</v>
      </c>
    </row>
    <row r="12" spans="1:8" s="1" customFormat="1" x14ac:dyDescent="0.25">
      <c r="B12" s="2" t="s">
        <v>18</v>
      </c>
      <c r="C12" s="8">
        <v>159466177.00999999</v>
      </c>
      <c r="D12" s="8">
        <v>90738661.340000004</v>
      </c>
      <c r="E12" s="8">
        <v>250204838.34999999</v>
      </c>
      <c r="F12" s="8">
        <v>246899192.08000001</v>
      </c>
      <c r="G12" s="9">
        <v>246896479</v>
      </c>
      <c r="H12" s="8">
        <v>246899192.08000001</v>
      </c>
    </row>
    <row r="13" spans="1:8" s="1" customFormat="1" x14ac:dyDescent="0.25">
      <c r="B13" s="2" t="s">
        <v>19</v>
      </c>
      <c r="C13" s="8">
        <v>271887116.25999999</v>
      </c>
      <c r="D13" s="8">
        <v>200579945.72999999</v>
      </c>
      <c r="E13" s="8">
        <v>472467061.99000001</v>
      </c>
      <c r="F13" s="8">
        <v>465357686.30000001</v>
      </c>
      <c r="G13" s="8">
        <v>465326956.83999997</v>
      </c>
      <c r="H13" s="8">
        <v>465354575.92000002</v>
      </c>
    </row>
    <row r="14" spans="1:8" s="1" customFormat="1" x14ac:dyDescent="0.25">
      <c r="B14" s="2" t="s">
        <v>20</v>
      </c>
      <c r="C14" s="8">
        <v>172806119.80000001</v>
      </c>
      <c r="D14" s="8">
        <v>122397067.81999999</v>
      </c>
      <c r="E14" s="8">
        <v>295203187.62</v>
      </c>
      <c r="F14" s="8">
        <v>291143851.62</v>
      </c>
      <c r="G14" s="8">
        <v>291137308.94</v>
      </c>
      <c r="H14" s="8">
        <v>291143851.62</v>
      </c>
    </row>
    <row r="15" spans="1:8" s="1" customFormat="1" x14ac:dyDescent="0.25">
      <c r="B15" s="2" t="s">
        <v>21</v>
      </c>
      <c r="C15" s="8">
        <v>128109187.81999999</v>
      </c>
      <c r="D15" s="8">
        <v>99847920.790000007</v>
      </c>
      <c r="E15" s="8">
        <v>227957108.61000001</v>
      </c>
      <c r="F15" s="8">
        <v>223815754.99000001</v>
      </c>
      <c r="G15" s="8">
        <v>223813041.91</v>
      </c>
      <c r="H15" s="8">
        <v>223826754.99000001</v>
      </c>
    </row>
    <row r="16" spans="1:8" s="1" customFormat="1" x14ac:dyDescent="0.25">
      <c r="B16" s="2" t="s">
        <v>22</v>
      </c>
      <c r="C16" s="8">
        <v>327913778.85000002</v>
      </c>
      <c r="D16" s="8">
        <v>299574641.27999997</v>
      </c>
      <c r="E16" s="8">
        <v>627488420.13</v>
      </c>
      <c r="F16" s="8">
        <v>612931306.37</v>
      </c>
      <c r="G16" s="8">
        <v>612922106.91999996</v>
      </c>
      <c r="H16" s="8">
        <v>612915195.66999996</v>
      </c>
    </row>
    <row r="17" spans="2:8" s="1" customFormat="1" x14ac:dyDescent="0.25">
      <c r="B17" s="2" t="s">
        <v>23</v>
      </c>
      <c r="C17" s="8">
        <v>382724681.94999999</v>
      </c>
      <c r="D17" s="8">
        <v>213926498.36000001</v>
      </c>
      <c r="E17" s="8">
        <v>596651180.30999994</v>
      </c>
      <c r="F17" s="8">
        <v>592473874.28999996</v>
      </c>
      <c r="G17" s="8">
        <v>592365476.42999995</v>
      </c>
      <c r="H17" s="8">
        <v>592385705.78999996</v>
      </c>
    </row>
    <row r="18" spans="2:8" s="1" customFormat="1" x14ac:dyDescent="0.25">
      <c r="B18" s="2" t="s">
        <v>24</v>
      </c>
      <c r="C18" s="8">
        <v>313474489.66000003</v>
      </c>
      <c r="D18" s="8">
        <v>225693310.13999999</v>
      </c>
      <c r="E18" s="8">
        <v>539167799.79999995</v>
      </c>
      <c r="F18" s="8">
        <v>529099419.62</v>
      </c>
      <c r="G18" s="8">
        <v>529098950.01999998</v>
      </c>
      <c r="H18" s="8">
        <v>529099419.62</v>
      </c>
    </row>
    <row r="19" spans="2:8" s="1" customFormat="1" x14ac:dyDescent="0.25">
      <c r="B19" s="2" t="s">
        <v>25</v>
      </c>
      <c r="C19" s="8">
        <v>125046137.23999999</v>
      </c>
      <c r="D19" s="8">
        <v>71605005.260000005</v>
      </c>
      <c r="E19" s="8">
        <v>196651142.5</v>
      </c>
      <c r="F19" s="8">
        <v>192591061.25</v>
      </c>
      <c r="G19" s="8">
        <v>192590591.65000001</v>
      </c>
      <c r="H19" s="8">
        <v>192591061.25</v>
      </c>
    </row>
    <row r="20" spans="2:8" s="1" customFormat="1" x14ac:dyDescent="0.25">
      <c r="B20" s="2" t="s">
        <v>26</v>
      </c>
      <c r="C20" s="8">
        <v>292899772.5</v>
      </c>
      <c r="D20" s="8">
        <v>283001063.06</v>
      </c>
      <c r="E20" s="8">
        <v>575900835.55999994</v>
      </c>
      <c r="F20" s="8">
        <v>567760643.14999998</v>
      </c>
      <c r="G20" s="8">
        <v>567722945.32000005</v>
      </c>
      <c r="H20" s="8">
        <v>567733491.17999995</v>
      </c>
    </row>
    <row r="21" spans="2:8" s="1" customFormat="1" x14ac:dyDescent="0.25">
      <c r="B21" s="2" t="s">
        <v>27</v>
      </c>
      <c r="C21" s="8">
        <v>192751101.03999999</v>
      </c>
      <c r="D21" s="8">
        <v>156817036.86000001</v>
      </c>
      <c r="E21" s="8">
        <v>349568137.89999998</v>
      </c>
      <c r="F21" s="8">
        <v>344548917.06999999</v>
      </c>
      <c r="G21" s="8">
        <v>344545725.19</v>
      </c>
      <c r="H21" s="8">
        <v>344548917.06999999</v>
      </c>
    </row>
    <row r="22" spans="2:8" s="1" customFormat="1" x14ac:dyDescent="0.25">
      <c r="B22" s="2" t="s">
        <v>28</v>
      </c>
      <c r="C22" s="8">
        <v>156677838.63999999</v>
      </c>
      <c r="D22" s="8">
        <v>110999269.23999999</v>
      </c>
      <c r="E22" s="8">
        <v>267677107.88</v>
      </c>
      <c r="F22" s="8">
        <v>264602136.62</v>
      </c>
      <c r="G22" s="8">
        <v>264600759.59</v>
      </c>
      <c r="H22" s="8">
        <v>264602136.62</v>
      </c>
    </row>
    <row r="23" spans="2:8" s="1" customFormat="1" x14ac:dyDescent="0.25">
      <c r="B23" s="2" t="s">
        <v>29</v>
      </c>
      <c r="C23" s="8">
        <v>103876765.01000001</v>
      </c>
      <c r="D23" s="8">
        <v>66534168.670000002</v>
      </c>
      <c r="E23" s="8">
        <v>170410933.68000001</v>
      </c>
      <c r="F23" s="8">
        <v>167948666.75999999</v>
      </c>
      <c r="G23" s="8">
        <v>167943780.90000001</v>
      </c>
      <c r="H23" s="8">
        <v>167948666.75999999</v>
      </c>
    </row>
    <row r="24" spans="2:8" s="1" customFormat="1" x14ac:dyDescent="0.25">
      <c r="B24" s="2" t="s">
        <v>30</v>
      </c>
      <c r="C24" s="8">
        <v>143672467.66</v>
      </c>
      <c r="D24" s="8">
        <v>125902033.44</v>
      </c>
      <c r="E24" s="8">
        <v>269574501.10000002</v>
      </c>
      <c r="F24" s="8">
        <v>265824708.13</v>
      </c>
      <c r="G24" s="8">
        <v>265822845.93000001</v>
      </c>
      <c r="H24" s="8">
        <v>265824708.13</v>
      </c>
    </row>
    <row r="25" spans="2:8" s="1" customFormat="1" x14ac:dyDescent="0.25">
      <c r="B25" s="2" t="s">
        <v>31</v>
      </c>
      <c r="C25" s="8">
        <v>115783084.09</v>
      </c>
      <c r="D25" s="8">
        <v>97112497.579999998</v>
      </c>
      <c r="E25" s="8">
        <v>212895581.66999999</v>
      </c>
      <c r="F25" s="8">
        <v>210508779.27000001</v>
      </c>
      <c r="G25" s="8">
        <v>210502624.27000001</v>
      </c>
      <c r="H25" s="8">
        <v>210504267.21000001</v>
      </c>
    </row>
    <row r="26" spans="2:8" s="1" customFormat="1" x14ac:dyDescent="0.25">
      <c r="B26" s="2" t="s">
        <v>32</v>
      </c>
      <c r="C26" s="8">
        <v>166134700.44</v>
      </c>
      <c r="D26" s="8">
        <v>121027250.09</v>
      </c>
      <c r="E26" s="8">
        <v>287161950.52999997</v>
      </c>
      <c r="F26" s="8">
        <v>284314615.27999997</v>
      </c>
      <c r="G26" s="8">
        <v>284311423.39999998</v>
      </c>
      <c r="H26" s="8">
        <v>284314615.27999997</v>
      </c>
    </row>
    <row r="27" spans="2:8" s="1" customFormat="1" x14ac:dyDescent="0.25">
      <c r="B27" s="2" t="s">
        <v>33</v>
      </c>
      <c r="C27" s="8">
        <v>3810169951.5999999</v>
      </c>
      <c r="D27" s="8">
        <v>-2575745319.1500001</v>
      </c>
      <c r="E27" s="8">
        <v>1234424632.45</v>
      </c>
      <c r="F27" s="8">
        <v>1170196077.6900001</v>
      </c>
      <c r="G27" s="8">
        <v>1170196077.6900001</v>
      </c>
      <c r="H27" s="8">
        <v>1170196077.6900001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E1" sqref="E1"/>
    </sheetView>
  </sheetViews>
  <sheetFormatPr defaultColWidth="9.140625" defaultRowHeight="15" x14ac:dyDescent="0.25"/>
  <cols>
    <col min="1" max="1" width="9.140625" style="1" customWidth="1"/>
    <col min="2" max="2" width="18" style="2" customWidth="1"/>
    <col min="3" max="3" width="17.28515625" customWidth="1"/>
    <col min="4" max="4" width="18" customWidth="1"/>
    <col min="5" max="8" width="17.140625" customWidth="1"/>
  </cols>
  <sheetData>
    <row r="1" spans="1:8" s="3" customFormat="1" ht="22.5" x14ac:dyDescent="0.3">
      <c r="A1" s="3" t="s">
        <v>0</v>
      </c>
      <c r="E1" s="3" t="s">
        <v>59</v>
      </c>
      <c r="F1" s="3" t="s">
        <v>60</v>
      </c>
    </row>
    <row r="2" spans="1:8" s="4" customFormat="1" ht="18.75" x14ac:dyDescent="0.3">
      <c r="A2" s="4" t="s">
        <v>1</v>
      </c>
    </row>
    <row r="3" spans="1:8" s="5" customFormat="1" ht="24.75" x14ac:dyDescent="0.5">
      <c r="A3" s="5" t="s">
        <v>64</v>
      </c>
      <c r="D3" s="6" t="s">
        <v>45</v>
      </c>
    </row>
    <row r="4" spans="1:8" s="7" customFormat="1" ht="12.75" x14ac:dyDescent="0.2"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spans="1:8" s="1" customFormat="1" x14ac:dyDescent="0.25">
      <c r="B5" s="2" t="s">
        <v>11</v>
      </c>
      <c r="C5" s="8">
        <v>2434420607.1399999</v>
      </c>
      <c r="D5" s="8">
        <v>-316273787.64999998</v>
      </c>
      <c r="E5" s="8">
        <v>2118146819.49</v>
      </c>
      <c r="F5" s="8">
        <v>2042169867.3</v>
      </c>
      <c r="G5" s="8">
        <v>2040225610.4400001</v>
      </c>
      <c r="H5" s="8">
        <v>2041404940.79</v>
      </c>
    </row>
    <row r="6" spans="1:8" s="1" customFormat="1" x14ac:dyDescent="0.25">
      <c r="B6" s="2" t="s">
        <v>12</v>
      </c>
      <c r="C6" s="8">
        <v>541785069.16999996</v>
      </c>
      <c r="D6" s="8">
        <v>-410626348.68000001</v>
      </c>
      <c r="E6" s="8">
        <v>131158720.48999999</v>
      </c>
      <c r="F6" s="8">
        <v>127570647.20999999</v>
      </c>
      <c r="G6" s="8">
        <v>127478214.16</v>
      </c>
      <c r="H6" s="8">
        <v>127485208.97</v>
      </c>
    </row>
    <row r="7" spans="1:8" s="1" customFormat="1" x14ac:dyDescent="0.25">
      <c r="B7" s="2" t="s">
        <v>13</v>
      </c>
      <c r="C7" s="8">
        <v>172132366.16999999</v>
      </c>
      <c r="D7" s="8">
        <v>-2768342.24</v>
      </c>
      <c r="E7" s="8">
        <v>169364023.93000001</v>
      </c>
      <c r="F7" s="8">
        <v>165913508.15000001</v>
      </c>
      <c r="G7" s="8">
        <v>165842803.38999999</v>
      </c>
      <c r="H7" s="8">
        <v>165851190.41</v>
      </c>
    </row>
    <row r="8" spans="1:8" s="1" customFormat="1" x14ac:dyDescent="0.25">
      <c r="B8" s="2" t="s">
        <v>14</v>
      </c>
      <c r="C8" s="8">
        <v>291383314.81</v>
      </c>
      <c r="D8" s="8">
        <v>44133659.060000002</v>
      </c>
      <c r="E8" s="8">
        <v>335516973.87</v>
      </c>
      <c r="F8" s="8">
        <v>326895102.14999998</v>
      </c>
      <c r="G8" s="8">
        <v>326730895.74000001</v>
      </c>
      <c r="H8" s="8">
        <v>326744216.63</v>
      </c>
    </row>
    <row r="9" spans="1:8" s="1" customFormat="1" x14ac:dyDescent="0.25">
      <c r="B9" s="2" t="s">
        <v>15</v>
      </c>
      <c r="C9" s="8">
        <v>324714625.42000002</v>
      </c>
      <c r="D9" s="8">
        <v>75362200.810000002</v>
      </c>
      <c r="E9" s="8">
        <v>400076826.23000002</v>
      </c>
      <c r="F9" s="8">
        <v>386258539.82999998</v>
      </c>
      <c r="G9" s="8">
        <v>386061291.27999997</v>
      </c>
      <c r="H9" s="8">
        <v>386104410.70999998</v>
      </c>
    </row>
    <row r="10" spans="1:8" s="1" customFormat="1" x14ac:dyDescent="0.25">
      <c r="B10" s="2" t="s">
        <v>16</v>
      </c>
      <c r="C10" s="8">
        <v>254907780.52000001</v>
      </c>
      <c r="D10" s="8">
        <v>24025671.559999999</v>
      </c>
      <c r="E10" s="8">
        <v>278933452.07999998</v>
      </c>
      <c r="F10" s="8">
        <v>268034811.88</v>
      </c>
      <c r="G10" s="8">
        <v>267873406.52000001</v>
      </c>
      <c r="H10" s="8">
        <v>267872211.99000001</v>
      </c>
    </row>
    <row r="11" spans="1:8" s="1" customFormat="1" x14ac:dyDescent="0.25">
      <c r="B11" s="2" t="s">
        <v>17</v>
      </c>
      <c r="C11" s="8">
        <v>284576767.18000001</v>
      </c>
      <c r="D11" s="8">
        <v>46991672.189999998</v>
      </c>
      <c r="E11" s="8">
        <v>331568439.37</v>
      </c>
      <c r="F11" s="8">
        <v>324564624.41000003</v>
      </c>
      <c r="G11" s="8">
        <v>324463549.08999997</v>
      </c>
      <c r="H11" s="8">
        <v>324503050.98000002</v>
      </c>
    </row>
    <row r="12" spans="1:8" s="1" customFormat="1" x14ac:dyDescent="0.25">
      <c r="B12" s="2" t="s">
        <v>18</v>
      </c>
      <c r="C12" s="8">
        <v>287938728.57999998</v>
      </c>
      <c r="D12" s="8">
        <v>-7254043.5800000001</v>
      </c>
      <c r="E12" s="9">
        <v>280684685</v>
      </c>
      <c r="F12" s="8">
        <v>275621621.14999998</v>
      </c>
      <c r="G12" s="8">
        <v>275414420.75</v>
      </c>
      <c r="H12" s="8">
        <v>275437689.81</v>
      </c>
    </row>
    <row r="13" spans="1:8" s="1" customFormat="1" x14ac:dyDescent="0.25">
      <c r="B13" s="2" t="s">
        <v>19</v>
      </c>
      <c r="C13" s="8">
        <v>436949081.99000001</v>
      </c>
      <c r="D13" s="8">
        <v>106589640.64</v>
      </c>
      <c r="E13" s="8">
        <v>543538722.63</v>
      </c>
      <c r="F13" s="8">
        <v>531368451.42000002</v>
      </c>
      <c r="G13" s="9">
        <v>531129342</v>
      </c>
      <c r="H13" s="8">
        <v>531175298.79000002</v>
      </c>
    </row>
    <row r="14" spans="1:8" s="1" customFormat="1" x14ac:dyDescent="0.25">
      <c r="B14" s="2" t="s">
        <v>20</v>
      </c>
      <c r="C14" s="8">
        <v>267693325.66999999</v>
      </c>
      <c r="D14" s="9">
        <v>64376561</v>
      </c>
      <c r="E14" s="8">
        <v>332069886.67000002</v>
      </c>
      <c r="F14" s="8">
        <v>325606574.50999999</v>
      </c>
      <c r="G14" s="8">
        <v>325549361.43000001</v>
      </c>
      <c r="H14" s="9">
        <v>325562417</v>
      </c>
    </row>
    <row r="15" spans="1:8" s="1" customFormat="1" x14ac:dyDescent="0.25">
      <c r="B15" s="2" t="s">
        <v>21</v>
      </c>
      <c r="C15" s="8">
        <v>200789274.47</v>
      </c>
      <c r="D15" s="8">
        <v>56841930.93</v>
      </c>
      <c r="E15" s="8">
        <v>257631205.40000001</v>
      </c>
      <c r="F15" s="8">
        <v>253017047.69</v>
      </c>
      <c r="G15" s="8">
        <v>252915418.27000001</v>
      </c>
      <c r="H15" s="8">
        <v>252962287.16</v>
      </c>
    </row>
    <row r="16" spans="1:8" s="1" customFormat="1" x14ac:dyDescent="0.25">
      <c r="B16" s="2" t="s">
        <v>22</v>
      </c>
      <c r="C16" s="8">
        <v>565313544.84000003</v>
      </c>
      <c r="D16" s="8">
        <v>144863831.99000001</v>
      </c>
      <c r="E16" s="8">
        <v>710177376.83000004</v>
      </c>
      <c r="F16" s="8">
        <v>696307196.84000003</v>
      </c>
      <c r="G16" s="8">
        <v>695903586.83000004</v>
      </c>
      <c r="H16" s="8">
        <v>695948498.76999998</v>
      </c>
    </row>
    <row r="17" spans="2:8" s="1" customFormat="1" x14ac:dyDescent="0.25">
      <c r="B17" s="2" t="s">
        <v>23</v>
      </c>
      <c r="C17" s="8">
        <v>574814408.79999995</v>
      </c>
      <c r="D17" s="8">
        <v>104837265.59</v>
      </c>
      <c r="E17" s="8">
        <v>679651674.38999999</v>
      </c>
      <c r="F17" s="8">
        <v>663236447.38999999</v>
      </c>
      <c r="G17" s="8">
        <v>662891648.13999999</v>
      </c>
      <c r="H17" s="8">
        <v>662995211.49000001</v>
      </c>
    </row>
    <row r="18" spans="2:8" s="1" customFormat="1" x14ac:dyDescent="0.25">
      <c r="B18" s="2" t="s">
        <v>24</v>
      </c>
      <c r="C18" s="8">
        <v>441777389.47000003</v>
      </c>
      <c r="D18" s="8">
        <v>136960719.97</v>
      </c>
      <c r="E18" s="8">
        <v>578738109.44000006</v>
      </c>
      <c r="F18" s="8">
        <v>567867762.28999996</v>
      </c>
      <c r="G18" s="8">
        <v>567588506.96000004</v>
      </c>
      <c r="H18" s="8">
        <v>567710308.66999996</v>
      </c>
    </row>
    <row r="19" spans="2:8" s="1" customFormat="1" x14ac:dyDescent="0.25">
      <c r="B19" s="2" t="s">
        <v>25</v>
      </c>
      <c r="C19" s="8">
        <v>173004436.97999999</v>
      </c>
      <c r="D19" s="8">
        <v>56213939.280000001</v>
      </c>
      <c r="E19" s="8">
        <v>229218376.25999999</v>
      </c>
      <c r="F19" s="8">
        <v>225427533.72</v>
      </c>
      <c r="G19" s="8">
        <v>225193129.37</v>
      </c>
      <c r="H19" s="8">
        <v>225205189.52000001</v>
      </c>
    </row>
    <row r="20" spans="2:8" s="1" customFormat="1" x14ac:dyDescent="0.25">
      <c r="B20" s="2" t="s">
        <v>26</v>
      </c>
      <c r="C20" s="8">
        <v>449730435.27999997</v>
      </c>
      <c r="D20" s="8">
        <v>215524777.34</v>
      </c>
      <c r="E20" s="8">
        <v>665255212.62</v>
      </c>
      <c r="F20" s="8">
        <v>647912871.36000001</v>
      </c>
      <c r="G20" s="8">
        <v>647430843.90999997</v>
      </c>
      <c r="H20" s="8">
        <v>647954956.62</v>
      </c>
    </row>
    <row r="21" spans="2:8" s="1" customFormat="1" x14ac:dyDescent="0.25">
      <c r="B21" s="2" t="s">
        <v>27</v>
      </c>
      <c r="C21" s="8">
        <v>300769379.67000002</v>
      </c>
      <c r="D21" s="8">
        <v>113680256.15000001</v>
      </c>
      <c r="E21" s="8">
        <v>414449635.81999999</v>
      </c>
      <c r="F21" s="8">
        <v>396929626.60000002</v>
      </c>
      <c r="G21" s="8">
        <v>396666516.38</v>
      </c>
      <c r="H21" s="8">
        <v>396717487.14999998</v>
      </c>
    </row>
    <row r="22" spans="2:8" s="1" customFormat="1" x14ac:dyDescent="0.25">
      <c r="B22" s="2" t="s">
        <v>28</v>
      </c>
      <c r="C22" s="8">
        <v>202873692.25</v>
      </c>
      <c r="D22" s="8">
        <v>75760249.390000001</v>
      </c>
      <c r="E22" s="8">
        <v>278633941.63999999</v>
      </c>
      <c r="F22" s="8">
        <v>272980969.19999999</v>
      </c>
      <c r="G22" s="8">
        <v>272795830.49000001</v>
      </c>
      <c r="H22" s="8">
        <v>272897003.26999998</v>
      </c>
    </row>
    <row r="23" spans="2:8" s="1" customFormat="1" x14ac:dyDescent="0.25">
      <c r="B23" s="2" t="s">
        <v>29</v>
      </c>
      <c r="C23" s="8">
        <v>159488446.06999999</v>
      </c>
      <c r="D23" s="8">
        <v>33979506.960000001</v>
      </c>
      <c r="E23" s="8">
        <v>193467953.03</v>
      </c>
      <c r="F23" s="8">
        <v>189193764.72999999</v>
      </c>
      <c r="G23" s="8">
        <v>188997297.58000001</v>
      </c>
      <c r="H23" s="8">
        <v>189011805.16999999</v>
      </c>
    </row>
    <row r="24" spans="2:8" s="1" customFormat="1" x14ac:dyDescent="0.25">
      <c r="B24" s="2" t="s">
        <v>30</v>
      </c>
      <c r="C24" s="8">
        <v>232574968.90000001</v>
      </c>
      <c r="D24" s="8">
        <v>73215868.090000004</v>
      </c>
      <c r="E24" s="8">
        <v>305790836.99000001</v>
      </c>
      <c r="F24" s="8">
        <v>299715886.45999998</v>
      </c>
      <c r="G24" s="8">
        <v>299526700.98000002</v>
      </c>
      <c r="H24" s="8">
        <v>299542107.86000001</v>
      </c>
    </row>
    <row r="25" spans="2:8" s="1" customFormat="1" x14ac:dyDescent="0.25">
      <c r="B25" s="2" t="s">
        <v>31</v>
      </c>
      <c r="C25" s="9">
        <v>180345093</v>
      </c>
      <c r="D25" s="8">
        <v>60407306.590000004</v>
      </c>
      <c r="E25" s="8">
        <v>240752399.59</v>
      </c>
      <c r="F25" s="8">
        <v>234800380.03</v>
      </c>
      <c r="G25" s="8">
        <v>234618602.38</v>
      </c>
      <c r="H25" s="8">
        <v>234628163.43000001</v>
      </c>
    </row>
    <row r="26" spans="2:8" s="1" customFormat="1" x14ac:dyDescent="0.25">
      <c r="B26" s="2" t="s">
        <v>32</v>
      </c>
      <c r="C26" s="8">
        <v>263897230.75999999</v>
      </c>
      <c r="D26" s="8">
        <v>51423070.850000001</v>
      </c>
      <c r="E26" s="8">
        <v>315320301.61000001</v>
      </c>
      <c r="F26" s="8">
        <v>311246556.77999997</v>
      </c>
      <c r="G26" s="8">
        <v>311031464.29000002</v>
      </c>
      <c r="H26" s="8">
        <v>311067817.54000002</v>
      </c>
    </row>
    <row r="27" spans="2:8" s="1" customFormat="1" x14ac:dyDescent="0.25">
      <c r="B27" s="2" t="s">
        <v>33</v>
      </c>
      <c r="C27" s="8">
        <v>1353386590.75</v>
      </c>
      <c r="D27" s="8">
        <v>-37809171.850000001</v>
      </c>
      <c r="E27" s="8">
        <v>1315577418.9000001</v>
      </c>
      <c r="F27" s="8">
        <v>1282117997.1300001</v>
      </c>
      <c r="G27" s="8">
        <v>1282117992.1099999</v>
      </c>
      <c r="H27" s="8">
        <v>1282117992.1099999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E1" sqref="E1"/>
    </sheetView>
  </sheetViews>
  <sheetFormatPr defaultColWidth="9.140625" defaultRowHeight="15" x14ac:dyDescent="0.25"/>
  <cols>
    <col min="1" max="1" width="9.140625" style="1" customWidth="1"/>
    <col min="2" max="2" width="18" style="2" customWidth="1"/>
    <col min="3" max="3" width="17.28515625" customWidth="1"/>
    <col min="4" max="4" width="18.5703125" customWidth="1"/>
    <col min="5" max="8" width="17.140625" bestFit="1" customWidth="1"/>
  </cols>
  <sheetData>
    <row r="1" spans="1:8" s="3" customFormat="1" ht="22.5" x14ac:dyDescent="0.3">
      <c r="A1" s="3" t="s">
        <v>0</v>
      </c>
      <c r="E1" s="3" t="s">
        <v>59</v>
      </c>
      <c r="F1" s="3" t="s">
        <v>60</v>
      </c>
    </row>
    <row r="2" spans="1:8" s="4" customFormat="1" ht="18.75" x14ac:dyDescent="0.3">
      <c r="A2" s="4" t="s">
        <v>1</v>
      </c>
    </row>
    <row r="3" spans="1:8" s="5" customFormat="1" ht="24.75" x14ac:dyDescent="0.5">
      <c r="A3" s="5" t="s">
        <v>65</v>
      </c>
      <c r="D3" s="6" t="s">
        <v>47</v>
      </c>
    </row>
    <row r="4" spans="1:8" s="7" customFormat="1" ht="12.75" x14ac:dyDescent="0.2"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spans="1:8" s="1" customFormat="1" x14ac:dyDescent="0.25">
      <c r="B5" s="2" t="s">
        <v>11</v>
      </c>
      <c r="C5" s="9">
        <v>3407695013</v>
      </c>
      <c r="D5" s="8">
        <v>-1034211850.76</v>
      </c>
      <c r="E5" s="8">
        <v>2373483162.2399998</v>
      </c>
      <c r="F5" s="8">
        <v>2242812699.9499998</v>
      </c>
      <c r="G5" s="8">
        <v>2196410868.4000001</v>
      </c>
      <c r="H5" s="8">
        <v>2196205138.29</v>
      </c>
    </row>
    <row r="6" spans="1:8" s="1" customFormat="1" x14ac:dyDescent="0.25">
      <c r="B6" s="2" t="s">
        <v>12</v>
      </c>
      <c r="C6" s="9">
        <v>115847634</v>
      </c>
      <c r="D6" s="8">
        <v>21490209.18</v>
      </c>
      <c r="E6" s="8">
        <v>137337843.18000001</v>
      </c>
      <c r="F6" s="8">
        <v>135552238.41999999</v>
      </c>
      <c r="G6" s="8">
        <v>134835047.94</v>
      </c>
      <c r="H6" s="8">
        <v>134835047.94</v>
      </c>
    </row>
    <row r="7" spans="1:8" s="1" customFormat="1" x14ac:dyDescent="0.25">
      <c r="B7" s="2" t="s">
        <v>13</v>
      </c>
      <c r="C7" s="9">
        <v>158079036</v>
      </c>
      <c r="D7" s="8">
        <v>25622966.920000002</v>
      </c>
      <c r="E7" s="8">
        <v>183702002.91999999</v>
      </c>
      <c r="F7" s="8">
        <v>180043495.77000001</v>
      </c>
      <c r="G7" s="8">
        <v>179306049.41999999</v>
      </c>
      <c r="H7" s="8">
        <v>179306049.41999999</v>
      </c>
    </row>
    <row r="8" spans="1:8" s="1" customFormat="1" x14ac:dyDescent="0.25">
      <c r="B8" s="2" t="s">
        <v>14</v>
      </c>
      <c r="C8" s="9">
        <v>294501381</v>
      </c>
      <c r="D8" s="8">
        <v>51352510.509999998</v>
      </c>
      <c r="E8" s="8">
        <v>345853891.50999999</v>
      </c>
      <c r="F8" s="8">
        <v>342585974.58999997</v>
      </c>
      <c r="G8" s="8">
        <v>341826671.57999998</v>
      </c>
      <c r="H8" s="8">
        <v>341826671.57999998</v>
      </c>
    </row>
    <row r="9" spans="1:8" s="1" customFormat="1" x14ac:dyDescent="0.25">
      <c r="B9" s="2" t="s">
        <v>15</v>
      </c>
      <c r="C9" s="9">
        <v>355543429</v>
      </c>
      <c r="D9" s="8">
        <v>51822599.340000004</v>
      </c>
      <c r="E9" s="8">
        <v>407366028.33999997</v>
      </c>
      <c r="F9" s="8">
        <v>404056903.89999998</v>
      </c>
      <c r="G9" s="8">
        <v>402800063.95999998</v>
      </c>
      <c r="H9" s="8">
        <v>402800063.95999998</v>
      </c>
    </row>
    <row r="10" spans="1:8" s="1" customFormat="1" x14ac:dyDescent="0.25">
      <c r="B10" s="2" t="s">
        <v>16</v>
      </c>
      <c r="C10" s="9">
        <v>233859019</v>
      </c>
      <c r="D10" s="8">
        <v>49023964.979999997</v>
      </c>
      <c r="E10" s="8">
        <v>282882983.98000002</v>
      </c>
      <c r="F10" s="8">
        <v>280793017.79000002</v>
      </c>
      <c r="G10" s="8">
        <v>279120643.22000003</v>
      </c>
      <c r="H10" s="8">
        <v>278954123.06</v>
      </c>
    </row>
    <row r="11" spans="1:8" s="1" customFormat="1" x14ac:dyDescent="0.25">
      <c r="B11" s="2" t="s">
        <v>17</v>
      </c>
      <c r="C11" s="9">
        <v>296395930</v>
      </c>
      <c r="D11" s="8">
        <v>55185406.109999999</v>
      </c>
      <c r="E11" s="8">
        <v>351581336.11000001</v>
      </c>
      <c r="F11" s="8">
        <v>343739403.87</v>
      </c>
      <c r="G11" s="8">
        <v>341421052.77999997</v>
      </c>
      <c r="H11" s="8">
        <v>341075012.45999998</v>
      </c>
    </row>
    <row r="12" spans="1:8" s="1" customFormat="1" x14ac:dyDescent="0.25">
      <c r="B12" s="2" t="s">
        <v>18</v>
      </c>
      <c r="C12" s="9">
        <v>262612167</v>
      </c>
      <c r="D12" s="8">
        <v>47479834.210000001</v>
      </c>
      <c r="E12" s="8">
        <v>310092001.20999998</v>
      </c>
      <c r="F12" s="8">
        <v>301694835.54000002</v>
      </c>
      <c r="G12" s="8">
        <v>299998431.01999998</v>
      </c>
      <c r="H12" s="8">
        <v>299748650.77999997</v>
      </c>
    </row>
    <row r="13" spans="1:8" s="1" customFormat="1" x14ac:dyDescent="0.25">
      <c r="B13" s="2" t="s">
        <v>19</v>
      </c>
      <c r="C13" s="9">
        <v>501010770</v>
      </c>
      <c r="D13" s="8">
        <v>82841598.150000006</v>
      </c>
      <c r="E13" s="8">
        <v>583852368.14999998</v>
      </c>
      <c r="F13" s="8">
        <v>570447106.48000002</v>
      </c>
      <c r="G13" s="8">
        <v>568062744.71000004</v>
      </c>
      <c r="H13" s="8">
        <v>567734488.50999999</v>
      </c>
    </row>
    <row r="14" spans="1:8" s="1" customFormat="1" x14ac:dyDescent="0.25">
      <c r="B14" s="2" t="s">
        <v>20</v>
      </c>
      <c r="C14" s="9">
        <v>289446889</v>
      </c>
      <c r="D14" s="8">
        <v>64816991.109999999</v>
      </c>
      <c r="E14" s="8">
        <v>354263880.11000001</v>
      </c>
      <c r="F14" s="8">
        <v>347317714.08999997</v>
      </c>
      <c r="G14" s="8">
        <v>345885754.44999999</v>
      </c>
      <c r="H14" s="8">
        <v>345768107.26999998</v>
      </c>
    </row>
    <row r="15" spans="1:8" s="1" customFormat="1" x14ac:dyDescent="0.25">
      <c r="B15" s="2" t="s">
        <v>21</v>
      </c>
      <c r="C15" s="9">
        <v>238695204</v>
      </c>
      <c r="D15" s="8">
        <v>49516313.25</v>
      </c>
      <c r="E15" s="8">
        <v>288211517.25</v>
      </c>
      <c r="F15" s="8">
        <v>281649617.31999999</v>
      </c>
      <c r="G15" s="8">
        <v>278452134.17000002</v>
      </c>
      <c r="H15" s="8">
        <v>278368874.08999997</v>
      </c>
    </row>
    <row r="16" spans="1:8" s="1" customFormat="1" x14ac:dyDescent="0.25">
      <c r="B16" s="2" t="s">
        <v>22</v>
      </c>
      <c r="C16" s="9">
        <v>650630078</v>
      </c>
      <c r="D16" s="8">
        <v>125727283.27</v>
      </c>
      <c r="E16" s="8">
        <v>776357361.26999998</v>
      </c>
      <c r="F16" s="8">
        <v>755543565.88</v>
      </c>
      <c r="G16" s="8">
        <v>750369580.13999999</v>
      </c>
      <c r="H16" s="8">
        <v>750242248.41999996</v>
      </c>
    </row>
    <row r="17" spans="2:8" s="1" customFormat="1" x14ac:dyDescent="0.25">
      <c r="B17" s="2" t="s">
        <v>23</v>
      </c>
      <c r="C17" s="9">
        <v>646962270</v>
      </c>
      <c r="D17" s="8">
        <v>77517158.480000004</v>
      </c>
      <c r="E17" s="8">
        <v>724479428.48000002</v>
      </c>
      <c r="F17" s="8">
        <v>713311512.01999998</v>
      </c>
      <c r="G17" s="8">
        <v>709792401.86000001</v>
      </c>
      <c r="H17" s="8">
        <v>709584251.65999997</v>
      </c>
    </row>
    <row r="18" spans="2:8" s="1" customFormat="1" x14ac:dyDescent="0.25">
      <c r="B18" s="2" t="s">
        <v>24</v>
      </c>
      <c r="C18" s="9">
        <v>555368382</v>
      </c>
      <c r="D18" s="8">
        <v>94366089.120000005</v>
      </c>
      <c r="E18" s="8">
        <v>649734471.12</v>
      </c>
      <c r="F18" s="8">
        <v>633445168.24000001</v>
      </c>
      <c r="G18" s="8">
        <v>631167789.08000004</v>
      </c>
      <c r="H18" s="8">
        <v>630773942.29999995</v>
      </c>
    </row>
    <row r="19" spans="2:8" s="1" customFormat="1" x14ac:dyDescent="0.25">
      <c r="B19" s="2" t="s">
        <v>25</v>
      </c>
      <c r="C19" s="9">
        <v>204668019</v>
      </c>
      <c r="D19" s="8">
        <v>39730356.829999998</v>
      </c>
      <c r="E19" s="8">
        <v>244398375.83000001</v>
      </c>
      <c r="F19" s="8">
        <v>234930513.91</v>
      </c>
      <c r="G19" s="8">
        <v>233035687.28</v>
      </c>
      <c r="H19" s="8">
        <v>232952427.19999999</v>
      </c>
    </row>
    <row r="20" spans="2:8" s="1" customFormat="1" x14ac:dyDescent="0.25">
      <c r="B20" s="2" t="s">
        <v>26</v>
      </c>
      <c r="C20" s="9">
        <v>621584696</v>
      </c>
      <c r="D20" s="8">
        <v>121245909.98999999</v>
      </c>
      <c r="E20" s="8">
        <v>742830605.99000001</v>
      </c>
      <c r="F20" s="8">
        <v>727459550.17999995</v>
      </c>
      <c r="G20" s="8">
        <v>723070398.35000002</v>
      </c>
      <c r="H20" s="8">
        <v>722737358.02999997</v>
      </c>
    </row>
    <row r="21" spans="2:8" s="1" customFormat="1" x14ac:dyDescent="0.25">
      <c r="B21" s="2" t="s">
        <v>27</v>
      </c>
      <c r="C21" s="9">
        <v>369243707</v>
      </c>
      <c r="D21" s="8">
        <v>71104325.870000005</v>
      </c>
      <c r="E21" s="8">
        <v>440348032.87</v>
      </c>
      <c r="F21" s="8">
        <v>432373635.87</v>
      </c>
      <c r="G21" s="8">
        <v>430010909.35000002</v>
      </c>
      <c r="H21" s="8">
        <v>429636238.99000001</v>
      </c>
    </row>
    <row r="22" spans="2:8" s="1" customFormat="1" x14ac:dyDescent="0.25">
      <c r="B22" s="2" t="s">
        <v>28</v>
      </c>
      <c r="C22" s="9">
        <v>250196393</v>
      </c>
      <c r="D22" s="8">
        <v>52856893.079999998</v>
      </c>
      <c r="E22" s="8">
        <v>303053286.07999998</v>
      </c>
      <c r="F22" s="8">
        <v>298612226.88999999</v>
      </c>
      <c r="G22" s="8">
        <v>297179374.63</v>
      </c>
      <c r="H22" s="8">
        <v>297175880.63</v>
      </c>
    </row>
    <row r="23" spans="2:8" s="1" customFormat="1" x14ac:dyDescent="0.25">
      <c r="B23" s="2" t="s">
        <v>29</v>
      </c>
      <c r="C23" s="9">
        <v>176551471</v>
      </c>
      <c r="D23" s="8">
        <v>31936231.68</v>
      </c>
      <c r="E23" s="8">
        <v>208487702.68000001</v>
      </c>
      <c r="F23" s="8">
        <v>206238290.47</v>
      </c>
      <c r="G23" s="8">
        <v>205389467.61000001</v>
      </c>
      <c r="H23" s="8">
        <v>205389467.61000001</v>
      </c>
    </row>
    <row r="24" spans="2:8" s="1" customFormat="1" x14ac:dyDescent="0.25">
      <c r="B24" s="2" t="s">
        <v>30</v>
      </c>
      <c r="C24" s="9">
        <v>273204393</v>
      </c>
      <c r="D24" s="8">
        <v>59359709.57</v>
      </c>
      <c r="E24" s="8">
        <v>332564102.56999999</v>
      </c>
      <c r="F24" s="8">
        <v>325260166.67000002</v>
      </c>
      <c r="G24" s="8">
        <v>323754657.41000003</v>
      </c>
      <c r="H24" s="8">
        <v>323504877.17000002</v>
      </c>
    </row>
    <row r="25" spans="2:8" s="1" customFormat="1" x14ac:dyDescent="0.25">
      <c r="B25" s="2" t="s">
        <v>31</v>
      </c>
      <c r="C25" s="9">
        <v>217000672</v>
      </c>
      <c r="D25" s="8">
        <v>42962689.200000003</v>
      </c>
      <c r="E25" s="8">
        <v>259963361.19999999</v>
      </c>
      <c r="F25" s="8">
        <v>252777245.47</v>
      </c>
      <c r="G25" s="8">
        <v>251401830.68000001</v>
      </c>
      <c r="H25" s="8">
        <v>251193680.47999999</v>
      </c>
    </row>
    <row r="26" spans="2:8" s="1" customFormat="1" x14ac:dyDescent="0.25">
      <c r="B26" s="2" t="s">
        <v>32</v>
      </c>
      <c r="C26" s="9">
        <v>293620256</v>
      </c>
      <c r="D26" s="8">
        <v>43916975.020000003</v>
      </c>
      <c r="E26" s="8">
        <v>337537231.01999998</v>
      </c>
      <c r="F26" s="8">
        <v>330194413.54000002</v>
      </c>
      <c r="G26" s="8">
        <v>328358364.70999998</v>
      </c>
      <c r="H26" s="8">
        <v>328066954.43000001</v>
      </c>
    </row>
    <row r="27" spans="2:8" s="1" customFormat="1" x14ac:dyDescent="0.25">
      <c r="B27" s="2" t="s">
        <v>33</v>
      </c>
      <c r="C27" s="9">
        <v>2029251874</v>
      </c>
      <c r="D27" s="9">
        <v>-593758344</v>
      </c>
      <c r="E27" s="9">
        <v>1435493530</v>
      </c>
      <c r="F27" s="8">
        <v>1416637650.6900001</v>
      </c>
      <c r="G27" s="8">
        <v>1416241097.04</v>
      </c>
      <c r="H27" s="8">
        <v>1415134937.04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E12" sqref="E12"/>
    </sheetView>
  </sheetViews>
  <sheetFormatPr defaultColWidth="9.140625" defaultRowHeight="15" x14ac:dyDescent="0.25"/>
  <cols>
    <col min="1" max="1" width="9.140625" style="1" customWidth="1"/>
    <col min="2" max="2" width="18" style="2" customWidth="1"/>
    <col min="3" max="3" width="17.28515625" customWidth="1"/>
    <col min="4" max="4" width="17.42578125" customWidth="1"/>
    <col min="5" max="8" width="17.140625" bestFit="1" customWidth="1"/>
  </cols>
  <sheetData>
    <row r="1" spans="1:8" s="3" customFormat="1" ht="22.5" x14ac:dyDescent="0.3">
      <c r="A1" s="3" t="s">
        <v>0</v>
      </c>
      <c r="E1" s="3" t="s">
        <v>59</v>
      </c>
      <c r="F1" s="3" t="s">
        <v>60</v>
      </c>
    </row>
    <row r="2" spans="1:8" s="4" customFormat="1" ht="18.75" x14ac:dyDescent="0.3">
      <c r="A2" s="4" t="s">
        <v>1</v>
      </c>
    </row>
    <row r="3" spans="1:8" s="5" customFormat="1" ht="24.75" x14ac:dyDescent="0.5">
      <c r="A3" s="5" t="s">
        <v>66</v>
      </c>
      <c r="D3" s="6" t="s">
        <v>49</v>
      </c>
    </row>
    <row r="4" spans="1:8" s="7" customFormat="1" ht="12.75" x14ac:dyDescent="0.2"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spans="1:8" s="1" customFormat="1" x14ac:dyDescent="0.25">
      <c r="B5" s="2" t="s">
        <v>11</v>
      </c>
      <c r="C5" s="9">
        <v>4518949152</v>
      </c>
      <c r="D5" s="8">
        <v>-1663340119.77</v>
      </c>
      <c r="E5" s="8">
        <v>2855609032.23</v>
      </c>
      <c r="F5" s="8">
        <v>2588784861.73</v>
      </c>
      <c r="G5" s="9">
        <v>2519655083</v>
      </c>
      <c r="H5" s="8">
        <v>2340565680.0300002</v>
      </c>
    </row>
    <row r="6" spans="1:8" s="1" customFormat="1" x14ac:dyDescent="0.25">
      <c r="B6" s="2" t="s">
        <v>12</v>
      </c>
      <c r="C6" s="9">
        <v>126967432</v>
      </c>
      <c r="D6" s="8">
        <v>16441624.01</v>
      </c>
      <c r="E6" s="8">
        <v>143409056.00999999</v>
      </c>
      <c r="F6" s="8">
        <v>134823760.43000001</v>
      </c>
      <c r="G6" s="8">
        <v>133494062.93000001</v>
      </c>
      <c r="H6" s="8">
        <v>123666765.95</v>
      </c>
    </row>
    <row r="7" spans="1:8" s="1" customFormat="1" x14ac:dyDescent="0.25">
      <c r="B7" s="2" t="s">
        <v>13</v>
      </c>
      <c r="C7" s="9">
        <v>158654726</v>
      </c>
      <c r="D7" s="8">
        <v>26506398.52</v>
      </c>
      <c r="E7" s="8">
        <v>185161124.52000001</v>
      </c>
      <c r="F7" s="8">
        <v>178619735.47</v>
      </c>
      <c r="G7" s="8">
        <v>176529149.21000001</v>
      </c>
      <c r="H7" s="8">
        <v>164466169.33000001</v>
      </c>
    </row>
    <row r="8" spans="1:8" s="1" customFormat="1" x14ac:dyDescent="0.25">
      <c r="B8" s="2" t="s">
        <v>14</v>
      </c>
      <c r="C8" s="9">
        <v>306948506</v>
      </c>
      <c r="D8" s="8">
        <v>61580452.229999997</v>
      </c>
      <c r="E8" s="8">
        <v>368528958.23000002</v>
      </c>
      <c r="F8" s="8">
        <v>353608841.36000001</v>
      </c>
      <c r="G8" s="8">
        <v>349848395.89999998</v>
      </c>
      <c r="H8" s="8">
        <v>325773843.31999999</v>
      </c>
    </row>
    <row r="9" spans="1:8" s="1" customFormat="1" x14ac:dyDescent="0.25">
      <c r="B9" s="2" t="s">
        <v>15</v>
      </c>
      <c r="C9" s="9">
        <v>373905048</v>
      </c>
      <c r="D9" s="8">
        <v>61306564.280000001</v>
      </c>
      <c r="E9" s="8">
        <v>435211612.27999997</v>
      </c>
      <c r="F9" s="8">
        <v>419607884.94999999</v>
      </c>
      <c r="G9" s="8">
        <v>415645282.44</v>
      </c>
      <c r="H9" s="8">
        <v>388581139.41000003</v>
      </c>
    </row>
    <row r="10" spans="1:8" s="1" customFormat="1" x14ac:dyDescent="0.25">
      <c r="B10" s="2" t="s">
        <v>16</v>
      </c>
      <c r="C10" s="9">
        <v>243951416</v>
      </c>
      <c r="D10" s="8">
        <v>46852627.969999999</v>
      </c>
      <c r="E10" s="8">
        <v>290804043.97000003</v>
      </c>
      <c r="F10" s="8">
        <v>282610081.14999998</v>
      </c>
      <c r="G10" s="8">
        <v>279761801.93000001</v>
      </c>
      <c r="H10" s="8">
        <v>264256425.03</v>
      </c>
    </row>
    <row r="11" spans="1:8" s="1" customFormat="1" x14ac:dyDescent="0.25">
      <c r="B11" s="2" t="s">
        <v>17</v>
      </c>
      <c r="C11" s="9">
        <v>304619904</v>
      </c>
      <c r="D11" s="8">
        <v>75690092.420000002</v>
      </c>
      <c r="E11" s="8">
        <v>380309996.42000002</v>
      </c>
      <c r="F11" s="8">
        <v>369874426.97000003</v>
      </c>
      <c r="G11" s="8">
        <v>366810135.20999998</v>
      </c>
      <c r="H11" s="8">
        <v>344212326.38</v>
      </c>
    </row>
    <row r="12" spans="1:8" s="1" customFormat="1" x14ac:dyDescent="0.25">
      <c r="B12" s="2" t="s">
        <v>18</v>
      </c>
      <c r="C12" s="9">
        <v>262646457</v>
      </c>
      <c r="D12" s="8">
        <v>67169180.489999995</v>
      </c>
      <c r="E12" s="8">
        <v>329815637.49000001</v>
      </c>
      <c r="F12" s="8">
        <v>312976181.12</v>
      </c>
      <c r="G12" s="8">
        <v>308790225.33999997</v>
      </c>
      <c r="H12" s="8">
        <v>289698890.88</v>
      </c>
    </row>
    <row r="13" spans="1:8" s="1" customFormat="1" x14ac:dyDescent="0.25">
      <c r="B13" s="2" t="s">
        <v>19</v>
      </c>
      <c r="C13" s="9">
        <v>490153151</v>
      </c>
      <c r="D13" s="8">
        <v>112470971.15000001</v>
      </c>
      <c r="E13" s="8">
        <v>602624122.14999998</v>
      </c>
      <c r="F13" s="8">
        <v>586742497.63</v>
      </c>
      <c r="G13" s="8">
        <v>580817418.77999997</v>
      </c>
      <c r="H13" s="8">
        <v>546156238.52999997</v>
      </c>
    </row>
    <row r="14" spans="1:8" s="1" customFormat="1" x14ac:dyDescent="0.25">
      <c r="B14" s="2" t="s">
        <v>20</v>
      </c>
      <c r="C14" s="9">
        <v>313993511</v>
      </c>
      <c r="D14" s="8">
        <v>64304041.020000003</v>
      </c>
      <c r="E14" s="8">
        <v>378297552.01999998</v>
      </c>
      <c r="F14" s="8">
        <v>369478526.11000001</v>
      </c>
      <c r="G14" s="8">
        <v>363368732.80000001</v>
      </c>
      <c r="H14" s="8">
        <v>339366860.33999997</v>
      </c>
    </row>
    <row r="15" spans="1:8" s="1" customFormat="1" x14ac:dyDescent="0.25">
      <c r="B15" s="2" t="s">
        <v>21</v>
      </c>
      <c r="C15" s="9">
        <v>249273263</v>
      </c>
      <c r="D15" s="8">
        <v>52543090.170000002</v>
      </c>
      <c r="E15" s="8">
        <v>301816353.17000002</v>
      </c>
      <c r="F15" s="8">
        <v>291577694.95999998</v>
      </c>
      <c r="G15" s="8">
        <v>279853747.12</v>
      </c>
      <c r="H15" s="8">
        <v>262111263.03999999</v>
      </c>
    </row>
    <row r="16" spans="1:8" s="1" customFormat="1" x14ac:dyDescent="0.25">
      <c r="B16" s="2" t="s">
        <v>22</v>
      </c>
      <c r="C16" s="9">
        <v>665190045</v>
      </c>
      <c r="D16" s="8">
        <v>157468893.80000001</v>
      </c>
      <c r="E16" s="8">
        <v>822658938.79999995</v>
      </c>
      <c r="F16" s="8">
        <v>793869901.39999998</v>
      </c>
      <c r="G16" s="8">
        <v>784954736.30999994</v>
      </c>
      <c r="H16" s="8">
        <v>738738336.36000001</v>
      </c>
    </row>
    <row r="17" spans="2:8" s="1" customFormat="1" x14ac:dyDescent="0.25">
      <c r="B17" s="2" t="s">
        <v>23</v>
      </c>
      <c r="C17" s="9">
        <v>637124513</v>
      </c>
      <c r="D17" s="8">
        <v>161883725.33000001</v>
      </c>
      <c r="E17" s="8">
        <v>799008238.33000004</v>
      </c>
      <c r="F17" s="8">
        <v>741734345.97000003</v>
      </c>
      <c r="G17" s="8">
        <v>732120554.55999994</v>
      </c>
      <c r="H17" s="8">
        <v>691228238.44000006</v>
      </c>
    </row>
    <row r="18" spans="2:8" s="1" customFormat="1" x14ac:dyDescent="0.25">
      <c r="B18" s="2" t="s">
        <v>24</v>
      </c>
      <c r="C18" s="9">
        <v>538923971</v>
      </c>
      <c r="D18" s="8">
        <v>152201234.19</v>
      </c>
      <c r="E18" s="8">
        <v>691125205.19000006</v>
      </c>
      <c r="F18" s="8">
        <v>660896313.42999995</v>
      </c>
      <c r="G18" s="8">
        <v>649619061.09000003</v>
      </c>
      <c r="H18" s="8">
        <v>606090659.64999998</v>
      </c>
    </row>
    <row r="19" spans="2:8" s="1" customFormat="1" x14ac:dyDescent="0.25">
      <c r="B19" s="2" t="s">
        <v>25</v>
      </c>
      <c r="C19" s="9">
        <v>206046307</v>
      </c>
      <c r="D19" s="8">
        <v>50613965.810000002</v>
      </c>
      <c r="E19" s="8">
        <v>256660272.81</v>
      </c>
      <c r="F19" s="8">
        <v>249908617.21000001</v>
      </c>
      <c r="G19" s="8">
        <v>243762911.24000001</v>
      </c>
      <c r="H19" s="8">
        <v>229049767.06</v>
      </c>
    </row>
    <row r="20" spans="2:8" s="1" customFormat="1" x14ac:dyDescent="0.25">
      <c r="B20" s="2" t="s">
        <v>26</v>
      </c>
      <c r="C20" s="9">
        <v>596466978</v>
      </c>
      <c r="D20" s="8">
        <v>138109107.94</v>
      </c>
      <c r="E20" s="8">
        <v>734576085.94000006</v>
      </c>
      <c r="F20" s="8">
        <v>713545581.27999997</v>
      </c>
      <c r="G20" s="8">
        <v>705497506.71000004</v>
      </c>
      <c r="H20" s="8">
        <v>663598797.59000003</v>
      </c>
    </row>
    <row r="21" spans="2:8" s="1" customFormat="1" x14ac:dyDescent="0.25">
      <c r="B21" s="2" t="s">
        <v>27</v>
      </c>
      <c r="C21" s="9">
        <v>403002352</v>
      </c>
      <c r="D21" s="8">
        <v>72983368.980000004</v>
      </c>
      <c r="E21" s="8">
        <v>475985720.98000002</v>
      </c>
      <c r="F21" s="8">
        <v>461007197.69999999</v>
      </c>
      <c r="G21" s="8">
        <v>449931850.95999998</v>
      </c>
      <c r="H21" s="8">
        <v>423962018.18000001</v>
      </c>
    </row>
    <row r="22" spans="2:8" s="1" customFormat="1" x14ac:dyDescent="0.25">
      <c r="B22" s="2" t="s">
        <v>28</v>
      </c>
      <c r="C22" s="9">
        <v>261662513</v>
      </c>
      <c r="D22" s="8">
        <v>44469452.100000001</v>
      </c>
      <c r="E22" s="8">
        <v>306131965.10000002</v>
      </c>
      <c r="F22" s="8">
        <v>297622367.85000002</v>
      </c>
      <c r="G22" s="8">
        <v>294392492.43000001</v>
      </c>
      <c r="H22" s="8">
        <v>276930988.38</v>
      </c>
    </row>
    <row r="23" spans="2:8" s="1" customFormat="1" x14ac:dyDescent="0.25">
      <c r="B23" s="2" t="s">
        <v>29</v>
      </c>
      <c r="C23" s="9">
        <v>177150526</v>
      </c>
      <c r="D23" s="8">
        <v>33826941.950000003</v>
      </c>
      <c r="E23" s="8">
        <v>210977467.94999999</v>
      </c>
      <c r="F23" s="8">
        <v>202414401.56</v>
      </c>
      <c r="G23" s="8">
        <v>200647010.91999999</v>
      </c>
      <c r="H23" s="8">
        <v>189062886.25</v>
      </c>
    </row>
    <row r="24" spans="2:8" s="1" customFormat="1" x14ac:dyDescent="0.25">
      <c r="B24" s="2" t="s">
        <v>30</v>
      </c>
      <c r="C24" s="9">
        <v>288085322</v>
      </c>
      <c r="D24" s="8">
        <v>48518750.719999999</v>
      </c>
      <c r="E24" s="8">
        <v>336604072.72000003</v>
      </c>
      <c r="F24" s="8">
        <v>323559394.19</v>
      </c>
      <c r="G24" s="8">
        <v>319582724.60000002</v>
      </c>
      <c r="H24" s="8">
        <v>301563899.26999998</v>
      </c>
    </row>
    <row r="25" spans="2:8" s="1" customFormat="1" x14ac:dyDescent="0.25">
      <c r="B25" s="2" t="s">
        <v>31</v>
      </c>
      <c r="C25" s="9">
        <v>229920887</v>
      </c>
      <c r="D25" s="8">
        <v>39003176.030000001</v>
      </c>
      <c r="E25" s="8">
        <v>268924063.02999997</v>
      </c>
      <c r="F25" s="8">
        <v>261788485.96000001</v>
      </c>
      <c r="G25" s="8">
        <v>258659393.88</v>
      </c>
      <c r="H25" s="8">
        <v>242601169.66999999</v>
      </c>
    </row>
    <row r="26" spans="2:8" s="1" customFormat="1" x14ac:dyDescent="0.25">
      <c r="B26" s="2" t="s">
        <v>32</v>
      </c>
      <c r="C26" s="9">
        <v>303267914</v>
      </c>
      <c r="D26" s="8">
        <v>60558413.590000004</v>
      </c>
      <c r="E26" s="8">
        <v>363826327.58999997</v>
      </c>
      <c r="F26" s="8">
        <v>353893785.68000001</v>
      </c>
      <c r="G26" s="8">
        <v>347443100.38</v>
      </c>
      <c r="H26" s="8">
        <v>326890884.32999998</v>
      </c>
    </row>
    <row r="27" spans="2:8" s="1" customFormat="1" x14ac:dyDescent="0.25">
      <c r="B27" s="2" t="s">
        <v>33</v>
      </c>
      <c r="C27" s="9">
        <v>1469046187</v>
      </c>
      <c r="D27" s="9">
        <v>28324100</v>
      </c>
      <c r="E27" s="9">
        <v>1497370287</v>
      </c>
      <c r="F27" s="8">
        <v>1465797740.9000001</v>
      </c>
      <c r="G27" s="8">
        <v>1465797740.9000001</v>
      </c>
      <c r="H27" s="8">
        <v>1465797740.9000001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E2" sqref="E2"/>
    </sheetView>
  </sheetViews>
  <sheetFormatPr defaultColWidth="9.140625" defaultRowHeight="15" x14ac:dyDescent="0.25"/>
  <cols>
    <col min="1" max="1" width="9.140625" style="1" customWidth="1"/>
    <col min="2" max="2" width="18" style="2" customWidth="1"/>
    <col min="3" max="3" width="17.28515625" customWidth="1"/>
    <col min="4" max="4" width="18" customWidth="1"/>
    <col min="5" max="8" width="17.140625" bestFit="1" customWidth="1"/>
  </cols>
  <sheetData>
    <row r="1" spans="1:8" s="3" customFormat="1" ht="22.5" x14ac:dyDescent="0.3">
      <c r="A1" s="3" t="s">
        <v>0</v>
      </c>
      <c r="E1" s="3" t="s">
        <v>59</v>
      </c>
      <c r="F1" s="3" t="s">
        <v>60</v>
      </c>
    </row>
    <row r="2" spans="1:8" s="4" customFormat="1" ht="18.75" x14ac:dyDescent="0.3">
      <c r="A2" s="4" t="s">
        <v>1</v>
      </c>
    </row>
    <row r="3" spans="1:8" s="5" customFormat="1" ht="24.75" x14ac:dyDescent="0.5">
      <c r="A3" s="5" t="s">
        <v>67</v>
      </c>
      <c r="D3" s="6" t="s">
        <v>51</v>
      </c>
    </row>
    <row r="4" spans="1:8" s="7" customFormat="1" ht="12.75" x14ac:dyDescent="0.2"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spans="1:8" s="1" customFormat="1" x14ac:dyDescent="0.25">
      <c r="B5" s="2" t="s">
        <v>11</v>
      </c>
      <c r="C5" s="9">
        <v>4518949152</v>
      </c>
      <c r="D5" s="8">
        <v>-1475365583.8800001</v>
      </c>
      <c r="E5" s="8">
        <v>3043583568.1199999</v>
      </c>
      <c r="F5" s="8">
        <v>2758330993.3600001</v>
      </c>
      <c r="G5" s="8">
        <v>2750861765.77</v>
      </c>
      <c r="H5" s="8">
        <v>2604173840.1100001</v>
      </c>
    </row>
    <row r="6" spans="1:8" s="1" customFormat="1" x14ac:dyDescent="0.25">
      <c r="B6" s="2" t="s">
        <v>12</v>
      </c>
      <c r="C6" s="9">
        <v>126967432</v>
      </c>
      <c r="D6" s="8">
        <v>27919022.84</v>
      </c>
      <c r="E6" s="8">
        <v>154886454.84</v>
      </c>
      <c r="F6" s="8">
        <v>151761772.66</v>
      </c>
      <c r="G6" s="8">
        <v>151586993.06</v>
      </c>
      <c r="H6" s="8">
        <v>149489512.59</v>
      </c>
    </row>
    <row r="7" spans="1:8" s="1" customFormat="1" x14ac:dyDescent="0.25">
      <c r="B7" s="2" t="s">
        <v>13</v>
      </c>
      <c r="C7" s="9">
        <v>158654726</v>
      </c>
      <c r="D7" s="8">
        <v>51265853.200000003</v>
      </c>
      <c r="E7" s="8">
        <v>209920579.19999999</v>
      </c>
      <c r="F7" s="8">
        <v>206574753.08000001</v>
      </c>
      <c r="G7" s="8">
        <v>206333005.65000001</v>
      </c>
      <c r="H7" s="9">
        <v>196986532</v>
      </c>
    </row>
    <row r="8" spans="1:8" s="1" customFormat="1" x14ac:dyDescent="0.25">
      <c r="B8" s="2" t="s">
        <v>14</v>
      </c>
      <c r="C8" s="9">
        <v>306948506</v>
      </c>
      <c r="D8" s="8">
        <v>107822320.52</v>
      </c>
      <c r="E8" s="8">
        <v>414770826.51999998</v>
      </c>
      <c r="F8" s="8">
        <v>404649094.27999997</v>
      </c>
      <c r="G8" s="8">
        <v>402143429.33999997</v>
      </c>
      <c r="H8" s="8">
        <v>397029375.19</v>
      </c>
    </row>
    <row r="9" spans="1:8" s="1" customFormat="1" x14ac:dyDescent="0.25">
      <c r="B9" s="2" t="s">
        <v>15</v>
      </c>
      <c r="C9" s="9">
        <v>373905048</v>
      </c>
      <c r="D9" s="8">
        <v>98163724.109999999</v>
      </c>
      <c r="E9" s="8">
        <v>472068772.11000001</v>
      </c>
      <c r="F9" s="8">
        <v>464209486.27999997</v>
      </c>
      <c r="G9" s="8">
        <v>462133691.79000002</v>
      </c>
      <c r="H9" s="8">
        <v>457678051.64999998</v>
      </c>
    </row>
    <row r="10" spans="1:8" s="1" customFormat="1" x14ac:dyDescent="0.25">
      <c r="B10" s="2" t="s">
        <v>16</v>
      </c>
      <c r="C10" s="9">
        <v>243951416</v>
      </c>
      <c r="D10" s="8">
        <v>84650742.129999995</v>
      </c>
      <c r="E10" s="8">
        <v>328602158.13</v>
      </c>
      <c r="F10" s="8">
        <v>322028139.94</v>
      </c>
      <c r="G10" s="8">
        <v>321646078.16000003</v>
      </c>
      <c r="H10" s="8">
        <v>315440399.56</v>
      </c>
    </row>
    <row r="11" spans="1:8" s="1" customFormat="1" x14ac:dyDescent="0.25">
      <c r="B11" s="2" t="s">
        <v>17</v>
      </c>
      <c r="C11" s="9">
        <v>304619904</v>
      </c>
      <c r="D11" s="8">
        <v>115689267.65000001</v>
      </c>
      <c r="E11" s="8">
        <v>420309171.64999998</v>
      </c>
      <c r="F11" s="8">
        <v>405403291.63999999</v>
      </c>
      <c r="G11" s="8">
        <v>404847107.25</v>
      </c>
      <c r="H11" s="8">
        <v>397795481.80000001</v>
      </c>
    </row>
    <row r="12" spans="1:8" s="1" customFormat="1" x14ac:dyDescent="0.25">
      <c r="B12" s="2" t="s">
        <v>18</v>
      </c>
      <c r="C12" s="9">
        <v>262646457</v>
      </c>
      <c r="D12" s="8">
        <v>97733639.280000001</v>
      </c>
      <c r="E12" s="8">
        <v>360380096.27999997</v>
      </c>
      <c r="F12" s="8">
        <v>348672959.24000001</v>
      </c>
      <c r="G12" s="8">
        <v>347750539.30000001</v>
      </c>
      <c r="H12" s="8">
        <v>340354147.13</v>
      </c>
    </row>
    <row r="13" spans="1:8" s="1" customFormat="1" x14ac:dyDescent="0.25">
      <c r="B13" s="2" t="s">
        <v>19</v>
      </c>
      <c r="C13" s="9">
        <v>490153151</v>
      </c>
      <c r="D13" s="8">
        <v>205307693.19</v>
      </c>
      <c r="E13" s="8">
        <v>695460844.19000006</v>
      </c>
      <c r="F13" s="8">
        <v>665174736.90999997</v>
      </c>
      <c r="G13" s="8">
        <v>664736307.87</v>
      </c>
      <c r="H13" s="8">
        <v>656704919.77999997</v>
      </c>
    </row>
    <row r="14" spans="1:8" s="1" customFormat="1" x14ac:dyDescent="0.25">
      <c r="B14" s="2" t="s">
        <v>20</v>
      </c>
      <c r="C14" s="9">
        <v>313993511</v>
      </c>
      <c r="D14" s="8">
        <v>95558663.390000001</v>
      </c>
      <c r="E14" s="8">
        <v>409552174.38999999</v>
      </c>
      <c r="F14" s="8">
        <v>401784034.99000001</v>
      </c>
      <c r="G14" s="8">
        <v>400780556.01999998</v>
      </c>
      <c r="H14" s="9">
        <v>397223373</v>
      </c>
    </row>
    <row r="15" spans="1:8" s="1" customFormat="1" x14ac:dyDescent="0.25">
      <c r="B15" s="2" t="s">
        <v>21</v>
      </c>
      <c r="C15" s="9">
        <v>249273263</v>
      </c>
      <c r="D15" s="8">
        <v>98391532.870000005</v>
      </c>
      <c r="E15" s="8">
        <v>347664795.87</v>
      </c>
      <c r="F15" s="8">
        <v>339838887.44</v>
      </c>
      <c r="G15" s="8">
        <v>339058853.5</v>
      </c>
      <c r="H15" s="8">
        <v>333715331.73000002</v>
      </c>
    </row>
    <row r="16" spans="1:8" s="1" customFormat="1" x14ac:dyDescent="0.25">
      <c r="B16" s="2" t="s">
        <v>22</v>
      </c>
      <c r="C16" s="9">
        <v>665190045</v>
      </c>
      <c r="D16" s="8">
        <v>305158186.19</v>
      </c>
      <c r="E16" s="8">
        <v>970348231.19000006</v>
      </c>
      <c r="F16" s="8">
        <v>911611051.96000004</v>
      </c>
      <c r="G16" s="8">
        <v>910105214.84000003</v>
      </c>
      <c r="H16" s="8">
        <v>902748500.76999998</v>
      </c>
    </row>
    <row r="17" spans="2:8" s="1" customFormat="1" x14ac:dyDescent="0.25">
      <c r="B17" s="2" t="s">
        <v>23</v>
      </c>
      <c r="C17" s="9">
        <v>637124513</v>
      </c>
      <c r="D17" s="8">
        <v>219267974.02000001</v>
      </c>
      <c r="E17" s="8">
        <v>856392487.01999998</v>
      </c>
      <c r="F17" s="8">
        <v>835112500.46000004</v>
      </c>
      <c r="G17" s="8">
        <v>833720374.96000004</v>
      </c>
      <c r="H17" s="8">
        <v>825347876.63999999</v>
      </c>
    </row>
    <row r="18" spans="2:8" s="1" customFormat="1" x14ac:dyDescent="0.25">
      <c r="B18" s="2" t="s">
        <v>24</v>
      </c>
      <c r="C18" s="9">
        <v>538923971</v>
      </c>
      <c r="D18" s="8">
        <v>231896655.03</v>
      </c>
      <c r="E18" s="8">
        <v>770820626.02999997</v>
      </c>
      <c r="F18" s="8">
        <v>746628851.14999998</v>
      </c>
      <c r="G18" s="8">
        <v>744969015.49000001</v>
      </c>
      <c r="H18" s="8">
        <v>735277246.15999997</v>
      </c>
    </row>
    <row r="19" spans="2:8" s="1" customFormat="1" x14ac:dyDescent="0.25">
      <c r="B19" s="2" t="s">
        <v>25</v>
      </c>
      <c r="C19" s="9">
        <v>206046307</v>
      </c>
      <c r="D19" s="8">
        <v>92311772.290000007</v>
      </c>
      <c r="E19" s="8">
        <v>298358079.29000002</v>
      </c>
      <c r="F19" s="8">
        <v>288237640.52999997</v>
      </c>
      <c r="G19" s="8">
        <v>286891164.43000001</v>
      </c>
      <c r="H19" s="8">
        <v>282266716.48000002</v>
      </c>
    </row>
    <row r="20" spans="2:8" s="1" customFormat="1" x14ac:dyDescent="0.25">
      <c r="B20" s="2" t="s">
        <v>26</v>
      </c>
      <c r="C20" s="9">
        <v>596466978</v>
      </c>
      <c r="D20" s="8">
        <v>183232350.22</v>
      </c>
      <c r="E20" s="8">
        <v>779699328.22000003</v>
      </c>
      <c r="F20" s="8">
        <v>765267146.52999997</v>
      </c>
      <c r="G20" s="8">
        <v>763792270.24000001</v>
      </c>
      <c r="H20" s="8">
        <v>760911646.99000001</v>
      </c>
    </row>
    <row r="21" spans="2:8" s="1" customFormat="1" x14ac:dyDescent="0.25">
      <c r="B21" s="2" t="s">
        <v>27</v>
      </c>
      <c r="C21" s="9">
        <v>403002352</v>
      </c>
      <c r="D21" s="8">
        <v>130029039.14</v>
      </c>
      <c r="E21" s="8">
        <v>533031391.13999999</v>
      </c>
      <c r="F21" s="8">
        <v>522716601.48000002</v>
      </c>
      <c r="G21" s="8">
        <v>521177801.75</v>
      </c>
      <c r="H21" s="8">
        <v>515743109.87</v>
      </c>
    </row>
    <row r="22" spans="2:8" s="1" customFormat="1" x14ac:dyDescent="0.25">
      <c r="B22" s="2" t="s">
        <v>28</v>
      </c>
      <c r="C22" s="9">
        <v>261662513</v>
      </c>
      <c r="D22" s="8">
        <v>83066066.469999999</v>
      </c>
      <c r="E22" s="8">
        <v>344728579.47000003</v>
      </c>
      <c r="F22" s="8">
        <v>334248039.49000001</v>
      </c>
      <c r="G22" s="8">
        <v>333817578.67000002</v>
      </c>
      <c r="H22" s="8">
        <v>333306875.26999998</v>
      </c>
    </row>
    <row r="23" spans="2:8" s="1" customFormat="1" x14ac:dyDescent="0.25">
      <c r="B23" s="2" t="s">
        <v>29</v>
      </c>
      <c r="C23" s="9">
        <v>177150526</v>
      </c>
      <c r="D23" s="8">
        <v>65221034.920000002</v>
      </c>
      <c r="E23" s="8">
        <v>242371560.91999999</v>
      </c>
      <c r="F23" s="8">
        <v>238275422.71000001</v>
      </c>
      <c r="G23" s="8">
        <v>237978670.91999999</v>
      </c>
      <c r="H23" s="8">
        <v>232631561.09</v>
      </c>
    </row>
    <row r="24" spans="2:8" s="1" customFormat="1" x14ac:dyDescent="0.25">
      <c r="B24" s="2" t="s">
        <v>30</v>
      </c>
      <c r="C24" s="9">
        <v>288085322</v>
      </c>
      <c r="D24" s="8">
        <v>86212367.040000007</v>
      </c>
      <c r="E24" s="8">
        <v>374297689.04000002</v>
      </c>
      <c r="F24" s="8">
        <v>364920103.10000002</v>
      </c>
      <c r="G24" s="8">
        <v>364281007.58999997</v>
      </c>
      <c r="H24" s="8">
        <v>362308700.83999997</v>
      </c>
    </row>
    <row r="25" spans="2:8" s="1" customFormat="1" x14ac:dyDescent="0.25">
      <c r="B25" s="2" t="s">
        <v>31</v>
      </c>
      <c r="C25" s="9">
        <v>229920887</v>
      </c>
      <c r="D25" s="8">
        <v>66101386.039999999</v>
      </c>
      <c r="E25" s="8">
        <v>296022273.04000002</v>
      </c>
      <c r="F25" s="8">
        <v>289118248.22000003</v>
      </c>
      <c r="G25" s="8">
        <v>288733243.26999998</v>
      </c>
      <c r="H25" s="8">
        <v>284608277.54000002</v>
      </c>
    </row>
    <row r="26" spans="2:8" s="1" customFormat="1" x14ac:dyDescent="0.25">
      <c r="B26" s="2" t="s">
        <v>32</v>
      </c>
      <c r="C26" s="9">
        <v>303267914</v>
      </c>
      <c r="D26" s="8">
        <v>90109152.099999994</v>
      </c>
      <c r="E26" s="8">
        <v>393377066.10000002</v>
      </c>
      <c r="F26" s="8">
        <v>386305688.44</v>
      </c>
      <c r="G26" s="8">
        <v>385209254.27999997</v>
      </c>
      <c r="H26" s="8">
        <v>383479097.95999998</v>
      </c>
    </row>
    <row r="27" spans="2:8" s="1" customFormat="1" x14ac:dyDescent="0.25">
      <c r="B27" s="2" t="s">
        <v>33</v>
      </c>
      <c r="C27" s="9">
        <v>1469046187</v>
      </c>
      <c r="D27" s="1">
        <v>0</v>
      </c>
      <c r="E27" s="9">
        <v>1469046187</v>
      </c>
      <c r="F27" s="9">
        <v>1396986187</v>
      </c>
      <c r="G27" s="9">
        <v>1396986187</v>
      </c>
      <c r="H27" s="9">
        <v>1396310760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K5" sqref="K5"/>
    </sheetView>
  </sheetViews>
  <sheetFormatPr defaultColWidth="9.140625" defaultRowHeight="15" x14ac:dyDescent="0.25"/>
  <cols>
    <col min="1" max="1" width="9.140625" style="1" customWidth="1"/>
    <col min="2" max="2" width="18" style="2" customWidth="1"/>
    <col min="3" max="3" width="17.28515625" customWidth="1"/>
    <col min="4" max="4" width="18" customWidth="1"/>
    <col min="5" max="8" width="17.140625" bestFit="1" customWidth="1"/>
  </cols>
  <sheetData>
    <row r="1" spans="1:8" s="3" customFormat="1" ht="22.5" x14ac:dyDescent="0.3">
      <c r="A1" s="3" t="s">
        <v>0</v>
      </c>
      <c r="E1" s="3" t="s">
        <v>59</v>
      </c>
      <c r="F1" s="3" t="s">
        <v>60</v>
      </c>
    </row>
    <row r="2" spans="1:8" s="4" customFormat="1" ht="18.75" x14ac:dyDescent="0.3">
      <c r="A2" s="4" t="s">
        <v>1</v>
      </c>
    </row>
    <row r="3" spans="1:8" s="5" customFormat="1" ht="24.75" x14ac:dyDescent="0.5">
      <c r="A3" s="5" t="s">
        <v>68</v>
      </c>
      <c r="D3" s="6" t="s">
        <v>55</v>
      </c>
    </row>
    <row r="4" spans="1:8" s="7" customFormat="1" ht="12.75" x14ac:dyDescent="0.2"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spans="1:8" s="1" customFormat="1" x14ac:dyDescent="0.25">
      <c r="B5" s="2" t="s">
        <v>11</v>
      </c>
      <c r="C5" s="9">
        <v>3546912383</v>
      </c>
      <c r="D5" s="8">
        <v>-654088347.10000002</v>
      </c>
      <c r="E5" s="8">
        <v>2892824035.9000001</v>
      </c>
      <c r="F5" s="8">
        <v>2524580756.7600002</v>
      </c>
      <c r="G5" s="8">
        <v>2445451737.5300002</v>
      </c>
      <c r="H5" s="8">
        <v>2419654626.7800002</v>
      </c>
    </row>
    <row r="6" spans="1:8" s="1" customFormat="1" x14ac:dyDescent="0.25">
      <c r="B6" s="2" t="s">
        <v>12</v>
      </c>
      <c r="C6" s="9">
        <v>159157578</v>
      </c>
      <c r="D6" s="8">
        <v>7973828.4299999997</v>
      </c>
      <c r="E6" s="8">
        <v>167131406.43000001</v>
      </c>
      <c r="F6" s="8">
        <v>149973387.58000001</v>
      </c>
      <c r="G6" s="8">
        <v>147286454.80000001</v>
      </c>
      <c r="H6" s="8">
        <v>150195893.86000001</v>
      </c>
    </row>
    <row r="7" spans="1:8" s="1" customFormat="1" x14ac:dyDescent="0.25">
      <c r="B7" s="2" t="s">
        <v>13</v>
      </c>
      <c r="C7" s="9">
        <v>196905935</v>
      </c>
      <c r="D7" s="8">
        <v>17957905.98</v>
      </c>
      <c r="E7" s="8">
        <v>214863840.97999999</v>
      </c>
      <c r="F7" s="8">
        <v>197907949.5</v>
      </c>
      <c r="G7" s="8">
        <v>193791266.03</v>
      </c>
      <c r="H7" s="8">
        <v>192089067.31</v>
      </c>
    </row>
    <row r="8" spans="1:8" s="1" customFormat="1" x14ac:dyDescent="0.25">
      <c r="B8" s="2" t="s">
        <v>14</v>
      </c>
      <c r="C8" s="9">
        <v>411115201</v>
      </c>
      <c r="D8" s="8">
        <v>34351357.82</v>
      </c>
      <c r="E8" s="8">
        <v>445466558.81999999</v>
      </c>
      <c r="F8" s="8">
        <v>414197814.10000002</v>
      </c>
      <c r="G8" s="8">
        <v>406970823.50999999</v>
      </c>
      <c r="H8" s="8">
        <v>405154796.94999999</v>
      </c>
    </row>
    <row r="9" spans="1:8" s="1" customFormat="1" x14ac:dyDescent="0.25">
      <c r="B9" s="2" t="s">
        <v>15</v>
      </c>
      <c r="C9" s="9">
        <v>480741023</v>
      </c>
      <c r="D9" s="8">
        <v>39276615.380000003</v>
      </c>
      <c r="E9" s="8">
        <v>520017638.38</v>
      </c>
      <c r="F9" s="8">
        <v>477505899.70999998</v>
      </c>
      <c r="G9" s="8">
        <v>467846033.32999998</v>
      </c>
      <c r="H9" s="8">
        <v>472196075.75</v>
      </c>
    </row>
    <row r="10" spans="1:8" s="1" customFormat="1" x14ac:dyDescent="0.25">
      <c r="B10" s="2" t="s">
        <v>16</v>
      </c>
      <c r="C10" s="9">
        <v>328823189</v>
      </c>
      <c r="D10" s="8">
        <v>29134678.239999998</v>
      </c>
      <c r="E10" s="8">
        <v>357957867.24000001</v>
      </c>
      <c r="F10" s="8">
        <v>329289925.02999997</v>
      </c>
      <c r="G10" s="8">
        <v>322974065.51999998</v>
      </c>
      <c r="H10" s="8">
        <v>319477366.25</v>
      </c>
    </row>
    <row r="11" spans="1:8" s="1" customFormat="1" x14ac:dyDescent="0.25">
      <c r="B11" s="2" t="s">
        <v>17</v>
      </c>
      <c r="C11" s="9">
        <v>411280309</v>
      </c>
      <c r="D11" s="8">
        <v>44972380.140000001</v>
      </c>
      <c r="E11" s="8">
        <v>456252689.13999999</v>
      </c>
      <c r="F11" s="8">
        <v>403385163.42000002</v>
      </c>
      <c r="G11" s="8">
        <v>396763778.98000002</v>
      </c>
      <c r="H11" s="8">
        <v>397447355.14999998</v>
      </c>
    </row>
    <row r="12" spans="1:8" s="1" customFormat="1" x14ac:dyDescent="0.25">
      <c r="B12" s="2" t="s">
        <v>18</v>
      </c>
      <c r="C12" s="9">
        <v>346410075</v>
      </c>
      <c r="D12" s="8">
        <v>37918794.479999997</v>
      </c>
      <c r="E12" s="8">
        <v>384328869.48000002</v>
      </c>
      <c r="F12" s="8">
        <v>343441325.48000002</v>
      </c>
      <c r="G12" s="8">
        <v>339250457.13999999</v>
      </c>
      <c r="H12" s="8">
        <v>334103908.50999999</v>
      </c>
    </row>
    <row r="13" spans="1:8" s="1" customFormat="1" x14ac:dyDescent="0.25">
      <c r="B13" s="2" t="s">
        <v>19</v>
      </c>
      <c r="C13" s="9">
        <v>705039685</v>
      </c>
      <c r="D13" s="8">
        <v>72013148.780000001</v>
      </c>
      <c r="E13" s="8">
        <v>777052833.77999997</v>
      </c>
      <c r="F13" s="8">
        <v>698886039.17999995</v>
      </c>
      <c r="G13" s="8">
        <v>684824050.63</v>
      </c>
      <c r="H13" s="8">
        <v>676156175.95000005</v>
      </c>
    </row>
    <row r="14" spans="1:8" s="1" customFormat="1" x14ac:dyDescent="0.25">
      <c r="B14" s="2" t="s">
        <v>20</v>
      </c>
      <c r="C14" s="9">
        <v>408091418</v>
      </c>
      <c r="D14" s="9">
        <v>48626079</v>
      </c>
      <c r="E14" s="9">
        <v>456717497</v>
      </c>
      <c r="F14" s="8">
        <v>418573013.74000001</v>
      </c>
      <c r="G14" s="8">
        <v>408495967.69999999</v>
      </c>
      <c r="H14" s="8">
        <v>408473904.94</v>
      </c>
    </row>
    <row r="15" spans="1:8" s="1" customFormat="1" x14ac:dyDescent="0.25">
      <c r="B15" s="2" t="s">
        <v>21</v>
      </c>
      <c r="C15" s="9">
        <v>329845012</v>
      </c>
      <c r="D15" s="8">
        <v>47055739.030000001</v>
      </c>
      <c r="E15" s="8">
        <v>376900751.02999997</v>
      </c>
      <c r="F15" s="8">
        <v>341126522.79000002</v>
      </c>
      <c r="G15" s="8">
        <v>336306364.44999999</v>
      </c>
      <c r="H15" s="8">
        <v>334949853.25999999</v>
      </c>
    </row>
    <row r="16" spans="1:8" s="1" customFormat="1" x14ac:dyDescent="0.25">
      <c r="B16" s="2" t="s">
        <v>22</v>
      </c>
      <c r="C16" s="9">
        <v>938107115</v>
      </c>
      <c r="D16" s="8">
        <v>118834200.43000001</v>
      </c>
      <c r="E16" s="8">
        <v>1056941315.4299999</v>
      </c>
      <c r="F16" s="8">
        <v>944963000.22000003</v>
      </c>
      <c r="G16" s="8">
        <v>932805991.63999999</v>
      </c>
      <c r="H16" s="8">
        <v>926222578.15999997</v>
      </c>
    </row>
    <row r="17" spans="2:8" s="1" customFormat="1" x14ac:dyDescent="0.25">
      <c r="B17" s="2" t="s">
        <v>23</v>
      </c>
      <c r="C17" s="9">
        <v>844629989</v>
      </c>
      <c r="D17" s="8">
        <v>73475441.329999998</v>
      </c>
      <c r="E17" s="8">
        <v>918105430.33000004</v>
      </c>
      <c r="F17" s="8">
        <v>814154966.85000002</v>
      </c>
      <c r="G17" s="8">
        <v>803186361.01999998</v>
      </c>
      <c r="H17" s="8">
        <v>809379006.17999995</v>
      </c>
    </row>
    <row r="18" spans="2:8" s="1" customFormat="1" x14ac:dyDescent="0.25">
      <c r="B18" s="2" t="s">
        <v>24</v>
      </c>
      <c r="C18" s="9">
        <v>736221276</v>
      </c>
      <c r="D18" s="8">
        <v>79123477.540000007</v>
      </c>
      <c r="E18" s="8">
        <v>815344753.53999996</v>
      </c>
      <c r="F18" s="8">
        <v>754496198.49000001</v>
      </c>
      <c r="G18" s="8">
        <v>734946668.32000005</v>
      </c>
      <c r="H18" s="8">
        <v>729742485.70000005</v>
      </c>
    </row>
    <row r="19" spans="2:8" s="1" customFormat="1" x14ac:dyDescent="0.25">
      <c r="B19" s="2" t="s">
        <v>25</v>
      </c>
      <c r="C19" s="9">
        <v>277284701</v>
      </c>
      <c r="D19" s="8">
        <v>36319044.530000001</v>
      </c>
      <c r="E19" s="8">
        <v>313603745.52999997</v>
      </c>
      <c r="F19" s="8">
        <v>283055212.35000002</v>
      </c>
      <c r="G19" s="8">
        <v>278786803.88999999</v>
      </c>
      <c r="H19" s="8">
        <v>281474852.51999998</v>
      </c>
    </row>
    <row r="20" spans="2:8" s="1" customFormat="1" x14ac:dyDescent="0.25">
      <c r="B20" s="2" t="s">
        <v>26</v>
      </c>
      <c r="C20" s="9">
        <v>822488294</v>
      </c>
      <c r="D20" s="8">
        <v>63491833.880000003</v>
      </c>
      <c r="E20" s="8">
        <v>885980127.88</v>
      </c>
      <c r="F20" s="8">
        <v>798267240.34000003</v>
      </c>
      <c r="G20" s="8">
        <v>785274550.65999997</v>
      </c>
      <c r="H20" s="8">
        <v>785473661.78999996</v>
      </c>
    </row>
    <row r="21" spans="2:8" s="1" customFormat="1" x14ac:dyDescent="0.25">
      <c r="B21" s="2" t="s">
        <v>27</v>
      </c>
      <c r="C21" s="9">
        <v>526049868</v>
      </c>
      <c r="D21" s="8">
        <v>58278437.159999996</v>
      </c>
      <c r="E21" s="8">
        <v>584328305.15999997</v>
      </c>
      <c r="F21" s="8">
        <v>524597654.02999997</v>
      </c>
      <c r="G21" s="8">
        <v>514702755.69</v>
      </c>
      <c r="H21" s="8">
        <v>518156847.45999998</v>
      </c>
    </row>
    <row r="22" spans="2:8" s="1" customFormat="1" x14ac:dyDescent="0.25">
      <c r="B22" s="2" t="s">
        <v>28</v>
      </c>
      <c r="C22" s="9">
        <v>349115751</v>
      </c>
      <c r="D22" s="8">
        <v>32819490.809999999</v>
      </c>
      <c r="E22" s="8">
        <v>381935241.81</v>
      </c>
      <c r="F22" s="8">
        <v>343428991.60000002</v>
      </c>
      <c r="G22" s="8">
        <v>338689511.29000002</v>
      </c>
      <c r="H22" s="8">
        <v>340083821.19</v>
      </c>
    </row>
    <row r="23" spans="2:8" s="1" customFormat="1" x14ac:dyDescent="0.25">
      <c r="B23" s="2" t="s">
        <v>29</v>
      </c>
      <c r="C23" s="9">
        <v>239607617</v>
      </c>
      <c r="D23" s="8">
        <v>21746481.710000001</v>
      </c>
      <c r="E23" s="8">
        <v>261354098.71000001</v>
      </c>
      <c r="F23" s="8">
        <v>231397526.90000001</v>
      </c>
      <c r="G23" s="8">
        <v>227147798.22999999</v>
      </c>
      <c r="H23" s="8">
        <v>228687861.19999999</v>
      </c>
    </row>
    <row r="24" spans="2:8" s="1" customFormat="1" x14ac:dyDescent="0.25">
      <c r="B24" s="2" t="s">
        <v>30</v>
      </c>
      <c r="C24" s="9">
        <v>368237570</v>
      </c>
      <c r="D24" s="8">
        <v>27775137.379999999</v>
      </c>
      <c r="E24" s="8">
        <v>396012707.38</v>
      </c>
      <c r="F24" s="8">
        <v>367342204.80000001</v>
      </c>
      <c r="G24" s="8">
        <v>362233581.50999999</v>
      </c>
      <c r="H24" s="8">
        <v>362682597.17000002</v>
      </c>
    </row>
    <row r="25" spans="2:8" s="1" customFormat="1" x14ac:dyDescent="0.25">
      <c r="B25" s="2" t="s">
        <v>31</v>
      </c>
      <c r="C25" s="9">
        <v>289701298</v>
      </c>
      <c r="D25" s="8">
        <v>27169777.579999998</v>
      </c>
      <c r="E25" s="8">
        <v>316871075.57999998</v>
      </c>
      <c r="F25" s="8">
        <v>292142826.99000001</v>
      </c>
      <c r="G25" s="8">
        <v>287541831.07999998</v>
      </c>
      <c r="H25" s="8">
        <v>285033764.48000002</v>
      </c>
    </row>
    <row r="26" spans="2:8" s="1" customFormat="1" x14ac:dyDescent="0.25">
      <c r="B26" s="2" t="s">
        <v>32</v>
      </c>
      <c r="C26" s="9">
        <v>399051865</v>
      </c>
      <c r="D26" s="8">
        <v>25547713.469999999</v>
      </c>
      <c r="E26" s="8">
        <v>424599578.47000003</v>
      </c>
      <c r="F26" s="8">
        <v>395543076.86000001</v>
      </c>
      <c r="G26" s="9">
        <v>390641929</v>
      </c>
      <c r="H26" s="8">
        <v>386025273.17000002</v>
      </c>
    </row>
    <row r="27" spans="2:8" s="1" customFormat="1" x14ac:dyDescent="0.25">
      <c r="B27" s="2" t="s">
        <v>33</v>
      </c>
      <c r="C27" s="9">
        <v>1887512810</v>
      </c>
      <c r="D27" s="1">
        <v>0</v>
      </c>
      <c r="E27" s="9">
        <v>1887512810</v>
      </c>
      <c r="F27" s="9">
        <v>1752473069</v>
      </c>
      <c r="G27" s="9">
        <v>1751673069</v>
      </c>
      <c r="H27" s="9">
        <v>1599173069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3" sqref="C13"/>
    </sheetView>
  </sheetViews>
  <sheetFormatPr defaultColWidth="9.140625" defaultRowHeight="15" x14ac:dyDescent="0.25"/>
  <cols>
    <col min="1" max="1" width="9.140625" style="1" customWidth="1"/>
    <col min="2" max="2" width="18" style="2" customWidth="1"/>
    <col min="3" max="3" width="17.28515625" customWidth="1"/>
    <col min="4" max="4" width="17.42578125" customWidth="1"/>
    <col min="5" max="8" width="17.140625" bestFit="1" customWidth="1"/>
  </cols>
  <sheetData>
    <row r="1" spans="1:8" s="3" customFormat="1" ht="22.5" x14ac:dyDescent="0.3">
      <c r="A1" s="3" t="s">
        <v>0</v>
      </c>
      <c r="E1" s="3" t="s">
        <v>59</v>
      </c>
      <c r="F1" s="3" t="s">
        <v>60</v>
      </c>
    </row>
    <row r="2" spans="1:8" s="4" customFormat="1" ht="18.75" x14ac:dyDescent="0.3">
      <c r="A2" s="4" t="s">
        <v>1</v>
      </c>
    </row>
    <row r="3" spans="1:8" s="5" customFormat="1" ht="24.75" x14ac:dyDescent="0.5">
      <c r="A3" s="5" t="s">
        <v>69</v>
      </c>
      <c r="D3" s="6" t="s">
        <v>57</v>
      </c>
    </row>
    <row r="4" spans="1:8" s="7" customFormat="1" ht="12.75" x14ac:dyDescent="0.2"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spans="1:8" s="1" customFormat="1" x14ac:dyDescent="0.25">
      <c r="B5" s="2" t="s">
        <v>11</v>
      </c>
      <c r="C5" s="9">
        <v>3183454361</v>
      </c>
      <c r="D5" s="8">
        <v>11439518.039999999</v>
      </c>
      <c r="E5" s="8">
        <v>3194893879.04</v>
      </c>
      <c r="F5" s="8">
        <v>2645578169.54</v>
      </c>
      <c r="G5" s="8">
        <v>2632727989.9499998</v>
      </c>
      <c r="H5" s="8">
        <v>2632714737.9499998</v>
      </c>
    </row>
    <row r="6" spans="1:8" s="1" customFormat="1" x14ac:dyDescent="0.25">
      <c r="B6" s="2" t="s">
        <v>12</v>
      </c>
      <c r="C6" s="9">
        <v>174236987</v>
      </c>
      <c r="D6" s="8">
        <v>1276871.8600000001</v>
      </c>
      <c r="E6" s="8">
        <v>175513858.86000001</v>
      </c>
      <c r="F6" s="8">
        <v>172342474.03999999</v>
      </c>
      <c r="G6" s="8">
        <v>171702019.91</v>
      </c>
      <c r="H6" s="8">
        <v>171702019.91</v>
      </c>
    </row>
    <row r="7" spans="1:8" s="1" customFormat="1" x14ac:dyDescent="0.25">
      <c r="B7" s="2" t="s">
        <v>13</v>
      </c>
      <c r="C7" s="9">
        <v>228912267</v>
      </c>
      <c r="D7" s="8">
        <v>-5999886.0800000001</v>
      </c>
      <c r="E7" s="8">
        <v>222912380.91999999</v>
      </c>
      <c r="F7" s="8">
        <v>216885704.87</v>
      </c>
      <c r="G7" s="8">
        <v>215946098.65000001</v>
      </c>
      <c r="H7" s="8">
        <v>215946098.65000001</v>
      </c>
    </row>
    <row r="8" spans="1:8" s="1" customFormat="1" x14ac:dyDescent="0.25">
      <c r="B8" s="2" t="s">
        <v>14</v>
      </c>
      <c r="C8" s="9">
        <v>469337484</v>
      </c>
      <c r="D8" s="8">
        <v>1031546.15</v>
      </c>
      <c r="E8" s="8">
        <v>470369030.14999998</v>
      </c>
      <c r="F8" s="8">
        <v>453573677.23000002</v>
      </c>
      <c r="G8" s="8">
        <v>451047935.94</v>
      </c>
      <c r="H8" s="8">
        <v>451047935.94</v>
      </c>
    </row>
    <row r="9" spans="1:8" s="1" customFormat="1" x14ac:dyDescent="0.25">
      <c r="B9" s="2" t="s">
        <v>15</v>
      </c>
      <c r="C9" s="9">
        <v>546721274</v>
      </c>
      <c r="D9" s="8">
        <v>-3157774.13</v>
      </c>
      <c r="E9" s="8">
        <v>543563499.87</v>
      </c>
      <c r="F9" s="8">
        <v>507777685.16000003</v>
      </c>
      <c r="G9" s="8">
        <v>505158910.35000002</v>
      </c>
      <c r="H9" s="8">
        <v>505158910.35000002</v>
      </c>
    </row>
    <row r="10" spans="1:8" s="1" customFormat="1" x14ac:dyDescent="0.25">
      <c r="B10" s="2" t="s">
        <v>16</v>
      </c>
      <c r="C10" s="9">
        <v>364646698</v>
      </c>
      <c r="D10" s="8">
        <v>3265743.48</v>
      </c>
      <c r="E10" s="8">
        <v>367912441.48000002</v>
      </c>
      <c r="F10" s="8">
        <v>356456510.22000003</v>
      </c>
      <c r="G10" s="8">
        <v>354452869.85000002</v>
      </c>
      <c r="H10" s="8">
        <v>354452869.85000002</v>
      </c>
    </row>
    <row r="11" spans="1:8" s="1" customFormat="1" x14ac:dyDescent="0.25">
      <c r="B11" s="2" t="s">
        <v>17</v>
      </c>
      <c r="C11" s="9">
        <v>467971079</v>
      </c>
      <c r="D11" s="8">
        <v>-3469349.53</v>
      </c>
      <c r="E11" s="8">
        <v>464501729.47000003</v>
      </c>
      <c r="F11" s="8">
        <v>454356808.5</v>
      </c>
      <c r="G11" s="8">
        <v>452655747.91000003</v>
      </c>
      <c r="H11" s="8">
        <v>452655747.91000003</v>
      </c>
    </row>
    <row r="12" spans="1:8" s="1" customFormat="1" x14ac:dyDescent="0.25">
      <c r="B12" s="2" t="s">
        <v>18</v>
      </c>
      <c r="C12" s="9">
        <v>399055146</v>
      </c>
      <c r="D12" s="8">
        <v>8154195.1900000004</v>
      </c>
      <c r="E12" s="8">
        <v>407209341.19</v>
      </c>
      <c r="F12" s="8">
        <v>396047837.47000003</v>
      </c>
      <c r="G12" s="8">
        <v>394115946.81999999</v>
      </c>
      <c r="H12" s="8">
        <v>394115946.81999999</v>
      </c>
    </row>
    <row r="13" spans="1:8" s="1" customFormat="1" x14ac:dyDescent="0.25">
      <c r="B13" s="2" t="s">
        <v>19</v>
      </c>
      <c r="C13" s="9">
        <v>752000261</v>
      </c>
      <c r="D13" s="8">
        <v>17857792.890000001</v>
      </c>
      <c r="E13" s="8">
        <v>769858053.88999999</v>
      </c>
      <c r="F13" s="8">
        <v>739378007.91999996</v>
      </c>
      <c r="G13" s="8">
        <v>736017413.25999999</v>
      </c>
      <c r="H13" s="8">
        <v>736017413.25999999</v>
      </c>
    </row>
    <row r="14" spans="1:8" s="1" customFormat="1" x14ac:dyDescent="0.25">
      <c r="B14" s="2" t="s">
        <v>20</v>
      </c>
      <c r="C14" s="9">
        <v>456739144</v>
      </c>
      <c r="D14" s="8">
        <v>2860250.09</v>
      </c>
      <c r="E14" s="8">
        <v>459599394.08999997</v>
      </c>
      <c r="F14" s="8">
        <v>450572833.27999997</v>
      </c>
      <c r="G14" s="8">
        <v>448291329.57999998</v>
      </c>
      <c r="H14" s="8">
        <v>448291329.57999998</v>
      </c>
    </row>
    <row r="15" spans="1:8" s="1" customFormat="1" x14ac:dyDescent="0.25">
      <c r="B15" s="2" t="s">
        <v>21</v>
      </c>
      <c r="C15" s="9">
        <v>371599202</v>
      </c>
      <c r="D15" s="8">
        <v>7662893.2300000004</v>
      </c>
      <c r="E15" s="8">
        <v>379262095.23000002</v>
      </c>
      <c r="F15" s="8">
        <v>366643165.97000003</v>
      </c>
      <c r="G15" s="8">
        <v>365374805.57999998</v>
      </c>
      <c r="H15" s="8">
        <v>365374805.57999998</v>
      </c>
    </row>
    <row r="16" spans="1:8" s="1" customFormat="1" x14ac:dyDescent="0.25">
      <c r="B16" s="2" t="s">
        <v>22</v>
      </c>
      <c r="C16" s="9">
        <v>1022464815</v>
      </c>
      <c r="D16" s="8">
        <v>28498768.530000001</v>
      </c>
      <c r="E16" s="8">
        <v>1050963583.53</v>
      </c>
      <c r="F16" s="8">
        <v>1012143263.37</v>
      </c>
      <c r="G16" s="8">
        <v>1007012689.22</v>
      </c>
      <c r="H16" s="8">
        <v>1007012689.22</v>
      </c>
    </row>
    <row r="17" spans="2:8" s="1" customFormat="1" x14ac:dyDescent="0.25">
      <c r="B17" s="2" t="s">
        <v>23</v>
      </c>
      <c r="C17" s="9">
        <v>968751626</v>
      </c>
      <c r="D17" s="8">
        <v>5827219.7599999998</v>
      </c>
      <c r="E17" s="8">
        <v>974578845.75999999</v>
      </c>
      <c r="F17" s="8">
        <v>926095044.21000004</v>
      </c>
      <c r="G17" s="8">
        <v>920777768.20000005</v>
      </c>
      <c r="H17" s="8">
        <v>920777768.20000005</v>
      </c>
    </row>
    <row r="18" spans="2:8" s="1" customFormat="1" x14ac:dyDescent="0.25">
      <c r="B18" s="2" t="s">
        <v>24</v>
      </c>
      <c r="C18" s="9">
        <v>863289511</v>
      </c>
      <c r="D18" s="8">
        <v>12381070.25</v>
      </c>
      <c r="E18" s="8">
        <v>875670581.25</v>
      </c>
      <c r="F18" s="8">
        <v>847109491.14999998</v>
      </c>
      <c r="G18" s="8">
        <v>842452975.86000001</v>
      </c>
      <c r="H18" s="8">
        <v>842452975.86000001</v>
      </c>
    </row>
    <row r="19" spans="2:8" s="1" customFormat="1" x14ac:dyDescent="0.25">
      <c r="B19" s="2" t="s">
        <v>25</v>
      </c>
      <c r="C19" s="9">
        <v>323775411</v>
      </c>
      <c r="D19" s="8">
        <v>-864276.87</v>
      </c>
      <c r="E19" s="8">
        <v>322911134.13</v>
      </c>
      <c r="F19" s="8">
        <v>307172077.98000002</v>
      </c>
      <c r="G19" s="8">
        <v>305535365.72000003</v>
      </c>
      <c r="H19" s="8">
        <v>305535365.72000003</v>
      </c>
    </row>
    <row r="20" spans="2:8" s="1" customFormat="1" x14ac:dyDescent="0.25">
      <c r="B20" s="2" t="s">
        <v>26</v>
      </c>
      <c r="C20" s="9">
        <v>936102231</v>
      </c>
      <c r="D20" s="8">
        <v>17018768.77</v>
      </c>
      <c r="E20" s="8">
        <v>953120999.76999998</v>
      </c>
      <c r="F20" s="8">
        <v>922284017.53999996</v>
      </c>
      <c r="G20" s="8">
        <v>916657122.39999998</v>
      </c>
      <c r="H20" s="8">
        <v>916657122.39999998</v>
      </c>
    </row>
    <row r="21" spans="2:8" s="1" customFormat="1" x14ac:dyDescent="0.25">
      <c r="B21" s="2" t="s">
        <v>27</v>
      </c>
      <c r="C21" s="9">
        <v>614082216</v>
      </c>
      <c r="D21" s="8">
        <v>4303098.16</v>
      </c>
      <c r="E21" s="8">
        <v>618385314.15999997</v>
      </c>
      <c r="F21" s="8">
        <v>607325572.82000005</v>
      </c>
      <c r="G21" s="8">
        <v>604427875.63</v>
      </c>
      <c r="H21" s="8">
        <v>604427875.63</v>
      </c>
    </row>
    <row r="22" spans="2:8" s="1" customFormat="1" x14ac:dyDescent="0.25">
      <c r="B22" s="2" t="s">
        <v>28</v>
      </c>
      <c r="C22" s="9">
        <v>384924484</v>
      </c>
      <c r="D22" s="8">
        <v>8399829.5899999999</v>
      </c>
      <c r="E22" s="8">
        <v>393324313.58999997</v>
      </c>
      <c r="F22" s="8">
        <v>373372254.06</v>
      </c>
      <c r="G22" s="8">
        <v>371624009.22000003</v>
      </c>
      <c r="H22" s="8">
        <v>371329493.95999998</v>
      </c>
    </row>
    <row r="23" spans="2:8" s="1" customFormat="1" x14ac:dyDescent="0.25">
      <c r="B23" s="2" t="s">
        <v>29</v>
      </c>
      <c r="C23" s="9">
        <v>272316504</v>
      </c>
      <c r="D23" s="8">
        <v>-4356527.78</v>
      </c>
      <c r="E23" s="8">
        <v>267959976.22</v>
      </c>
      <c r="F23" s="8">
        <v>256121975.80000001</v>
      </c>
      <c r="G23" s="8">
        <v>255003327.08000001</v>
      </c>
      <c r="H23" s="8">
        <v>255003327.08000001</v>
      </c>
    </row>
    <row r="24" spans="2:8" s="1" customFormat="1" x14ac:dyDescent="0.25">
      <c r="B24" s="2" t="s">
        <v>30</v>
      </c>
      <c r="C24" s="9">
        <v>421807879</v>
      </c>
      <c r="D24" s="8">
        <v>-2516965.7799999998</v>
      </c>
      <c r="E24" s="8">
        <v>419290913.22000003</v>
      </c>
      <c r="F24" s="8">
        <v>399084698.35000002</v>
      </c>
      <c r="G24" s="8">
        <v>397164165.39999998</v>
      </c>
      <c r="H24" s="8">
        <v>397164165.39999998</v>
      </c>
    </row>
    <row r="25" spans="2:8" s="1" customFormat="1" x14ac:dyDescent="0.25">
      <c r="B25" s="2" t="s">
        <v>31</v>
      </c>
      <c r="C25" s="9">
        <v>342738491</v>
      </c>
      <c r="D25" s="8">
        <v>-2522100.67</v>
      </c>
      <c r="E25" s="8">
        <v>340216390.32999998</v>
      </c>
      <c r="F25" s="8">
        <v>324069035.29000002</v>
      </c>
      <c r="G25" s="8">
        <v>322415639.88</v>
      </c>
      <c r="H25" s="8">
        <v>322415639.88</v>
      </c>
    </row>
    <row r="26" spans="2:8" s="1" customFormat="1" x14ac:dyDescent="0.25">
      <c r="B26" s="2" t="s">
        <v>32</v>
      </c>
      <c r="C26" s="9">
        <v>432378911</v>
      </c>
      <c r="D26" s="8">
        <v>10200759.68</v>
      </c>
      <c r="E26" s="8">
        <v>442579670.68000001</v>
      </c>
      <c r="F26" s="8">
        <v>431915970.5</v>
      </c>
      <c r="G26" s="8">
        <v>429844962.69</v>
      </c>
      <c r="H26" s="8">
        <v>429844962.69</v>
      </c>
    </row>
    <row r="27" spans="2:8" s="1" customFormat="1" x14ac:dyDescent="0.25">
      <c r="B27" s="2" t="s">
        <v>33</v>
      </c>
      <c r="C27" s="9">
        <v>1946950703</v>
      </c>
      <c r="D27" s="9">
        <v>12000000</v>
      </c>
      <c r="E27" s="9">
        <v>1958950703</v>
      </c>
      <c r="F27" s="9">
        <v>1911334139</v>
      </c>
      <c r="G27" s="9">
        <v>1911334139</v>
      </c>
      <c r="H27" s="9">
        <v>1861334139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zoomScale="110" zoomScaleNormal="110" workbookViewId="0">
      <pane ySplit="3" topLeftCell="A105" activePane="bottomLeft" state="frozen"/>
      <selection pane="bottomLeft" activeCell="B110" sqref="B110"/>
    </sheetView>
  </sheetViews>
  <sheetFormatPr defaultColWidth="11.42578125" defaultRowHeight="15" x14ac:dyDescent="0.25"/>
  <cols>
    <col min="2" max="2" width="25.42578125" customWidth="1"/>
  </cols>
  <sheetData>
    <row r="1" spans="1:14" ht="18.75" x14ac:dyDescent="0.4">
      <c r="A1" s="34"/>
      <c r="B1" s="35" t="s">
        <v>63</v>
      </c>
      <c r="C1" s="34" t="s">
        <v>112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ht="18.75" x14ac:dyDescent="0.4">
      <c r="A2" s="34"/>
      <c r="B2" s="35" t="s">
        <v>110</v>
      </c>
      <c r="C2" s="34" t="s">
        <v>113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ht="18.75" x14ac:dyDescent="0.4">
      <c r="A3" s="34"/>
      <c r="B3" s="35" t="s">
        <v>111</v>
      </c>
      <c r="C3" s="34" t="s">
        <v>114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14" x14ac:dyDescent="0.25">
      <c r="A4" s="27" t="s">
        <v>115</v>
      </c>
      <c r="B4" s="28"/>
      <c r="C4" s="28"/>
      <c r="D4" s="28"/>
      <c r="E4" s="28"/>
      <c r="F4" s="28"/>
      <c r="G4" s="28"/>
      <c r="H4" s="28"/>
      <c r="I4" s="28"/>
      <c r="J4" s="28"/>
    </row>
    <row r="5" spans="1:14" x14ac:dyDescent="0.25">
      <c r="A5" s="30"/>
      <c r="B5" s="30" t="s">
        <v>117</v>
      </c>
      <c r="C5" s="30">
        <v>2010</v>
      </c>
      <c r="D5" s="30">
        <v>2011</v>
      </c>
      <c r="E5" s="30">
        <v>2012</v>
      </c>
      <c r="F5" s="30">
        <v>2013</v>
      </c>
      <c r="G5" s="30">
        <v>2014</v>
      </c>
      <c r="H5" s="30">
        <v>2015</v>
      </c>
      <c r="I5" s="30">
        <v>2016</v>
      </c>
      <c r="J5" s="30"/>
    </row>
    <row r="6" spans="1:14" x14ac:dyDescent="0.25">
      <c r="A6" s="20">
        <v>1</v>
      </c>
      <c r="B6" t="s">
        <v>11</v>
      </c>
      <c r="C6" s="21">
        <v>0.14518282491424206</v>
      </c>
      <c r="D6" s="21">
        <v>0.1255133273289504</v>
      </c>
      <c r="E6" s="21">
        <v>0.13049211227316018</v>
      </c>
      <c r="F6" s="21">
        <v>0.13201016934277557</v>
      </c>
      <c r="G6" s="21">
        <v>0.13143979948743145</v>
      </c>
      <c r="H6" s="21">
        <v>0.12964168882790356</v>
      </c>
      <c r="I6" s="21">
        <v>0.13006478130632407</v>
      </c>
    </row>
    <row r="7" spans="1:14" x14ac:dyDescent="0.25">
      <c r="A7" s="20">
        <v>2</v>
      </c>
      <c r="B7" t="s">
        <v>12</v>
      </c>
      <c r="C7" s="21">
        <v>0.25635423722918071</v>
      </c>
      <c r="D7" s="21">
        <v>0.16962502983099292</v>
      </c>
      <c r="E7" s="21">
        <v>0.17598821239013224</v>
      </c>
      <c r="F7" s="21">
        <v>0.20507006994146568</v>
      </c>
      <c r="G7" s="21">
        <v>0.25897992843382533</v>
      </c>
      <c r="H7" s="21">
        <v>0.29654466954255548</v>
      </c>
      <c r="I7" s="21">
        <v>0.27418321432377629</v>
      </c>
    </row>
    <row r="8" spans="1:14" x14ac:dyDescent="0.25">
      <c r="A8" s="20">
        <v>3</v>
      </c>
      <c r="B8" t="s">
        <v>13</v>
      </c>
      <c r="C8" s="21">
        <v>0.23741837699852469</v>
      </c>
      <c r="D8" s="21">
        <v>0.21907275513583926</v>
      </c>
      <c r="E8" s="21">
        <v>0.21536723794200957</v>
      </c>
      <c r="F8" s="21">
        <v>0.22006557433990578</v>
      </c>
      <c r="G8" s="21">
        <v>0.25924600740412174</v>
      </c>
      <c r="H8" s="21">
        <v>0.26074909277416364</v>
      </c>
      <c r="I8" s="21">
        <v>0.25386944556817087</v>
      </c>
    </row>
    <row r="9" spans="1:14" x14ac:dyDescent="0.25">
      <c r="A9" s="20">
        <v>4</v>
      </c>
      <c r="B9" t="s">
        <v>14</v>
      </c>
      <c r="C9" s="19">
        <v>0.3287172131905306</v>
      </c>
      <c r="D9" s="19">
        <v>0.30806950048089354</v>
      </c>
      <c r="E9" s="19">
        <v>0.35773258436641903</v>
      </c>
      <c r="F9" s="19">
        <v>0.34717487585846607</v>
      </c>
      <c r="G9" s="19">
        <v>0.37684789046632206</v>
      </c>
      <c r="H9" s="19">
        <v>0.39527804553519785</v>
      </c>
      <c r="I9" s="19">
        <v>0.37693532569594601</v>
      </c>
    </row>
    <row r="10" spans="1:14" x14ac:dyDescent="0.25">
      <c r="A10" s="20">
        <v>5</v>
      </c>
      <c r="B10" t="s">
        <v>15</v>
      </c>
      <c r="C10" s="19">
        <v>0.26465359588798215</v>
      </c>
      <c r="D10" s="21">
        <v>0.20467155469984363</v>
      </c>
      <c r="E10" s="19">
        <v>0.29334260587667915</v>
      </c>
      <c r="F10" s="19">
        <v>0.28903905682303299</v>
      </c>
      <c r="G10" s="21">
        <v>0.3077915380663071</v>
      </c>
      <c r="H10" s="19">
        <v>0.34870087751964313</v>
      </c>
      <c r="I10" s="19">
        <v>0.34210686465749457</v>
      </c>
    </row>
    <row r="11" spans="1:14" x14ac:dyDescent="0.25">
      <c r="A11" s="20">
        <v>6</v>
      </c>
      <c r="B11" t="s">
        <v>16</v>
      </c>
      <c r="C11" s="19">
        <v>0.34112446373803346</v>
      </c>
      <c r="D11" s="21">
        <v>0.21207581866350161</v>
      </c>
      <c r="E11" s="21">
        <v>0.27626989251338091</v>
      </c>
      <c r="F11" s="21">
        <v>0.21953548139099363</v>
      </c>
      <c r="G11" s="19">
        <v>0.31156231959403946</v>
      </c>
      <c r="H11" s="19">
        <v>0.34045758994822212</v>
      </c>
      <c r="I11" s="21">
        <v>0.31938014205713033</v>
      </c>
    </row>
    <row r="12" spans="1:14" x14ac:dyDescent="0.25">
      <c r="A12" s="20">
        <v>7</v>
      </c>
      <c r="B12" t="s">
        <v>17</v>
      </c>
      <c r="C12" s="19">
        <v>0.31644330750131483</v>
      </c>
      <c r="D12" s="24">
        <v>0.37737564709401222</v>
      </c>
      <c r="E12" s="19">
        <v>0.37043557867033994</v>
      </c>
      <c r="F12" s="24">
        <v>0.37542302278399825</v>
      </c>
      <c r="G12" s="24">
        <v>0.40749814754505159</v>
      </c>
      <c r="H12" s="19">
        <v>0.43362820639715383</v>
      </c>
      <c r="I12" s="19">
        <v>0.43490128809391887</v>
      </c>
    </row>
    <row r="13" spans="1:14" x14ac:dyDescent="0.25">
      <c r="A13" s="20">
        <v>8</v>
      </c>
      <c r="B13" t="s">
        <v>18</v>
      </c>
      <c r="C13" s="24">
        <v>0.39721706832434056</v>
      </c>
      <c r="D13" s="24">
        <v>0.41477733790673038</v>
      </c>
      <c r="E13" s="24">
        <v>0.4163211539482235</v>
      </c>
      <c r="F13" s="24">
        <v>0.41851140027232581</v>
      </c>
      <c r="G13" s="24">
        <v>0.452634944070608</v>
      </c>
      <c r="H13" s="24">
        <v>0.51519524943551132</v>
      </c>
      <c r="I13" s="24">
        <v>0.50720250639680264</v>
      </c>
    </row>
    <row r="14" spans="1:14" x14ac:dyDescent="0.25">
      <c r="A14" s="20">
        <v>9</v>
      </c>
      <c r="B14" t="s">
        <v>19</v>
      </c>
      <c r="C14" s="24">
        <v>0.35541933822277161</v>
      </c>
      <c r="D14" s="19">
        <v>0.36228140935626169</v>
      </c>
      <c r="E14" s="19">
        <v>0.35885602407367651</v>
      </c>
      <c r="F14" s="19">
        <v>0.344617193905491</v>
      </c>
      <c r="G14" s="19">
        <v>0.36902779525569029</v>
      </c>
      <c r="H14" s="19">
        <v>0.40683090724642801</v>
      </c>
      <c r="I14" s="19">
        <v>0.38444515147934355</v>
      </c>
    </row>
    <row r="15" spans="1:14" x14ac:dyDescent="0.25">
      <c r="A15" s="20">
        <v>10</v>
      </c>
      <c r="B15" t="s">
        <v>20</v>
      </c>
      <c r="C15" s="19">
        <v>0.34116547252583862</v>
      </c>
      <c r="D15" s="19">
        <v>0.34452080316580203</v>
      </c>
      <c r="E15" s="19">
        <v>0.3627624552737308</v>
      </c>
      <c r="F15" s="19">
        <v>0.33859046179435137</v>
      </c>
      <c r="G15" s="19">
        <v>0.37980071913878727</v>
      </c>
      <c r="H15" s="19">
        <v>0.38664279780210264</v>
      </c>
      <c r="I15" s="19">
        <v>0.37776806675783509</v>
      </c>
    </row>
    <row r="16" spans="1:14" x14ac:dyDescent="0.25">
      <c r="A16" s="20">
        <v>11</v>
      </c>
      <c r="B16" t="s">
        <v>21</v>
      </c>
      <c r="C16" s="24">
        <v>0.37973886990685179</v>
      </c>
      <c r="D16" s="24">
        <v>0.37405267719323526</v>
      </c>
      <c r="E16" s="24">
        <v>0.39218989177628805</v>
      </c>
      <c r="F16" s="19">
        <v>0.36397719118096633</v>
      </c>
      <c r="G16" s="24">
        <v>0.42089462646073866</v>
      </c>
      <c r="H16" s="24">
        <v>0.46485124953398488</v>
      </c>
      <c r="I16" s="19">
        <v>0.4136335784945897</v>
      </c>
    </row>
    <row r="17" spans="1:9" x14ac:dyDescent="0.25">
      <c r="A17" s="20">
        <v>12</v>
      </c>
      <c r="B17" t="s">
        <v>22</v>
      </c>
      <c r="C17" s="24">
        <v>0.37750967056228751</v>
      </c>
      <c r="D17" s="24">
        <v>0.39346799991174775</v>
      </c>
      <c r="E17" s="24">
        <v>0.42421843359857769</v>
      </c>
      <c r="F17" s="19">
        <v>0.37102888221645036</v>
      </c>
      <c r="G17" s="24">
        <v>0.43680343881904776</v>
      </c>
      <c r="H17" s="24">
        <v>0.46172715117175706</v>
      </c>
      <c r="I17" s="24">
        <v>0.46232285126190037</v>
      </c>
    </row>
    <row r="18" spans="1:9" x14ac:dyDescent="0.25">
      <c r="A18" s="20">
        <v>13</v>
      </c>
      <c r="B18" t="s">
        <v>23</v>
      </c>
      <c r="C18" s="19">
        <v>0.33382016130535425</v>
      </c>
      <c r="D18" s="19">
        <v>0.33244075040576931</v>
      </c>
      <c r="E18" s="19">
        <v>0.38315603705023032</v>
      </c>
      <c r="F18" s="19">
        <v>0.35641491222882854</v>
      </c>
      <c r="G18" s="19">
        <v>0.39178797050910014</v>
      </c>
      <c r="H18" s="19">
        <v>0.43083024680465681</v>
      </c>
      <c r="I18" s="24">
        <v>0.43932260049089866</v>
      </c>
    </row>
    <row r="19" spans="1:9" x14ac:dyDescent="0.25">
      <c r="A19" s="20">
        <v>14</v>
      </c>
      <c r="B19" t="s">
        <v>24</v>
      </c>
      <c r="C19" s="19">
        <v>0.3395875506132896</v>
      </c>
      <c r="D19" s="24">
        <v>0.37459179947963733</v>
      </c>
      <c r="E19" s="24">
        <v>0.41912944904220401</v>
      </c>
      <c r="F19" s="24">
        <v>0.40099875754775138</v>
      </c>
      <c r="G19" s="24">
        <v>0.40786178363800135</v>
      </c>
      <c r="H19" s="24">
        <v>0.44292589717354891</v>
      </c>
      <c r="I19" s="24">
        <v>0.43906992337454637</v>
      </c>
    </row>
    <row r="20" spans="1:9" x14ac:dyDescent="0.25">
      <c r="A20" s="20">
        <v>15</v>
      </c>
      <c r="B20" t="s">
        <v>25</v>
      </c>
      <c r="C20" s="19">
        <v>0.34878448781556137</v>
      </c>
      <c r="D20" s="24">
        <v>0.38715337751965434</v>
      </c>
      <c r="E20" s="19">
        <v>0.37708867075180713</v>
      </c>
      <c r="F20" s="19">
        <v>0.36637547334503301</v>
      </c>
      <c r="G20" s="19">
        <v>0.39859503235552757</v>
      </c>
      <c r="H20" s="19">
        <v>0.43595782658373411</v>
      </c>
      <c r="I20" s="19">
        <v>0.4115327587846242</v>
      </c>
    </row>
    <row r="21" spans="1:9" x14ac:dyDescent="0.25">
      <c r="A21" s="20">
        <v>16</v>
      </c>
      <c r="B21" t="s">
        <v>26</v>
      </c>
      <c r="C21" s="19">
        <v>0.28587698950240892</v>
      </c>
      <c r="D21" s="24">
        <v>0.37334866222027968</v>
      </c>
      <c r="E21" s="24">
        <v>0.39865812364033287</v>
      </c>
      <c r="F21" s="24">
        <v>0.3856886672164731</v>
      </c>
      <c r="G21" s="24">
        <v>0.40710761304926374</v>
      </c>
      <c r="H21" s="24">
        <v>0.46817793403022157</v>
      </c>
      <c r="I21" s="24">
        <v>0.46671143625829303</v>
      </c>
    </row>
    <row r="22" spans="1:9" x14ac:dyDescent="0.25">
      <c r="A22" s="20">
        <v>17</v>
      </c>
      <c r="B22" t="s">
        <v>27</v>
      </c>
      <c r="C22" s="21">
        <v>0.23926891275797857</v>
      </c>
      <c r="D22" s="19">
        <v>0.26522021556968745</v>
      </c>
      <c r="E22" s="19">
        <v>0.2781949765175778</v>
      </c>
      <c r="F22" s="19">
        <v>0.29088591799764263</v>
      </c>
      <c r="G22" s="19">
        <v>0.32889443265334062</v>
      </c>
      <c r="H22" s="19">
        <v>0.35121697816658293</v>
      </c>
      <c r="I22" s="19">
        <v>0.36222972760659339</v>
      </c>
    </row>
    <row r="23" spans="1:9" x14ac:dyDescent="0.25">
      <c r="A23" s="20">
        <v>18</v>
      </c>
      <c r="B23" t="s">
        <v>28</v>
      </c>
      <c r="C23" s="19">
        <v>0.32958994920255441</v>
      </c>
      <c r="D23" s="19">
        <v>0.3352855587405052</v>
      </c>
      <c r="E23" s="19">
        <v>0.34371427599729248</v>
      </c>
      <c r="F23" s="19">
        <v>0.28248573374148928</v>
      </c>
      <c r="G23" s="19">
        <v>0.34876032600503987</v>
      </c>
      <c r="H23" s="19">
        <v>0.41273314516438503</v>
      </c>
      <c r="I23" s="19">
        <v>0.38491893624131651</v>
      </c>
    </row>
    <row r="24" spans="1:9" x14ac:dyDescent="0.25">
      <c r="A24" s="20">
        <v>19</v>
      </c>
      <c r="B24" t="s">
        <v>29</v>
      </c>
      <c r="C24" s="21">
        <v>0.26339058139835414</v>
      </c>
      <c r="D24" s="19">
        <v>0.23390105000666078</v>
      </c>
      <c r="E24" s="21">
        <v>0.25440518164528264</v>
      </c>
      <c r="F24" s="21">
        <v>0.26418589967399303</v>
      </c>
      <c r="G24" s="21">
        <v>0.3022938837179745</v>
      </c>
      <c r="H24" s="21">
        <v>0.30778887235552271</v>
      </c>
      <c r="I24" s="21">
        <v>0.31095600969818821</v>
      </c>
    </row>
    <row r="25" spans="1:9" x14ac:dyDescent="0.25">
      <c r="A25" s="20">
        <v>20</v>
      </c>
      <c r="B25" t="s">
        <v>30</v>
      </c>
      <c r="C25" s="19">
        <v>0.34824641848141563</v>
      </c>
      <c r="D25" s="19">
        <v>0.38609454577453106</v>
      </c>
      <c r="E25" s="19">
        <v>0.39843365381806967</v>
      </c>
      <c r="F25" s="19">
        <v>0.36788244581421853</v>
      </c>
      <c r="G25" s="19">
        <v>0.39359558182696786</v>
      </c>
      <c r="H25" s="19">
        <v>0.42700169297811119</v>
      </c>
      <c r="I25" s="19">
        <v>0.40964522078071625</v>
      </c>
    </row>
    <row r="26" spans="1:9" x14ac:dyDescent="0.25">
      <c r="A26" s="20">
        <v>21</v>
      </c>
      <c r="B26" t="s">
        <v>31</v>
      </c>
      <c r="C26" s="19">
        <v>0.380948206324841</v>
      </c>
      <c r="D26" s="24">
        <v>0.40226818344367876</v>
      </c>
      <c r="E26" s="24">
        <v>0.44010279770175609</v>
      </c>
      <c r="F26" s="24">
        <v>0.41409811841196731</v>
      </c>
      <c r="G26" s="24">
        <v>0.41789187688180124</v>
      </c>
      <c r="H26" s="24">
        <v>0.4689988375206956</v>
      </c>
      <c r="I26" s="24">
        <v>0.4534101784049297</v>
      </c>
    </row>
    <row r="27" spans="1:9" x14ac:dyDescent="0.25">
      <c r="A27" s="20">
        <v>22</v>
      </c>
      <c r="B27" t="s">
        <v>32</v>
      </c>
      <c r="C27" s="19">
        <v>0.29788871001923539</v>
      </c>
      <c r="D27" s="19">
        <v>0.31721835723804664</v>
      </c>
      <c r="E27" s="19">
        <v>0.32739439619377342</v>
      </c>
      <c r="F27" s="19">
        <v>0.30467164635190541</v>
      </c>
      <c r="G27" s="19">
        <v>0.32072055378733216</v>
      </c>
      <c r="H27" s="21">
        <v>0.33773943927686828</v>
      </c>
      <c r="I27" s="19">
        <v>0.32830124193894861</v>
      </c>
    </row>
    <row r="28" spans="1:9" x14ac:dyDescent="0.25">
      <c r="A28" s="20">
        <v>23</v>
      </c>
      <c r="B28" t="s">
        <v>33</v>
      </c>
      <c r="C28" s="21">
        <v>0.15452531557408247</v>
      </c>
      <c r="D28" s="21">
        <v>0.16277992423270482</v>
      </c>
      <c r="E28" s="21">
        <v>0.15719780273587156</v>
      </c>
      <c r="F28" s="21">
        <v>0.20803304222363114</v>
      </c>
      <c r="G28" s="21">
        <v>0.21534539421304014</v>
      </c>
      <c r="H28" s="21">
        <v>0.25127600696799712</v>
      </c>
      <c r="I28" s="21">
        <v>0.22928263691239931</v>
      </c>
    </row>
    <row r="30" spans="1:9" x14ac:dyDescent="0.25">
      <c r="B30" t="s">
        <v>72</v>
      </c>
      <c r="C30" s="23">
        <f>KURT(C6:C28)</f>
        <v>0.69832063060274319</v>
      </c>
      <c r="D30" s="23">
        <f t="shared" ref="D30:I30" si="0">KURT(D6:D28)</f>
        <v>-0.89091886558760836</v>
      </c>
      <c r="E30" s="23">
        <f t="shared" si="0"/>
        <v>-0.19144541523251357</v>
      </c>
      <c r="F30" s="23">
        <f t="shared" si="0"/>
        <v>-0.23660442727436015</v>
      </c>
      <c r="G30" s="23">
        <f t="shared" si="0"/>
        <v>1.3285517843522543</v>
      </c>
      <c r="H30" s="23">
        <f t="shared" si="0"/>
        <v>1.4105036990243409</v>
      </c>
      <c r="I30" s="23">
        <f t="shared" si="0"/>
        <v>1.0814253330526133</v>
      </c>
    </row>
    <row r="31" spans="1:9" x14ac:dyDescent="0.25">
      <c r="B31" t="s">
        <v>73</v>
      </c>
      <c r="C31" s="23">
        <f>SKEW(C6:C28)</f>
        <v>-1.0426517325046476</v>
      </c>
      <c r="D31" s="23">
        <f t="shared" ref="D31:I31" si="1">SKEW(D6:D28)</f>
        <v>-0.69647568086179168</v>
      </c>
      <c r="E31" s="23">
        <f t="shared" si="1"/>
        <v>-0.9094656246562085</v>
      </c>
      <c r="F31" s="23">
        <f t="shared" si="1"/>
        <v>-0.74735628230310869</v>
      </c>
      <c r="G31" s="23">
        <f t="shared" si="1"/>
        <v>-1.1700117240263375</v>
      </c>
      <c r="H31" s="23">
        <f t="shared" si="1"/>
        <v>-1.0891233853891289</v>
      </c>
      <c r="I31" s="23">
        <f t="shared" si="1"/>
        <v>-0.9741852804269493</v>
      </c>
    </row>
    <row r="33" spans="1:10" x14ac:dyDescent="0.25">
      <c r="B33" t="s">
        <v>74</v>
      </c>
      <c r="C33" s="21">
        <f>MIN(C6:C28)</f>
        <v>0.14518282491424206</v>
      </c>
      <c r="D33" s="21">
        <f t="shared" ref="D33:I33" si="2">MIN(D6:D28)</f>
        <v>0.1255133273289504</v>
      </c>
      <c r="E33" s="21">
        <f t="shared" si="2"/>
        <v>0.13049211227316018</v>
      </c>
      <c r="F33" s="21">
        <f t="shared" si="2"/>
        <v>0.13201016934277557</v>
      </c>
      <c r="G33" s="21">
        <f t="shared" si="2"/>
        <v>0.13143979948743145</v>
      </c>
      <c r="H33" s="21">
        <f t="shared" si="2"/>
        <v>0.12964168882790356</v>
      </c>
      <c r="I33" s="21">
        <f t="shared" si="2"/>
        <v>0.13006478130632407</v>
      </c>
    </row>
    <row r="34" spans="1:10" x14ac:dyDescent="0.25">
      <c r="B34" t="s">
        <v>75</v>
      </c>
      <c r="C34" s="26">
        <f>QUARTILE(C6:C28,1)</f>
        <v>0.26402208864316812</v>
      </c>
      <c r="D34" s="26">
        <f t="shared" ref="D34:I34" si="3">QUARTILE(D6:D28,1)</f>
        <v>0.22648690257125004</v>
      </c>
      <c r="E34" s="26">
        <f t="shared" si="3"/>
        <v>0.27723243451547935</v>
      </c>
      <c r="F34" s="26">
        <f t="shared" si="3"/>
        <v>0.27333581670774115</v>
      </c>
      <c r="G34" s="26">
        <f t="shared" si="3"/>
        <v>0.30967692883017328</v>
      </c>
      <c r="H34" s="26">
        <f t="shared" si="3"/>
        <v>0.3390985146125452</v>
      </c>
      <c r="I34" s="26">
        <f t="shared" si="3"/>
        <v>0.32384069199803944</v>
      </c>
    </row>
    <row r="35" spans="1:10" x14ac:dyDescent="0.25">
      <c r="B35" t="s">
        <v>77</v>
      </c>
      <c r="C35" s="25">
        <f>QUARTILE(C6:C28,3)</f>
        <v>0.34851545314848853</v>
      </c>
      <c r="D35" s="25">
        <f t="shared" ref="D35:I35" si="4">QUARTILE(D6:D28,3)</f>
        <v>0.37598372328682478</v>
      </c>
      <c r="E35" s="25">
        <f t="shared" si="4"/>
        <v>0.39531177279717888</v>
      </c>
      <c r="F35" s="25">
        <f t="shared" si="4"/>
        <v>0.36945566401533447</v>
      </c>
      <c r="G35" s="25">
        <f t="shared" si="4"/>
        <v>0.40730288029715767</v>
      </c>
      <c r="H35" s="25">
        <f t="shared" si="4"/>
        <v>0.43944186187864154</v>
      </c>
      <c r="I35" s="25">
        <f t="shared" si="4"/>
        <v>0.43698560573423262</v>
      </c>
    </row>
    <row r="36" spans="1:10" x14ac:dyDescent="0.25">
      <c r="B36" t="s">
        <v>76</v>
      </c>
      <c r="C36" s="24">
        <f>MAX(C6:C28)</f>
        <v>0.39721706832434056</v>
      </c>
      <c r="D36" s="24">
        <f t="shared" ref="D36:I36" si="5">MAX(D6:D28)</f>
        <v>0.41477733790673038</v>
      </c>
      <c r="E36" s="24">
        <f t="shared" si="5"/>
        <v>0.44010279770175609</v>
      </c>
      <c r="F36" s="24">
        <f t="shared" si="5"/>
        <v>0.41851140027232581</v>
      </c>
      <c r="G36" s="24">
        <f t="shared" si="5"/>
        <v>0.452634944070608</v>
      </c>
      <c r="H36" s="24">
        <f t="shared" si="5"/>
        <v>0.51519524943551132</v>
      </c>
      <c r="I36" s="24">
        <f t="shared" si="5"/>
        <v>0.50720250639680264</v>
      </c>
    </row>
    <row r="39" spans="1:10" x14ac:dyDescent="0.25">
      <c r="A39" s="27" t="s">
        <v>88</v>
      </c>
      <c r="B39" s="28"/>
      <c r="C39" s="28"/>
      <c r="D39" s="28"/>
      <c r="E39" s="28"/>
      <c r="F39" s="28"/>
      <c r="G39" s="28"/>
      <c r="H39" s="28"/>
      <c r="I39" s="28"/>
      <c r="J39" s="28"/>
    </row>
    <row r="41" spans="1:10" x14ac:dyDescent="0.25">
      <c r="A41" s="29"/>
      <c r="B41" s="30" t="s">
        <v>117</v>
      </c>
      <c r="C41" s="30">
        <v>2010</v>
      </c>
      <c r="D41" s="30">
        <v>2011</v>
      </c>
      <c r="E41" s="30">
        <v>2012</v>
      </c>
      <c r="F41" s="30">
        <v>2013</v>
      </c>
      <c r="G41" s="30">
        <v>2014</v>
      </c>
      <c r="H41" s="30">
        <v>2015</v>
      </c>
      <c r="I41" s="30">
        <v>2016</v>
      </c>
      <c r="J41" s="29"/>
    </row>
    <row r="42" spans="1:10" x14ac:dyDescent="0.25">
      <c r="A42" s="20">
        <v>1</v>
      </c>
      <c r="B42" t="s">
        <v>11</v>
      </c>
      <c r="C42" s="15">
        <v>0.26979783602165064</v>
      </c>
      <c r="D42" s="15">
        <v>0.34693863497642646</v>
      </c>
      <c r="E42" s="15">
        <v>0.31574128351731662</v>
      </c>
      <c r="F42" s="15">
        <v>0.27789750571586469</v>
      </c>
      <c r="G42" s="15">
        <v>0.28979870542744446</v>
      </c>
      <c r="H42" s="15">
        <v>0.3183410835358797</v>
      </c>
      <c r="I42" s="15">
        <v>0.32710008366886206</v>
      </c>
    </row>
    <row r="43" spans="1:10" x14ac:dyDescent="0.25">
      <c r="A43" s="20">
        <v>2</v>
      </c>
      <c r="B43" t="s">
        <v>12</v>
      </c>
      <c r="C43" s="15">
        <v>0.4629831197895416</v>
      </c>
      <c r="D43" s="15">
        <v>0.51374844408943676</v>
      </c>
      <c r="E43" s="15">
        <v>0.50920832260579985</v>
      </c>
      <c r="F43" s="15">
        <v>0.51457831683511257</v>
      </c>
      <c r="G43" s="15">
        <v>0.50227829158048742</v>
      </c>
      <c r="H43" s="15">
        <v>0.52270065577001046</v>
      </c>
      <c r="I43" s="15">
        <v>0.50674182776420906</v>
      </c>
    </row>
    <row r="44" spans="1:10" x14ac:dyDescent="0.25">
      <c r="A44" s="20">
        <v>3</v>
      </c>
      <c r="B44" t="s">
        <v>13</v>
      </c>
      <c r="C44" s="15">
        <v>0.39459457107203277</v>
      </c>
      <c r="D44" s="15">
        <v>0.47873594377980327</v>
      </c>
      <c r="E44" s="15">
        <v>0.49350130671123904</v>
      </c>
      <c r="F44" s="15">
        <v>0.49199581150578636</v>
      </c>
      <c r="G44" s="15">
        <v>0.50426857992120755</v>
      </c>
      <c r="H44" s="15">
        <v>0.50278995429503159</v>
      </c>
      <c r="I44" s="15">
        <v>0.50022263789575527</v>
      </c>
    </row>
    <row r="45" spans="1:10" x14ac:dyDescent="0.25">
      <c r="A45" s="20">
        <v>4</v>
      </c>
      <c r="B45" t="s">
        <v>14</v>
      </c>
      <c r="C45" s="15">
        <v>0.47959303093986033</v>
      </c>
      <c r="D45" s="15">
        <v>0.51117138837370479</v>
      </c>
      <c r="E45" s="26">
        <v>0.60028360265614122</v>
      </c>
      <c r="F45" s="26">
        <v>0.60405740777043815</v>
      </c>
      <c r="G45" s="26">
        <v>0.59155718505814647</v>
      </c>
      <c r="H45" s="26">
        <v>0.61365908662949498</v>
      </c>
      <c r="I45" s="26">
        <v>0.61842996330018862</v>
      </c>
    </row>
    <row r="46" spans="1:10" x14ac:dyDescent="0.25">
      <c r="A46" s="20">
        <v>5</v>
      </c>
      <c r="B46" t="s">
        <v>15</v>
      </c>
      <c r="C46" s="15">
        <v>0.54612419776990706</v>
      </c>
      <c r="D46" s="26">
        <v>0.61700168538067579</v>
      </c>
      <c r="E46" s="26">
        <v>0.58912731375227667</v>
      </c>
      <c r="F46" s="15">
        <v>0.58788450619615318</v>
      </c>
      <c r="G46" s="26">
        <v>0.58946266617104193</v>
      </c>
      <c r="H46" s="15">
        <v>0.59366044175497379</v>
      </c>
      <c r="I46" s="26">
        <v>0.61358319819647622</v>
      </c>
    </row>
    <row r="47" spans="1:10" x14ac:dyDescent="0.25">
      <c r="A47" s="20">
        <v>6</v>
      </c>
      <c r="B47" t="s">
        <v>16</v>
      </c>
      <c r="C47" s="15">
        <v>0.51801044179741806</v>
      </c>
      <c r="D47" s="26">
        <v>0.57267125297317101</v>
      </c>
      <c r="E47" s="15">
        <v>0.5366845215455075</v>
      </c>
      <c r="F47" s="15">
        <v>0.55533646151190275</v>
      </c>
      <c r="G47" s="15">
        <v>0.5417385808550782</v>
      </c>
      <c r="H47" s="15">
        <v>0.55866883357799091</v>
      </c>
      <c r="I47" s="15">
        <v>0.56180646991029004</v>
      </c>
    </row>
    <row r="48" spans="1:10" x14ac:dyDescent="0.25">
      <c r="A48" s="20">
        <v>7</v>
      </c>
      <c r="B48" t="s">
        <v>17</v>
      </c>
      <c r="C48" s="15">
        <v>0.33692448635102434</v>
      </c>
      <c r="D48" s="15">
        <v>0.43496026831307821</v>
      </c>
      <c r="E48" s="15">
        <v>0.57861328149349633</v>
      </c>
      <c r="F48" s="15">
        <v>0.56624086796590134</v>
      </c>
      <c r="G48" s="15">
        <v>0.58434474322157826</v>
      </c>
      <c r="H48" s="15">
        <v>0.60083268788509203</v>
      </c>
      <c r="I48" s="15">
        <v>0.59424025953931248</v>
      </c>
    </row>
    <row r="49" spans="1:9" x14ac:dyDescent="0.25">
      <c r="A49" s="20">
        <v>8</v>
      </c>
      <c r="B49" t="s">
        <v>18</v>
      </c>
      <c r="C49" s="15">
        <v>0.33840827831327636</v>
      </c>
      <c r="D49" s="15">
        <v>0.43411026279748638</v>
      </c>
      <c r="E49" s="15">
        <v>0.58666281667408704</v>
      </c>
      <c r="F49" s="26">
        <v>0.59029555537031497</v>
      </c>
      <c r="G49" s="15">
        <v>0.58846749958153122</v>
      </c>
      <c r="H49" s="26">
        <v>0.60793105022962324</v>
      </c>
      <c r="I49" s="15">
        <v>0.60181072560945104</v>
      </c>
    </row>
    <row r="50" spans="1:9" x14ac:dyDescent="0.25">
      <c r="A50" s="20">
        <v>9</v>
      </c>
      <c r="B50" t="s">
        <v>19</v>
      </c>
      <c r="C50" s="15">
        <v>0.46334948648619972</v>
      </c>
      <c r="D50" s="15">
        <v>0.51425759850036679</v>
      </c>
      <c r="E50" s="15">
        <v>0.54561181717387119</v>
      </c>
      <c r="F50" s="15">
        <v>0.55352548648644373</v>
      </c>
      <c r="G50" s="15">
        <v>0.54159919319527805</v>
      </c>
      <c r="H50" s="15">
        <v>0.56693727288466222</v>
      </c>
      <c r="I50" s="15">
        <v>0.56489988490683452</v>
      </c>
    </row>
    <row r="51" spans="1:9" x14ac:dyDescent="0.25">
      <c r="A51" s="20">
        <v>10</v>
      </c>
      <c r="B51" t="s">
        <v>20</v>
      </c>
      <c r="C51" s="26">
        <v>0.55732050815046597</v>
      </c>
      <c r="D51" s="26">
        <v>0.59711906122659786</v>
      </c>
      <c r="E51" s="15">
        <v>0.57830076236607497</v>
      </c>
      <c r="F51" s="15">
        <v>0.57881115744144729</v>
      </c>
      <c r="G51" s="15">
        <v>0.57418377674119592</v>
      </c>
      <c r="H51" s="15">
        <v>0.5778307925265721</v>
      </c>
      <c r="I51" s="15">
        <v>0.58229167796879433</v>
      </c>
    </row>
    <row r="52" spans="1:9" x14ac:dyDescent="0.25">
      <c r="A52" s="20">
        <v>11</v>
      </c>
      <c r="B52" t="s">
        <v>21</v>
      </c>
      <c r="C52" s="15">
        <v>0.49777326906087804</v>
      </c>
      <c r="D52" s="15">
        <v>0.53954994825314095</v>
      </c>
      <c r="E52" s="15">
        <v>0.53244709508846499</v>
      </c>
      <c r="F52" s="15">
        <v>0.52598011312988557</v>
      </c>
      <c r="G52" s="15">
        <v>0.50614297024985366</v>
      </c>
      <c r="H52" s="15">
        <v>0.52552333610765245</v>
      </c>
      <c r="I52" s="15">
        <v>0.55254469661509387</v>
      </c>
    </row>
    <row r="53" spans="1:9" x14ac:dyDescent="0.25">
      <c r="A53" s="20">
        <v>12</v>
      </c>
      <c r="B53" t="s">
        <v>22</v>
      </c>
      <c r="C53" s="26">
        <v>0.52633927746728693</v>
      </c>
      <c r="D53" s="15">
        <v>0.5673419523507186</v>
      </c>
      <c r="E53" s="15">
        <v>0.58547542686636289</v>
      </c>
      <c r="F53" s="15">
        <v>0.58231448457619417</v>
      </c>
      <c r="G53" s="26">
        <v>0.58922387659791164</v>
      </c>
      <c r="H53" s="26">
        <v>0.60797670106397816</v>
      </c>
      <c r="I53" s="15">
        <v>0.59572765470777489</v>
      </c>
    </row>
    <row r="54" spans="1:9" x14ac:dyDescent="0.25">
      <c r="A54" s="20">
        <v>13</v>
      </c>
      <c r="B54" t="s">
        <v>23</v>
      </c>
      <c r="C54" s="15">
        <v>0.46316574170308122</v>
      </c>
      <c r="D54" s="15">
        <v>0.56605757840344961</v>
      </c>
      <c r="E54" s="26">
        <v>0.65961263891120903</v>
      </c>
      <c r="F54" s="26">
        <v>0.65227823242444338</v>
      </c>
      <c r="G54" s="26">
        <v>0.64317626215591406</v>
      </c>
      <c r="H54" s="26">
        <v>0.67822382007111237</v>
      </c>
      <c r="I54" s="26">
        <v>0.67627451478036238</v>
      </c>
    </row>
    <row r="55" spans="1:9" x14ac:dyDescent="0.25">
      <c r="A55" s="20">
        <v>14</v>
      </c>
      <c r="B55" t="s">
        <v>24</v>
      </c>
      <c r="C55" s="15">
        <v>0.45579492849283504</v>
      </c>
      <c r="D55" s="15">
        <v>0.55167963619824867</v>
      </c>
      <c r="E55" s="26">
        <v>0.65389219900080897</v>
      </c>
      <c r="F55" s="26">
        <v>0.65526977388218244</v>
      </c>
      <c r="G55" s="26">
        <v>0.65864093151211922</v>
      </c>
      <c r="H55" s="26">
        <v>0.68089741999090581</v>
      </c>
      <c r="I55" s="26">
        <v>0.6670967644411212</v>
      </c>
    </row>
    <row r="56" spans="1:9" x14ac:dyDescent="0.25">
      <c r="A56" s="20">
        <v>15</v>
      </c>
      <c r="B56" t="s">
        <v>25</v>
      </c>
      <c r="C56" s="15">
        <v>0.44512758336499975</v>
      </c>
      <c r="D56" s="15">
        <v>0.51847231519290826</v>
      </c>
      <c r="E56" s="15">
        <v>0.58490296615482407</v>
      </c>
      <c r="F56" s="15">
        <v>0.57679744582459724</v>
      </c>
      <c r="G56" s="15">
        <v>0.56277999913585564</v>
      </c>
      <c r="H56" s="15">
        <v>0.59384468877272578</v>
      </c>
      <c r="I56" s="15">
        <v>0.59723945720649252</v>
      </c>
    </row>
    <row r="57" spans="1:9" x14ac:dyDescent="0.25">
      <c r="A57" s="20">
        <v>16</v>
      </c>
      <c r="B57" t="s">
        <v>26</v>
      </c>
      <c r="C57" s="15">
        <v>0.36526567100985313</v>
      </c>
      <c r="D57" s="15">
        <v>0.47228172269856422</v>
      </c>
      <c r="E57" s="26">
        <v>0.61485754520516245</v>
      </c>
      <c r="F57" s="26">
        <v>0.61663482143080639</v>
      </c>
      <c r="G57" s="26">
        <v>0.6461171922503639</v>
      </c>
      <c r="H57" s="26">
        <v>0.65613830529328721</v>
      </c>
      <c r="I57" s="26">
        <v>0.63477230690854891</v>
      </c>
    </row>
    <row r="58" spans="1:9" x14ac:dyDescent="0.25">
      <c r="A58" s="20">
        <v>17</v>
      </c>
      <c r="B58" t="s">
        <v>27</v>
      </c>
      <c r="C58" s="26">
        <v>0.5753553956900278</v>
      </c>
      <c r="D58" s="26">
        <v>0.63934332966750718</v>
      </c>
      <c r="E58" s="26">
        <v>0.63038993968723589</v>
      </c>
      <c r="F58" s="26">
        <v>0.6041096936126098</v>
      </c>
      <c r="G58" s="26">
        <v>0.60862216016282966</v>
      </c>
      <c r="H58" s="26">
        <v>0.62278660752510884</v>
      </c>
      <c r="I58" s="26">
        <v>0.61459578703712936</v>
      </c>
    </row>
    <row r="59" spans="1:9" x14ac:dyDescent="0.25">
      <c r="A59" s="20">
        <v>18</v>
      </c>
      <c r="B59" t="s">
        <v>28</v>
      </c>
      <c r="C59" s="15">
        <v>0.47879990297952263</v>
      </c>
      <c r="D59" s="15">
        <v>0.56047612969511562</v>
      </c>
      <c r="E59" s="15">
        <v>0.5714192912998256</v>
      </c>
      <c r="F59" s="15">
        <v>0.58775997985459216</v>
      </c>
      <c r="G59" s="15">
        <v>0.58483327887593062</v>
      </c>
      <c r="H59" s="15">
        <v>0.60149601262841046</v>
      </c>
      <c r="I59" s="15">
        <v>0.61159277584632477</v>
      </c>
    </row>
    <row r="60" spans="1:9" x14ac:dyDescent="0.25">
      <c r="A60" s="20">
        <v>19</v>
      </c>
      <c r="B60" t="s">
        <v>29</v>
      </c>
      <c r="C60" s="15">
        <v>0.47844754655038257</v>
      </c>
      <c r="D60" s="15">
        <v>0.51385433444566397</v>
      </c>
      <c r="E60" s="15">
        <v>0.49813193252086058</v>
      </c>
      <c r="F60" s="15">
        <v>0.49963464723613937</v>
      </c>
      <c r="G60" s="15">
        <v>0.4828805765060788</v>
      </c>
      <c r="H60" s="15">
        <v>0.51132825440110363</v>
      </c>
      <c r="I60" s="15">
        <v>0.52090933832532793</v>
      </c>
    </row>
    <row r="61" spans="1:9" x14ac:dyDescent="0.25">
      <c r="A61" s="20">
        <v>20</v>
      </c>
      <c r="B61" t="s">
        <v>30</v>
      </c>
      <c r="C61" s="26">
        <v>0.52921747612710923</v>
      </c>
      <c r="D61" s="26">
        <v>0.57069012585764034</v>
      </c>
      <c r="E61" s="15">
        <v>0.54519474487889796</v>
      </c>
      <c r="F61" s="15">
        <v>0.55301931198317333</v>
      </c>
      <c r="G61" s="15">
        <v>0.54474086981043979</v>
      </c>
      <c r="H61" s="15">
        <v>0.56721776032884963</v>
      </c>
      <c r="I61" s="15">
        <v>0.5685822103375493</v>
      </c>
    </row>
    <row r="62" spans="1:9" x14ac:dyDescent="0.25">
      <c r="A62" s="20">
        <v>21</v>
      </c>
      <c r="B62" t="s">
        <v>31</v>
      </c>
      <c r="C62" s="15">
        <v>0.51295859699830237</v>
      </c>
      <c r="D62" s="15">
        <v>0.55556380004721773</v>
      </c>
      <c r="E62" s="15">
        <v>0.53658751805872096</v>
      </c>
      <c r="F62" s="15">
        <v>0.54291899707748592</v>
      </c>
      <c r="G62" s="15">
        <v>0.54292002013571949</v>
      </c>
      <c r="H62" s="15">
        <v>0.54692487287613478</v>
      </c>
      <c r="I62" s="15">
        <v>0.54924853625559178</v>
      </c>
    </row>
    <row r="63" spans="1:9" x14ac:dyDescent="0.25">
      <c r="A63" s="20">
        <v>22</v>
      </c>
      <c r="B63" t="s">
        <v>32</v>
      </c>
      <c r="C63" s="26">
        <v>0.57549217858827684</v>
      </c>
      <c r="D63" s="26">
        <v>0.61548983292413129</v>
      </c>
      <c r="E63" s="26">
        <v>0.58880943438354238</v>
      </c>
      <c r="F63" s="15">
        <v>0.5827908133980485</v>
      </c>
      <c r="G63" s="15">
        <v>0.57836269151015374</v>
      </c>
      <c r="H63" s="15">
        <v>0.58705691848557295</v>
      </c>
      <c r="I63" s="15">
        <v>0.59378382061923329</v>
      </c>
    </row>
    <row r="64" spans="1:9" x14ac:dyDescent="0.25">
      <c r="A64" s="20">
        <v>23</v>
      </c>
      <c r="B64" t="s">
        <v>33</v>
      </c>
      <c r="C64" s="15">
        <v>0.13913645867913454</v>
      </c>
      <c r="D64" s="15">
        <v>2.1934174680536926E-3</v>
      </c>
      <c r="E64" s="15">
        <v>2.9016773405241276E-3</v>
      </c>
      <c r="F64" s="15">
        <v>0</v>
      </c>
      <c r="G64" s="15">
        <v>0</v>
      </c>
      <c r="H64" s="15">
        <v>0</v>
      </c>
      <c r="I64" s="15">
        <v>0</v>
      </c>
    </row>
    <row r="66" spans="1:10" x14ac:dyDescent="0.25">
      <c r="B66" t="s">
        <v>72</v>
      </c>
      <c r="C66" s="23">
        <f>KURT(C42:C64)</f>
        <v>2.4047700996531054</v>
      </c>
      <c r="D66" s="23">
        <f t="shared" ref="D66:I66" si="6">KURT(D42:D64)</f>
        <v>10.991046439488144</v>
      </c>
      <c r="E66" s="23">
        <f t="shared" si="6"/>
        <v>11.487330418470332</v>
      </c>
      <c r="F66" s="23">
        <f t="shared" si="6"/>
        <v>10.800247739190047</v>
      </c>
      <c r="G66" s="23">
        <f t="shared" si="6"/>
        <v>10.582382749252556</v>
      </c>
      <c r="H66" s="23">
        <f t="shared" si="6"/>
        <v>11.118637493089215</v>
      </c>
      <c r="I66" s="23">
        <f t="shared" si="6"/>
        <v>11.802793803980178</v>
      </c>
    </row>
    <row r="67" spans="1:10" x14ac:dyDescent="0.25">
      <c r="B67" t="s">
        <v>73</v>
      </c>
      <c r="C67" s="23">
        <f>SKEW(C42:C64)</f>
        <v>-1.4451125842433463</v>
      </c>
      <c r="D67" s="23">
        <f t="shared" ref="D67:I67" si="7">SKEW(D42:D64)</f>
        <v>-2.9663712747048274</v>
      </c>
      <c r="E67" s="23">
        <f t="shared" si="7"/>
        <v>-3.148478911394224</v>
      </c>
      <c r="F67" s="23">
        <f t="shared" si="7"/>
        <v>-3.113337813861242</v>
      </c>
      <c r="G67" s="23">
        <f t="shared" si="7"/>
        <v>-3.032211573700216</v>
      </c>
      <c r="H67" s="23">
        <f t="shared" si="7"/>
        <v>-3.0811470689058917</v>
      </c>
      <c r="I67" s="23">
        <f t="shared" si="7"/>
        <v>-3.2055757740945987</v>
      </c>
    </row>
    <row r="69" spans="1:10" x14ac:dyDescent="0.25">
      <c r="B69" t="s">
        <v>74</v>
      </c>
      <c r="C69" s="24">
        <f>MIN(C42:C64)</f>
        <v>0.13913645867913454</v>
      </c>
      <c r="D69" s="24">
        <f t="shared" ref="D69:I69" si="8">MIN(D42:D64)</f>
        <v>2.1934174680536926E-3</v>
      </c>
      <c r="E69" s="24">
        <f t="shared" si="8"/>
        <v>2.9016773405241276E-3</v>
      </c>
      <c r="F69" s="24">
        <f t="shared" si="8"/>
        <v>0</v>
      </c>
      <c r="G69" s="24">
        <f t="shared" si="8"/>
        <v>0</v>
      </c>
      <c r="H69" s="24">
        <f t="shared" si="8"/>
        <v>0</v>
      </c>
      <c r="I69" s="24">
        <f t="shared" si="8"/>
        <v>0</v>
      </c>
    </row>
    <row r="70" spans="1:10" x14ac:dyDescent="0.25">
      <c r="B70" t="s">
        <v>75</v>
      </c>
      <c r="C70" s="25">
        <f>QUARTILE(C42:C64,1)</f>
        <v>0.41986107721851629</v>
      </c>
      <c r="D70" s="25">
        <f t="shared" ref="D70:I70" si="9">QUARTILE(D42:D64,1)</f>
        <v>0.49495366607675406</v>
      </c>
      <c r="E70" s="25">
        <f t="shared" si="9"/>
        <v>0.53451730657359298</v>
      </c>
      <c r="F70" s="25">
        <f t="shared" si="9"/>
        <v>0.53444955510368575</v>
      </c>
      <c r="G70" s="25">
        <f t="shared" si="9"/>
        <v>0.5238710817225658</v>
      </c>
      <c r="H70" s="25">
        <f t="shared" si="9"/>
        <v>0.53622410449189362</v>
      </c>
      <c r="I70" s="25">
        <f t="shared" si="9"/>
        <v>0.55089661643534282</v>
      </c>
    </row>
    <row r="71" spans="1:10" x14ac:dyDescent="0.25">
      <c r="B71" t="s">
        <v>77</v>
      </c>
      <c r="C71" s="26">
        <f>QUARTILE(C42:C64,3)</f>
        <v>0.52217485963235255</v>
      </c>
      <c r="D71" s="26">
        <f t="shared" ref="D71:I71" si="10">QUARTILE(D42:D64,3)</f>
        <v>0.56901603910417942</v>
      </c>
      <c r="E71" s="26">
        <f t="shared" si="10"/>
        <v>0.58896837406790947</v>
      </c>
      <c r="F71" s="26">
        <f t="shared" si="10"/>
        <v>0.58909003078323408</v>
      </c>
      <c r="G71" s="26">
        <f t="shared" si="10"/>
        <v>0.58934327138447684</v>
      </c>
      <c r="H71" s="26">
        <f t="shared" si="10"/>
        <v>0.6079538756468007</v>
      </c>
      <c r="I71" s="26">
        <f t="shared" si="10"/>
        <v>0.61258798702140049</v>
      </c>
    </row>
    <row r="72" spans="1:10" x14ac:dyDescent="0.25">
      <c r="B72" t="s">
        <v>76</v>
      </c>
      <c r="C72" s="21">
        <f>MAX(C42:C64)</f>
        <v>0.57549217858827684</v>
      </c>
      <c r="D72" s="21">
        <f t="shared" ref="D72:I72" si="11">MAX(D42:D64)</f>
        <v>0.63934332966750718</v>
      </c>
      <c r="E72" s="21">
        <f t="shared" si="11"/>
        <v>0.65961263891120903</v>
      </c>
      <c r="F72" s="21">
        <f t="shared" si="11"/>
        <v>0.65526977388218244</v>
      </c>
      <c r="G72" s="21">
        <f t="shared" si="11"/>
        <v>0.65864093151211922</v>
      </c>
      <c r="H72" s="21">
        <f t="shared" si="11"/>
        <v>0.68089741999090581</v>
      </c>
      <c r="I72" s="21">
        <f t="shared" si="11"/>
        <v>0.67627451478036238</v>
      </c>
    </row>
    <row r="75" spans="1:10" x14ac:dyDescent="0.25">
      <c r="A75" s="27" t="s">
        <v>109</v>
      </c>
      <c r="B75" s="28"/>
      <c r="C75" s="28"/>
      <c r="D75" s="28"/>
      <c r="E75" s="28"/>
      <c r="F75" s="28"/>
      <c r="G75" s="28"/>
      <c r="H75" s="28"/>
      <c r="I75" s="28"/>
      <c r="J75" s="28"/>
    </row>
    <row r="76" spans="1:10" x14ac:dyDescent="0.25">
      <c r="A76" s="30"/>
      <c r="B76" s="30" t="s">
        <v>117</v>
      </c>
      <c r="C76" s="30">
        <v>2010</v>
      </c>
      <c r="D76" s="30">
        <v>2011</v>
      </c>
      <c r="E76" s="30">
        <v>2012</v>
      </c>
      <c r="F76" s="30">
        <v>2013</v>
      </c>
      <c r="G76" s="30">
        <v>2014</v>
      </c>
      <c r="H76" s="30">
        <v>2015</v>
      </c>
      <c r="I76" s="30">
        <v>2016</v>
      </c>
      <c r="J76" s="30"/>
    </row>
    <row r="77" spans="1:10" x14ac:dyDescent="0.25">
      <c r="A77" s="20">
        <v>1</v>
      </c>
      <c r="B77" t="s">
        <v>11</v>
      </c>
      <c r="C77" s="31">
        <v>1242.5765795080465</v>
      </c>
      <c r="D77" s="31">
        <v>1574.4984292009317</v>
      </c>
      <c r="E77" s="31">
        <v>1568.3532724534243</v>
      </c>
      <c r="F77" s="31">
        <v>1620.0931113764198</v>
      </c>
      <c r="G77" s="31">
        <v>1864.6860602353556</v>
      </c>
      <c r="H77" s="31">
        <v>1826.1885797729719</v>
      </c>
      <c r="I77" s="31">
        <v>2021.8048729747686</v>
      </c>
    </row>
    <row r="78" spans="1:10" x14ac:dyDescent="0.25">
      <c r="A78" s="20">
        <v>2</v>
      </c>
      <c r="B78" t="s">
        <v>12</v>
      </c>
      <c r="C78" s="31">
        <v>1849.6769089373204</v>
      </c>
      <c r="D78" s="31">
        <v>2246.6376515385405</v>
      </c>
      <c r="E78" s="31">
        <v>2414.9389254686785</v>
      </c>
      <c r="F78" s="31">
        <v>2524.3697710568863</v>
      </c>
      <c r="G78" s="31">
        <v>2895.3437996729667</v>
      </c>
      <c r="H78" s="31">
        <v>2964.3343155827656</v>
      </c>
      <c r="I78" s="31">
        <v>3445.612046570569</v>
      </c>
    </row>
    <row r="79" spans="1:10" x14ac:dyDescent="0.25">
      <c r="A79" s="20">
        <v>3</v>
      </c>
      <c r="B79" t="s">
        <v>102</v>
      </c>
      <c r="C79" s="31">
        <v>1237.289863751844</v>
      </c>
      <c r="D79" s="31">
        <v>1625.3461963642319</v>
      </c>
      <c r="E79" s="31">
        <v>1847.8839261997243</v>
      </c>
      <c r="F79" s="31">
        <v>1847.4347404917892</v>
      </c>
      <c r="G79" s="31">
        <v>2242.011113385623</v>
      </c>
      <c r="H79" s="31">
        <v>2088.3533401204536</v>
      </c>
      <c r="I79" s="31">
        <v>2332.9185389715567</v>
      </c>
    </row>
    <row r="80" spans="1:10" x14ac:dyDescent="0.25">
      <c r="A80" s="20">
        <v>4</v>
      </c>
      <c r="B80" t="s">
        <v>14</v>
      </c>
      <c r="C80" s="31">
        <v>1336.2559192929411</v>
      </c>
      <c r="D80" s="31">
        <v>1605.1309992215356</v>
      </c>
      <c r="E80" s="31">
        <v>2030.9296464556487</v>
      </c>
      <c r="F80" s="31">
        <v>2146.099005189345</v>
      </c>
      <c r="G80" s="31">
        <v>2464.9856493762177</v>
      </c>
      <c r="H80" s="31">
        <v>2610.6367544400655</v>
      </c>
      <c r="I80" s="31">
        <v>2959.1211846390497</v>
      </c>
    </row>
    <row r="81" spans="1:9" x14ac:dyDescent="0.25">
      <c r="A81" s="20">
        <v>5</v>
      </c>
      <c r="B81" t="s">
        <v>15</v>
      </c>
      <c r="C81" s="31">
        <v>1700.7605511682884</v>
      </c>
      <c r="D81" s="31">
        <v>2060.4685556853078</v>
      </c>
      <c r="E81" s="31">
        <v>2075.6478811468955</v>
      </c>
      <c r="F81" s="31">
        <v>2189.038491556551</v>
      </c>
      <c r="G81" s="31">
        <v>2514.5667348822608</v>
      </c>
      <c r="H81" s="31">
        <v>2564.6058359341814</v>
      </c>
      <c r="I81" s="31">
        <v>2885.8714194869885</v>
      </c>
    </row>
    <row r="82" spans="1:9" x14ac:dyDescent="0.25">
      <c r="A82" s="20">
        <v>6</v>
      </c>
      <c r="B82" t="s">
        <v>16</v>
      </c>
      <c r="C82" s="31">
        <v>1858.2935244432692</v>
      </c>
      <c r="D82" s="31">
        <v>2272.9460128017067</v>
      </c>
      <c r="E82" s="31">
        <v>2305.8173330665272</v>
      </c>
      <c r="F82" s="31">
        <v>2477.9407501036717</v>
      </c>
      <c r="G82" s="31">
        <v>2873.8160724358022</v>
      </c>
      <c r="H82" s="31">
        <v>3025.563734929658</v>
      </c>
      <c r="I82" s="31">
        <v>3434.5276916177991</v>
      </c>
    </row>
    <row r="83" spans="1:9" x14ac:dyDescent="0.25">
      <c r="A83" s="20">
        <v>7</v>
      </c>
      <c r="B83" t="s">
        <v>103</v>
      </c>
      <c r="C83" s="31">
        <v>1158.2242315145081</v>
      </c>
      <c r="D83" s="31">
        <v>1788.862793530478</v>
      </c>
      <c r="E83" s="31">
        <v>2636.0486205332122</v>
      </c>
      <c r="F83" s="31">
        <v>2907.6601758290985</v>
      </c>
      <c r="G83" s="31">
        <v>3431.1405541857634</v>
      </c>
      <c r="H83" s="31">
        <v>3550.2501642664602</v>
      </c>
      <c r="I83" s="31">
        <v>4157.8240504529012</v>
      </c>
    </row>
    <row r="84" spans="1:9" x14ac:dyDescent="0.25">
      <c r="A84" s="20">
        <v>8</v>
      </c>
      <c r="B84" t="s">
        <v>104</v>
      </c>
      <c r="C84" s="31">
        <v>972.50520730032349</v>
      </c>
      <c r="D84" s="31">
        <v>1402.1041674875692</v>
      </c>
      <c r="E84" s="31">
        <v>2164.6363680417189</v>
      </c>
      <c r="F84" s="31">
        <v>2323.5751215470318</v>
      </c>
      <c r="G84" s="31">
        <v>2709.0627403063318</v>
      </c>
      <c r="H84" s="31">
        <v>2831.773375348409</v>
      </c>
      <c r="I84" s="31">
        <v>3414.2800128116546</v>
      </c>
    </row>
    <row r="85" spans="1:9" x14ac:dyDescent="0.25">
      <c r="A85" s="20">
        <v>9</v>
      </c>
      <c r="B85" t="s">
        <v>19</v>
      </c>
      <c r="C85" s="31">
        <v>1456.4043075613677</v>
      </c>
      <c r="D85" s="31">
        <v>1849.8218826867858</v>
      </c>
      <c r="E85" s="31">
        <v>2198.1372350037591</v>
      </c>
      <c r="F85" s="31">
        <v>2369.1764501842299</v>
      </c>
      <c r="G85" s="31">
        <v>2747.9555469644465</v>
      </c>
      <c r="H85" s="31">
        <v>3047.05169299712</v>
      </c>
      <c r="I85" s="31">
        <v>3382.4113635365229</v>
      </c>
    </row>
    <row r="86" spans="1:9" x14ac:dyDescent="0.25">
      <c r="A86" s="20">
        <v>10</v>
      </c>
      <c r="B86" t="s">
        <v>105</v>
      </c>
      <c r="C86" s="31">
        <v>1711.3529190397842</v>
      </c>
      <c r="D86" s="31">
        <v>2033.6841072960476</v>
      </c>
      <c r="E86" s="31">
        <v>2149.8462574966147</v>
      </c>
      <c r="F86" s="31">
        <v>2298.6248681406355</v>
      </c>
      <c r="G86" s="31">
        <v>2610.7767298594331</v>
      </c>
      <c r="H86" s="31">
        <v>2728.1101772959478</v>
      </c>
      <c r="I86" s="31">
        <v>3085.280302102663</v>
      </c>
    </row>
    <row r="87" spans="1:9" x14ac:dyDescent="0.25">
      <c r="A87" s="20">
        <v>11</v>
      </c>
      <c r="B87" t="s">
        <v>21</v>
      </c>
      <c r="C87" s="31">
        <v>1931.1183638695811</v>
      </c>
      <c r="D87" s="31">
        <v>2397.5350218739568</v>
      </c>
      <c r="E87" s="31">
        <v>2673.4894323427584</v>
      </c>
      <c r="F87" s="31">
        <v>2736.8779274120075</v>
      </c>
      <c r="G87" s="31">
        <v>3322.2777117413607</v>
      </c>
      <c r="H87" s="31">
        <v>3470.5320098183602</v>
      </c>
      <c r="I87" s="31">
        <v>4071.5938831074541</v>
      </c>
    </row>
    <row r="88" spans="1:9" x14ac:dyDescent="0.25">
      <c r="A88" s="20">
        <v>12</v>
      </c>
      <c r="B88" t="s">
        <v>22</v>
      </c>
      <c r="C88" s="31">
        <v>1558.5685107349218</v>
      </c>
      <c r="D88" s="31">
        <v>1905.7827723527396</v>
      </c>
      <c r="E88" s="31">
        <v>2187.0681985134888</v>
      </c>
      <c r="F88" s="31">
        <v>2385.2763799509471</v>
      </c>
      <c r="G88" s="31">
        <v>2899.8081566880082</v>
      </c>
      <c r="H88" s="31">
        <v>3167.0890920209081</v>
      </c>
      <c r="I88" s="31">
        <v>3493.0204700600893</v>
      </c>
    </row>
    <row r="89" spans="1:9" x14ac:dyDescent="0.25">
      <c r="A89" s="20">
        <v>13</v>
      </c>
      <c r="B89" t="s">
        <v>23</v>
      </c>
      <c r="C89" s="31">
        <v>1185.3189004527624</v>
      </c>
      <c r="D89" s="31">
        <v>1589.9781402118642</v>
      </c>
      <c r="E89" s="31">
        <v>2085.0243122628567</v>
      </c>
      <c r="F89" s="31">
        <v>2227.7147553716541</v>
      </c>
      <c r="G89" s="31">
        <v>2572.1015279716421</v>
      </c>
      <c r="H89" s="31">
        <v>2679.2781778118792</v>
      </c>
      <c r="I89" s="31">
        <v>3194.2103885691422</v>
      </c>
    </row>
    <row r="90" spans="1:9" x14ac:dyDescent="0.25">
      <c r="A90" s="20">
        <v>14</v>
      </c>
      <c r="B90" t="s">
        <v>106</v>
      </c>
      <c r="C90" s="31">
        <v>1226.2882354227368</v>
      </c>
      <c r="D90" s="31">
        <v>1599.5209566159078</v>
      </c>
      <c r="E90" s="31">
        <v>2208.5475273984334</v>
      </c>
      <c r="F90" s="31">
        <v>2326.1858938320042</v>
      </c>
      <c r="G90" s="31">
        <v>2751.4402224515088</v>
      </c>
      <c r="H90" s="31">
        <v>2848.9635145259635</v>
      </c>
      <c r="I90" s="31">
        <v>3341.5047202815913</v>
      </c>
    </row>
    <row r="91" spans="1:9" x14ac:dyDescent="0.25">
      <c r="A91" s="20">
        <v>15</v>
      </c>
      <c r="B91" t="s">
        <v>25</v>
      </c>
      <c r="C91" s="31">
        <v>1574.65531464678</v>
      </c>
      <c r="D91" s="31">
        <v>2194.0093796978354</v>
      </c>
      <c r="E91" s="31">
        <v>2649.2374093294461</v>
      </c>
      <c r="F91" s="31">
        <v>2846.6517774133463</v>
      </c>
      <c r="G91" s="31">
        <v>3310.9117045011794</v>
      </c>
      <c r="H91" s="31">
        <v>3464.5306740467918</v>
      </c>
      <c r="I91" s="31">
        <v>4011.2058379495293</v>
      </c>
    </row>
    <row r="92" spans="1:9" x14ac:dyDescent="0.25">
      <c r="A92" s="20">
        <v>16</v>
      </c>
      <c r="B92" t="s">
        <v>26</v>
      </c>
      <c r="C92" s="31">
        <v>910.81855007598585</v>
      </c>
      <c r="D92" s="31">
        <v>1355.9453944736879</v>
      </c>
      <c r="E92" s="31">
        <v>2053.9955839019813</v>
      </c>
      <c r="F92" s="31">
        <v>2044.6993780374314</v>
      </c>
      <c r="G92" s="31">
        <v>2319.3482181177301</v>
      </c>
      <c r="H92" s="31">
        <v>2425.4645599318374</v>
      </c>
      <c r="I92" s="31">
        <v>2785.4461369772521</v>
      </c>
    </row>
    <row r="93" spans="1:9" x14ac:dyDescent="0.25">
      <c r="A93" s="20">
        <v>17</v>
      </c>
      <c r="B93" t="s">
        <v>107</v>
      </c>
      <c r="C93" s="31">
        <v>1822.2922677048095</v>
      </c>
      <c r="D93" s="31">
        <v>2373.6554103255276</v>
      </c>
      <c r="E93" s="31">
        <v>2605.55909157319</v>
      </c>
      <c r="F93" s="31">
        <v>2743.1543571241145</v>
      </c>
      <c r="G93" s="31">
        <v>3299.5990921951875</v>
      </c>
      <c r="H93" s="31">
        <v>3358.4433407371712</v>
      </c>
      <c r="I93" s="31">
        <v>3972.2283806499213</v>
      </c>
    </row>
    <row r="94" spans="1:9" x14ac:dyDescent="0.25">
      <c r="A94" s="20">
        <v>18</v>
      </c>
      <c r="B94" t="s">
        <v>28</v>
      </c>
      <c r="C94" s="31">
        <v>1643.9048882141512</v>
      </c>
      <c r="D94" s="31">
        <v>1975.1395332644363</v>
      </c>
      <c r="E94" s="31">
        <v>2312.0306562465962</v>
      </c>
      <c r="F94" s="31">
        <v>2438.2397968041032</v>
      </c>
      <c r="G94" s="31">
        <v>2871.6702324076255</v>
      </c>
      <c r="H94" s="31">
        <v>3057.0286698679474</v>
      </c>
      <c r="I94" s="31">
        <v>3500.3166292429005</v>
      </c>
    </row>
    <row r="95" spans="1:9" x14ac:dyDescent="0.25">
      <c r="A95" s="20">
        <v>19</v>
      </c>
      <c r="B95" t="s">
        <v>29</v>
      </c>
      <c r="C95" s="31">
        <v>1974.0637266607707</v>
      </c>
      <c r="D95" s="31">
        <v>2328.4442340981564</v>
      </c>
      <c r="E95" s="31">
        <v>2536.281326259947</v>
      </c>
      <c r="F95" s="31">
        <v>2575.0738105879632</v>
      </c>
      <c r="G95" s="31">
        <v>3048.3123192211788</v>
      </c>
      <c r="H95" s="31">
        <v>3176.2815423742718</v>
      </c>
      <c r="I95" s="31">
        <v>3678.6843828408428</v>
      </c>
    </row>
    <row r="96" spans="1:9" x14ac:dyDescent="0.25">
      <c r="A96" s="20">
        <v>20</v>
      </c>
      <c r="B96" t="s">
        <v>30</v>
      </c>
      <c r="C96" s="31">
        <v>1954.5410992705802</v>
      </c>
      <c r="D96" s="31">
        <v>2358.7267928798124</v>
      </c>
      <c r="E96" s="31">
        <v>2506.5940221250248</v>
      </c>
      <c r="F96" s="31">
        <v>2588.4300953441029</v>
      </c>
      <c r="G96" s="31">
        <v>2938.0052845636792</v>
      </c>
      <c r="H96" s="31">
        <v>3061.9394188039282</v>
      </c>
      <c r="I96" s="31">
        <v>3461.2746241684804</v>
      </c>
    </row>
    <row r="97" spans="1:10" x14ac:dyDescent="0.25">
      <c r="A97" s="20">
        <v>21</v>
      </c>
      <c r="B97" t="s">
        <v>31</v>
      </c>
      <c r="C97" s="31">
        <v>1716.160949951525</v>
      </c>
      <c r="D97" s="31">
        <v>2072.6295902304059</v>
      </c>
      <c r="E97" s="31">
        <v>2231.2121131326498</v>
      </c>
      <c r="F97" s="31">
        <v>2413.6519664157299</v>
      </c>
      <c r="G97" s="31">
        <v>2751.2207913580678</v>
      </c>
      <c r="H97" s="31">
        <v>2784.5632630982523</v>
      </c>
      <c r="I97" s="31">
        <v>3246.3714874699813</v>
      </c>
    </row>
    <row r="98" spans="1:10" x14ac:dyDescent="0.25">
      <c r="A98" s="20">
        <v>22</v>
      </c>
      <c r="B98" t="s">
        <v>32</v>
      </c>
      <c r="C98" s="31">
        <v>1859.8774675184429</v>
      </c>
      <c r="D98" s="31">
        <v>2208.4688346042476</v>
      </c>
      <c r="E98" s="31">
        <v>2333.7055415404297</v>
      </c>
      <c r="F98" s="31">
        <v>2540.2597769442114</v>
      </c>
      <c r="G98" s="31">
        <v>2900.3535910954893</v>
      </c>
      <c r="H98" s="31">
        <v>3096.1960235189285</v>
      </c>
      <c r="I98" s="31">
        <v>3548.9722214188382</v>
      </c>
    </row>
    <row r="100" spans="1:10" x14ac:dyDescent="0.25">
      <c r="B100" t="s">
        <v>72</v>
      </c>
      <c r="C100" s="23">
        <f>KURT(C76:C98)</f>
        <v>-1.0776538094255965</v>
      </c>
      <c r="D100" s="23">
        <f t="shared" ref="D100:I100" si="12">KURT(D76:D98)</f>
        <v>-1.1676623236107821</v>
      </c>
      <c r="E100" s="23">
        <f t="shared" si="12"/>
        <v>0.33164483460136163</v>
      </c>
      <c r="F100" s="23">
        <f t="shared" si="12"/>
        <v>0.38639648102508684</v>
      </c>
      <c r="G100" s="23">
        <f t="shared" si="12"/>
        <v>3.1712693097726952E-2</v>
      </c>
      <c r="H100" s="23">
        <f t="shared" si="12"/>
        <v>0.11381667161746245</v>
      </c>
      <c r="I100" s="23">
        <f t="shared" si="12"/>
        <v>0.41862344372082649</v>
      </c>
    </row>
    <row r="101" spans="1:10" x14ac:dyDescent="0.25">
      <c r="B101" t="s">
        <v>73</v>
      </c>
      <c r="C101" s="23">
        <f>SKEW(C76:C98)</f>
        <v>-0.4257775226334784</v>
      </c>
      <c r="D101" s="23">
        <f t="shared" ref="D101:I101" si="13">SKEW(D76:D98)</f>
        <v>-0.29472921767690952</v>
      </c>
      <c r="E101" s="23">
        <f t="shared" si="13"/>
        <v>-0.35004275809788959</v>
      </c>
      <c r="F101" s="23">
        <f t="shared" si="13"/>
        <v>-0.48007289968197014</v>
      </c>
      <c r="G101" s="23">
        <f t="shared" si="13"/>
        <v>-0.38105866793417764</v>
      </c>
      <c r="H101" s="23">
        <f t="shared" si="13"/>
        <v>-0.68596828510728158</v>
      </c>
      <c r="I101" s="23">
        <f t="shared" si="13"/>
        <v>-0.77053064331378263</v>
      </c>
    </row>
    <row r="103" spans="1:10" x14ac:dyDescent="0.25">
      <c r="B103" t="s">
        <v>74</v>
      </c>
      <c r="C103" s="32">
        <f>MIN(C76:C98)</f>
        <v>910.81855007598585</v>
      </c>
      <c r="D103" s="32">
        <f t="shared" ref="D103:I103" si="14">MIN(D76:D98)</f>
        <v>1355.9453944736879</v>
      </c>
      <c r="E103" s="32">
        <f t="shared" si="14"/>
        <v>1568.3532724534243</v>
      </c>
      <c r="F103" s="32">
        <f t="shared" si="14"/>
        <v>1620.0931113764198</v>
      </c>
      <c r="G103" s="32">
        <f t="shared" si="14"/>
        <v>1864.6860602353556</v>
      </c>
      <c r="H103" s="32">
        <f t="shared" si="14"/>
        <v>1826.1885797729719</v>
      </c>
      <c r="I103" s="32">
        <f t="shared" si="14"/>
        <v>2016</v>
      </c>
    </row>
    <row r="104" spans="1:10" x14ac:dyDescent="0.25">
      <c r="B104" t="s">
        <v>75</v>
      </c>
      <c r="C104" s="32">
        <f>QUARTILE(C76:C98,1)</f>
        <v>1239.9332216299454</v>
      </c>
      <c r="D104" s="32">
        <f t="shared" ref="D104:I104" si="15">QUARTILE(D76:D98,1)</f>
        <v>1615.2385977928839</v>
      </c>
      <c r="E104" s="32">
        <f t="shared" si="15"/>
        <v>2080.3360967048761</v>
      </c>
      <c r="F104" s="32">
        <f t="shared" si="15"/>
        <v>2208.3766234641025</v>
      </c>
      <c r="G104" s="32">
        <f t="shared" si="15"/>
        <v>2543.3341314269514</v>
      </c>
      <c r="H104" s="32">
        <f t="shared" si="15"/>
        <v>2644.9574661259721</v>
      </c>
      <c r="I104" s="32">
        <f t="shared" si="15"/>
        <v>3022.2007433708563</v>
      </c>
    </row>
    <row r="105" spans="1:10" x14ac:dyDescent="0.25">
      <c r="B105" t="s">
        <v>77</v>
      </c>
      <c r="C105" s="33">
        <f>QUARTILE(C76:C98,3)</f>
        <v>1853.9852166902947</v>
      </c>
      <c r="D105" s="33">
        <f t="shared" ref="D105:I105" si="16">QUARTILE(D76:D98,3)</f>
        <v>2227.5532430713938</v>
      </c>
      <c r="E105" s="33">
        <f t="shared" si="16"/>
        <v>2460.7664737968516</v>
      </c>
      <c r="F105" s="33">
        <f t="shared" si="16"/>
        <v>2557.6667937660873</v>
      </c>
      <c r="G105" s="33">
        <f t="shared" si="16"/>
        <v>2919.1794378295845</v>
      </c>
      <c r="H105" s="33">
        <f t="shared" si="16"/>
        <v>3131.6425577699183</v>
      </c>
      <c r="I105" s="33">
        <f t="shared" si="16"/>
        <v>3524.6444253308691</v>
      </c>
    </row>
    <row r="106" spans="1:10" x14ac:dyDescent="0.25">
      <c r="B106" t="s">
        <v>76</v>
      </c>
      <c r="C106" s="33">
        <f>MAX(C76:C98)</f>
        <v>2010</v>
      </c>
      <c r="D106" s="33">
        <f t="shared" ref="D106:I106" si="17">MAX(D76:D98)</f>
        <v>2397.5350218739568</v>
      </c>
      <c r="E106" s="33">
        <f t="shared" si="17"/>
        <v>2673.4894323427584</v>
      </c>
      <c r="F106" s="33">
        <f t="shared" si="17"/>
        <v>2907.6601758290985</v>
      </c>
      <c r="G106" s="33">
        <f t="shared" si="17"/>
        <v>3431.1405541857634</v>
      </c>
      <c r="H106" s="33">
        <f t="shared" si="17"/>
        <v>3550.2501642664602</v>
      </c>
      <c r="I106" s="33">
        <f t="shared" si="17"/>
        <v>4157.8240504529012</v>
      </c>
    </row>
    <row r="109" spans="1:10" x14ac:dyDescent="0.25">
      <c r="A109" s="27" t="s">
        <v>116</v>
      </c>
      <c r="B109" s="28"/>
      <c r="C109" s="28"/>
      <c r="D109" s="28"/>
      <c r="E109" s="28"/>
      <c r="F109" s="28"/>
      <c r="G109" s="28"/>
      <c r="H109" s="28"/>
      <c r="I109" s="28"/>
      <c r="J109" s="28"/>
    </row>
    <row r="110" spans="1:10" x14ac:dyDescent="0.25">
      <c r="A110" s="30"/>
      <c r="B110" s="30" t="s">
        <v>117</v>
      </c>
      <c r="C110" s="30">
        <v>2011</v>
      </c>
      <c r="D110" s="30">
        <v>2012</v>
      </c>
      <c r="E110" s="30">
        <v>2013</v>
      </c>
      <c r="F110" s="30">
        <v>2014</v>
      </c>
      <c r="G110" s="30">
        <v>2015</v>
      </c>
      <c r="H110" s="30">
        <v>2016</v>
      </c>
      <c r="I110" s="30"/>
      <c r="J110" s="30"/>
    </row>
    <row r="111" spans="1:10" x14ac:dyDescent="0.25">
      <c r="A111" s="20">
        <v>100</v>
      </c>
      <c r="B111" t="s">
        <v>118</v>
      </c>
      <c r="C111" s="36">
        <v>0.82105225524076619</v>
      </c>
      <c r="D111" s="36">
        <v>0.84173909919092316</v>
      </c>
      <c r="E111" s="36">
        <v>0.81965139911819329</v>
      </c>
      <c r="F111" s="36">
        <v>0.73954971165815031</v>
      </c>
      <c r="G111" s="36">
        <v>0.9339316104265265</v>
      </c>
      <c r="H111" s="36">
        <v>0.89908374176358263</v>
      </c>
    </row>
    <row r="112" spans="1:10" x14ac:dyDescent="0.25">
      <c r="A112" s="20">
        <v>200</v>
      </c>
      <c r="B112" t="s">
        <v>119</v>
      </c>
      <c r="C112" s="36">
        <v>0.88830296083597782</v>
      </c>
      <c r="D112" s="36">
        <v>0.88990447423121821</v>
      </c>
      <c r="E112" s="36">
        <v>0.9586960166497257</v>
      </c>
      <c r="F112" s="36">
        <v>0.93486257508423465</v>
      </c>
      <c r="G112" s="36">
        <v>0.95765412999577582</v>
      </c>
      <c r="H112" s="36">
        <v>0.96826090893339478</v>
      </c>
    </row>
    <row r="113" spans="1:8" x14ac:dyDescent="0.25">
      <c r="A113" s="20">
        <v>300</v>
      </c>
      <c r="B113" t="s">
        <v>120</v>
      </c>
      <c r="C113" s="36">
        <v>0.88003600321327502</v>
      </c>
      <c r="D113" s="36">
        <v>0.86638674232366009</v>
      </c>
      <c r="E113" s="36">
        <v>0.95378104135791641</v>
      </c>
      <c r="F113" s="36">
        <v>0.95678148174601207</v>
      </c>
      <c r="G113" s="36">
        <v>0.96773036544481417</v>
      </c>
      <c r="H113" s="36">
        <v>0.96987568734696872</v>
      </c>
    </row>
    <row r="114" spans="1:8" x14ac:dyDescent="0.25">
      <c r="A114" s="20">
        <v>400</v>
      </c>
      <c r="B114" t="s">
        <v>121</v>
      </c>
      <c r="C114" s="36">
        <v>0.8706552295256148</v>
      </c>
      <c r="D114" s="36">
        <v>0.84949429876164451</v>
      </c>
      <c r="E114" s="36">
        <v>0.95170953845537121</v>
      </c>
      <c r="F114" s="36">
        <v>0.94306583501876018</v>
      </c>
      <c r="G114" s="36">
        <v>0.96431327430874703</v>
      </c>
      <c r="H114" s="36">
        <v>0.97039290268384903</v>
      </c>
    </row>
    <row r="115" spans="1:8" x14ac:dyDescent="0.25">
      <c r="A115" s="20">
        <v>500</v>
      </c>
      <c r="B115" t="s">
        <v>122</v>
      </c>
      <c r="C115" s="36">
        <v>0.89078703373353385</v>
      </c>
      <c r="D115" s="36">
        <v>0.87417778476936381</v>
      </c>
      <c r="E115" s="36">
        <v>0.9569718744591863</v>
      </c>
      <c r="F115" s="36">
        <v>0.96503779046310745</v>
      </c>
      <c r="G115" s="36">
        <v>0.97608638743862564</v>
      </c>
      <c r="H115" s="36">
        <v>0.98154169643597688</v>
      </c>
    </row>
    <row r="116" spans="1:8" x14ac:dyDescent="0.25">
      <c r="A116" s="20">
        <v>600</v>
      </c>
      <c r="B116" t="s">
        <v>123</v>
      </c>
      <c r="C116" s="36">
        <v>0.8752554632615317</v>
      </c>
      <c r="D116" s="36">
        <v>0.85932355357936063</v>
      </c>
      <c r="E116" s="36">
        <v>0.96121599321345841</v>
      </c>
      <c r="F116" s="36">
        <v>0.96578792386608658</v>
      </c>
      <c r="G116" s="36">
        <v>0.96630216163887273</v>
      </c>
      <c r="H116" s="36">
        <v>0.97320478227067353</v>
      </c>
    </row>
    <row r="117" spans="1:8" x14ac:dyDescent="0.25">
      <c r="A117" s="20">
        <v>700</v>
      </c>
      <c r="B117" t="s">
        <v>124</v>
      </c>
      <c r="C117" s="36">
        <v>0.86920322748952106</v>
      </c>
      <c r="D117" s="36">
        <v>0.83568426598579937</v>
      </c>
      <c r="E117" s="36">
        <v>0.94065644382804503</v>
      </c>
      <c r="F117" s="36">
        <v>0.95659529455785886</v>
      </c>
      <c r="G117" s="36">
        <v>0.9710420142383358</v>
      </c>
      <c r="H117" s="36">
        <v>0.96840606151043485</v>
      </c>
    </row>
    <row r="118" spans="1:8" x14ac:dyDescent="0.25">
      <c r="A118" s="20">
        <v>800</v>
      </c>
      <c r="B118" t="s">
        <v>125</v>
      </c>
      <c r="C118" s="36">
        <v>0.85387050985266244</v>
      </c>
      <c r="D118" s="36">
        <v>0.82171559541892814</v>
      </c>
      <c r="E118" s="36">
        <v>0.95220142203807923</v>
      </c>
      <c r="F118" s="36">
        <v>0.95104923435554267</v>
      </c>
      <c r="G118" s="36">
        <v>0.96655940255116424</v>
      </c>
      <c r="H118" s="36">
        <v>0.95069428951793566</v>
      </c>
    </row>
    <row r="119" spans="1:8" x14ac:dyDescent="0.25">
      <c r="A119" s="20">
        <v>900</v>
      </c>
      <c r="B119" t="s">
        <v>126</v>
      </c>
      <c r="C119" s="36">
        <v>0.88026845876438009</v>
      </c>
      <c r="D119" s="36">
        <v>0.86033793774634837</v>
      </c>
      <c r="E119" s="36">
        <v>0.95782757062904755</v>
      </c>
      <c r="F119" s="36">
        <v>0.96069424257071734</v>
      </c>
      <c r="G119" s="36">
        <v>0.97240390003406918</v>
      </c>
      <c r="H119" s="36">
        <v>0.97710578982348484</v>
      </c>
    </row>
    <row r="120" spans="1:8" x14ac:dyDescent="0.25">
      <c r="A120" s="20">
        <v>1000</v>
      </c>
      <c r="B120" t="s">
        <v>127</v>
      </c>
      <c r="C120" s="36">
        <v>0.87020891300932002</v>
      </c>
      <c r="D120" s="36">
        <v>0.86058021174118571</v>
      </c>
      <c r="E120" s="36">
        <v>0.95402771974512723</v>
      </c>
      <c r="F120" s="36">
        <v>0.95415725737215407</v>
      </c>
      <c r="G120" s="36">
        <v>0.94051572924894811</v>
      </c>
      <c r="H120" s="36">
        <v>0.9684459213372838</v>
      </c>
    </row>
    <row r="121" spans="1:8" x14ac:dyDescent="0.25">
      <c r="A121" s="20">
        <v>1100</v>
      </c>
      <c r="B121" t="s">
        <v>128</v>
      </c>
      <c r="C121" s="36">
        <v>0.89554867580661868</v>
      </c>
      <c r="D121" s="36">
        <v>0.89183175814216453</v>
      </c>
      <c r="E121" s="36">
        <v>0.96102949322771725</v>
      </c>
      <c r="F121" s="36">
        <v>0.95045370182729805</v>
      </c>
      <c r="G121" s="36">
        <v>0.96180970209331362</v>
      </c>
      <c r="H121" s="36">
        <v>0.97927702369593561</v>
      </c>
    </row>
    <row r="122" spans="1:8" x14ac:dyDescent="0.25">
      <c r="A122" s="20">
        <v>1200</v>
      </c>
      <c r="B122" t="s">
        <v>129</v>
      </c>
      <c r="C122" s="36">
        <v>0.85317020188761461</v>
      </c>
      <c r="D122" s="36">
        <v>0.84145377894331963</v>
      </c>
      <c r="E122" s="36">
        <v>0.93699328722783981</v>
      </c>
      <c r="F122" s="36">
        <v>0.94749577120534534</v>
      </c>
      <c r="G122" s="36">
        <v>0.96556350414085557</v>
      </c>
      <c r="H122" s="36">
        <v>0.96384178137070886</v>
      </c>
    </row>
    <row r="123" spans="1:8" x14ac:dyDescent="0.25">
      <c r="A123" s="20">
        <v>1300</v>
      </c>
      <c r="B123" t="s">
        <v>130</v>
      </c>
      <c r="C123" s="36">
        <v>0.8507233023131836</v>
      </c>
      <c r="D123" s="36">
        <v>0.8347580013608259</v>
      </c>
      <c r="E123" s="36">
        <v>0.93547067214912205</v>
      </c>
      <c r="F123" s="36">
        <v>0.9384471471154342</v>
      </c>
      <c r="G123" s="36">
        <v>0.96620437221334565</v>
      </c>
      <c r="H123" s="36">
        <v>0.96602039565413222</v>
      </c>
    </row>
    <row r="124" spans="1:8" x14ac:dyDescent="0.25">
      <c r="A124" s="20">
        <v>1400</v>
      </c>
      <c r="B124" t="s">
        <v>131</v>
      </c>
      <c r="C124" s="36">
        <v>0.8654674208250035</v>
      </c>
      <c r="D124" s="36">
        <v>0.82430129648721184</v>
      </c>
      <c r="E124" s="36">
        <v>0.94045888960644364</v>
      </c>
      <c r="F124" s="36">
        <v>0.93422440344091395</v>
      </c>
      <c r="G124" s="36">
        <v>0.96321826306470737</v>
      </c>
      <c r="H124" s="36">
        <v>0.9564298734546709</v>
      </c>
    </row>
    <row r="125" spans="1:8" x14ac:dyDescent="0.25">
      <c r="A125" s="20">
        <v>1500</v>
      </c>
      <c r="B125" t="s">
        <v>132</v>
      </c>
      <c r="C125" s="36">
        <v>0.88364939547298227</v>
      </c>
      <c r="D125" s="36">
        <v>0.85728535329910427</v>
      </c>
      <c r="E125" s="36">
        <v>0.93428245714292013</v>
      </c>
      <c r="F125" s="36">
        <v>0.91845342490469795</v>
      </c>
      <c r="G125" s="36">
        <v>0.97217835216014803</v>
      </c>
      <c r="H125" s="36">
        <v>0.97303397508319123</v>
      </c>
    </row>
    <row r="126" spans="1:8" x14ac:dyDescent="0.25">
      <c r="A126" s="20">
        <v>1600</v>
      </c>
      <c r="B126" t="s">
        <v>133</v>
      </c>
      <c r="C126" s="36">
        <v>0.85849881162782549</v>
      </c>
      <c r="D126" s="36">
        <v>0.78800907277503118</v>
      </c>
      <c r="E126" s="36">
        <v>0.90132671603401016</v>
      </c>
      <c r="F126" s="36">
        <v>0.95621680813782761</v>
      </c>
      <c r="G126" s="36">
        <v>0.96579210229126811</v>
      </c>
      <c r="H126" s="36">
        <v>0.96239796152121193</v>
      </c>
    </row>
    <row r="127" spans="1:8" x14ac:dyDescent="0.25">
      <c r="A127" s="20">
        <v>1700</v>
      </c>
      <c r="B127" t="s">
        <v>134</v>
      </c>
      <c r="C127" s="36">
        <v>0.87442743575018178</v>
      </c>
      <c r="D127" s="36">
        <v>0.85606769431598262</v>
      </c>
      <c r="E127" s="36">
        <v>0.96309947694329778</v>
      </c>
      <c r="F127" s="36">
        <v>0.96470343010450155</v>
      </c>
      <c r="G127" s="36">
        <v>0.97794743286806818</v>
      </c>
      <c r="H127" s="36">
        <v>0.96607800872457161</v>
      </c>
    </row>
    <row r="128" spans="1:8" x14ac:dyDescent="0.25">
      <c r="A128" s="20">
        <v>1800</v>
      </c>
      <c r="B128" t="s">
        <v>135</v>
      </c>
      <c r="C128" s="36">
        <v>0.88729551623069403</v>
      </c>
      <c r="D128" s="36">
        <v>0.8434202013594031</v>
      </c>
      <c r="E128" s="36">
        <v>0.96160235885139322</v>
      </c>
      <c r="F128" s="36">
        <v>0.95026332616190046</v>
      </c>
      <c r="G128" s="36">
        <v>0.96741271636034987</v>
      </c>
      <c r="H128" s="36">
        <v>0.97860410950878707</v>
      </c>
    </row>
    <row r="129" spans="1:8" x14ac:dyDescent="0.25">
      <c r="A129" s="20">
        <v>1900</v>
      </c>
      <c r="B129" t="s">
        <v>136</v>
      </c>
      <c r="C129" s="36">
        <v>0.89502961029159434</v>
      </c>
      <c r="D129" s="36">
        <v>0.88782601015443785</v>
      </c>
      <c r="E129" s="36">
        <v>0.95166350547608813</v>
      </c>
      <c r="F129" s="36">
        <v>0.937885875983133</v>
      </c>
      <c r="G129" s="36">
        <v>0.97180565477800362</v>
      </c>
      <c r="H129" s="36">
        <v>0.97715998909516966</v>
      </c>
    </row>
    <row r="130" spans="1:8" x14ac:dyDescent="0.25">
      <c r="A130" s="20">
        <v>2000</v>
      </c>
      <c r="B130" t="s">
        <v>137</v>
      </c>
      <c r="C130" s="36">
        <v>0.89401301612108575</v>
      </c>
      <c r="D130" s="36">
        <v>0.85702735236065475</v>
      </c>
      <c r="E130" s="36">
        <v>0.9416066593169311</v>
      </c>
      <c r="F130" s="36">
        <v>0.92584716797682742</v>
      </c>
      <c r="G130" s="36">
        <v>0.9687937987750429</v>
      </c>
      <c r="H130" s="36">
        <v>0.97751688885757748</v>
      </c>
    </row>
    <row r="131" spans="1:8" x14ac:dyDescent="0.25">
      <c r="A131" s="20">
        <v>2100</v>
      </c>
      <c r="B131" t="s">
        <v>138</v>
      </c>
      <c r="C131" s="36">
        <v>0.87255449812108477</v>
      </c>
      <c r="D131" s="36">
        <v>0.8787791680761512</v>
      </c>
      <c r="E131" s="36">
        <v>0.95831224613394894</v>
      </c>
      <c r="F131" s="36">
        <v>0.94851585614810019</v>
      </c>
      <c r="G131" s="36">
        <v>0.94831853263502497</v>
      </c>
      <c r="H131" s="36">
        <v>0.96707961592861491</v>
      </c>
    </row>
    <row r="132" spans="1:8" x14ac:dyDescent="0.25">
      <c r="A132" s="20">
        <v>2200</v>
      </c>
      <c r="B132" t="s">
        <v>139</v>
      </c>
      <c r="C132" s="36">
        <v>0.88942541947349707</v>
      </c>
      <c r="D132" s="36">
        <v>0.8741295593162941</v>
      </c>
      <c r="E132" s="36">
        <v>0.95719568673674649</v>
      </c>
      <c r="F132" s="36">
        <v>0.95338007466543784</v>
      </c>
      <c r="G132" s="36">
        <v>0.95260042874053552</v>
      </c>
      <c r="H132" s="36">
        <v>0.97099155768117884</v>
      </c>
    </row>
  </sheetData>
  <hyperlinks>
    <hyperlink ref="B1" location="Tablas!A4" display="GPE/GTG"/>
    <hyperlink ref="B2" location="Tablas!A39" display="GPRI/GPE"/>
    <hyperlink ref="B3" location="Tablas!A75" display="GPRIpc"/>
  </hyperlink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Tablas!C6:I6</xm:f>
              <xm:sqref>J6</xm:sqref>
            </x14:sparkline>
            <x14:sparkline>
              <xm:f>Tablas!C7:I7</xm:f>
              <xm:sqref>J7</xm:sqref>
            </x14:sparkline>
            <x14:sparkline>
              <xm:f>Tablas!C8:I8</xm:f>
              <xm:sqref>J8</xm:sqref>
            </x14:sparkline>
            <x14:sparkline>
              <xm:f>Tablas!C9:I9</xm:f>
              <xm:sqref>J9</xm:sqref>
            </x14:sparkline>
            <x14:sparkline>
              <xm:f>Tablas!C10:I10</xm:f>
              <xm:sqref>J10</xm:sqref>
            </x14:sparkline>
            <x14:sparkline>
              <xm:f>Tablas!C11:I11</xm:f>
              <xm:sqref>J11</xm:sqref>
            </x14:sparkline>
            <x14:sparkline>
              <xm:f>Tablas!C12:I12</xm:f>
              <xm:sqref>J12</xm:sqref>
            </x14:sparkline>
            <x14:sparkline>
              <xm:f>Tablas!C13:I13</xm:f>
              <xm:sqref>J13</xm:sqref>
            </x14:sparkline>
            <x14:sparkline>
              <xm:f>Tablas!C14:I14</xm:f>
              <xm:sqref>J14</xm:sqref>
            </x14:sparkline>
            <x14:sparkline>
              <xm:f>Tablas!C15:I15</xm:f>
              <xm:sqref>J15</xm:sqref>
            </x14:sparkline>
            <x14:sparkline>
              <xm:f>Tablas!C16:I16</xm:f>
              <xm:sqref>J16</xm:sqref>
            </x14:sparkline>
            <x14:sparkline>
              <xm:f>Tablas!C17:I17</xm:f>
              <xm:sqref>J17</xm:sqref>
            </x14:sparkline>
            <x14:sparkline>
              <xm:f>Tablas!C18:I18</xm:f>
              <xm:sqref>J18</xm:sqref>
            </x14:sparkline>
            <x14:sparkline>
              <xm:f>Tablas!C19:I19</xm:f>
              <xm:sqref>J19</xm:sqref>
            </x14:sparkline>
            <x14:sparkline>
              <xm:f>Tablas!C20:I20</xm:f>
              <xm:sqref>J20</xm:sqref>
            </x14:sparkline>
            <x14:sparkline>
              <xm:f>Tablas!C21:I21</xm:f>
              <xm:sqref>J21</xm:sqref>
            </x14:sparkline>
            <x14:sparkline>
              <xm:f>Tablas!C22:I22</xm:f>
              <xm:sqref>J22</xm:sqref>
            </x14:sparkline>
            <x14:sparkline>
              <xm:f>Tablas!C23:I23</xm:f>
              <xm:sqref>J23</xm:sqref>
            </x14:sparkline>
            <x14:sparkline>
              <xm:f>Tablas!C24:I24</xm:f>
              <xm:sqref>J24</xm:sqref>
            </x14:sparkline>
            <x14:sparkline>
              <xm:f>Tablas!C25:I25</xm:f>
              <xm:sqref>J25</xm:sqref>
            </x14:sparkline>
            <x14:sparkline>
              <xm:f>Tablas!C26:I26</xm:f>
              <xm:sqref>J26</xm:sqref>
            </x14:sparkline>
            <x14:sparkline>
              <xm:f>Tablas!C27:I27</xm:f>
              <xm:sqref>J27</xm:sqref>
            </x14:sparkline>
            <x14:sparkline>
              <xm:f>Tablas!C28:I28</xm:f>
              <xm:sqref>J28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Tablas!C42:I42</xm:f>
              <xm:sqref>J42</xm:sqref>
            </x14:sparkline>
            <x14:sparkline>
              <xm:f>Tablas!C43:I43</xm:f>
              <xm:sqref>J43</xm:sqref>
            </x14:sparkline>
            <x14:sparkline>
              <xm:f>Tablas!C44:I44</xm:f>
              <xm:sqref>J44</xm:sqref>
            </x14:sparkline>
            <x14:sparkline>
              <xm:f>Tablas!C45:I45</xm:f>
              <xm:sqref>J45</xm:sqref>
            </x14:sparkline>
            <x14:sparkline>
              <xm:f>Tablas!C46:I46</xm:f>
              <xm:sqref>J46</xm:sqref>
            </x14:sparkline>
            <x14:sparkline>
              <xm:f>Tablas!C47:I47</xm:f>
              <xm:sqref>J47</xm:sqref>
            </x14:sparkline>
            <x14:sparkline>
              <xm:f>Tablas!C48:I48</xm:f>
              <xm:sqref>J48</xm:sqref>
            </x14:sparkline>
            <x14:sparkline>
              <xm:f>Tablas!C49:I49</xm:f>
              <xm:sqref>J49</xm:sqref>
            </x14:sparkline>
            <x14:sparkline>
              <xm:f>Tablas!C50:I50</xm:f>
              <xm:sqref>J50</xm:sqref>
            </x14:sparkline>
            <x14:sparkline>
              <xm:f>Tablas!C51:I51</xm:f>
              <xm:sqref>J51</xm:sqref>
            </x14:sparkline>
            <x14:sparkline>
              <xm:f>Tablas!C52:I52</xm:f>
              <xm:sqref>J52</xm:sqref>
            </x14:sparkline>
            <x14:sparkline>
              <xm:f>Tablas!C53:I53</xm:f>
              <xm:sqref>J53</xm:sqref>
            </x14:sparkline>
            <x14:sparkline>
              <xm:f>Tablas!C54:I54</xm:f>
              <xm:sqref>J54</xm:sqref>
            </x14:sparkline>
            <x14:sparkline>
              <xm:f>Tablas!C55:I55</xm:f>
              <xm:sqref>J55</xm:sqref>
            </x14:sparkline>
            <x14:sparkline>
              <xm:f>Tablas!C56:I56</xm:f>
              <xm:sqref>J56</xm:sqref>
            </x14:sparkline>
            <x14:sparkline>
              <xm:f>Tablas!C57:I57</xm:f>
              <xm:sqref>J57</xm:sqref>
            </x14:sparkline>
            <x14:sparkline>
              <xm:f>Tablas!C58:I58</xm:f>
              <xm:sqref>J58</xm:sqref>
            </x14:sparkline>
            <x14:sparkline>
              <xm:f>Tablas!C59:I59</xm:f>
              <xm:sqref>J59</xm:sqref>
            </x14:sparkline>
            <x14:sparkline>
              <xm:f>Tablas!C60:I60</xm:f>
              <xm:sqref>J60</xm:sqref>
            </x14:sparkline>
            <x14:sparkline>
              <xm:f>Tablas!C61:I61</xm:f>
              <xm:sqref>J61</xm:sqref>
            </x14:sparkline>
            <x14:sparkline>
              <xm:f>Tablas!C62:I62</xm:f>
              <xm:sqref>J62</xm:sqref>
            </x14:sparkline>
            <x14:sparkline>
              <xm:f>Tablas!C63:I63</xm:f>
              <xm:sqref>J63</xm:sqref>
            </x14:sparkline>
            <x14:sparkline>
              <xm:f>Tablas!C64:I64</xm:f>
              <xm:sqref>J64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Tablas!C77:I77</xm:f>
              <xm:sqref>J77</xm:sqref>
            </x14:sparkline>
            <x14:sparkline>
              <xm:f>Tablas!C78:I78</xm:f>
              <xm:sqref>J78</xm:sqref>
            </x14:sparkline>
            <x14:sparkline>
              <xm:f>Tablas!C79:I79</xm:f>
              <xm:sqref>J79</xm:sqref>
            </x14:sparkline>
            <x14:sparkline>
              <xm:f>Tablas!C80:I80</xm:f>
              <xm:sqref>J80</xm:sqref>
            </x14:sparkline>
            <x14:sparkline>
              <xm:f>Tablas!C81:I81</xm:f>
              <xm:sqref>J81</xm:sqref>
            </x14:sparkline>
            <x14:sparkline>
              <xm:f>Tablas!C82:I82</xm:f>
              <xm:sqref>J82</xm:sqref>
            </x14:sparkline>
            <x14:sparkline>
              <xm:f>Tablas!C83:I83</xm:f>
              <xm:sqref>J83</xm:sqref>
            </x14:sparkline>
            <x14:sparkline>
              <xm:f>Tablas!C84:I84</xm:f>
              <xm:sqref>J84</xm:sqref>
            </x14:sparkline>
            <x14:sparkline>
              <xm:f>Tablas!C85:I85</xm:f>
              <xm:sqref>J85</xm:sqref>
            </x14:sparkline>
            <x14:sparkline>
              <xm:f>Tablas!C86:I86</xm:f>
              <xm:sqref>J86</xm:sqref>
            </x14:sparkline>
            <x14:sparkline>
              <xm:f>Tablas!C87:I87</xm:f>
              <xm:sqref>J87</xm:sqref>
            </x14:sparkline>
            <x14:sparkline>
              <xm:f>Tablas!C88:I88</xm:f>
              <xm:sqref>J88</xm:sqref>
            </x14:sparkline>
            <x14:sparkline>
              <xm:f>Tablas!C89:I89</xm:f>
              <xm:sqref>J89</xm:sqref>
            </x14:sparkline>
            <x14:sparkline>
              <xm:f>Tablas!C90:I90</xm:f>
              <xm:sqref>J90</xm:sqref>
            </x14:sparkline>
            <x14:sparkline>
              <xm:f>Tablas!C91:I91</xm:f>
              <xm:sqref>J91</xm:sqref>
            </x14:sparkline>
            <x14:sparkline>
              <xm:f>Tablas!C92:I92</xm:f>
              <xm:sqref>J92</xm:sqref>
            </x14:sparkline>
            <x14:sparkline>
              <xm:f>Tablas!C93:I93</xm:f>
              <xm:sqref>J93</xm:sqref>
            </x14:sparkline>
            <x14:sparkline>
              <xm:f>Tablas!C94:I94</xm:f>
              <xm:sqref>J94</xm:sqref>
            </x14:sparkline>
            <x14:sparkline>
              <xm:f>Tablas!C95:I95</xm:f>
              <xm:sqref>J95</xm:sqref>
            </x14:sparkline>
            <x14:sparkline>
              <xm:f>Tablas!C96:I96</xm:f>
              <xm:sqref>J96</xm:sqref>
            </x14:sparkline>
            <x14:sparkline>
              <xm:f>Tablas!C97:I97</xm:f>
              <xm:sqref>J97</xm:sqref>
            </x14:sparkline>
            <x14:sparkline>
              <xm:f>Tablas!C98:I98</xm:f>
              <xm:sqref>J98</xm:sqref>
            </x14:sparkline>
          </x14:sparklines>
        </x14:sparklineGroup>
      </x14:sparklineGroup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F15" sqref="F15"/>
    </sheetView>
  </sheetViews>
  <sheetFormatPr defaultColWidth="9.140625" defaultRowHeight="15" x14ac:dyDescent="0.25"/>
  <cols>
    <col min="1" max="1" width="9.140625" style="1" customWidth="1"/>
    <col min="2" max="2" width="18" style="2" customWidth="1"/>
    <col min="3" max="3" width="17.28515625" customWidth="1"/>
    <col min="4" max="4" width="15.5703125" customWidth="1"/>
    <col min="5" max="5" width="15.28515625" bestFit="1" customWidth="1"/>
    <col min="6" max="6" width="16" customWidth="1"/>
    <col min="7" max="8" width="15.28515625" bestFit="1" customWidth="1"/>
  </cols>
  <sheetData>
    <row r="1" spans="1:9" s="3" customFormat="1" ht="22.5" x14ac:dyDescent="0.3">
      <c r="A1" s="3" t="s">
        <v>0</v>
      </c>
      <c r="E1" s="3" t="s">
        <v>79</v>
      </c>
      <c r="F1" s="3" t="s">
        <v>80</v>
      </c>
    </row>
    <row r="2" spans="1:9" s="4" customFormat="1" ht="18.75" x14ac:dyDescent="0.3">
      <c r="A2" s="4" t="s">
        <v>1</v>
      </c>
    </row>
    <row r="3" spans="1:9" s="5" customFormat="1" ht="24.75" x14ac:dyDescent="0.5">
      <c r="A3" s="5" t="s">
        <v>78</v>
      </c>
      <c r="D3" s="6" t="s">
        <v>3</v>
      </c>
    </row>
    <row r="4" spans="1:9" s="7" customFormat="1" ht="12.75" x14ac:dyDescent="0.2"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spans="1:9" s="1" customFormat="1" x14ac:dyDescent="0.25">
      <c r="B5" s="2" t="s">
        <v>11</v>
      </c>
      <c r="C5" s="8">
        <v>316150090.88999999</v>
      </c>
      <c r="D5" s="8">
        <v>253690118.25</v>
      </c>
      <c r="E5" s="8">
        <v>569840209.13999999</v>
      </c>
      <c r="F5" s="8">
        <v>562798967.58000004</v>
      </c>
      <c r="G5" s="8">
        <v>562798967.58000004</v>
      </c>
      <c r="H5" s="8">
        <v>562798967.58000004</v>
      </c>
      <c r="I5" s="1">
        <f>G5/E5</f>
        <v>0.98764348066868335</v>
      </c>
    </row>
    <row r="6" spans="1:9" s="1" customFormat="1" x14ac:dyDescent="0.25">
      <c r="B6" s="2" t="s">
        <v>12</v>
      </c>
      <c r="C6" s="8">
        <v>35088009.670000002</v>
      </c>
      <c r="D6" s="8">
        <v>20097743.620000001</v>
      </c>
      <c r="E6" s="8">
        <v>55185753.289999999</v>
      </c>
      <c r="F6" s="8">
        <v>54741188.119999997</v>
      </c>
      <c r="G6" s="8">
        <v>54741188.119999997</v>
      </c>
      <c r="H6" s="8">
        <v>54741188.119999997</v>
      </c>
      <c r="I6" s="1">
        <f t="shared" ref="I6:I26" si="0">G6/E6</f>
        <v>0.99194420401106387</v>
      </c>
    </row>
    <row r="7" spans="1:9" s="1" customFormat="1" x14ac:dyDescent="0.25">
      <c r="B7" s="2" t="s">
        <v>13</v>
      </c>
      <c r="C7" s="8">
        <v>37387342.329999998</v>
      </c>
      <c r="D7" s="8">
        <v>23049619.440000001</v>
      </c>
      <c r="E7" s="8">
        <v>60436961.770000003</v>
      </c>
      <c r="F7" s="8">
        <v>60389643.670000002</v>
      </c>
      <c r="G7" s="8">
        <v>60389643.670000002</v>
      </c>
      <c r="H7" s="8">
        <v>60389643.670000002</v>
      </c>
      <c r="I7" s="1">
        <f t="shared" si="0"/>
        <v>0.99921706686414724</v>
      </c>
    </row>
    <row r="8" spans="1:9" s="1" customFormat="1" x14ac:dyDescent="0.25">
      <c r="B8" s="2" t="s">
        <v>14</v>
      </c>
      <c r="C8" s="8">
        <v>80912798.340000004</v>
      </c>
      <c r="D8" s="8">
        <v>57085626.82</v>
      </c>
      <c r="E8" s="8">
        <v>137998425.16</v>
      </c>
      <c r="F8" s="8">
        <v>137885575.80000001</v>
      </c>
      <c r="G8" s="8">
        <v>137885575.80000001</v>
      </c>
      <c r="H8" s="8">
        <v>137885575.80000001</v>
      </c>
      <c r="I8" s="1">
        <f t="shared" si="0"/>
        <v>0.99918224168232972</v>
      </c>
    </row>
    <row r="9" spans="1:9" s="1" customFormat="1" x14ac:dyDescent="0.25">
      <c r="B9" s="2" t="s">
        <v>15</v>
      </c>
      <c r="C9" s="9">
        <v>103042195</v>
      </c>
      <c r="D9" s="8">
        <v>96102194.040000007</v>
      </c>
      <c r="E9" s="8">
        <v>199144389.03999999</v>
      </c>
      <c r="F9" s="8">
        <v>198567195.87</v>
      </c>
      <c r="G9" s="8">
        <v>198567195.87</v>
      </c>
      <c r="H9" s="8">
        <v>198567195.87</v>
      </c>
      <c r="I9" s="1">
        <f t="shared" si="0"/>
        <v>0.99710163478477898</v>
      </c>
    </row>
    <row r="10" spans="1:9" s="1" customFormat="1" x14ac:dyDescent="0.25">
      <c r="B10" s="2" t="s">
        <v>16</v>
      </c>
      <c r="C10" s="8">
        <v>62215684.670000002</v>
      </c>
      <c r="D10" s="8">
        <v>65222420.369999997</v>
      </c>
      <c r="E10" s="8">
        <v>127438105.04000001</v>
      </c>
      <c r="F10" s="8">
        <v>126505189.97</v>
      </c>
      <c r="G10" s="8">
        <v>126505189.97</v>
      </c>
      <c r="H10" s="8">
        <v>126505189.97</v>
      </c>
      <c r="I10" s="1">
        <f t="shared" si="0"/>
        <v>0.99267946530037321</v>
      </c>
    </row>
    <row r="11" spans="1:9" s="1" customFormat="1" x14ac:dyDescent="0.25">
      <c r="B11" s="2" t="s">
        <v>17</v>
      </c>
      <c r="C11" s="9">
        <v>63634627</v>
      </c>
      <c r="D11" s="8">
        <v>32369530.699999999</v>
      </c>
      <c r="E11" s="8">
        <v>96004157.700000003</v>
      </c>
      <c r="F11" s="8">
        <v>93842801.909999996</v>
      </c>
      <c r="G11" s="8">
        <v>93842801.909999996</v>
      </c>
      <c r="H11" s="8">
        <v>93842801.909999996</v>
      </c>
      <c r="I11" s="1">
        <f t="shared" si="0"/>
        <v>0.97748685221785969</v>
      </c>
    </row>
    <row r="12" spans="1:9" s="1" customFormat="1" x14ac:dyDescent="0.25">
      <c r="B12" s="2" t="s">
        <v>18</v>
      </c>
      <c r="C12" s="8">
        <v>57076035.670000002</v>
      </c>
      <c r="D12" s="8">
        <v>27331946.309999999</v>
      </c>
      <c r="E12" s="8">
        <v>84407981.980000004</v>
      </c>
      <c r="F12" s="8">
        <v>83551812.379999995</v>
      </c>
      <c r="G12" s="8">
        <v>83551812.379999995</v>
      </c>
      <c r="H12" s="8">
        <v>83551812.379999995</v>
      </c>
      <c r="I12" s="1">
        <f t="shared" si="0"/>
        <v>0.9898567697045183</v>
      </c>
    </row>
    <row r="13" spans="1:9" s="1" customFormat="1" x14ac:dyDescent="0.25">
      <c r="B13" s="2" t="s">
        <v>19</v>
      </c>
      <c r="C13" s="8">
        <v>95725255.819999993</v>
      </c>
      <c r="D13" s="8">
        <v>120544145.11</v>
      </c>
      <c r="E13" s="8">
        <v>216269400.93000001</v>
      </c>
      <c r="F13" s="8">
        <v>215609006.5</v>
      </c>
      <c r="G13" s="8">
        <v>215609006.5</v>
      </c>
      <c r="H13" s="8">
        <v>215609006.5</v>
      </c>
      <c r="I13" s="1">
        <f t="shared" si="0"/>
        <v>0.99694642687703305</v>
      </c>
    </row>
    <row r="14" spans="1:9" s="1" customFormat="1" x14ac:dyDescent="0.25">
      <c r="B14" s="2" t="s">
        <v>20</v>
      </c>
      <c r="C14" s="8">
        <v>85936942.329999998</v>
      </c>
      <c r="D14" s="8">
        <v>76418637.150000006</v>
      </c>
      <c r="E14" s="8">
        <v>162355579.47999999</v>
      </c>
      <c r="F14" s="8">
        <v>162256792.96000001</v>
      </c>
      <c r="G14" s="8">
        <v>162256792.96000001</v>
      </c>
      <c r="H14" s="8">
        <v>162256792.96000001</v>
      </c>
      <c r="I14" s="1">
        <f t="shared" si="0"/>
        <v>0.99939154219204307</v>
      </c>
    </row>
    <row r="15" spans="1:9" s="1" customFormat="1" x14ac:dyDescent="0.25">
      <c r="B15" s="2" t="s">
        <v>21</v>
      </c>
      <c r="C15" s="8">
        <v>63071951.670000002</v>
      </c>
      <c r="D15" s="8">
        <v>48984241.020000003</v>
      </c>
      <c r="E15" s="8">
        <v>112056192.69</v>
      </c>
      <c r="F15" s="8">
        <v>111408149.53</v>
      </c>
      <c r="G15" s="8">
        <v>111408149.53</v>
      </c>
      <c r="H15" s="8">
        <v>111408149.53</v>
      </c>
      <c r="I15" s="1">
        <f t="shared" si="0"/>
        <v>0.99421680190587247</v>
      </c>
    </row>
    <row r="16" spans="1:9" s="1" customFormat="1" x14ac:dyDescent="0.25">
      <c r="B16" s="2" t="s">
        <v>22</v>
      </c>
      <c r="C16" s="8">
        <v>170642394.84999999</v>
      </c>
      <c r="D16" s="8">
        <v>158682126.49000001</v>
      </c>
      <c r="E16" s="8">
        <v>329324521.33999997</v>
      </c>
      <c r="F16" s="8">
        <v>322604978.89999998</v>
      </c>
      <c r="G16" s="8">
        <v>322604978.89999998</v>
      </c>
      <c r="H16" s="8">
        <v>322604978.89999998</v>
      </c>
      <c r="I16" s="1">
        <f t="shared" si="0"/>
        <v>0.97959598510108326</v>
      </c>
    </row>
    <row r="17" spans="2:9" s="1" customFormat="1" x14ac:dyDescent="0.25">
      <c r="B17" s="2" t="s">
        <v>23</v>
      </c>
      <c r="C17" s="8">
        <v>146683321.66999999</v>
      </c>
      <c r="D17" s="8">
        <v>128758778.22</v>
      </c>
      <c r="E17" s="8">
        <v>275442099.88999999</v>
      </c>
      <c r="F17" s="8">
        <v>274363395.25</v>
      </c>
      <c r="G17" s="8">
        <v>274363395.25</v>
      </c>
      <c r="H17" s="8">
        <v>274363395.25</v>
      </c>
      <c r="I17" s="1">
        <f t="shared" si="0"/>
        <v>0.99608373360342961</v>
      </c>
    </row>
    <row r="18" spans="2:9" s="1" customFormat="1" x14ac:dyDescent="0.25">
      <c r="B18" s="2" t="s">
        <v>24</v>
      </c>
      <c r="C18" s="8">
        <v>132644034.66</v>
      </c>
      <c r="D18" s="8">
        <v>109649228.23999999</v>
      </c>
      <c r="E18" s="8">
        <v>242293262.90000001</v>
      </c>
      <c r="F18" s="8">
        <v>241160618.09</v>
      </c>
      <c r="G18" s="8">
        <v>241160618.09</v>
      </c>
      <c r="H18" s="8">
        <v>241160618.09</v>
      </c>
      <c r="I18" s="1">
        <f t="shared" si="0"/>
        <v>0.99532531447039252</v>
      </c>
    </row>
    <row r="19" spans="2:9" s="1" customFormat="1" x14ac:dyDescent="0.25">
      <c r="B19" s="2" t="s">
        <v>25</v>
      </c>
      <c r="C19" s="9">
        <v>48877675</v>
      </c>
      <c r="D19" s="8">
        <v>37349376.68</v>
      </c>
      <c r="E19" s="8">
        <v>86227051.680000007</v>
      </c>
      <c r="F19" s="8">
        <v>85727384.640000001</v>
      </c>
      <c r="G19" s="8">
        <v>85727384.640000001</v>
      </c>
      <c r="H19" s="8">
        <v>85727384.640000001</v>
      </c>
      <c r="I19" s="1">
        <f t="shared" si="0"/>
        <v>0.9942052171532626</v>
      </c>
    </row>
    <row r="20" spans="2:9" s="1" customFormat="1" x14ac:dyDescent="0.25">
      <c r="B20" s="2" t="s">
        <v>26</v>
      </c>
      <c r="C20" s="9">
        <v>85492795</v>
      </c>
      <c r="D20" s="8">
        <v>122810866.45</v>
      </c>
      <c r="E20" s="8">
        <v>208303661.44999999</v>
      </c>
      <c r="F20" s="8">
        <v>207369702.56999999</v>
      </c>
      <c r="G20" s="8">
        <v>207369702.56999999</v>
      </c>
      <c r="H20" s="8">
        <v>207369702.56999999</v>
      </c>
      <c r="I20" s="1">
        <f t="shared" si="0"/>
        <v>0.99551635879322176</v>
      </c>
    </row>
    <row r="21" spans="2:9" s="1" customFormat="1" x14ac:dyDescent="0.25">
      <c r="B21" s="2" t="s">
        <v>27</v>
      </c>
      <c r="C21" s="9">
        <v>98251305</v>
      </c>
      <c r="D21" s="8">
        <v>100455873.48</v>
      </c>
      <c r="E21" s="8">
        <v>198707178.47999999</v>
      </c>
      <c r="F21" s="8">
        <v>198236242.05000001</v>
      </c>
      <c r="G21" s="8">
        <v>198236242.05000001</v>
      </c>
      <c r="H21" s="8">
        <v>198236242.05000001</v>
      </c>
      <c r="I21" s="1">
        <f t="shared" si="0"/>
        <v>0.9976299979014227</v>
      </c>
    </row>
    <row r="22" spans="2:9" s="1" customFormat="1" x14ac:dyDescent="0.25">
      <c r="B22" s="2" t="s">
        <v>28</v>
      </c>
      <c r="C22" s="9">
        <v>72114533</v>
      </c>
      <c r="D22" s="8">
        <v>54727476.020000003</v>
      </c>
      <c r="E22" s="8">
        <v>126842009.02</v>
      </c>
      <c r="F22" s="8">
        <v>126690818.02</v>
      </c>
      <c r="G22" s="8">
        <v>126690818.02</v>
      </c>
      <c r="H22" s="8">
        <v>126690818.02</v>
      </c>
      <c r="I22" s="1">
        <f t="shared" si="0"/>
        <v>0.99880803685491804</v>
      </c>
    </row>
    <row r="23" spans="2:9" s="1" customFormat="1" x14ac:dyDescent="0.25">
      <c r="B23" s="2" t="s">
        <v>29</v>
      </c>
      <c r="C23" s="8">
        <v>49080675.009999998</v>
      </c>
      <c r="D23" s="8">
        <v>31427303.300000001</v>
      </c>
      <c r="E23" s="8">
        <v>80507978.310000002</v>
      </c>
      <c r="F23" s="8">
        <v>80352289.930000007</v>
      </c>
      <c r="G23" s="8">
        <v>80352289.930000007</v>
      </c>
      <c r="H23" s="8">
        <v>80352289.930000007</v>
      </c>
      <c r="I23" s="1">
        <f t="shared" si="0"/>
        <v>0.99806617451750546</v>
      </c>
    </row>
    <row r="24" spans="2:9" s="1" customFormat="1" x14ac:dyDescent="0.25">
      <c r="B24" s="2" t="s">
        <v>30</v>
      </c>
      <c r="C24" s="8">
        <v>61692709.659999996</v>
      </c>
      <c r="D24" s="8">
        <v>79747332.700000003</v>
      </c>
      <c r="E24" s="8">
        <v>141440042.36000001</v>
      </c>
      <c r="F24" s="8">
        <v>140678095.62</v>
      </c>
      <c r="G24" s="8">
        <v>140678095.62</v>
      </c>
      <c r="H24" s="8">
        <v>140678095.62</v>
      </c>
      <c r="I24" s="1">
        <f t="shared" si="0"/>
        <v>0.99461293472989309</v>
      </c>
    </row>
    <row r="25" spans="2:9" s="1" customFormat="1" x14ac:dyDescent="0.25">
      <c r="B25" s="2" t="s">
        <v>31</v>
      </c>
      <c r="C25" s="9">
        <v>54550591</v>
      </c>
      <c r="D25" s="8">
        <v>53521739.600000001</v>
      </c>
      <c r="E25" s="8">
        <v>108072330.59999999</v>
      </c>
      <c r="F25" s="8">
        <v>107979130.81</v>
      </c>
      <c r="G25" s="8">
        <v>107979130.81</v>
      </c>
      <c r="H25" s="8">
        <v>107979130.81</v>
      </c>
      <c r="I25" s="1">
        <f t="shared" si="0"/>
        <v>0.99913761654363742</v>
      </c>
    </row>
    <row r="26" spans="2:9" s="1" customFormat="1" x14ac:dyDescent="0.25">
      <c r="B26" s="2" t="s">
        <v>32</v>
      </c>
      <c r="C26" s="8">
        <v>84061285.799999997</v>
      </c>
      <c r="D26" s="8">
        <v>79731577.079999998</v>
      </c>
      <c r="E26" s="8">
        <v>163792862.88</v>
      </c>
      <c r="F26" s="8">
        <v>163619000.44999999</v>
      </c>
      <c r="G26" s="8">
        <v>163619000.44999999</v>
      </c>
      <c r="H26" s="8">
        <v>163619000.44999999</v>
      </c>
      <c r="I26" s="1">
        <f t="shared" si="0"/>
        <v>0.99893852255255233</v>
      </c>
    </row>
    <row r="27" spans="2:9" s="1" customFormat="1" x14ac:dyDescent="0.25">
      <c r="B27" s="2" t="s">
        <v>33</v>
      </c>
      <c r="C27" s="9">
        <v>1559633501</v>
      </c>
      <c r="D27" s="8">
        <v>-1385581973.77</v>
      </c>
      <c r="E27" s="8">
        <v>174051527.22999999</v>
      </c>
      <c r="F27" s="8">
        <v>162816938.21000001</v>
      </c>
      <c r="G27" s="8">
        <v>162816938.21000001</v>
      </c>
      <c r="H27" s="8">
        <v>162816938.21000001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L3" sqref="L3"/>
    </sheetView>
  </sheetViews>
  <sheetFormatPr defaultColWidth="9.140625" defaultRowHeight="15" x14ac:dyDescent="0.25"/>
  <cols>
    <col min="1" max="1" width="9.140625" style="1" customWidth="1"/>
    <col min="2" max="2" width="18" style="2" customWidth="1"/>
    <col min="3" max="3" width="17.28515625" customWidth="1"/>
    <col min="4" max="4" width="16.7109375" customWidth="1"/>
    <col min="5" max="5" width="15.28515625" bestFit="1" customWidth="1"/>
    <col min="6" max="6" width="16" customWidth="1"/>
    <col min="7" max="8" width="15.28515625" bestFit="1" customWidth="1"/>
  </cols>
  <sheetData>
    <row r="1" spans="1:9" s="3" customFormat="1" ht="22.5" x14ac:dyDescent="0.3">
      <c r="A1" s="3" t="s">
        <v>0</v>
      </c>
      <c r="E1" s="3" t="s">
        <v>79</v>
      </c>
      <c r="F1" s="3" t="s">
        <v>80</v>
      </c>
    </row>
    <row r="2" spans="1:9" s="4" customFormat="1" ht="18.75" x14ac:dyDescent="0.3">
      <c r="A2" s="4" t="s">
        <v>1</v>
      </c>
    </row>
    <row r="3" spans="1:9" s="5" customFormat="1" ht="24.75" x14ac:dyDescent="0.5">
      <c r="A3" s="5" t="s">
        <v>82</v>
      </c>
      <c r="D3" s="6" t="s">
        <v>45</v>
      </c>
    </row>
    <row r="4" spans="1:9" s="7" customFormat="1" ht="12.75" x14ac:dyDescent="0.2"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spans="1:9" s="1" customFormat="1" x14ac:dyDescent="0.25">
      <c r="B5" s="2" t="s">
        <v>11</v>
      </c>
      <c r="C5" s="9">
        <v>734668873</v>
      </c>
      <c r="D5" s="8">
        <v>-14920400.199999999</v>
      </c>
      <c r="E5" s="8">
        <v>719748472.79999995</v>
      </c>
      <c r="F5" s="8">
        <v>708156972.39999998</v>
      </c>
      <c r="G5" s="8">
        <v>707833088.33000004</v>
      </c>
      <c r="H5" s="8">
        <v>707848375.33000004</v>
      </c>
      <c r="I5" s="1">
        <f>G5/E5</f>
        <v>0.98344507154888972</v>
      </c>
    </row>
    <row r="6" spans="1:9" s="1" customFormat="1" x14ac:dyDescent="0.25">
      <c r="B6" s="2" t="s">
        <v>12</v>
      </c>
      <c r="C6" s="9">
        <v>461048436</v>
      </c>
      <c r="D6" s="8">
        <v>-394692218.01999998</v>
      </c>
      <c r="E6" s="8">
        <v>66356217.979999997</v>
      </c>
      <c r="F6" s="8">
        <v>65517797.840000004</v>
      </c>
      <c r="G6" s="8">
        <v>65491734.18</v>
      </c>
      <c r="H6" s="8">
        <v>65491734.18</v>
      </c>
      <c r="I6" s="1">
        <f t="shared" ref="I6:I26" si="0">G6/E6</f>
        <v>0.98697207546909083</v>
      </c>
    </row>
    <row r="7" spans="1:9" s="1" customFormat="1" x14ac:dyDescent="0.25">
      <c r="B7" s="2" t="s">
        <v>13</v>
      </c>
      <c r="C7" s="9">
        <v>65376580</v>
      </c>
      <c r="D7" s="8">
        <v>15227274.34</v>
      </c>
      <c r="E7" s="8">
        <v>80603854.340000004</v>
      </c>
      <c r="F7" s="8">
        <v>79406756.060000002</v>
      </c>
      <c r="G7" s="9">
        <v>79394911</v>
      </c>
      <c r="H7" s="9">
        <v>79394911</v>
      </c>
      <c r="I7" s="1">
        <f t="shared" si="0"/>
        <v>0.98500142021868475</v>
      </c>
    </row>
    <row r="8" spans="1:9" s="1" customFormat="1" x14ac:dyDescent="0.25">
      <c r="B8" s="2" t="s">
        <v>14</v>
      </c>
      <c r="C8" s="8">
        <v>134168765.28</v>
      </c>
      <c r="D8" s="8">
        <v>36364744.689999998</v>
      </c>
      <c r="E8" s="8">
        <v>170533509.97</v>
      </c>
      <c r="F8" s="8">
        <v>167048121.86000001</v>
      </c>
      <c r="G8" s="8">
        <v>167015485.59999999</v>
      </c>
      <c r="H8" s="8">
        <v>167015485.59999999</v>
      </c>
      <c r="I8" s="1">
        <f t="shared" si="0"/>
        <v>0.97937048049606856</v>
      </c>
    </row>
    <row r="9" spans="1:9" s="1" customFormat="1" x14ac:dyDescent="0.25">
      <c r="B9" s="2" t="s">
        <v>15</v>
      </c>
      <c r="C9" s="9">
        <v>181837893</v>
      </c>
      <c r="D9" s="8">
        <v>65889312.25</v>
      </c>
      <c r="E9" s="8">
        <v>247727205.25</v>
      </c>
      <c r="F9" s="8">
        <v>238246934.65000001</v>
      </c>
      <c r="G9" s="8">
        <v>238200467.38</v>
      </c>
      <c r="H9" s="8">
        <v>238202427.38</v>
      </c>
      <c r="I9" s="1">
        <f t="shared" si="0"/>
        <v>0.96154343298554612</v>
      </c>
    </row>
    <row r="10" spans="1:9" s="1" customFormat="1" x14ac:dyDescent="0.25">
      <c r="B10" s="2" t="s">
        <v>16</v>
      </c>
      <c r="C10" s="9">
        <v>130808340</v>
      </c>
      <c r="D10" s="8">
        <v>27175551.780000001</v>
      </c>
      <c r="E10" s="8">
        <v>157983891.78</v>
      </c>
      <c r="F10" s="8">
        <v>153484222.41999999</v>
      </c>
      <c r="G10" s="8">
        <v>153403399.34999999</v>
      </c>
      <c r="H10" s="8">
        <v>153403399.34999999</v>
      </c>
      <c r="I10" s="1">
        <f t="shared" si="0"/>
        <v>0.97100658568166842</v>
      </c>
    </row>
    <row r="11" spans="1:9" s="1" customFormat="1" x14ac:dyDescent="0.25">
      <c r="B11" s="2" t="s">
        <v>17</v>
      </c>
      <c r="C11" s="9">
        <v>85248587</v>
      </c>
      <c r="D11" s="8">
        <v>59026508.549999997</v>
      </c>
      <c r="E11" s="8">
        <v>144275095.55000001</v>
      </c>
      <c r="F11" s="8">
        <v>141140391.11000001</v>
      </c>
      <c r="G11" s="8">
        <v>141128752.37</v>
      </c>
      <c r="H11" s="8">
        <v>141128752.37</v>
      </c>
      <c r="I11" s="1">
        <f t="shared" si="0"/>
        <v>0.97819205616876814</v>
      </c>
    </row>
    <row r="12" spans="1:9" s="1" customFormat="1" x14ac:dyDescent="0.25">
      <c r="B12" s="2" t="s">
        <v>18</v>
      </c>
      <c r="C12" s="8">
        <v>142383500.5</v>
      </c>
      <c r="D12" s="8">
        <v>-19393885.32</v>
      </c>
      <c r="E12" s="8">
        <v>122989615.18000001</v>
      </c>
      <c r="F12" s="8">
        <v>119708421.14</v>
      </c>
      <c r="G12" s="8">
        <v>119560226.56999999</v>
      </c>
      <c r="H12" s="8">
        <v>119560226.56999999</v>
      </c>
      <c r="I12" s="1">
        <f t="shared" si="0"/>
        <v>0.97211643759531263</v>
      </c>
    </row>
    <row r="13" spans="1:9" s="1" customFormat="1" x14ac:dyDescent="0.25">
      <c r="B13" s="2" t="s">
        <v>19</v>
      </c>
      <c r="C13" s="8">
        <v>203190259.84999999</v>
      </c>
      <c r="D13" s="8">
        <v>75971771.290000007</v>
      </c>
      <c r="E13" s="8">
        <v>279162031.13999999</v>
      </c>
      <c r="F13" s="8">
        <v>273205245.83999997</v>
      </c>
      <c r="G13" s="8">
        <v>273137299.91000003</v>
      </c>
      <c r="H13" s="8">
        <v>273137299.91000003</v>
      </c>
      <c r="I13" s="1">
        <f t="shared" si="0"/>
        <v>0.97841851484817954</v>
      </c>
    </row>
    <row r="14" spans="1:9" s="1" customFormat="1" x14ac:dyDescent="0.25">
      <c r="B14" s="2" t="s">
        <v>20</v>
      </c>
      <c r="C14" s="9">
        <v>157703948</v>
      </c>
      <c r="D14" s="8">
        <v>39307029.039999999</v>
      </c>
      <c r="E14" s="8">
        <v>197010977.03999999</v>
      </c>
      <c r="F14" s="8">
        <v>194403596.56999999</v>
      </c>
      <c r="G14" s="8">
        <v>194391729.08000001</v>
      </c>
      <c r="H14" s="8">
        <v>194391729.08000001</v>
      </c>
      <c r="I14" s="1">
        <f t="shared" si="0"/>
        <v>0.98670506588336859</v>
      </c>
    </row>
    <row r="15" spans="1:9" s="1" customFormat="1" x14ac:dyDescent="0.25">
      <c r="B15" s="2" t="s">
        <v>21</v>
      </c>
      <c r="C15" s="8">
        <v>109069449.88</v>
      </c>
      <c r="D15" s="8">
        <v>29227296.280000001</v>
      </c>
      <c r="E15" s="8">
        <v>138296746.16</v>
      </c>
      <c r="F15" s="8">
        <v>136475092.62</v>
      </c>
      <c r="G15" s="8">
        <v>136460500.84</v>
      </c>
      <c r="H15" s="8">
        <v>136460500.84</v>
      </c>
      <c r="I15" s="1">
        <f t="shared" si="0"/>
        <v>0.98672242571871083</v>
      </c>
    </row>
    <row r="16" spans="1:9" s="1" customFormat="1" x14ac:dyDescent="0.25">
      <c r="B16" s="2" t="s">
        <v>22</v>
      </c>
      <c r="C16" s="8">
        <v>305331198.42000002</v>
      </c>
      <c r="D16" s="8">
        <v>94201645.310000002</v>
      </c>
      <c r="E16" s="8">
        <v>399532843.73000002</v>
      </c>
      <c r="F16" s="8">
        <v>395006581.62</v>
      </c>
      <c r="G16" s="8">
        <v>394815299.60000002</v>
      </c>
      <c r="H16" s="8">
        <v>394804472.60000002</v>
      </c>
      <c r="I16" s="1">
        <f t="shared" si="0"/>
        <v>0.9881923496302395</v>
      </c>
    </row>
    <row r="17" spans="2:9" s="1" customFormat="1" x14ac:dyDescent="0.25">
      <c r="B17" s="2" t="s">
        <v>23</v>
      </c>
      <c r="C17" s="8">
        <v>282881023.13999999</v>
      </c>
      <c r="D17" s="8">
        <v>102850562.97</v>
      </c>
      <c r="E17" s="8">
        <v>385731586.11000001</v>
      </c>
      <c r="F17" s="8">
        <v>375393591.27999997</v>
      </c>
      <c r="G17" s="8">
        <v>375234841.08999997</v>
      </c>
      <c r="H17" s="8">
        <v>375234841.08999997</v>
      </c>
      <c r="I17" s="1">
        <f t="shared" si="0"/>
        <v>0.97278743717656901</v>
      </c>
    </row>
    <row r="18" spans="2:9" s="1" customFormat="1" x14ac:dyDescent="0.25">
      <c r="B18" s="2" t="s">
        <v>24</v>
      </c>
      <c r="C18" s="8">
        <v>207094794.90000001</v>
      </c>
      <c r="D18" s="8">
        <v>110528069.68000001</v>
      </c>
      <c r="E18" s="8">
        <v>317622864.57999998</v>
      </c>
      <c r="F18" s="8">
        <v>313247948.74000001</v>
      </c>
      <c r="G18" s="8">
        <v>313127021.02999997</v>
      </c>
      <c r="H18" s="8">
        <v>313127021.02999997</v>
      </c>
      <c r="I18" s="1">
        <f t="shared" si="0"/>
        <v>0.98584534033484972</v>
      </c>
    </row>
    <row r="19" spans="2:9" s="1" customFormat="1" x14ac:dyDescent="0.25">
      <c r="B19" s="2" t="s">
        <v>25</v>
      </c>
      <c r="C19" s="8">
        <v>80917473.659999996</v>
      </c>
      <c r="D19" s="8">
        <v>36357341.68</v>
      </c>
      <c r="E19" s="8">
        <v>117274815.34</v>
      </c>
      <c r="F19" s="8">
        <v>116855414.17</v>
      </c>
      <c r="G19" s="8">
        <v>116756403.15000001</v>
      </c>
      <c r="H19" s="8">
        <v>116756403.15000001</v>
      </c>
      <c r="I19" s="1">
        <f t="shared" si="0"/>
        <v>0.99557950964580899</v>
      </c>
    </row>
    <row r="20" spans="2:9" s="1" customFormat="1" x14ac:dyDescent="0.25">
      <c r="B20" s="2" t="s">
        <v>26</v>
      </c>
      <c r="C20" s="8">
        <v>163325794.06</v>
      </c>
      <c r="D20" s="8">
        <v>150611030.74000001</v>
      </c>
      <c r="E20" s="8">
        <v>313936824.80000001</v>
      </c>
      <c r="F20" s="8">
        <v>305842030.72000003</v>
      </c>
      <c r="G20" s="8">
        <v>305769754.29000002</v>
      </c>
      <c r="H20" s="8">
        <v>305769754.29000002</v>
      </c>
      <c r="I20" s="1">
        <f t="shared" si="0"/>
        <v>0.97398498721772131</v>
      </c>
    </row>
    <row r="21" spans="2:9" s="1" customFormat="1" x14ac:dyDescent="0.25">
      <c r="B21" s="2" t="s">
        <v>27</v>
      </c>
      <c r="C21" s="9">
        <v>183004077</v>
      </c>
      <c r="D21" s="8">
        <v>84562175.290000007</v>
      </c>
      <c r="E21" s="8">
        <v>267566252.28999999</v>
      </c>
      <c r="F21" s="8">
        <v>253748150.06999999</v>
      </c>
      <c r="G21" s="8">
        <v>253606091.34999999</v>
      </c>
      <c r="H21" s="8">
        <v>253606091.34999999</v>
      </c>
      <c r="I21" s="1">
        <f t="shared" si="0"/>
        <v>0.94782540465951826</v>
      </c>
    </row>
    <row r="22" spans="2:9" s="1" customFormat="1" x14ac:dyDescent="0.25">
      <c r="B22" s="2" t="s">
        <v>28</v>
      </c>
      <c r="C22" s="8">
        <v>115038454.56999999</v>
      </c>
      <c r="D22" s="8">
        <v>40992258.490000002</v>
      </c>
      <c r="E22" s="8">
        <v>156030713.06</v>
      </c>
      <c r="F22" s="8">
        <v>152929116.55000001</v>
      </c>
      <c r="G22" s="8">
        <v>152895551.27000001</v>
      </c>
      <c r="H22" s="8">
        <v>152895551.27000001</v>
      </c>
      <c r="I22" s="1">
        <f t="shared" si="0"/>
        <v>0.97990676496623841</v>
      </c>
    </row>
    <row r="23" spans="2:9" s="1" customFormat="1" x14ac:dyDescent="0.25">
      <c r="B23" s="2" t="s">
        <v>29</v>
      </c>
      <c r="C23" s="9">
        <v>77855599</v>
      </c>
      <c r="D23" s="8">
        <v>21903799.260000002</v>
      </c>
      <c r="E23" s="8">
        <v>99759398.260000005</v>
      </c>
      <c r="F23" s="8">
        <v>97189281.480000004</v>
      </c>
      <c r="G23" s="8">
        <v>97117080.560000002</v>
      </c>
      <c r="H23" s="8">
        <v>97117080.560000002</v>
      </c>
      <c r="I23" s="1">
        <f t="shared" si="0"/>
        <v>0.97351309504580807</v>
      </c>
    </row>
    <row r="24" spans="2:9" s="1" customFormat="1" x14ac:dyDescent="0.25">
      <c r="B24" s="2" t="s">
        <v>30</v>
      </c>
      <c r="C24" s="9">
        <v>130060311</v>
      </c>
      <c r="D24" s="8">
        <v>44957197.729999997</v>
      </c>
      <c r="E24" s="8">
        <v>175017508.72999999</v>
      </c>
      <c r="F24" s="8">
        <v>170994547.50999999</v>
      </c>
      <c r="G24" s="8">
        <v>170936930.68000001</v>
      </c>
      <c r="H24" s="8">
        <v>170936930.68000001</v>
      </c>
      <c r="I24" s="1">
        <f t="shared" si="0"/>
        <v>0.97668474383157233</v>
      </c>
    </row>
    <row r="25" spans="2:9" s="1" customFormat="1" x14ac:dyDescent="0.25">
      <c r="B25" s="2" t="s">
        <v>31</v>
      </c>
      <c r="C25" s="9">
        <v>100988801</v>
      </c>
      <c r="D25" s="8">
        <v>33769866.659999996</v>
      </c>
      <c r="E25" s="8">
        <v>134758667.66</v>
      </c>
      <c r="F25" s="8">
        <v>130387807.36</v>
      </c>
      <c r="G25" s="8">
        <v>130345602.3</v>
      </c>
      <c r="H25" s="8">
        <v>130345602.3</v>
      </c>
      <c r="I25" s="1">
        <f t="shared" si="0"/>
        <v>0.96725208525262141</v>
      </c>
    </row>
    <row r="26" spans="2:9" s="1" customFormat="1" x14ac:dyDescent="0.25">
      <c r="B26" s="2" t="s">
        <v>32</v>
      </c>
      <c r="C26" s="9">
        <v>159212689</v>
      </c>
      <c r="D26" s="8">
        <v>33639209.32</v>
      </c>
      <c r="E26" s="8">
        <v>192851898.31999999</v>
      </c>
      <c r="F26" s="8">
        <v>191508422.88</v>
      </c>
      <c r="G26" s="8">
        <v>191436703.99000001</v>
      </c>
      <c r="H26" s="8">
        <v>191436703.99000001</v>
      </c>
      <c r="I26" s="1">
        <f t="shared" si="0"/>
        <v>0.99266175577047344</v>
      </c>
    </row>
    <row r="27" spans="2:9" s="1" customFormat="1" x14ac:dyDescent="0.25">
      <c r="B27" s="2" t="s">
        <v>33</v>
      </c>
      <c r="C27" s="1">
        <v>0</v>
      </c>
      <c r="D27" s="9">
        <v>2814870</v>
      </c>
      <c r="E27" s="9">
        <v>2814870</v>
      </c>
      <c r="F27" s="9">
        <v>2812220</v>
      </c>
      <c r="G27" s="9">
        <v>2812220</v>
      </c>
      <c r="H27" s="9">
        <v>2812220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3" workbookViewId="0">
      <selection activeCell="I5" sqref="I5:I26"/>
    </sheetView>
  </sheetViews>
  <sheetFormatPr defaultColWidth="9.140625" defaultRowHeight="15" x14ac:dyDescent="0.25"/>
  <cols>
    <col min="1" max="1" width="9.140625" style="1" customWidth="1"/>
    <col min="2" max="2" width="18" style="2" customWidth="1"/>
    <col min="3" max="3" width="17.28515625" customWidth="1"/>
    <col min="4" max="4" width="17.42578125" customWidth="1"/>
    <col min="5" max="5" width="15.28515625" bestFit="1" customWidth="1"/>
    <col min="6" max="6" width="16.28515625" bestFit="1" customWidth="1"/>
    <col min="7" max="8" width="15.28515625" bestFit="1" customWidth="1"/>
  </cols>
  <sheetData>
    <row r="1" spans="1:9" s="3" customFormat="1" ht="22.5" x14ac:dyDescent="0.3">
      <c r="A1" s="3" t="s">
        <v>0</v>
      </c>
      <c r="E1" s="3" t="s">
        <v>79</v>
      </c>
      <c r="F1" s="3" t="s">
        <v>80</v>
      </c>
    </row>
    <row r="2" spans="1:9" s="4" customFormat="1" ht="18.75" x14ac:dyDescent="0.3">
      <c r="A2" s="4" t="s">
        <v>1</v>
      </c>
    </row>
    <row r="3" spans="1:9" s="5" customFormat="1" ht="24.75" x14ac:dyDescent="0.5">
      <c r="A3" s="5" t="s">
        <v>83</v>
      </c>
      <c r="D3" s="6" t="s">
        <v>47</v>
      </c>
    </row>
    <row r="4" spans="1:9" s="7" customFormat="1" ht="12.75" x14ac:dyDescent="0.2"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spans="1:9" s="1" customFormat="1" x14ac:dyDescent="0.25">
      <c r="B5" s="2" t="s">
        <v>11</v>
      </c>
      <c r="C5" s="9">
        <v>748221917</v>
      </c>
      <c r="D5" s="8">
        <v>-17542963.210000001</v>
      </c>
      <c r="E5" s="8">
        <v>730678953.78999996</v>
      </c>
      <c r="F5" s="8">
        <v>694788185.55999994</v>
      </c>
      <c r="G5" s="8">
        <v>693497586.72000003</v>
      </c>
      <c r="H5" s="8">
        <v>693497586.72000003</v>
      </c>
      <c r="I5" s="1">
        <f>G5/E5</f>
        <v>0.94911394822973649</v>
      </c>
    </row>
    <row r="6" spans="1:9" s="1" customFormat="1" x14ac:dyDescent="0.25">
      <c r="B6" s="2" t="s">
        <v>12</v>
      </c>
      <c r="C6" s="9">
        <v>57286362</v>
      </c>
      <c r="D6" s="8">
        <v>11511200.439999999</v>
      </c>
      <c r="E6" s="8">
        <v>68797562.439999998</v>
      </c>
      <c r="F6" s="8">
        <v>68685390.170000002</v>
      </c>
      <c r="G6" s="8">
        <v>68659128.590000004</v>
      </c>
      <c r="H6" s="8">
        <v>68659128.590000004</v>
      </c>
      <c r="I6" s="1">
        <f t="shared" ref="I6:I26" si="0">G6/E6</f>
        <v>0.99798780879597693</v>
      </c>
    </row>
    <row r="7" spans="1:9" s="1" customFormat="1" x14ac:dyDescent="0.25">
      <c r="B7" s="2" t="s">
        <v>13</v>
      </c>
      <c r="C7" s="9">
        <v>83215282</v>
      </c>
      <c r="D7" s="8">
        <v>6649943.5700000003</v>
      </c>
      <c r="E7" s="8">
        <v>89865225.569999993</v>
      </c>
      <c r="F7" s="8">
        <v>88504593.840000004</v>
      </c>
      <c r="G7" s="8">
        <v>88487769.689999998</v>
      </c>
      <c r="H7" s="8">
        <v>88487769.689999998</v>
      </c>
      <c r="I7" s="1">
        <f t="shared" si="0"/>
        <v>0.98467198105537457</v>
      </c>
    </row>
    <row r="8" spans="1:9" s="1" customFormat="1" x14ac:dyDescent="0.25">
      <c r="B8" s="2" t="s">
        <v>14</v>
      </c>
      <c r="C8" s="9">
        <v>180219183</v>
      </c>
      <c r="D8" s="8">
        <v>25876933.59</v>
      </c>
      <c r="E8" s="8">
        <v>206096116.59</v>
      </c>
      <c r="F8" s="8">
        <v>205198639.66</v>
      </c>
      <c r="G8" s="8">
        <v>205192945.90000001</v>
      </c>
      <c r="H8" s="8">
        <v>205192945.90000001</v>
      </c>
      <c r="I8" s="1">
        <f t="shared" si="0"/>
        <v>0.99561772096949919</v>
      </c>
    </row>
    <row r="9" spans="1:9" s="1" customFormat="1" x14ac:dyDescent="0.25">
      <c r="B9" s="2" t="s">
        <v>15</v>
      </c>
      <c r="C9" s="9">
        <v>210052904</v>
      </c>
      <c r="D9" s="8">
        <v>27597062.460000001</v>
      </c>
      <c r="E9" s="8">
        <v>237649966.46000001</v>
      </c>
      <c r="F9" s="8">
        <v>237316491.50999999</v>
      </c>
      <c r="G9" s="8">
        <v>237300519.66</v>
      </c>
      <c r="H9" s="8">
        <v>237300519.66</v>
      </c>
      <c r="I9" s="1">
        <f t="shared" si="0"/>
        <v>0.99852957353537508</v>
      </c>
    </row>
    <row r="10" spans="1:9" s="1" customFormat="1" x14ac:dyDescent="0.25">
      <c r="B10" s="2" t="s">
        <v>16</v>
      </c>
      <c r="C10" s="9">
        <v>130906516</v>
      </c>
      <c r="D10" s="8">
        <v>19038625.219999999</v>
      </c>
      <c r="E10" s="8">
        <v>149945141.22</v>
      </c>
      <c r="F10" s="8">
        <v>149824875.68000001</v>
      </c>
      <c r="G10" s="8">
        <v>149799728.86000001</v>
      </c>
      <c r="H10" s="8">
        <v>149799728.86000001</v>
      </c>
      <c r="I10" s="1">
        <f t="shared" si="0"/>
        <v>0.99903022959719223</v>
      </c>
    </row>
    <row r="11" spans="1:9" s="1" customFormat="1" x14ac:dyDescent="0.25">
      <c r="B11" s="2" t="s">
        <v>17</v>
      </c>
      <c r="C11" s="9">
        <v>170143621</v>
      </c>
      <c r="D11" s="8">
        <v>28753580.940000001</v>
      </c>
      <c r="E11" s="8">
        <v>198897201.94</v>
      </c>
      <c r="F11" s="8">
        <v>198215940.52000001</v>
      </c>
      <c r="G11" s="8">
        <v>197550755.72</v>
      </c>
      <c r="H11" s="8">
        <v>197550755.72</v>
      </c>
      <c r="I11" s="1">
        <f t="shared" si="0"/>
        <v>0.99323044162076157</v>
      </c>
    </row>
    <row r="12" spans="1:9" s="1" customFormat="1" x14ac:dyDescent="0.25">
      <c r="B12" s="2" t="s">
        <v>18</v>
      </c>
      <c r="C12" s="9">
        <v>153428912</v>
      </c>
      <c r="D12" s="8">
        <v>24403284.210000001</v>
      </c>
      <c r="E12" s="8">
        <v>177832196.21000001</v>
      </c>
      <c r="F12" s="8">
        <v>176493851.37</v>
      </c>
      <c r="G12" s="8">
        <v>175997924.53999999</v>
      </c>
      <c r="H12" s="8">
        <v>175997924.53999999</v>
      </c>
      <c r="I12" s="1">
        <f t="shared" si="0"/>
        <v>0.98968537919964761</v>
      </c>
    </row>
    <row r="13" spans="1:9" s="1" customFormat="1" x14ac:dyDescent="0.25">
      <c r="B13" s="2" t="s">
        <v>19</v>
      </c>
      <c r="C13" s="9">
        <v>268983117</v>
      </c>
      <c r="D13" s="8">
        <v>45623941.590000004</v>
      </c>
      <c r="E13" s="8">
        <v>314607058.58999997</v>
      </c>
      <c r="F13" s="8">
        <v>310370571.44</v>
      </c>
      <c r="G13" s="8">
        <v>309941746.41000003</v>
      </c>
      <c r="H13" s="8">
        <v>309941746.41000003</v>
      </c>
      <c r="I13" s="1">
        <f t="shared" si="0"/>
        <v>0.98517098694190508</v>
      </c>
    </row>
    <row r="14" spans="1:9" s="1" customFormat="1" x14ac:dyDescent="0.25">
      <c r="B14" s="2" t="s">
        <v>20</v>
      </c>
      <c r="C14" s="9">
        <v>169537703</v>
      </c>
      <c r="D14" s="8">
        <v>30813513.309999999</v>
      </c>
      <c r="E14" s="8">
        <v>200351216.31</v>
      </c>
      <c r="F14" s="8">
        <v>200039859.06999999</v>
      </c>
      <c r="G14" s="8">
        <v>200025995.49000001</v>
      </c>
      <c r="H14" s="8">
        <v>200025995.49000001</v>
      </c>
      <c r="I14" s="1">
        <f t="shared" si="0"/>
        <v>0.99837674646558283</v>
      </c>
    </row>
    <row r="15" spans="1:9" s="1" customFormat="1" x14ac:dyDescent="0.25">
      <c r="B15" s="2" t="s">
        <v>21</v>
      </c>
      <c r="C15" s="9">
        <v>134840971</v>
      </c>
      <c r="D15" s="8">
        <v>13756293.07</v>
      </c>
      <c r="E15" s="8">
        <v>148597264.06999999</v>
      </c>
      <c r="F15" s="8">
        <v>148274514.84999999</v>
      </c>
      <c r="G15" s="8">
        <v>148261029.96000001</v>
      </c>
      <c r="H15" s="8">
        <v>148261029.96000001</v>
      </c>
      <c r="I15" s="1">
        <f t="shared" si="0"/>
        <v>0.99773727926887268</v>
      </c>
    </row>
    <row r="16" spans="1:9" s="1" customFormat="1" x14ac:dyDescent="0.25">
      <c r="B16" s="2" t="s">
        <v>22</v>
      </c>
      <c r="C16" s="9">
        <v>387112064</v>
      </c>
      <c r="D16" s="8">
        <v>58998490.049999997</v>
      </c>
      <c r="E16" s="8">
        <v>446110554.05000001</v>
      </c>
      <c r="F16" s="8">
        <v>440524975.91000003</v>
      </c>
      <c r="G16" s="8">
        <v>439322950.24000001</v>
      </c>
      <c r="H16" s="8">
        <v>439322950.24000001</v>
      </c>
      <c r="I16" s="1">
        <f t="shared" si="0"/>
        <v>0.98478492887384317</v>
      </c>
    </row>
    <row r="17" spans="2:9" s="1" customFormat="1" x14ac:dyDescent="0.25">
      <c r="B17" s="2" t="s">
        <v>23</v>
      </c>
      <c r="C17" s="9">
        <v>409685566</v>
      </c>
      <c r="D17" s="8">
        <v>61749162.439999998</v>
      </c>
      <c r="E17" s="8">
        <v>471434728.44</v>
      </c>
      <c r="F17" s="8">
        <v>468741062.95999998</v>
      </c>
      <c r="G17" s="8">
        <v>468188039.26999998</v>
      </c>
      <c r="H17" s="8">
        <v>468188039.26999998</v>
      </c>
      <c r="I17" s="1">
        <f t="shared" si="0"/>
        <v>0.99311317352299555</v>
      </c>
    </row>
    <row r="18" spans="2:9" s="1" customFormat="1" x14ac:dyDescent="0.25">
      <c r="B18" s="2" t="s">
        <v>24</v>
      </c>
      <c r="C18" s="9">
        <v>360530012</v>
      </c>
      <c r="D18" s="8">
        <v>58122772.539999999</v>
      </c>
      <c r="E18" s="8">
        <v>418652784.54000002</v>
      </c>
      <c r="F18" s="8">
        <v>413115210.75</v>
      </c>
      <c r="G18" s="8">
        <v>412715693.54000002</v>
      </c>
      <c r="H18" s="8">
        <v>412715693.54000002</v>
      </c>
      <c r="I18" s="1">
        <f t="shared" si="0"/>
        <v>0.9858185799324769</v>
      </c>
    </row>
    <row r="19" spans="2:9" s="1" customFormat="1" x14ac:dyDescent="0.25">
      <c r="B19" s="2" t="s">
        <v>25</v>
      </c>
      <c r="C19" s="9">
        <v>119146719</v>
      </c>
      <c r="D19" s="9">
        <v>20891830</v>
      </c>
      <c r="E19" s="9">
        <v>140038549</v>
      </c>
      <c r="F19" s="8">
        <v>136483725.77000001</v>
      </c>
      <c r="G19" s="8">
        <v>136303264.71000001</v>
      </c>
      <c r="H19" s="8">
        <v>136303264.71000001</v>
      </c>
      <c r="I19" s="1">
        <f t="shared" si="0"/>
        <v>0.97332674241004891</v>
      </c>
    </row>
    <row r="20" spans="2:9" s="1" customFormat="1" x14ac:dyDescent="0.25">
      <c r="B20" s="2" t="s">
        <v>26</v>
      </c>
      <c r="C20" s="9">
        <v>381906790</v>
      </c>
      <c r="D20" s="8">
        <v>65234187.75</v>
      </c>
      <c r="E20" s="8">
        <v>447140977.75</v>
      </c>
      <c r="F20" s="8">
        <v>445189718.79000002</v>
      </c>
      <c r="G20" s="8">
        <v>444585290.13999999</v>
      </c>
      <c r="H20" s="8">
        <v>444585290.13999999</v>
      </c>
      <c r="I20" s="1">
        <f t="shared" si="0"/>
        <v>0.99428438068266489</v>
      </c>
    </row>
    <row r="21" spans="2:9" s="1" customFormat="1" x14ac:dyDescent="0.25">
      <c r="B21" s="2" t="s">
        <v>27</v>
      </c>
      <c r="C21" s="9">
        <v>234651155</v>
      </c>
      <c r="D21" s="8">
        <v>39118844.350000001</v>
      </c>
      <c r="E21" s="8">
        <v>273769999.35000002</v>
      </c>
      <c r="F21" s="8">
        <v>271315046.41000003</v>
      </c>
      <c r="G21" s="8">
        <v>271074551.20999998</v>
      </c>
      <c r="H21" s="8">
        <v>271074551.20999998</v>
      </c>
      <c r="I21" s="1">
        <f t="shared" si="0"/>
        <v>0.99015433339518677</v>
      </c>
    </row>
    <row r="22" spans="2:9" s="1" customFormat="1" x14ac:dyDescent="0.25">
      <c r="B22" s="2" t="s">
        <v>28</v>
      </c>
      <c r="C22" s="9">
        <v>148587498</v>
      </c>
      <c r="D22" s="8">
        <v>23132658.690000001</v>
      </c>
      <c r="E22" s="8">
        <v>171720156.69</v>
      </c>
      <c r="F22" s="8">
        <v>169903517.84</v>
      </c>
      <c r="G22" s="8">
        <v>169814027.63999999</v>
      </c>
      <c r="H22" s="8">
        <v>169814027.63999999</v>
      </c>
      <c r="I22" s="1">
        <f t="shared" si="0"/>
        <v>0.98889979437043563</v>
      </c>
    </row>
    <row r="23" spans="2:9" s="1" customFormat="1" x14ac:dyDescent="0.25">
      <c r="B23" s="2" t="s">
        <v>29</v>
      </c>
      <c r="C23" s="9">
        <v>90338961</v>
      </c>
      <c r="D23" s="8">
        <v>12328890.26</v>
      </c>
      <c r="E23" s="8">
        <v>102667851.26000001</v>
      </c>
      <c r="F23" s="8">
        <v>102314426.86</v>
      </c>
      <c r="G23" s="8">
        <v>102311052.42</v>
      </c>
      <c r="H23" s="8">
        <v>102311052.42</v>
      </c>
      <c r="I23" s="1">
        <f t="shared" si="0"/>
        <v>0.99652472672193726</v>
      </c>
    </row>
    <row r="24" spans="2:9" s="1" customFormat="1" x14ac:dyDescent="0.25">
      <c r="B24" s="2" t="s">
        <v>30</v>
      </c>
      <c r="C24" s="9">
        <v>155227379</v>
      </c>
      <c r="D24" s="8">
        <v>22759802.129999999</v>
      </c>
      <c r="E24" s="8">
        <v>177987181.13</v>
      </c>
      <c r="F24" s="8">
        <v>176637983.68000001</v>
      </c>
      <c r="G24" s="8">
        <v>176509337.84999999</v>
      </c>
      <c r="H24" s="8">
        <v>176509337.84999999</v>
      </c>
      <c r="I24" s="1">
        <f t="shared" si="0"/>
        <v>0.99169691170668861</v>
      </c>
    </row>
    <row r="25" spans="2:9" s="1" customFormat="1" x14ac:dyDescent="0.25">
      <c r="B25" s="2" t="s">
        <v>31</v>
      </c>
      <c r="C25" s="9">
        <v>119407295</v>
      </c>
      <c r="D25" s="8">
        <v>16066858.59</v>
      </c>
      <c r="E25" s="8">
        <v>135474153.59</v>
      </c>
      <c r="F25" s="8">
        <v>134914917.50999999</v>
      </c>
      <c r="G25" s="8">
        <v>134899084.36000001</v>
      </c>
      <c r="H25" s="8">
        <v>134899084.36000001</v>
      </c>
      <c r="I25" s="1">
        <f t="shared" si="0"/>
        <v>0.99575513694117346</v>
      </c>
    </row>
    <row r="26" spans="2:9" s="1" customFormat="1" x14ac:dyDescent="0.25">
      <c r="B26" s="2" t="s">
        <v>32</v>
      </c>
      <c r="C26" s="9">
        <v>173362789</v>
      </c>
      <c r="D26" s="8">
        <v>21111892.370000001</v>
      </c>
      <c r="E26" s="8">
        <v>194474681.37</v>
      </c>
      <c r="F26" s="8">
        <v>193472526.83000001</v>
      </c>
      <c r="G26" s="9">
        <v>193340503</v>
      </c>
      <c r="H26" s="9">
        <v>193340503</v>
      </c>
      <c r="I26" s="1">
        <f t="shared" si="0"/>
        <v>0.99416798957062091</v>
      </c>
    </row>
    <row r="27" spans="2:9" s="1" customFormat="1" x14ac:dyDescent="0.25">
      <c r="B27" s="2" t="s">
        <v>33</v>
      </c>
      <c r="C27" s="9">
        <v>571854213</v>
      </c>
      <c r="D27" s="8">
        <v>-565963549.29999995</v>
      </c>
      <c r="E27" s="8">
        <v>5890663.7000000002</v>
      </c>
      <c r="F27" s="8">
        <v>4109474.7</v>
      </c>
      <c r="G27" s="8">
        <v>4109474.7</v>
      </c>
      <c r="H27" s="8">
        <v>4109474.7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5" workbookViewId="0">
      <selection activeCell="I5" sqref="I5:I26"/>
    </sheetView>
  </sheetViews>
  <sheetFormatPr defaultColWidth="9.140625" defaultRowHeight="15" x14ac:dyDescent="0.25"/>
  <cols>
    <col min="1" max="1" width="9.140625" style="1" customWidth="1"/>
    <col min="2" max="2" width="18" style="2" customWidth="1"/>
    <col min="3" max="3" width="17.28515625" customWidth="1"/>
    <col min="4" max="4" width="15.85546875" customWidth="1"/>
    <col min="5" max="5" width="15.28515625" bestFit="1" customWidth="1"/>
    <col min="6" max="6" width="16.28515625" bestFit="1" customWidth="1"/>
    <col min="7" max="8" width="15.28515625" bestFit="1" customWidth="1"/>
  </cols>
  <sheetData>
    <row r="1" spans="1:9" s="3" customFormat="1" ht="22.5" x14ac:dyDescent="0.3">
      <c r="A1" s="3" t="s">
        <v>0</v>
      </c>
      <c r="E1" s="3" t="s">
        <v>79</v>
      </c>
      <c r="F1" s="3" t="s">
        <v>80</v>
      </c>
    </row>
    <row r="2" spans="1:9" s="4" customFormat="1" ht="18.75" x14ac:dyDescent="0.3">
      <c r="A2" s="4" t="s">
        <v>1</v>
      </c>
    </row>
    <row r="3" spans="1:9" s="5" customFormat="1" ht="24.75" x14ac:dyDescent="0.5">
      <c r="A3" s="5" t="s">
        <v>84</v>
      </c>
      <c r="D3" s="6" t="s">
        <v>49</v>
      </c>
    </row>
    <row r="4" spans="1:9" s="7" customFormat="1" ht="12.75" x14ac:dyDescent="0.2"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spans="1:9" s="1" customFormat="1" x14ac:dyDescent="0.25">
      <c r="B5" s="2" t="s">
        <v>11</v>
      </c>
      <c r="C5" s="9">
        <v>744058878</v>
      </c>
      <c r="D5" s="8">
        <v>-6014045.4500000002</v>
      </c>
      <c r="E5" s="8">
        <v>738044832.54999995</v>
      </c>
      <c r="F5" s="8">
        <v>705015808.45000005</v>
      </c>
      <c r="G5" s="8">
        <v>700205862.83000004</v>
      </c>
      <c r="H5" s="8">
        <v>652581769.14999998</v>
      </c>
      <c r="I5" s="1">
        <f>G5/E5</f>
        <v>0.94873079784426717</v>
      </c>
    </row>
    <row r="6" spans="1:9" s="1" customFormat="1" x14ac:dyDescent="0.25">
      <c r="B6" s="2" t="s">
        <v>12</v>
      </c>
      <c r="C6" s="9">
        <v>69842260</v>
      </c>
      <c r="D6" s="8">
        <v>3540314.5</v>
      </c>
      <c r="E6" s="8">
        <v>73382574.5</v>
      </c>
      <c r="F6" s="8">
        <v>69214285.5</v>
      </c>
      <c r="G6" s="8">
        <v>68693150.209999993</v>
      </c>
      <c r="H6" s="8">
        <v>63644011.5</v>
      </c>
      <c r="I6" s="1">
        <f t="shared" ref="I6:I26" si="0">G6/E6</f>
        <v>0.93609621464016624</v>
      </c>
    </row>
    <row r="7" spans="1:9" s="1" customFormat="1" x14ac:dyDescent="0.25">
      <c r="B7" s="2" t="s">
        <v>13</v>
      </c>
      <c r="C7" s="9">
        <v>83006415</v>
      </c>
      <c r="D7" s="8">
        <v>6982276.0999999996</v>
      </c>
      <c r="E7" s="8">
        <v>89988691.099999994</v>
      </c>
      <c r="F7" s="8">
        <v>87348670.099999994</v>
      </c>
      <c r="G7" s="8">
        <v>86851602.019999996</v>
      </c>
      <c r="H7" s="8">
        <v>79164695.510000005</v>
      </c>
      <c r="I7" s="1">
        <f t="shared" si="0"/>
        <v>0.96513907423640699</v>
      </c>
    </row>
    <row r="8" spans="1:9" s="1" customFormat="1" x14ac:dyDescent="0.25">
      <c r="B8" s="2" t="s">
        <v>14</v>
      </c>
      <c r="C8" s="9">
        <v>204892328</v>
      </c>
      <c r="D8" s="8">
        <v>9781222.9600000009</v>
      </c>
      <c r="E8" s="8">
        <v>214673550.96000001</v>
      </c>
      <c r="F8" s="8">
        <v>212321237.34999999</v>
      </c>
      <c r="G8" s="8">
        <v>211328515.13999999</v>
      </c>
      <c r="H8" s="8">
        <v>194130847.19999999</v>
      </c>
      <c r="I8" s="1">
        <f t="shared" si="0"/>
        <v>0.98441803470878764</v>
      </c>
    </row>
    <row r="9" spans="1:9" s="1" customFormat="1" x14ac:dyDescent="0.25">
      <c r="B9" s="2" t="s">
        <v>15</v>
      </c>
      <c r="C9" s="9">
        <v>240572378</v>
      </c>
      <c r="D9" s="8">
        <v>11043343.529999999</v>
      </c>
      <c r="E9" s="8">
        <v>251615721.53</v>
      </c>
      <c r="F9" s="8">
        <v>246134617.62</v>
      </c>
      <c r="G9" s="8">
        <v>244351421.62</v>
      </c>
      <c r="H9" s="8">
        <v>226320622.61000001</v>
      </c>
      <c r="I9" s="1">
        <f t="shared" si="0"/>
        <v>0.97112938783861369</v>
      </c>
    </row>
    <row r="10" spans="1:9" s="1" customFormat="1" x14ac:dyDescent="0.25">
      <c r="B10" s="2" t="s">
        <v>16</v>
      </c>
      <c r="C10" s="9">
        <v>143489547</v>
      </c>
      <c r="D10" s="8">
        <v>13554953.02</v>
      </c>
      <c r="E10" s="8">
        <v>157044500.02000001</v>
      </c>
      <c r="F10" s="8">
        <v>156256639.34999999</v>
      </c>
      <c r="G10" s="8">
        <v>155361929.15000001</v>
      </c>
      <c r="H10" s="8">
        <v>144681652.88</v>
      </c>
      <c r="I10" s="1">
        <f t="shared" si="0"/>
        <v>0.98928602485419281</v>
      </c>
    </row>
    <row r="11" spans="1:9" s="1" customFormat="1" x14ac:dyDescent="0.25">
      <c r="B11" s="2" t="s">
        <v>17</v>
      </c>
      <c r="C11" s="9">
        <v>193524025</v>
      </c>
      <c r="D11" s="8">
        <v>17989195.43</v>
      </c>
      <c r="E11" s="8">
        <v>211513220.43000001</v>
      </c>
      <c r="F11" s="8">
        <v>208817083.41</v>
      </c>
      <c r="G11" s="8">
        <v>207702889.34</v>
      </c>
      <c r="H11" s="8">
        <v>192317250.83000001</v>
      </c>
      <c r="I11" s="1">
        <f t="shared" si="0"/>
        <v>0.98198537622256554</v>
      </c>
    </row>
    <row r="12" spans="1:9" s="1" customFormat="1" x14ac:dyDescent="0.25">
      <c r="B12" s="2" t="s">
        <v>18</v>
      </c>
      <c r="C12" s="9">
        <v>176155512</v>
      </c>
      <c r="D12" s="8">
        <v>13008868.439999999</v>
      </c>
      <c r="E12" s="8">
        <v>189164380.44</v>
      </c>
      <c r="F12" s="8">
        <v>183062180.15000001</v>
      </c>
      <c r="G12" s="8">
        <v>182277497.56</v>
      </c>
      <c r="H12" s="8">
        <v>169936025.88</v>
      </c>
      <c r="I12" s="1">
        <f t="shared" si="0"/>
        <v>0.96359313067301056</v>
      </c>
    </row>
    <row r="13" spans="1:9" s="1" customFormat="1" x14ac:dyDescent="0.25">
      <c r="B13" s="2" t="s">
        <v>19</v>
      </c>
      <c r="C13" s="9">
        <v>298890711</v>
      </c>
      <c r="D13" s="8">
        <v>27115015.120000001</v>
      </c>
      <c r="E13" s="8">
        <v>326005726.12</v>
      </c>
      <c r="F13" s="8">
        <v>323589017.42000002</v>
      </c>
      <c r="G13" s="8">
        <v>321497244.29000002</v>
      </c>
      <c r="H13" s="8">
        <v>297126139.17000002</v>
      </c>
      <c r="I13" s="1">
        <f t="shared" si="0"/>
        <v>0.9861705440463937</v>
      </c>
    </row>
    <row r="14" spans="1:9" s="1" customFormat="1" x14ac:dyDescent="0.25">
      <c r="B14" s="2" t="s">
        <v>20</v>
      </c>
      <c r="C14" s="9">
        <v>197455119</v>
      </c>
      <c r="D14" s="8">
        <v>17872755.039999999</v>
      </c>
      <c r="E14" s="8">
        <v>215327874.03999999</v>
      </c>
      <c r="F14" s="8">
        <v>211607191.49000001</v>
      </c>
      <c r="G14" s="8">
        <v>210321876.81</v>
      </c>
      <c r="H14" s="8">
        <v>193164482.43000001</v>
      </c>
      <c r="I14" s="1">
        <f t="shared" si="0"/>
        <v>0.97675174543788945</v>
      </c>
    </row>
    <row r="15" spans="1:9" s="1" customFormat="1" x14ac:dyDescent="0.25">
      <c r="B15" s="2" t="s">
        <v>21</v>
      </c>
      <c r="C15" s="9">
        <v>138101660</v>
      </c>
      <c r="D15" s="8">
        <v>13118622.369999999</v>
      </c>
      <c r="E15" s="8">
        <v>151220282.37</v>
      </c>
      <c r="F15" s="8">
        <v>148340661.47</v>
      </c>
      <c r="G15" s="8">
        <v>147197505.56999999</v>
      </c>
      <c r="H15" s="8">
        <v>137311971.56999999</v>
      </c>
      <c r="I15" s="1">
        <f t="shared" si="0"/>
        <v>0.97339790180951236</v>
      </c>
    </row>
    <row r="16" spans="1:9" s="1" customFormat="1" x14ac:dyDescent="0.25">
      <c r="B16" s="2" t="s">
        <v>22</v>
      </c>
      <c r="C16" s="9">
        <v>431449095</v>
      </c>
      <c r="D16" s="8">
        <v>38431887.490000002</v>
      </c>
      <c r="E16" s="8">
        <v>469880982.49000001</v>
      </c>
      <c r="F16" s="8">
        <v>460619434.22000003</v>
      </c>
      <c r="G16" s="8">
        <v>457090512.69</v>
      </c>
      <c r="H16" s="8">
        <v>424655496.58999997</v>
      </c>
      <c r="I16" s="1">
        <f t="shared" si="0"/>
        <v>0.9727793414148822</v>
      </c>
    </row>
    <row r="17" spans="2:9" s="1" customFormat="1" x14ac:dyDescent="0.25">
      <c r="B17" s="2" t="s">
        <v>23</v>
      </c>
      <c r="C17" s="9">
        <v>470860086</v>
      </c>
      <c r="D17" s="8">
        <v>35980407.780000001</v>
      </c>
      <c r="E17" s="8">
        <v>506840493.77999997</v>
      </c>
      <c r="F17" s="8">
        <v>480499831.30000001</v>
      </c>
      <c r="G17" s="8">
        <v>477546301.25</v>
      </c>
      <c r="H17" s="8">
        <v>446119720.38999999</v>
      </c>
      <c r="I17" s="1">
        <f t="shared" si="0"/>
        <v>0.9422023439533711</v>
      </c>
    </row>
    <row r="18" spans="2:9" s="1" customFormat="1" x14ac:dyDescent="0.25">
      <c r="B18" s="2" t="s">
        <v>24</v>
      </c>
      <c r="C18" s="9">
        <v>392211095</v>
      </c>
      <c r="D18" s="8">
        <v>49640278.729999997</v>
      </c>
      <c r="E18" s="8">
        <v>441851373.73000002</v>
      </c>
      <c r="F18" s="8">
        <v>430204712.39999998</v>
      </c>
      <c r="G18" s="8">
        <v>425675735.26999998</v>
      </c>
      <c r="H18" s="8">
        <v>395967518.12</v>
      </c>
      <c r="I18" s="1">
        <f t="shared" si="0"/>
        <v>0.96339122288237033</v>
      </c>
    </row>
    <row r="19" spans="2:9" s="1" customFormat="1" x14ac:dyDescent="0.25">
      <c r="B19" s="2" t="s">
        <v>25</v>
      </c>
      <c r="C19" s="9">
        <v>130686044</v>
      </c>
      <c r="D19" s="8">
        <v>12383706.76</v>
      </c>
      <c r="E19" s="8">
        <v>143069750.75999999</v>
      </c>
      <c r="F19" s="8">
        <v>141812111.71000001</v>
      </c>
      <c r="G19" s="8">
        <v>140601824.59</v>
      </c>
      <c r="H19" s="8">
        <v>131338366.45999999</v>
      </c>
      <c r="I19" s="1">
        <f t="shared" si="0"/>
        <v>0.98275018893308941</v>
      </c>
    </row>
    <row r="20" spans="2:9" s="1" customFormat="1" x14ac:dyDescent="0.25">
      <c r="B20" s="2" t="s">
        <v>26</v>
      </c>
      <c r="C20" s="9">
        <v>408970336</v>
      </c>
      <c r="D20" s="8">
        <v>37508651.700000003</v>
      </c>
      <c r="E20" s="8">
        <v>446478987.69999999</v>
      </c>
      <c r="F20" s="8">
        <v>440395867.19999999</v>
      </c>
      <c r="G20" s="8">
        <v>435034329.06999999</v>
      </c>
      <c r="H20" s="8">
        <v>407770075.55000001</v>
      </c>
      <c r="I20" s="1">
        <f t="shared" si="0"/>
        <v>0.97436685948210866</v>
      </c>
    </row>
    <row r="21" spans="2:9" s="1" customFormat="1" x14ac:dyDescent="0.25">
      <c r="B21" s="2" t="s">
        <v>27</v>
      </c>
      <c r="C21" s="9">
        <v>259587917</v>
      </c>
      <c r="D21" s="8">
        <v>18445000.309999999</v>
      </c>
      <c r="E21" s="8">
        <v>278032917.31</v>
      </c>
      <c r="F21" s="8">
        <v>275475990.24000001</v>
      </c>
      <c r="G21" s="8">
        <v>271808192.63</v>
      </c>
      <c r="H21" s="8">
        <v>254705384.56</v>
      </c>
      <c r="I21" s="1">
        <f t="shared" si="0"/>
        <v>0.97761155499059271</v>
      </c>
    </row>
    <row r="22" spans="2:9" s="1" customFormat="1" x14ac:dyDescent="0.25">
      <c r="B22" s="2" t="s">
        <v>28</v>
      </c>
      <c r="C22" s="9">
        <v>162765902</v>
      </c>
      <c r="D22" s="8">
        <v>13509667.210000001</v>
      </c>
      <c r="E22" s="8">
        <v>176275569.21000001</v>
      </c>
      <c r="F22" s="8">
        <v>174151009.19</v>
      </c>
      <c r="G22" s="8">
        <v>173032125.41999999</v>
      </c>
      <c r="H22" s="8">
        <v>161449638.97</v>
      </c>
      <c r="I22" s="1">
        <f t="shared" si="0"/>
        <v>0.98160015137358003</v>
      </c>
    </row>
    <row r="23" spans="2:9" s="1" customFormat="1" x14ac:dyDescent="0.25">
      <c r="B23" s="2" t="s">
        <v>29</v>
      </c>
      <c r="C23" s="9">
        <v>93401988</v>
      </c>
      <c r="D23" s="8">
        <v>8777299.1899999995</v>
      </c>
      <c r="E23" s="8">
        <v>102179287.19</v>
      </c>
      <c r="F23" s="8">
        <v>100840385.01000001</v>
      </c>
      <c r="G23" s="8">
        <v>100250198.52</v>
      </c>
      <c r="H23" s="8">
        <v>93136485.030000001</v>
      </c>
      <c r="I23" s="1">
        <f t="shared" si="0"/>
        <v>0.98112055071970794</v>
      </c>
    </row>
    <row r="24" spans="2:9" s="1" customFormat="1" x14ac:dyDescent="0.25">
      <c r="B24" s="2" t="s">
        <v>30</v>
      </c>
      <c r="C24" s="9">
        <v>171378883</v>
      </c>
      <c r="D24" s="8">
        <v>9639237.8000000007</v>
      </c>
      <c r="E24" s="8">
        <v>181018120.80000001</v>
      </c>
      <c r="F24" s="8">
        <v>178108839.25</v>
      </c>
      <c r="G24" s="8">
        <v>176735418.47999999</v>
      </c>
      <c r="H24" s="8">
        <v>164848442.88999999</v>
      </c>
      <c r="I24" s="1">
        <f t="shared" si="0"/>
        <v>0.97634102983130722</v>
      </c>
    </row>
    <row r="25" spans="2:9" s="1" customFormat="1" x14ac:dyDescent="0.25">
      <c r="B25" s="2" t="s">
        <v>31</v>
      </c>
      <c r="C25" s="9">
        <v>129990458</v>
      </c>
      <c r="D25" s="8">
        <v>13392493.119999999</v>
      </c>
      <c r="E25" s="8">
        <v>143382951.12</v>
      </c>
      <c r="F25" s="8">
        <v>142073711.28</v>
      </c>
      <c r="G25" s="8">
        <v>140431098.71000001</v>
      </c>
      <c r="H25" s="8">
        <v>131131546.72</v>
      </c>
      <c r="I25" s="1">
        <f t="shared" si="0"/>
        <v>0.97941280754132665</v>
      </c>
    </row>
    <row r="26" spans="2:9" s="1" customFormat="1" x14ac:dyDescent="0.25">
      <c r="B26" s="2" t="s">
        <v>32</v>
      </c>
      <c r="C26" s="9">
        <v>190041117</v>
      </c>
      <c r="D26" s="8">
        <v>16026474.609999999</v>
      </c>
      <c r="E26" s="8">
        <v>206067591.61000001</v>
      </c>
      <c r="F26" s="8">
        <v>203802660.19</v>
      </c>
      <c r="G26" s="8">
        <v>202486647.08000001</v>
      </c>
      <c r="H26" s="8">
        <v>188881662.47999999</v>
      </c>
      <c r="I26" s="1">
        <f t="shared" si="0"/>
        <v>0.98262247594577012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" workbookViewId="0">
      <selection activeCell="I5" sqref="I5:I26"/>
    </sheetView>
  </sheetViews>
  <sheetFormatPr defaultColWidth="9.140625" defaultRowHeight="15" x14ac:dyDescent="0.25"/>
  <cols>
    <col min="1" max="1" width="9.140625" style="1" customWidth="1"/>
    <col min="2" max="2" width="18" style="2" customWidth="1"/>
    <col min="3" max="3" width="17.28515625" customWidth="1"/>
    <col min="4" max="4" width="15.85546875" customWidth="1"/>
    <col min="5" max="5" width="15.28515625" bestFit="1" customWidth="1"/>
    <col min="6" max="6" width="16.28515625" bestFit="1" customWidth="1"/>
    <col min="7" max="8" width="15.28515625" bestFit="1" customWidth="1"/>
  </cols>
  <sheetData>
    <row r="1" spans="1:9" s="3" customFormat="1" ht="22.5" x14ac:dyDescent="0.3">
      <c r="A1" s="3" t="s">
        <v>0</v>
      </c>
      <c r="E1" s="3" t="s">
        <v>79</v>
      </c>
      <c r="F1" s="3" t="s">
        <v>80</v>
      </c>
    </row>
    <row r="2" spans="1:9" s="4" customFormat="1" ht="18.75" x14ac:dyDescent="0.3">
      <c r="A2" s="4" t="s">
        <v>1</v>
      </c>
    </row>
    <row r="3" spans="1:9" s="5" customFormat="1" ht="24.75" x14ac:dyDescent="0.5">
      <c r="A3" s="5" t="s">
        <v>85</v>
      </c>
      <c r="D3" s="6" t="s">
        <v>51</v>
      </c>
    </row>
    <row r="4" spans="1:9" s="7" customFormat="1" ht="12.75" x14ac:dyDescent="0.2"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spans="1:9" s="1" customFormat="1" x14ac:dyDescent="0.25">
      <c r="B5" s="2" t="s">
        <v>11</v>
      </c>
      <c r="C5" s="9">
        <v>744058878</v>
      </c>
      <c r="D5" s="8">
        <v>107357462.65000001</v>
      </c>
      <c r="E5" s="8">
        <v>851416340.64999998</v>
      </c>
      <c r="F5" s="8">
        <v>797689548.42999995</v>
      </c>
      <c r="G5" s="8">
        <v>797196178.52999997</v>
      </c>
      <c r="H5" s="8">
        <v>788953869.63</v>
      </c>
      <c r="I5" s="1">
        <f>G5/E5</f>
        <v>0.93631768673994853</v>
      </c>
    </row>
    <row r="6" spans="1:9" s="1" customFormat="1" x14ac:dyDescent="0.25">
      <c r="B6" s="2" t="s">
        <v>12</v>
      </c>
      <c r="C6" s="9">
        <v>69842260</v>
      </c>
      <c r="D6" s="8">
        <v>6954588.0999999996</v>
      </c>
      <c r="E6" s="8">
        <v>76796848.099999994</v>
      </c>
      <c r="F6" s="8">
        <v>76196723.840000004</v>
      </c>
      <c r="G6" s="8">
        <v>76138855.900000006</v>
      </c>
      <c r="H6" s="8">
        <v>75463540.269999996</v>
      </c>
      <c r="I6" s="1">
        <f t="shared" ref="I6:I26" si="0">G6/E6</f>
        <v>0.99143204159703024</v>
      </c>
    </row>
    <row r="7" spans="1:9" s="1" customFormat="1" x14ac:dyDescent="0.25">
      <c r="B7" s="2" t="s">
        <v>13</v>
      </c>
      <c r="C7" s="9">
        <v>83006415</v>
      </c>
      <c r="D7" s="8">
        <v>21703379.899999999</v>
      </c>
      <c r="E7" s="8">
        <v>104709794.90000001</v>
      </c>
      <c r="F7" s="8">
        <v>104064213.02</v>
      </c>
      <c r="G7" s="8">
        <v>104047251.75</v>
      </c>
      <c r="H7" s="8">
        <v>101010634.3</v>
      </c>
      <c r="I7" s="1">
        <f t="shared" si="0"/>
        <v>0.99367257713919932</v>
      </c>
    </row>
    <row r="8" spans="1:9" s="1" customFormat="1" x14ac:dyDescent="0.25">
      <c r="B8" s="2" t="s">
        <v>14</v>
      </c>
      <c r="C8" s="9">
        <v>204892328</v>
      </c>
      <c r="D8" s="8">
        <v>38855201.140000001</v>
      </c>
      <c r="E8" s="8">
        <v>243747529.13999999</v>
      </c>
      <c r="F8" s="8">
        <v>239758758.56999999</v>
      </c>
      <c r="G8" s="8">
        <v>237890835.05000001</v>
      </c>
      <c r="H8" s="8">
        <v>236205911.88999999</v>
      </c>
      <c r="I8" s="1">
        <f t="shared" si="0"/>
        <v>0.9759722935011329</v>
      </c>
    </row>
    <row r="9" spans="1:9" s="1" customFormat="1" x14ac:dyDescent="0.25">
      <c r="B9" s="2" t="s">
        <v>15</v>
      </c>
      <c r="C9" s="9">
        <v>240572378</v>
      </c>
      <c r="D9" s="8">
        <v>33069637.010000002</v>
      </c>
      <c r="E9" s="8">
        <v>273642015.00999999</v>
      </c>
      <c r="F9" s="8">
        <v>272548489.58999997</v>
      </c>
      <c r="G9" s="8">
        <v>272410558.08999997</v>
      </c>
      <c r="H9" s="8">
        <v>268729303.43000001</v>
      </c>
      <c r="I9" s="1">
        <f t="shared" si="0"/>
        <v>0.9954997520393386</v>
      </c>
    </row>
    <row r="10" spans="1:9" s="1" customFormat="1" x14ac:dyDescent="0.25">
      <c r="B10" s="2" t="s">
        <v>16</v>
      </c>
      <c r="C10" s="9">
        <v>143489547</v>
      </c>
      <c r="D10" s="8">
        <v>31543774.219999999</v>
      </c>
      <c r="E10" s="8">
        <v>175033321.22</v>
      </c>
      <c r="F10" s="8">
        <v>174375293.86000001</v>
      </c>
      <c r="G10" s="8">
        <v>174248089.91999999</v>
      </c>
      <c r="H10" s="8">
        <v>173731469.91999999</v>
      </c>
      <c r="I10" s="1">
        <f t="shared" si="0"/>
        <v>0.99551381820028972</v>
      </c>
    </row>
    <row r="11" spans="1:9" s="1" customFormat="1" x14ac:dyDescent="0.25">
      <c r="B11" s="2" t="s">
        <v>17</v>
      </c>
      <c r="C11" s="9">
        <v>193524025</v>
      </c>
      <c r="D11" s="8">
        <v>50382236.420000002</v>
      </c>
      <c r="E11" s="8">
        <v>243906261.41999999</v>
      </c>
      <c r="F11" s="9">
        <v>236644272</v>
      </c>
      <c r="G11" s="8">
        <v>236570278.93000001</v>
      </c>
      <c r="H11" s="8">
        <v>234107284.71000001</v>
      </c>
      <c r="I11" s="1">
        <f t="shared" si="0"/>
        <v>0.96992294315328131</v>
      </c>
    </row>
    <row r="12" spans="1:9" s="1" customFormat="1" x14ac:dyDescent="0.25">
      <c r="B12" s="2" t="s">
        <v>18</v>
      </c>
      <c r="C12" s="9">
        <v>176155512</v>
      </c>
      <c r="D12" s="8">
        <v>33506930.16</v>
      </c>
      <c r="E12" s="8">
        <v>209662442.16</v>
      </c>
      <c r="F12" s="8">
        <v>204700214.78</v>
      </c>
      <c r="G12" s="8">
        <v>204639890.34</v>
      </c>
      <c r="H12" s="8">
        <v>201390622.72999999</v>
      </c>
      <c r="I12" s="1">
        <f t="shared" si="0"/>
        <v>0.97604458019158657</v>
      </c>
    </row>
    <row r="13" spans="1:9" s="1" customFormat="1" x14ac:dyDescent="0.25">
      <c r="B13" s="2" t="s">
        <v>19</v>
      </c>
      <c r="C13" s="9">
        <v>298890711</v>
      </c>
      <c r="D13" s="8">
        <v>79545440.590000004</v>
      </c>
      <c r="E13" s="8">
        <v>378436151.58999997</v>
      </c>
      <c r="F13" s="8">
        <v>360109850.16000003</v>
      </c>
      <c r="G13" s="8">
        <v>360020648.02999997</v>
      </c>
      <c r="H13" s="8">
        <v>356591370.94999999</v>
      </c>
      <c r="I13" s="1">
        <f t="shared" si="0"/>
        <v>0.95133788491763471</v>
      </c>
    </row>
    <row r="14" spans="1:9" s="1" customFormat="1" x14ac:dyDescent="0.25">
      <c r="B14" s="2" t="s">
        <v>20</v>
      </c>
      <c r="C14" s="9">
        <v>197455119</v>
      </c>
      <c r="D14" s="8">
        <v>34725869.880000003</v>
      </c>
      <c r="E14" s="8">
        <v>232180988.88</v>
      </c>
      <c r="F14" s="8">
        <v>230219877.69999999</v>
      </c>
      <c r="G14" s="8">
        <v>230121693.30000001</v>
      </c>
      <c r="H14" s="8">
        <v>227568683.90000001</v>
      </c>
      <c r="I14" s="1">
        <f t="shared" si="0"/>
        <v>0.9911306451491414</v>
      </c>
    </row>
    <row r="15" spans="1:9" s="1" customFormat="1" x14ac:dyDescent="0.25">
      <c r="B15" s="2" t="s">
        <v>21</v>
      </c>
      <c r="C15" s="9">
        <v>138101660</v>
      </c>
      <c r="D15" s="8">
        <v>36248126.770000003</v>
      </c>
      <c r="E15" s="8">
        <v>174349786.77000001</v>
      </c>
      <c r="F15" s="8">
        <v>171624776.24000001</v>
      </c>
      <c r="G15" s="8">
        <v>171612255.19999999</v>
      </c>
      <c r="H15" s="8">
        <v>169018570.80000001</v>
      </c>
      <c r="I15" s="1">
        <f t="shared" si="0"/>
        <v>0.98429862392885326</v>
      </c>
    </row>
    <row r="16" spans="1:9" s="1" customFormat="1" x14ac:dyDescent="0.25">
      <c r="B16" s="2" t="s">
        <v>22</v>
      </c>
      <c r="C16" s="9">
        <v>431449095</v>
      </c>
      <c r="D16" s="8">
        <v>142098361.90000001</v>
      </c>
      <c r="E16" s="8">
        <v>573547456.89999998</v>
      </c>
      <c r="F16" s="8">
        <v>536425251.00999999</v>
      </c>
      <c r="G16" s="8">
        <v>536255722.80000001</v>
      </c>
      <c r="H16" s="8">
        <v>532317411.80000001</v>
      </c>
      <c r="I16" s="1">
        <f t="shared" si="0"/>
        <v>0.9349805606295245</v>
      </c>
    </row>
    <row r="17" spans="2:9" s="1" customFormat="1" x14ac:dyDescent="0.25">
      <c r="B17" s="2" t="s">
        <v>23</v>
      </c>
      <c r="C17" s="9">
        <v>470860086</v>
      </c>
      <c r="D17" s="8">
        <v>75247936.819999993</v>
      </c>
      <c r="E17" s="8">
        <v>546108022.82000005</v>
      </c>
      <c r="F17" s="8">
        <v>536936545.44000006</v>
      </c>
      <c r="G17" s="8">
        <v>536229154.44999999</v>
      </c>
      <c r="H17" s="8">
        <v>530710027.06</v>
      </c>
      <c r="I17" s="1">
        <f t="shared" si="0"/>
        <v>0.9819104134032175</v>
      </c>
    </row>
    <row r="18" spans="2:9" s="1" customFormat="1" x14ac:dyDescent="0.25">
      <c r="B18" s="2" t="s">
        <v>24</v>
      </c>
      <c r="C18" s="9">
        <v>392211095</v>
      </c>
      <c r="D18" s="8">
        <v>108288756.12</v>
      </c>
      <c r="E18" s="8">
        <v>500499851.12</v>
      </c>
      <c r="F18" s="8">
        <v>490885037.97000003</v>
      </c>
      <c r="G18" s="8">
        <v>490667086.31</v>
      </c>
      <c r="H18" s="8">
        <v>483487765.82999998</v>
      </c>
      <c r="I18" s="1">
        <f t="shared" si="0"/>
        <v>0.98035411041982012</v>
      </c>
    </row>
    <row r="19" spans="2:9" s="1" customFormat="1" x14ac:dyDescent="0.25">
      <c r="B19" s="2" t="s">
        <v>25</v>
      </c>
      <c r="C19" s="9">
        <v>130686044</v>
      </c>
      <c r="D19" s="8">
        <v>33334974.129999999</v>
      </c>
      <c r="E19" s="8">
        <v>164021018.13</v>
      </c>
      <c r="F19" s="8">
        <v>161674894.88</v>
      </c>
      <c r="G19" s="8">
        <v>161456609.27000001</v>
      </c>
      <c r="H19" s="8">
        <v>158877719.87</v>
      </c>
      <c r="I19" s="1">
        <f t="shared" si="0"/>
        <v>0.98436536433417643</v>
      </c>
    </row>
    <row r="20" spans="2:9" s="1" customFormat="1" x14ac:dyDescent="0.25">
      <c r="B20" s="2" t="s">
        <v>26</v>
      </c>
      <c r="C20" s="9">
        <v>408970336</v>
      </c>
      <c r="D20" s="8">
        <v>88131558.090000004</v>
      </c>
      <c r="E20" s="8">
        <v>497101894.08999997</v>
      </c>
      <c r="F20" s="8">
        <v>493875473.88</v>
      </c>
      <c r="G20" s="8">
        <v>493499317.11000001</v>
      </c>
      <c r="H20" s="8">
        <v>492892646.36000001</v>
      </c>
      <c r="I20" s="1">
        <f t="shared" si="0"/>
        <v>0.9927528399653458</v>
      </c>
    </row>
    <row r="21" spans="2:9" s="1" customFormat="1" x14ac:dyDescent="0.25">
      <c r="B21" s="2" t="s">
        <v>27</v>
      </c>
      <c r="C21" s="9">
        <v>259587917</v>
      </c>
      <c r="D21" s="8">
        <v>60357777.149999999</v>
      </c>
      <c r="E21" s="8">
        <v>319945694.14999998</v>
      </c>
      <c r="F21" s="8">
        <v>317537942.06</v>
      </c>
      <c r="G21" s="8">
        <v>317200359.52999997</v>
      </c>
      <c r="H21" s="8">
        <v>313309301.56999999</v>
      </c>
      <c r="I21" s="1">
        <f t="shared" si="0"/>
        <v>0.99141937313051354</v>
      </c>
    </row>
    <row r="22" spans="2:9" s="1" customFormat="1" x14ac:dyDescent="0.25">
      <c r="B22" s="2" t="s">
        <v>28</v>
      </c>
      <c r="C22" s="9">
        <v>162765902</v>
      </c>
      <c r="D22" s="8">
        <v>33749428.25</v>
      </c>
      <c r="E22" s="8">
        <v>196515330.25</v>
      </c>
      <c r="F22" s="8">
        <v>195388739.12</v>
      </c>
      <c r="G22" s="8">
        <v>195227629.08000001</v>
      </c>
      <c r="H22" s="8">
        <v>195154903.68000001</v>
      </c>
      <c r="I22" s="1">
        <f t="shared" si="0"/>
        <v>0.99344732460128271</v>
      </c>
    </row>
    <row r="23" spans="2:9" s="1" customFormat="1" x14ac:dyDescent="0.25">
      <c r="B23" s="2" t="s">
        <v>29</v>
      </c>
      <c r="C23" s="9">
        <v>93401988</v>
      </c>
      <c r="D23" s="8">
        <v>22319870.039999999</v>
      </c>
      <c r="E23" s="8">
        <v>115721858.04000001</v>
      </c>
      <c r="F23" s="8">
        <v>114972597.5</v>
      </c>
      <c r="G23" s="8">
        <v>114915277.81</v>
      </c>
      <c r="H23" s="8">
        <v>112514882.61</v>
      </c>
      <c r="I23" s="1">
        <f t="shared" si="0"/>
        <v>0.9930300096830349</v>
      </c>
    </row>
    <row r="24" spans="2:9" s="1" customFormat="1" x14ac:dyDescent="0.25">
      <c r="B24" s="2" t="s">
        <v>30</v>
      </c>
      <c r="C24" s="9">
        <v>171378883</v>
      </c>
      <c r="D24" s="8">
        <v>28530149.059999999</v>
      </c>
      <c r="E24" s="8">
        <v>199909032.06</v>
      </c>
      <c r="F24" s="8">
        <v>198580178.66</v>
      </c>
      <c r="G24" s="8">
        <v>198438752.93000001</v>
      </c>
      <c r="H24" s="8">
        <v>197846601.88</v>
      </c>
      <c r="I24" s="1">
        <f t="shared" si="0"/>
        <v>0.99264525912186541</v>
      </c>
    </row>
    <row r="25" spans="2:9" s="1" customFormat="1" x14ac:dyDescent="0.25">
      <c r="B25" s="2" t="s">
        <v>31</v>
      </c>
      <c r="C25" s="9">
        <v>129990458</v>
      </c>
      <c r="D25" s="8">
        <v>27983090.559999999</v>
      </c>
      <c r="E25" s="8">
        <v>157973548.56</v>
      </c>
      <c r="F25" s="8">
        <v>156889706.93000001</v>
      </c>
      <c r="G25" s="8">
        <v>156759058.25</v>
      </c>
      <c r="H25" s="8">
        <v>154674422.52000001</v>
      </c>
      <c r="I25" s="1">
        <f t="shared" si="0"/>
        <v>0.99231206539910877</v>
      </c>
    </row>
    <row r="26" spans="2:9" s="1" customFormat="1" x14ac:dyDescent="0.25">
      <c r="B26" s="2" t="s">
        <v>32</v>
      </c>
      <c r="C26" s="9">
        <v>190041117</v>
      </c>
      <c r="D26" s="8">
        <v>34844993.979999997</v>
      </c>
      <c r="E26" s="8">
        <v>224886110.97999999</v>
      </c>
      <c r="F26" s="8">
        <v>222936251.88999999</v>
      </c>
      <c r="G26" s="8">
        <v>222790661.09999999</v>
      </c>
      <c r="H26" s="8">
        <v>222110661.09999999</v>
      </c>
      <c r="I26" s="1">
        <f t="shared" si="0"/>
        <v>0.99068217298583483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I5" sqref="I5:I26"/>
    </sheetView>
  </sheetViews>
  <sheetFormatPr defaultColWidth="9.140625" defaultRowHeight="15" x14ac:dyDescent="0.25"/>
  <cols>
    <col min="1" max="1" width="9.140625" style="1" customWidth="1"/>
    <col min="2" max="2" width="18" style="2" customWidth="1"/>
    <col min="3" max="3" width="17.28515625" customWidth="1"/>
    <col min="4" max="4" width="15" customWidth="1"/>
    <col min="5" max="5" width="15.28515625" bestFit="1" customWidth="1"/>
    <col min="6" max="6" width="16.28515625" bestFit="1" customWidth="1"/>
    <col min="7" max="8" width="15.28515625" bestFit="1" customWidth="1"/>
  </cols>
  <sheetData>
    <row r="1" spans="1:9" s="3" customFormat="1" ht="22.5" x14ac:dyDescent="0.3">
      <c r="A1" s="3" t="s">
        <v>0</v>
      </c>
      <c r="E1" s="3" t="s">
        <v>79</v>
      </c>
      <c r="F1" s="3" t="s">
        <v>80</v>
      </c>
    </row>
    <row r="2" spans="1:9" s="4" customFormat="1" ht="18.75" x14ac:dyDescent="0.3">
      <c r="A2" s="4" t="s">
        <v>1</v>
      </c>
    </row>
    <row r="3" spans="1:9" s="5" customFormat="1" ht="24.75" x14ac:dyDescent="0.5">
      <c r="A3" s="5" t="s">
        <v>86</v>
      </c>
      <c r="D3" s="6" t="s">
        <v>55</v>
      </c>
    </row>
    <row r="4" spans="1:9" s="7" customFormat="1" ht="12.75" x14ac:dyDescent="0.2"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spans="1:9" s="1" customFormat="1" x14ac:dyDescent="0.25">
      <c r="B5" s="2" t="s">
        <v>11</v>
      </c>
      <c r="C5" s="9">
        <v>798758361</v>
      </c>
      <c r="D5" s="8">
        <v>61483593.039999999</v>
      </c>
      <c r="E5" s="8">
        <v>860241954.03999996</v>
      </c>
      <c r="F5" s="8">
        <v>784684056.11000001</v>
      </c>
      <c r="G5" s="8">
        <v>778487755.86000001</v>
      </c>
      <c r="H5" s="8">
        <v>782440220.45000005</v>
      </c>
      <c r="I5" s="1">
        <f>G5/E5</f>
        <v>0.90496371654968311</v>
      </c>
    </row>
    <row r="6" spans="1:9" s="1" customFormat="1" x14ac:dyDescent="0.25">
      <c r="B6" s="2" t="s">
        <v>12</v>
      </c>
      <c r="C6" s="9">
        <v>74322907</v>
      </c>
      <c r="D6" s="9">
        <v>12277597</v>
      </c>
      <c r="E6" s="9">
        <v>86600504</v>
      </c>
      <c r="F6" s="8">
        <v>77527312.049999997</v>
      </c>
      <c r="G6" s="8">
        <v>76986726.510000005</v>
      </c>
      <c r="H6" s="8">
        <v>78042689.909999996</v>
      </c>
      <c r="I6" s="1">
        <f t="shared" ref="I6:I26" si="0">G6/E6</f>
        <v>0.88898704919777383</v>
      </c>
    </row>
    <row r="7" spans="1:9" s="1" customFormat="1" x14ac:dyDescent="0.25">
      <c r="B7" s="2" t="s">
        <v>13</v>
      </c>
      <c r="C7" s="9">
        <v>92089182</v>
      </c>
      <c r="D7" s="9">
        <v>16325641</v>
      </c>
      <c r="E7" s="9">
        <v>108414823</v>
      </c>
      <c r="F7" s="8">
        <v>97979952.060000002</v>
      </c>
      <c r="G7" s="8">
        <v>97436301.790000007</v>
      </c>
      <c r="H7" s="8">
        <v>98250818.829999998</v>
      </c>
      <c r="I7" s="1">
        <f t="shared" si="0"/>
        <v>0.89873597626036805</v>
      </c>
    </row>
    <row r="8" spans="1:9" s="1" customFormat="1" x14ac:dyDescent="0.25">
      <c r="B8" s="2" t="s">
        <v>14</v>
      </c>
      <c r="C8" s="9">
        <v>234711713</v>
      </c>
      <c r="D8" s="8">
        <v>37993268.020000003</v>
      </c>
      <c r="E8" s="8">
        <v>272704981.01999998</v>
      </c>
      <c r="F8" s="8">
        <v>251937491.97999999</v>
      </c>
      <c r="G8" s="8">
        <v>249741343.84</v>
      </c>
      <c r="H8" s="8">
        <v>250329938.84</v>
      </c>
      <c r="I8" s="1">
        <f t="shared" si="0"/>
        <v>0.91579311425075938</v>
      </c>
    </row>
    <row r="9" spans="1:9" s="1" customFormat="1" x14ac:dyDescent="0.25">
      <c r="B9" s="2" t="s">
        <v>15</v>
      </c>
      <c r="C9" s="9">
        <v>267293306</v>
      </c>
      <c r="D9" s="9">
        <v>37290139</v>
      </c>
      <c r="E9" s="9">
        <v>304583445</v>
      </c>
      <c r="F9" s="8">
        <v>279691068.98000002</v>
      </c>
      <c r="G9" s="8">
        <v>277741682.81999999</v>
      </c>
      <c r="H9" s="8">
        <v>278998330.42000002</v>
      </c>
      <c r="I9" s="1">
        <f t="shared" si="0"/>
        <v>0.91187386372887069</v>
      </c>
    </row>
    <row r="10" spans="1:9" s="1" customFormat="1" x14ac:dyDescent="0.25">
      <c r="B10" s="2" t="s">
        <v>16</v>
      </c>
      <c r="C10" s="9">
        <v>173882334</v>
      </c>
      <c r="D10" s="9">
        <v>22372221</v>
      </c>
      <c r="E10" s="9">
        <v>196254555</v>
      </c>
      <c r="F10" s="8">
        <v>181606857.87</v>
      </c>
      <c r="G10" s="8">
        <v>180435544.46000001</v>
      </c>
      <c r="H10" s="8">
        <v>180493882.86000001</v>
      </c>
      <c r="I10" s="1">
        <f t="shared" si="0"/>
        <v>0.91939544771330284</v>
      </c>
    </row>
    <row r="11" spans="1:9" s="1" customFormat="1" x14ac:dyDescent="0.25">
      <c r="B11" s="2" t="s">
        <v>17</v>
      </c>
      <c r="C11" s="9">
        <v>233317528</v>
      </c>
      <c r="D11" s="8">
        <v>40104041.299999997</v>
      </c>
      <c r="E11" s="8">
        <v>273421569.30000001</v>
      </c>
      <c r="F11" s="8">
        <v>239970936.13</v>
      </c>
      <c r="G11" s="8">
        <v>238388647.78</v>
      </c>
      <c r="H11" s="8">
        <v>239070564.94999999</v>
      </c>
      <c r="I11" s="1">
        <f t="shared" si="0"/>
        <v>0.87187213646059636</v>
      </c>
    </row>
    <row r="12" spans="1:9" s="1" customFormat="1" x14ac:dyDescent="0.25">
      <c r="B12" s="2" t="s">
        <v>18</v>
      </c>
      <c r="C12" s="9">
        <v>199990641</v>
      </c>
      <c r="D12" s="8">
        <v>32005108.350000001</v>
      </c>
      <c r="E12" s="8">
        <v>231995749.34999999</v>
      </c>
      <c r="F12" s="8">
        <v>207241365.16</v>
      </c>
      <c r="G12" s="8">
        <v>206240886.69999999</v>
      </c>
      <c r="H12" s="8">
        <v>206942058.69999999</v>
      </c>
      <c r="I12" s="1">
        <f t="shared" si="0"/>
        <v>0.888985627011877</v>
      </c>
    </row>
    <row r="13" spans="1:9" s="1" customFormat="1" x14ac:dyDescent="0.25">
      <c r="B13" s="2" t="s">
        <v>19</v>
      </c>
      <c r="C13" s="9">
        <v>380259533</v>
      </c>
      <c r="D13" s="8">
        <v>63419013.340000004</v>
      </c>
      <c r="E13" s="8">
        <v>443678546.33999997</v>
      </c>
      <c r="F13" s="8">
        <v>391775899.83999997</v>
      </c>
      <c r="G13" s="8">
        <v>388252279.67000002</v>
      </c>
      <c r="H13" s="8">
        <v>388482654.67000002</v>
      </c>
      <c r="I13" s="1">
        <f t="shared" si="0"/>
        <v>0.87507562146688589</v>
      </c>
    </row>
    <row r="14" spans="1:9" s="1" customFormat="1" x14ac:dyDescent="0.25">
      <c r="B14" s="2" t="s">
        <v>20</v>
      </c>
      <c r="C14" s="9">
        <v>226462156</v>
      </c>
      <c r="D14" s="8">
        <v>30107368.879999999</v>
      </c>
      <c r="E14" s="8">
        <v>256569524.88</v>
      </c>
      <c r="F14" s="8">
        <v>237469552.91999999</v>
      </c>
      <c r="G14" s="8">
        <v>236041548.75999999</v>
      </c>
      <c r="H14" s="8">
        <v>236792111.31</v>
      </c>
      <c r="I14" s="1">
        <f t="shared" si="0"/>
        <v>0.9199905907390945</v>
      </c>
    </row>
    <row r="15" spans="1:9" s="1" customFormat="1" x14ac:dyDescent="0.25">
      <c r="B15" s="2" t="s">
        <v>21</v>
      </c>
      <c r="C15" s="9">
        <v>173189658</v>
      </c>
      <c r="D15" s="8">
        <v>25008015.800000001</v>
      </c>
      <c r="E15" s="8">
        <v>198197673.80000001</v>
      </c>
      <c r="F15" s="8">
        <v>178140713.06</v>
      </c>
      <c r="G15" s="8">
        <v>176736842.59999999</v>
      </c>
      <c r="H15" s="8">
        <v>177626040.59999999</v>
      </c>
      <c r="I15" s="1">
        <f t="shared" si="0"/>
        <v>0.89172006518272251</v>
      </c>
    </row>
    <row r="16" spans="1:9" s="1" customFormat="1" x14ac:dyDescent="0.25">
      <c r="B16" s="2" t="s">
        <v>22</v>
      </c>
      <c r="C16" s="9">
        <v>546322716</v>
      </c>
      <c r="D16" s="9">
        <v>98290885</v>
      </c>
      <c r="E16" s="9">
        <v>644613601</v>
      </c>
      <c r="F16" s="8">
        <v>569639043.52999997</v>
      </c>
      <c r="G16" s="8">
        <v>567124309.52999997</v>
      </c>
      <c r="H16" s="8">
        <v>567434733.02999997</v>
      </c>
      <c r="I16" s="1">
        <f t="shared" si="0"/>
        <v>0.87978954935206211</v>
      </c>
    </row>
    <row r="17" spans="2:9" s="1" customFormat="1" x14ac:dyDescent="0.25">
      <c r="B17" s="2" t="s">
        <v>23</v>
      </c>
      <c r="C17" s="9">
        <v>528452548</v>
      </c>
      <c r="D17" s="8">
        <v>85008057.540000007</v>
      </c>
      <c r="E17" s="8">
        <v>613460605.53999996</v>
      </c>
      <c r="F17" s="8">
        <v>548836412.32000005</v>
      </c>
      <c r="G17" s="9">
        <v>544740122</v>
      </c>
      <c r="H17" s="8">
        <v>549108577.49000001</v>
      </c>
      <c r="I17" s="1">
        <f t="shared" si="0"/>
        <v>0.8879789787324508</v>
      </c>
    </row>
    <row r="18" spans="2:9" s="1" customFormat="1" x14ac:dyDescent="0.25">
      <c r="B18" s="2" t="s">
        <v>24</v>
      </c>
      <c r="C18" s="9">
        <v>478621763</v>
      </c>
      <c r="D18" s="8">
        <v>69835604.799999997</v>
      </c>
      <c r="E18" s="8">
        <v>548457367.79999995</v>
      </c>
      <c r="F18" s="8">
        <v>504757834.97000003</v>
      </c>
      <c r="G18" s="8">
        <v>500423290.29000002</v>
      </c>
      <c r="H18" s="8">
        <v>501562863.27999997</v>
      </c>
      <c r="I18" s="1">
        <f t="shared" si="0"/>
        <v>0.91241966954938236</v>
      </c>
    </row>
    <row r="19" spans="2:9" s="1" customFormat="1" x14ac:dyDescent="0.25">
      <c r="B19" s="2" t="s">
        <v>25</v>
      </c>
      <c r="C19" s="9">
        <v>158428210</v>
      </c>
      <c r="D19" s="8">
        <v>23563397.75</v>
      </c>
      <c r="E19" s="8">
        <v>181991607.75</v>
      </c>
      <c r="F19" s="8">
        <v>167090954.19999999</v>
      </c>
      <c r="G19" s="8">
        <v>165556062.78999999</v>
      </c>
      <c r="H19" s="8">
        <v>166162816.72</v>
      </c>
      <c r="I19" s="1">
        <f t="shared" si="0"/>
        <v>0.90969064363353858</v>
      </c>
    </row>
    <row r="20" spans="2:9" s="1" customFormat="1" x14ac:dyDescent="0.25">
      <c r="B20" s="2" t="s">
        <v>26</v>
      </c>
      <c r="C20" s="9">
        <v>494354609</v>
      </c>
      <c r="D20" s="8">
        <v>72706163.870000005</v>
      </c>
      <c r="E20" s="8">
        <v>567060772.87</v>
      </c>
      <c r="F20" s="8">
        <v>521343181.25999999</v>
      </c>
      <c r="G20" s="8">
        <v>515248712.86000001</v>
      </c>
      <c r="H20" s="8">
        <v>515248712.86000001</v>
      </c>
      <c r="I20" s="1">
        <f t="shared" si="0"/>
        <v>0.90863049872455548</v>
      </c>
    </row>
    <row r="21" spans="2:9" s="1" customFormat="1" x14ac:dyDescent="0.25">
      <c r="B21" s="2" t="s">
        <v>27</v>
      </c>
      <c r="C21" s="9">
        <v>306153428</v>
      </c>
      <c r="D21" s="8">
        <v>54113769.450000003</v>
      </c>
      <c r="E21" s="8">
        <v>360267197.44999999</v>
      </c>
      <c r="F21" s="8">
        <v>324960590.10000002</v>
      </c>
      <c r="G21" s="8">
        <v>320549983.10000002</v>
      </c>
      <c r="H21" s="8">
        <v>324223384.5</v>
      </c>
      <c r="I21" s="1">
        <f t="shared" si="0"/>
        <v>0.88975622917900499</v>
      </c>
    </row>
    <row r="22" spans="2:9" s="1" customFormat="1" x14ac:dyDescent="0.25">
      <c r="B22" s="2" t="s">
        <v>28</v>
      </c>
      <c r="C22" s="9">
        <v>195318709</v>
      </c>
      <c r="D22" s="8">
        <v>35124982.799999997</v>
      </c>
      <c r="E22" s="8">
        <v>230443691.80000001</v>
      </c>
      <c r="F22" s="8">
        <v>205501742.41999999</v>
      </c>
      <c r="G22" s="8">
        <v>203720390.56</v>
      </c>
      <c r="H22" s="8">
        <v>204975005.56</v>
      </c>
      <c r="I22" s="1">
        <f t="shared" si="0"/>
        <v>0.88403544036608772</v>
      </c>
    </row>
    <row r="23" spans="2:9" s="1" customFormat="1" x14ac:dyDescent="0.25">
      <c r="B23" s="2" t="s">
        <v>29</v>
      </c>
      <c r="C23" s="9">
        <v>112464963</v>
      </c>
      <c r="D23" s="9">
        <v>20713622</v>
      </c>
      <c r="E23" s="9">
        <v>133178585</v>
      </c>
      <c r="F23" s="8">
        <v>116984799.33</v>
      </c>
      <c r="G23" s="8">
        <v>116147087.16</v>
      </c>
      <c r="H23" s="8">
        <v>116591555.53</v>
      </c>
      <c r="I23" s="1">
        <f t="shared" si="0"/>
        <v>0.87211534166698046</v>
      </c>
    </row>
    <row r="24" spans="2:9" s="1" customFormat="1" x14ac:dyDescent="0.25">
      <c r="B24" s="2" t="s">
        <v>30</v>
      </c>
      <c r="C24" s="9">
        <v>195920574</v>
      </c>
      <c r="D24" s="8">
        <v>26969709.199999999</v>
      </c>
      <c r="E24" s="8">
        <v>222890283.19999999</v>
      </c>
      <c r="F24" s="8">
        <v>207590051.63</v>
      </c>
      <c r="G24" s="8">
        <v>205465320.81999999</v>
      </c>
      <c r="H24" s="8">
        <v>205509448.41999999</v>
      </c>
      <c r="I24" s="1">
        <f t="shared" si="0"/>
        <v>0.92182269173051146</v>
      </c>
    </row>
    <row r="25" spans="2:9" s="1" customFormat="1" x14ac:dyDescent="0.25">
      <c r="B25" s="2" t="s">
        <v>31</v>
      </c>
      <c r="C25" s="9">
        <v>152370461</v>
      </c>
      <c r="D25" s="8">
        <v>20143205.859999999</v>
      </c>
      <c r="E25" s="8">
        <v>172513666.86000001</v>
      </c>
      <c r="F25" s="8">
        <v>159090588.87</v>
      </c>
      <c r="G25" s="8">
        <v>157263779.41</v>
      </c>
      <c r="H25" s="8">
        <v>157680724.41</v>
      </c>
      <c r="I25" s="1">
        <f t="shared" si="0"/>
        <v>0.91160185898560864</v>
      </c>
    </row>
    <row r="26" spans="2:9" s="1" customFormat="1" x14ac:dyDescent="0.25">
      <c r="B26" s="2" t="s">
        <v>32</v>
      </c>
      <c r="C26" s="9">
        <v>223547313</v>
      </c>
      <c r="D26" s="8">
        <v>27837069.68</v>
      </c>
      <c r="E26" s="8">
        <v>251384382.68000001</v>
      </c>
      <c r="F26" s="8">
        <v>230739040.22999999</v>
      </c>
      <c r="G26" s="8">
        <v>229329047.06999999</v>
      </c>
      <c r="H26" s="8">
        <v>230366638.81</v>
      </c>
      <c r="I26" s="1">
        <f t="shared" si="0"/>
        <v>0.91226449561078993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I5" sqref="I5:I26"/>
    </sheetView>
  </sheetViews>
  <sheetFormatPr defaultColWidth="9.140625" defaultRowHeight="15" x14ac:dyDescent="0.25"/>
  <cols>
    <col min="1" max="1" width="9.140625" style="1" customWidth="1"/>
    <col min="2" max="2" width="18" style="2" customWidth="1"/>
    <col min="3" max="3" width="17.28515625" customWidth="1"/>
    <col min="4" max="4" width="17.85546875" customWidth="1"/>
    <col min="5" max="5" width="15.28515625" bestFit="1" customWidth="1"/>
    <col min="6" max="6" width="16.28515625" bestFit="1" customWidth="1"/>
    <col min="7" max="8" width="15.28515625" bestFit="1" customWidth="1"/>
  </cols>
  <sheetData>
    <row r="1" spans="1:9" s="3" customFormat="1" ht="22.5" x14ac:dyDescent="0.3">
      <c r="A1" s="3" t="s">
        <v>0</v>
      </c>
      <c r="E1" s="3" t="s">
        <v>79</v>
      </c>
      <c r="F1" s="3" t="s">
        <v>80</v>
      </c>
    </row>
    <row r="2" spans="1:9" s="4" customFormat="1" ht="18.75" x14ac:dyDescent="0.3">
      <c r="A2" s="4" t="s">
        <v>1</v>
      </c>
    </row>
    <row r="3" spans="1:9" s="5" customFormat="1" ht="24.75" x14ac:dyDescent="0.5">
      <c r="A3" s="5" t="s">
        <v>87</v>
      </c>
      <c r="D3" s="6" t="s">
        <v>57</v>
      </c>
    </row>
    <row r="4" spans="1:9" s="7" customFormat="1" ht="12.75" x14ac:dyDescent="0.2"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spans="1:9" s="1" customFormat="1" x14ac:dyDescent="0.25">
      <c r="B5" s="2" t="s">
        <v>11</v>
      </c>
      <c r="C5" s="9">
        <v>882462167</v>
      </c>
      <c r="D5" s="8">
        <v>60672148.609999999</v>
      </c>
      <c r="E5" s="8">
        <v>943134315.61000001</v>
      </c>
      <c r="F5" s="8">
        <v>861954636.75</v>
      </c>
      <c r="G5" s="8">
        <v>861165545.78999996</v>
      </c>
      <c r="H5" s="8">
        <v>861165545.78999996</v>
      </c>
      <c r="I5" s="1">
        <f>G5/E5</f>
        <v>0.91308897527815613</v>
      </c>
    </row>
    <row r="6" spans="1:9" s="1" customFormat="1" x14ac:dyDescent="0.25">
      <c r="B6" s="2" t="s">
        <v>12</v>
      </c>
      <c r="C6" s="9">
        <v>87912896</v>
      </c>
      <c r="D6" s="8">
        <v>-507048.82</v>
      </c>
      <c r="E6" s="8">
        <v>87405847.180000007</v>
      </c>
      <c r="F6" s="8">
        <v>87096074.219999999</v>
      </c>
      <c r="G6" s="8">
        <v>87008595.400000006</v>
      </c>
      <c r="H6" s="8">
        <v>87008595.400000006</v>
      </c>
      <c r="I6" s="1">
        <f t="shared" ref="I6:I26" si="0">G6/E6</f>
        <v>0.99545508918663173</v>
      </c>
    </row>
    <row r="7" spans="1:9" s="1" customFormat="1" x14ac:dyDescent="0.25">
      <c r="B7" s="2" t="s">
        <v>13</v>
      </c>
      <c r="C7" s="9">
        <v>110307522</v>
      </c>
      <c r="D7" s="8">
        <v>-1075442.5</v>
      </c>
      <c r="E7" s="8">
        <v>109232079.5</v>
      </c>
      <c r="F7" s="8">
        <v>108065923.02</v>
      </c>
      <c r="G7" s="8">
        <v>108021127.11</v>
      </c>
      <c r="H7" s="8">
        <v>108021127.11</v>
      </c>
      <c r="I7" s="1">
        <f t="shared" si="0"/>
        <v>0.98891394912975172</v>
      </c>
    </row>
    <row r="8" spans="1:9" s="1" customFormat="1" x14ac:dyDescent="0.25">
      <c r="B8" s="2" t="s">
        <v>14</v>
      </c>
      <c r="C8" s="9">
        <v>280394006</v>
      </c>
      <c r="D8" s="8">
        <v>-893616.63</v>
      </c>
      <c r="E8" s="8">
        <v>279500389.37</v>
      </c>
      <c r="F8" s="8">
        <v>279341635.27999997</v>
      </c>
      <c r="G8" s="8">
        <v>278941558.47000003</v>
      </c>
      <c r="H8" s="8">
        <v>278941558.47000003</v>
      </c>
      <c r="I8" s="1">
        <f t="shared" si="0"/>
        <v>0.99800060779428756</v>
      </c>
    </row>
    <row r="9" spans="1:9" s="1" customFormat="1" x14ac:dyDescent="0.25">
      <c r="B9" s="2" t="s">
        <v>15</v>
      </c>
      <c r="C9" s="9">
        <v>313652482</v>
      </c>
      <c r="D9" s="8">
        <v>-2661332.14</v>
      </c>
      <c r="E9" s="8">
        <v>310991149.86000001</v>
      </c>
      <c r="F9" s="8">
        <v>310277363.22000003</v>
      </c>
      <c r="G9" s="8">
        <v>309957019.81</v>
      </c>
      <c r="H9" s="8">
        <v>309957019.81</v>
      </c>
      <c r="I9" s="1">
        <f t="shared" si="0"/>
        <v>0.99667472836295967</v>
      </c>
    </row>
    <row r="10" spans="1:9" s="1" customFormat="1" x14ac:dyDescent="0.25">
      <c r="B10" s="2" t="s">
        <v>16</v>
      </c>
      <c r="C10" s="9">
        <v>203219691</v>
      </c>
      <c r="D10" s="8">
        <v>-1118346.8</v>
      </c>
      <c r="E10" s="8">
        <v>202101344.19999999</v>
      </c>
      <c r="F10" s="8">
        <v>199348883.08000001</v>
      </c>
      <c r="G10" s="8">
        <v>199133915.56</v>
      </c>
      <c r="H10" s="8">
        <v>199133915.56</v>
      </c>
      <c r="I10" s="1">
        <f t="shared" si="0"/>
        <v>0.98531712566412522</v>
      </c>
    </row>
    <row r="11" spans="1:9" s="1" customFormat="1" x14ac:dyDescent="0.25">
      <c r="B11" s="2" t="s">
        <v>17</v>
      </c>
      <c r="C11" s="9">
        <v>271819422</v>
      </c>
      <c r="D11" s="8">
        <v>275136.40000000002</v>
      </c>
      <c r="E11" s="8">
        <v>272094558.39999998</v>
      </c>
      <c r="F11" s="8">
        <v>269152599.56</v>
      </c>
      <c r="G11" s="8">
        <v>268986269.12</v>
      </c>
      <c r="H11" s="8">
        <v>268986269.12</v>
      </c>
      <c r="I11" s="1">
        <f t="shared" si="0"/>
        <v>0.98857643718317012</v>
      </c>
    </row>
    <row r="12" spans="1:9" s="1" customFormat="1" x14ac:dyDescent="0.25">
      <c r="B12" s="2" t="s">
        <v>18</v>
      </c>
      <c r="C12" s="9">
        <v>239101354</v>
      </c>
      <c r="D12" s="8">
        <v>2905125.97</v>
      </c>
      <c r="E12" s="8">
        <v>242006479.97</v>
      </c>
      <c r="F12" s="8">
        <v>237352340.97</v>
      </c>
      <c r="G12" s="8">
        <v>237183203.93000001</v>
      </c>
      <c r="H12" s="8">
        <v>237183203.93000001</v>
      </c>
      <c r="I12" s="1">
        <f t="shared" si="0"/>
        <v>0.9800696409426809</v>
      </c>
    </row>
    <row r="13" spans="1:9" s="1" customFormat="1" x14ac:dyDescent="0.25">
      <c r="B13" s="2" t="s">
        <v>19</v>
      </c>
      <c r="C13" s="9">
        <v>415285868</v>
      </c>
      <c r="D13" s="8">
        <v>7981787.6900000004</v>
      </c>
      <c r="E13" s="8">
        <v>423267655.69</v>
      </c>
      <c r="F13" s="8">
        <v>416017679.44999999</v>
      </c>
      <c r="G13" s="8">
        <v>415776152.04000002</v>
      </c>
      <c r="H13" s="8">
        <v>415776152.04000002</v>
      </c>
      <c r="I13" s="1">
        <f t="shared" si="0"/>
        <v>0.98230078875791371</v>
      </c>
    </row>
    <row r="14" spans="1:9" s="1" customFormat="1" x14ac:dyDescent="0.25">
      <c r="B14" s="2" t="s">
        <v>20</v>
      </c>
      <c r="C14" s="9">
        <v>265919337</v>
      </c>
      <c r="D14" s="8">
        <v>-2569496.2799999998</v>
      </c>
      <c r="E14" s="8">
        <v>263349840.72</v>
      </c>
      <c r="F14" s="8">
        <v>261304879.77000001</v>
      </c>
      <c r="G14" s="8">
        <v>261036310.52000001</v>
      </c>
      <c r="H14" s="8">
        <v>261036310.52000001</v>
      </c>
      <c r="I14" s="1">
        <f t="shared" si="0"/>
        <v>0.99121499297787774</v>
      </c>
    </row>
    <row r="15" spans="1:9" s="1" customFormat="1" x14ac:dyDescent="0.25">
      <c r="B15" s="2" t="s">
        <v>21</v>
      </c>
      <c r="C15" s="9">
        <v>199530070</v>
      </c>
      <c r="D15" s="8">
        <v>3554240.8</v>
      </c>
      <c r="E15" s="8">
        <v>203084310.80000001</v>
      </c>
      <c r="F15" s="8">
        <v>201911939.66999999</v>
      </c>
      <c r="G15" s="8">
        <v>201885911.09999999</v>
      </c>
      <c r="H15" s="8">
        <v>201885911.09999999</v>
      </c>
      <c r="I15" s="1">
        <f t="shared" si="0"/>
        <v>0.9940990040280353</v>
      </c>
    </row>
    <row r="16" spans="1:9" s="1" customFormat="1" x14ac:dyDescent="0.25">
      <c r="B16" s="2" t="s">
        <v>22</v>
      </c>
      <c r="C16" s="9">
        <v>589438900</v>
      </c>
      <c r="D16" s="9">
        <v>21770616</v>
      </c>
      <c r="E16" s="9">
        <v>611209516</v>
      </c>
      <c r="F16" s="8">
        <v>600325944.69000006</v>
      </c>
      <c r="G16" s="8">
        <v>599905307.61000001</v>
      </c>
      <c r="H16" s="8">
        <v>599905307.61000001</v>
      </c>
      <c r="I16" s="1">
        <f t="shared" si="0"/>
        <v>0.98150518260255626</v>
      </c>
    </row>
    <row r="17" spans="2:9" s="1" customFormat="1" x14ac:dyDescent="0.25">
      <c r="B17" s="2" t="s">
        <v>23</v>
      </c>
      <c r="C17" s="9">
        <v>628136523</v>
      </c>
      <c r="D17" s="8">
        <v>5214309.45</v>
      </c>
      <c r="E17" s="8">
        <v>633350832.45000005</v>
      </c>
      <c r="F17" s="8">
        <v>623270095.78999996</v>
      </c>
      <c r="G17" s="8">
        <v>622698538.40999997</v>
      </c>
      <c r="H17" s="8">
        <v>622698538.40999997</v>
      </c>
      <c r="I17" s="1">
        <f t="shared" si="0"/>
        <v>0.98318105306849657</v>
      </c>
    </row>
    <row r="18" spans="2:9" s="1" customFormat="1" x14ac:dyDescent="0.25">
      <c r="B18" s="2" t="s">
        <v>24</v>
      </c>
      <c r="C18" s="9">
        <v>569149328</v>
      </c>
      <c r="D18" s="8">
        <v>1805722.76</v>
      </c>
      <c r="E18" s="8">
        <v>570955050.75999999</v>
      </c>
      <c r="F18" s="8">
        <v>562479429.01999998</v>
      </c>
      <c r="G18" s="8">
        <v>561997654.38999999</v>
      </c>
      <c r="H18" s="8">
        <v>561997654.38999999</v>
      </c>
      <c r="I18" s="1">
        <f t="shared" si="0"/>
        <v>0.98431155594809649</v>
      </c>
    </row>
    <row r="19" spans="2:9" s="1" customFormat="1" x14ac:dyDescent="0.25">
      <c r="B19" s="2" t="s">
        <v>25</v>
      </c>
      <c r="C19" s="9">
        <v>187568880</v>
      </c>
      <c r="D19" s="8">
        <v>-3910029.8</v>
      </c>
      <c r="E19" s="8">
        <v>183658850.19999999</v>
      </c>
      <c r="F19" s="8">
        <v>182757860.28999999</v>
      </c>
      <c r="G19" s="8">
        <v>182477775.97999999</v>
      </c>
      <c r="H19" s="8">
        <v>182477775.97999999</v>
      </c>
      <c r="I19" s="1">
        <f t="shared" si="0"/>
        <v>0.99356919517510955</v>
      </c>
    </row>
    <row r="20" spans="2:9" s="1" customFormat="1" x14ac:dyDescent="0.25">
      <c r="B20" s="2" t="s">
        <v>26</v>
      </c>
      <c r="C20" s="9">
        <v>585526602</v>
      </c>
      <c r="D20" s="8">
        <v>2279992.56</v>
      </c>
      <c r="E20" s="8">
        <v>587806594.55999994</v>
      </c>
      <c r="F20" s="8">
        <v>582412314.00999999</v>
      </c>
      <c r="G20" s="8">
        <v>581868556.23000002</v>
      </c>
      <c r="H20" s="8">
        <v>581868556.23000002</v>
      </c>
      <c r="I20" s="1">
        <f t="shared" si="0"/>
        <v>0.98989797259004075</v>
      </c>
    </row>
    <row r="21" spans="2:9" s="1" customFormat="1" x14ac:dyDescent="0.25">
      <c r="B21" s="2" t="s">
        <v>27</v>
      </c>
      <c r="C21" s="9">
        <v>369652967</v>
      </c>
      <c r="D21" s="8">
        <v>3316979.66</v>
      </c>
      <c r="E21" s="8">
        <v>372969946.66000003</v>
      </c>
      <c r="F21" s="8">
        <v>371803956.13</v>
      </c>
      <c r="G21" s="8">
        <v>371478825.93000001</v>
      </c>
      <c r="H21" s="8">
        <v>371478825.93000001</v>
      </c>
      <c r="I21" s="1">
        <f t="shared" si="0"/>
        <v>0.99600203516837427</v>
      </c>
    </row>
    <row r="22" spans="2:9" s="1" customFormat="1" x14ac:dyDescent="0.25">
      <c r="B22" s="2" t="s">
        <v>28</v>
      </c>
      <c r="C22" s="9">
        <v>224410696</v>
      </c>
      <c r="D22" s="9">
        <v>5806959</v>
      </c>
      <c r="E22" s="9">
        <v>230217655</v>
      </c>
      <c r="F22" s="8">
        <v>227434239.34</v>
      </c>
      <c r="G22" s="8">
        <v>227282559.37</v>
      </c>
      <c r="H22" s="8">
        <v>227282559.37</v>
      </c>
      <c r="I22" s="1">
        <f t="shared" si="0"/>
        <v>0.98725077957205321</v>
      </c>
    </row>
    <row r="23" spans="2:9" s="1" customFormat="1" x14ac:dyDescent="0.25">
      <c r="B23" s="2" t="s">
        <v>29</v>
      </c>
      <c r="C23" s="9">
        <v>134495483</v>
      </c>
      <c r="D23" s="8">
        <v>-1179904.1200000001</v>
      </c>
      <c r="E23" s="8">
        <v>133315578.88</v>
      </c>
      <c r="F23" s="8">
        <v>132928318.93000001</v>
      </c>
      <c r="G23" s="8">
        <v>132833614.38</v>
      </c>
      <c r="H23" s="8">
        <v>132833614.38</v>
      </c>
      <c r="I23" s="1">
        <f t="shared" si="0"/>
        <v>0.99638478485373549</v>
      </c>
    </row>
    <row r="24" spans="2:9" s="1" customFormat="1" x14ac:dyDescent="0.25">
      <c r="B24" s="2" t="s">
        <v>30</v>
      </c>
      <c r="C24" s="9">
        <v>228740125</v>
      </c>
      <c r="D24" s="8">
        <v>-2228910.59</v>
      </c>
      <c r="E24" s="8">
        <v>226511214.41</v>
      </c>
      <c r="F24" s="8">
        <v>226104721.93000001</v>
      </c>
      <c r="G24" s="8">
        <v>225820479.03</v>
      </c>
      <c r="H24" s="8">
        <v>225820479.03</v>
      </c>
      <c r="I24" s="1">
        <f t="shared" si="0"/>
        <v>0.99695054665704219</v>
      </c>
    </row>
    <row r="25" spans="2:9" s="1" customFormat="1" x14ac:dyDescent="0.25">
      <c r="B25" s="2" t="s">
        <v>31</v>
      </c>
      <c r="C25" s="9">
        <v>179537053</v>
      </c>
      <c r="D25" s="9">
        <v>-13123</v>
      </c>
      <c r="E25" s="9">
        <v>179523930</v>
      </c>
      <c r="F25" s="8">
        <v>177285133.25</v>
      </c>
      <c r="G25" s="8">
        <v>177086318.27000001</v>
      </c>
      <c r="H25" s="8">
        <v>177086318.27000001</v>
      </c>
      <c r="I25" s="1">
        <f t="shared" si="0"/>
        <v>0.98642180053656359</v>
      </c>
    </row>
    <row r="26" spans="2:9" s="1" customFormat="1" x14ac:dyDescent="0.25">
      <c r="B26" s="2" t="s">
        <v>32</v>
      </c>
      <c r="C26" s="9">
        <v>252318963</v>
      </c>
      <c r="D26" s="8">
        <v>3756572.34</v>
      </c>
      <c r="E26" s="8">
        <v>256075535.34</v>
      </c>
      <c r="F26" s="8">
        <v>255445402.31</v>
      </c>
      <c r="G26" s="8">
        <v>255234984.22</v>
      </c>
      <c r="H26" s="8">
        <v>255234984.22</v>
      </c>
      <c r="I26" s="1">
        <f t="shared" si="0"/>
        <v>0.99671756570230741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7"/>
  <sheetViews>
    <sheetView workbookViewId="0">
      <selection activeCell="E10" sqref="E10"/>
    </sheetView>
  </sheetViews>
  <sheetFormatPr defaultColWidth="11.42578125" defaultRowHeight="15" x14ac:dyDescent="0.25"/>
  <cols>
    <col min="1" max="1" width="27.85546875" bestFit="1" customWidth="1"/>
    <col min="2" max="2" width="18.140625" customWidth="1"/>
    <col min="3" max="4" width="12" bestFit="1" customWidth="1"/>
    <col min="5" max="5" width="12" customWidth="1"/>
    <col min="6" max="8" width="12" bestFit="1" customWidth="1"/>
    <col min="9" max="9" width="12" customWidth="1"/>
    <col min="10" max="10" width="12.5703125" bestFit="1" customWidth="1"/>
  </cols>
  <sheetData>
    <row r="3" spans="1:10" x14ac:dyDescent="0.25">
      <c r="A3" s="17" t="s">
        <v>108</v>
      </c>
      <c r="C3" s="17" t="s">
        <v>89</v>
      </c>
    </row>
    <row r="4" spans="1:10" x14ac:dyDescent="0.25">
      <c r="A4" s="17" t="s">
        <v>91</v>
      </c>
      <c r="B4" s="17" t="s">
        <v>92</v>
      </c>
      <c r="C4">
        <v>2010</v>
      </c>
      <c r="D4">
        <v>2011</v>
      </c>
      <c r="E4">
        <v>2012</v>
      </c>
      <c r="F4">
        <v>2013</v>
      </c>
      <c r="G4">
        <v>2014</v>
      </c>
      <c r="H4">
        <v>2015</v>
      </c>
      <c r="I4">
        <v>2016</v>
      </c>
      <c r="J4" t="s">
        <v>70</v>
      </c>
    </row>
    <row r="5" spans="1:10" x14ac:dyDescent="0.25">
      <c r="A5">
        <v>1</v>
      </c>
      <c r="B5" t="s">
        <v>11</v>
      </c>
      <c r="C5" s="31">
        <v>1242.5765795080465</v>
      </c>
      <c r="D5" s="31">
        <v>1574.4984292009317</v>
      </c>
      <c r="E5" s="31">
        <v>1568.3532724534243</v>
      </c>
      <c r="F5" s="31">
        <v>1620.0931113764198</v>
      </c>
      <c r="G5" s="31">
        <v>1864.6860602353556</v>
      </c>
      <c r="H5" s="31">
        <v>1826.1885797729719</v>
      </c>
      <c r="I5" s="31">
        <v>2021.8048729747686</v>
      </c>
      <c r="J5" s="31">
        <v>11718.200905521917</v>
      </c>
    </row>
    <row r="6" spans="1:10" x14ac:dyDescent="0.25">
      <c r="A6">
        <v>2</v>
      </c>
      <c r="B6" t="s">
        <v>12</v>
      </c>
      <c r="C6" s="31">
        <v>1849.6769089373204</v>
      </c>
      <c r="D6" s="31">
        <v>2246.6376515385405</v>
      </c>
      <c r="E6" s="31">
        <v>2414.9389254686785</v>
      </c>
      <c r="F6" s="31">
        <v>2524.3697710568863</v>
      </c>
      <c r="G6" s="31">
        <v>2895.3437996729667</v>
      </c>
      <c r="H6" s="31">
        <v>2964.3343155827656</v>
      </c>
      <c r="I6" s="31">
        <v>3445.612046570569</v>
      </c>
      <c r="J6" s="31">
        <v>18340.913418827728</v>
      </c>
    </row>
    <row r="7" spans="1:10" x14ac:dyDescent="0.25">
      <c r="A7">
        <v>3</v>
      </c>
      <c r="B7" t="s">
        <v>102</v>
      </c>
      <c r="C7" s="31">
        <v>1237.289863751844</v>
      </c>
      <c r="D7" s="31">
        <v>1625.3461963642319</v>
      </c>
      <c r="E7" s="31">
        <v>1847.8839261997243</v>
      </c>
      <c r="F7" s="31">
        <v>1847.4347404917892</v>
      </c>
      <c r="G7" s="31">
        <v>2242.011113385623</v>
      </c>
      <c r="H7" s="31">
        <v>2088.3533401204536</v>
      </c>
      <c r="I7" s="31">
        <v>2332.9185389715567</v>
      </c>
      <c r="J7" s="31">
        <v>13221.237719285222</v>
      </c>
    </row>
    <row r="8" spans="1:10" x14ac:dyDescent="0.25">
      <c r="A8">
        <v>4</v>
      </c>
      <c r="B8" t="s">
        <v>14</v>
      </c>
      <c r="C8" s="31">
        <v>1336.2559192929411</v>
      </c>
      <c r="D8" s="31">
        <v>1605.1309992215356</v>
      </c>
      <c r="E8" s="31">
        <v>2030.9296464556487</v>
      </c>
      <c r="F8" s="31">
        <v>2146.099005189345</v>
      </c>
      <c r="G8" s="31">
        <v>2464.9856493762177</v>
      </c>
      <c r="H8" s="31">
        <v>2610.6367544400655</v>
      </c>
      <c r="I8" s="31">
        <v>2959.1211846390497</v>
      </c>
      <c r="J8" s="31">
        <v>15153.159158614802</v>
      </c>
    </row>
    <row r="9" spans="1:10" x14ac:dyDescent="0.25">
      <c r="A9">
        <v>5</v>
      </c>
      <c r="B9" t="s">
        <v>15</v>
      </c>
      <c r="C9" s="31">
        <v>1700.7605511682884</v>
      </c>
      <c r="D9" s="31">
        <v>2060.4685556853078</v>
      </c>
      <c r="E9" s="31">
        <v>2075.6478811468955</v>
      </c>
      <c r="F9" s="31">
        <v>2189.038491556551</v>
      </c>
      <c r="G9" s="31">
        <v>2514.5667348822608</v>
      </c>
      <c r="H9" s="31">
        <v>2564.6058359341814</v>
      </c>
      <c r="I9" s="31">
        <v>2885.8714194869885</v>
      </c>
      <c r="J9" s="31">
        <v>15990.959469860472</v>
      </c>
    </row>
    <row r="10" spans="1:10" x14ac:dyDescent="0.25">
      <c r="A10">
        <v>6</v>
      </c>
      <c r="B10" t="s">
        <v>16</v>
      </c>
      <c r="C10" s="31">
        <v>1858.2935244432692</v>
      </c>
      <c r="D10" s="31">
        <v>2272.9460128017067</v>
      </c>
      <c r="E10" s="31">
        <v>2305.8173330665272</v>
      </c>
      <c r="F10" s="31">
        <v>2477.9407501036717</v>
      </c>
      <c r="G10" s="31">
        <v>2873.8160724358022</v>
      </c>
      <c r="H10" s="31">
        <v>3025.563734929658</v>
      </c>
      <c r="I10" s="31">
        <v>3434.5276916177991</v>
      </c>
      <c r="J10" s="31">
        <v>18248.905119398434</v>
      </c>
    </row>
    <row r="11" spans="1:10" x14ac:dyDescent="0.25">
      <c r="A11">
        <v>7</v>
      </c>
      <c r="B11" t="s">
        <v>103</v>
      </c>
      <c r="C11" s="31">
        <v>1158.2242315145081</v>
      </c>
      <c r="D11" s="31">
        <v>1788.862793530478</v>
      </c>
      <c r="E11" s="31">
        <v>2636.0486205332122</v>
      </c>
      <c r="F11" s="31">
        <v>2907.6601758290985</v>
      </c>
      <c r="G11" s="31">
        <v>3431.1405541857634</v>
      </c>
      <c r="H11" s="31">
        <v>3550.2501642664602</v>
      </c>
      <c r="I11" s="31">
        <v>4157.8240504529012</v>
      </c>
      <c r="J11" s="31">
        <v>19630.010590312424</v>
      </c>
    </row>
    <row r="12" spans="1:10" x14ac:dyDescent="0.25">
      <c r="A12">
        <v>8</v>
      </c>
      <c r="B12" t="s">
        <v>104</v>
      </c>
      <c r="C12" s="31">
        <v>972.50520730032349</v>
      </c>
      <c r="D12" s="31">
        <v>1402.1041674875692</v>
      </c>
      <c r="E12" s="31">
        <v>2164.6363680417189</v>
      </c>
      <c r="F12" s="31">
        <v>2323.5751215470318</v>
      </c>
      <c r="G12" s="31">
        <v>2709.0627403063318</v>
      </c>
      <c r="H12" s="31">
        <v>2831.773375348409</v>
      </c>
      <c r="I12" s="31">
        <v>3414.2800128116546</v>
      </c>
      <c r="J12" s="31">
        <v>15817.936992843039</v>
      </c>
    </row>
    <row r="13" spans="1:10" x14ac:dyDescent="0.25">
      <c r="A13">
        <v>9</v>
      </c>
      <c r="B13" t="s">
        <v>19</v>
      </c>
      <c r="C13" s="31">
        <v>1456.4043075613677</v>
      </c>
      <c r="D13" s="31">
        <v>1849.8218826867858</v>
      </c>
      <c r="E13" s="31">
        <v>2198.1372350037591</v>
      </c>
      <c r="F13" s="31">
        <v>2369.1764501842299</v>
      </c>
      <c r="G13" s="31">
        <v>2747.9555469644465</v>
      </c>
      <c r="H13" s="31">
        <v>3047.05169299712</v>
      </c>
      <c r="I13" s="31">
        <v>3382.4113635365229</v>
      </c>
      <c r="J13" s="31">
        <v>17050.958478934233</v>
      </c>
    </row>
    <row r="14" spans="1:10" x14ac:dyDescent="0.25">
      <c r="A14">
        <v>10</v>
      </c>
      <c r="B14" t="s">
        <v>105</v>
      </c>
      <c r="C14" s="31">
        <v>1711.3529190397842</v>
      </c>
      <c r="D14" s="31">
        <v>2033.6841072960476</v>
      </c>
      <c r="E14" s="31">
        <v>2149.8462574966147</v>
      </c>
      <c r="F14" s="31">
        <v>2298.6248681406355</v>
      </c>
      <c r="G14" s="31">
        <v>2610.7767298594331</v>
      </c>
      <c r="H14" s="31">
        <v>2728.1101772959478</v>
      </c>
      <c r="I14" s="31">
        <v>3085.280302102663</v>
      </c>
      <c r="J14" s="31">
        <v>16617.67536123113</v>
      </c>
    </row>
    <row r="15" spans="1:10" x14ac:dyDescent="0.25">
      <c r="A15">
        <v>11</v>
      </c>
      <c r="B15" t="s">
        <v>21</v>
      </c>
      <c r="C15" s="31">
        <v>1931.1183638695811</v>
      </c>
      <c r="D15" s="31">
        <v>2397.5350218739568</v>
      </c>
      <c r="E15" s="31">
        <v>2673.4894323427584</v>
      </c>
      <c r="F15" s="31">
        <v>2736.8779274120075</v>
      </c>
      <c r="G15" s="31">
        <v>3322.2777117413607</v>
      </c>
      <c r="H15" s="31">
        <v>3470.5320098183602</v>
      </c>
      <c r="I15" s="31">
        <v>4071.5938831074541</v>
      </c>
      <c r="J15" s="31">
        <v>20603.424350165478</v>
      </c>
    </row>
    <row r="16" spans="1:10" x14ac:dyDescent="0.25">
      <c r="A16">
        <v>12</v>
      </c>
      <c r="B16" t="s">
        <v>22</v>
      </c>
      <c r="C16" s="31">
        <v>1558.5685107349218</v>
      </c>
      <c r="D16" s="31">
        <v>1905.7827723527396</v>
      </c>
      <c r="E16" s="31">
        <v>2187.0681985134888</v>
      </c>
      <c r="F16" s="31">
        <v>2385.2763799509471</v>
      </c>
      <c r="G16" s="31">
        <v>2899.8081566880082</v>
      </c>
      <c r="H16" s="31">
        <v>3167.0890920209081</v>
      </c>
      <c r="I16" s="31">
        <v>3493.0204700600893</v>
      </c>
      <c r="J16" s="31">
        <v>17596.613580321104</v>
      </c>
    </row>
    <row r="17" spans="1:10" x14ac:dyDescent="0.25">
      <c r="A17">
        <v>13</v>
      </c>
      <c r="B17" t="s">
        <v>23</v>
      </c>
      <c r="C17" s="31">
        <v>1185.3189004527624</v>
      </c>
      <c r="D17" s="31">
        <v>1589.9781402118642</v>
      </c>
      <c r="E17" s="31">
        <v>2085.0243122628567</v>
      </c>
      <c r="F17" s="31">
        <v>2227.7147553716541</v>
      </c>
      <c r="G17" s="31">
        <v>2572.1015279716421</v>
      </c>
      <c r="H17" s="31">
        <v>2679.2781778118792</v>
      </c>
      <c r="I17" s="31">
        <v>3194.2103885691422</v>
      </c>
      <c r="J17" s="31">
        <v>15533.626202651802</v>
      </c>
    </row>
    <row r="18" spans="1:10" x14ac:dyDescent="0.25">
      <c r="A18">
        <v>14</v>
      </c>
      <c r="B18" t="s">
        <v>106</v>
      </c>
      <c r="C18" s="31">
        <v>1226.2882354227368</v>
      </c>
      <c r="D18" s="31">
        <v>1599.5209566159078</v>
      </c>
      <c r="E18" s="31">
        <v>2208.5475273984334</v>
      </c>
      <c r="F18" s="31">
        <v>2326.1858938320042</v>
      </c>
      <c r="G18" s="31">
        <v>2751.4402224515088</v>
      </c>
      <c r="H18" s="31">
        <v>2848.9635145259635</v>
      </c>
      <c r="I18" s="31">
        <v>3341.5047202815913</v>
      </c>
      <c r="J18" s="31">
        <v>16302.451070528146</v>
      </c>
    </row>
    <row r="19" spans="1:10" x14ac:dyDescent="0.25">
      <c r="A19">
        <v>15</v>
      </c>
      <c r="B19" t="s">
        <v>25</v>
      </c>
      <c r="C19" s="31">
        <v>1574.65531464678</v>
      </c>
      <c r="D19" s="31">
        <v>2194.0093796978354</v>
      </c>
      <c r="E19" s="31">
        <v>2649.2374093294461</v>
      </c>
      <c r="F19" s="31">
        <v>2846.6517774133463</v>
      </c>
      <c r="G19" s="31">
        <v>3310.9117045011794</v>
      </c>
      <c r="H19" s="31">
        <v>3464.5306740467918</v>
      </c>
      <c r="I19" s="31">
        <v>4011.2058379495293</v>
      </c>
      <c r="J19" s="31">
        <v>20051.202097584908</v>
      </c>
    </row>
    <row r="20" spans="1:10" x14ac:dyDescent="0.25">
      <c r="A20">
        <v>16</v>
      </c>
      <c r="B20" t="s">
        <v>26</v>
      </c>
      <c r="C20" s="31">
        <v>910.81855007598585</v>
      </c>
      <c r="D20" s="31">
        <v>1355.9453944736879</v>
      </c>
      <c r="E20" s="31">
        <v>2053.9955839019813</v>
      </c>
      <c r="F20" s="31">
        <v>2044.6993780374314</v>
      </c>
      <c r="G20" s="31">
        <v>2319.3482181177301</v>
      </c>
      <c r="H20" s="31">
        <v>2425.4645599318374</v>
      </c>
      <c r="I20" s="31">
        <v>2785.4461369772521</v>
      </c>
      <c r="J20" s="31">
        <v>13895.717821515907</v>
      </c>
    </row>
    <row r="21" spans="1:10" x14ac:dyDescent="0.25">
      <c r="A21">
        <v>17</v>
      </c>
      <c r="B21" t="s">
        <v>107</v>
      </c>
      <c r="C21" s="31">
        <v>1822.2922677048095</v>
      </c>
      <c r="D21" s="31">
        <v>2373.6554103255276</v>
      </c>
      <c r="E21" s="31">
        <v>2605.55909157319</v>
      </c>
      <c r="F21" s="31">
        <v>2743.1543571241145</v>
      </c>
      <c r="G21" s="31">
        <v>3299.5990921951875</v>
      </c>
      <c r="H21" s="31">
        <v>3358.4433407371712</v>
      </c>
      <c r="I21" s="31">
        <v>3972.2283806499213</v>
      </c>
      <c r="J21" s="31">
        <v>20174.931940309922</v>
      </c>
    </row>
    <row r="22" spans="1:10" x14ac:dyDescent="0.25">
      <c r="A22">
        <v>18</v>
      </c>
      <c r="B22" t="s">
        <v>28</v>
      </c>
      <c r="C22" s="31">
        <v>1643.9048882141512</v>
      </c>
      <c r="D22" s="31">
        <v>1975.1395332644363</v>
      </c>
      <c r="E22" s="31">
        <v>2312.0306562465962</v>
      </c>
      <c r="F22" s="31">
        <v>2438.2397968041032</v>
      </c>
      <c r="G22" s="31">
        <v>2871.6702324076255</v>
      </c>
      <c r="H22" s="31">
        <v>3057.0286698679474</v>
      </c>
      <c r="I22" s="31">
        <v>3500.3166292429005</v>
      </c>
      <c r="J22" s="31">
        <v>17798.33040604776</v>
      </c>
    </row>
    <row r="23" spans="1:10" x14ac:dyDescent="0.25">
      <c r="A23">
        <v>19</v>
      </c>
      <c r="B23" t="s">
        <v>29</v>
      </c>
      <c r="C23" s="31">
        <v>1974.0637266607707</v>
      </c>
      <c r="D23" s="31">
        <v>2328.4442340981564</v>
      </c>
      <c r="E23" s="31">
        <v>2536.281326259947</v>
      </c>
      <c r="F23" s="31">
        <v>2575.0738105879632</v>
      </c>
      <c r="G23" s="31">
        <v>3048.3123192211788</v>
      </c>
      <c r="H23" s="31">
        <v>3176.2815423742718</v>
      </c>
      <c r="I23" s="31">
        <v>3678.6843828408428</v>
      </c>
      <c r="J23" s="31">
        <v>19317.141342043131</v>
      </c>
    </row>
    <row r="24" spans="1:10" x14ac:dyDescent="0.25">
      <c r="A24">
        <v>20</v>
      </c>
      <c r="B24" t="s">
        <v>30</v>
      </c>
      <c r="C24" s="31">
        <v>1954.5410992705802</v>
      </c>
      <c r="D24" s="31">
        <v>2358.7267928798124</v>
      </c>
      <c r="E24" s="31">
        <v>2506.5940221250248</v>
      </c>
      <c r="F24" s="31">
        <v>2588.4300953441029</v>
      </c>
      <c r="G24" s="31">
        <v>2938.0052845636792</v>
      </c>
      <c r="H24" s="31">
        <v>3061.9394188039282</v>
      </c>
      <c r="I24" s="31">
        <v>3461.2746241684804</v>
      </c>
      <c r="J24" s="31">
        <v>18869.511337155607</v>
      </c>
    </row>
    <row r="25" spans="1:10" x14ac:dyDescent="0.25">
      <c r="A25">
        <v>21</v>
      </c>
      <c r="B25" t="s">
        <v>31</v>
      </c>
      <c r="C25" s="31">
        <v>1716.160949951525</v>
      </c>
      <c r="D25" s="31">
        <v>2072.6295902304059</v>
      </c>
      <c r="E25" s="31">
        <v>2231.2121131326498</v>
      </c>
      <c r="F25" s="31">
        <v>2413.6519664157299</v>
      </c>
      <c r="G25" s="31">
        <v>2751.2207913580678</v>
      </c>
      <c r="H25" s="31">
        <v>2784.5632630982523</v>
      </c>
      <c r="I25" s="31">
        <v>3246.3714874699813</v>
      </c>
      <c r="J25" s="31">
        <v>17215.810161656613</v>
      </c>
    </row>
    <row r="26" spans="1:10" x14ac:dyDescent="0.25">
      <c r="A26">
        <v>22</v>
      </c>
      <c r="B26" t="s">
        <v>32</v>
      </c>
      <c r="C26" s="31">
        <v>1859.8774675184429</v>
      </c>
      <c r="D26" s="31">
        <v>2208.4688346042476</v>
      </c>
      <c r="E26" s="31">
        <v>2333.7055415404297</v>
      </c>
      <c r="F26" s="31">
        <v>2540.2597769442114</v>
      </c>
      <c r="G26" s="31">
        <v>2900.3535910954893</v>
      </c>
      <c r="H26" s="31">
        <v>3096.1960235189285</v>
      </c>
      <c r="I26" s="31">
        <v>3548.9722214188382</v>
      </c>
      <c r="J26" s="31">
        <v>18487.833456640587</v>
      </c>
    </row>
    <row r="27" spans="1:10" x14ac:dyDescent="0.25">
      <c r="A27" t="s">
        <v>70</v>
      </c>
      <c r="C27" s="18">
        <v>33880.948287040745</v>
      </c>
      <c r="D27" s="18">
        <v>42819.336856441711</v>
      </c>
      <c r="E27" s="18">
        <v>49774.984680493013</v>
      </c>
      <c r="F27" s="18">
        <v>52570.228400713277</v>
      </c>
      <c r="G27" s="18">
        <v>61339.393853616864</v>
      </c>
      <c r="H27" s="18">
        <v>63827.178257244275</v>
      </c>
      <c r="I27" s="18">
        <v>73424.48064590049</v>
      </c>
      <c r="J27" s="18">
        <v>377636.55098145036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workbookViewId="0">
      <selection activeCell="J2" sqref="J2"/>
    </sheetView>
  </sheetViews>
  <sheetFormatPr defaultColWidth="11.42578125" defaultRowHeight="15" x14ac:dyDescent="0.25"/>
  <cols>
    <col min="4" max="4" width="17.85546875" customWidth="1"/>
    <col min="7" max="7" width="19" customWidth="1"/>
    <col min="9" max="9" width="24.5703125" customWidth="1"/>
    <col min="10" max="10" width="20.140625" customWidth="1"/>
  </cols>
  <sheetData>
    <row r="1" spans="1:11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</row>
    <row r="2" spans="1:11" x14ac:dyDescent="0.25">
      <c r="A2">
        <v>2010</v>
      </c>
      <c r="B2">
        <v>2005</v>
      </c>
      <c r="C2">
        <v>1</v>
      </c>
      <c r="D2" t="s">
        <v>11</v>
      </c>
      <c r="E2">
        <v>0</v>
      </c>
      <c r="F2" t="s">
        <v>100</v>
      </c>
      <c r="G2" t="s">
        <v>101</v>
      </c>
      <c r="H2" t="s">
        <v>100</v>
      </c>
      <c r="I2">
        <v>452929</v>
      </c>
      <c r="J2" s="11">
        <v>562798967.58000004</v>
      </c>
      <c r="K2" s="22">
        <f>J2/I2</f>
        <v>1242.5765795080465</v>
      </c>
    </row>
    <row r="3" spans="1:11" x14ac:dyDescent="0.25">
      <c r="A3">
        <v>2010</v>
      </c>
      <c r="B3">
        <v>2005</v>
      </c>
      <c r="C3">
        <v>2</v>
      </c>
      <c r="D3" t="s">
        <v>12</v>
      </c>
      <c r="E3">
        <v>0</v>
      </c>
      <c r="F3" t="s">
        <v>100</v>
      </c>
      <c r="G3" t="s">
        <v>101</v>
      </c>
      <c r="H3" t="s">
        <v>100</v>
      </c>
      <c r="I3">
        <v>29595</v>
      </c>
      <c r="J3" s="11">
        <v>54741188.119999997</v>
      </c>
      <c r="K3" s="22">
        <f t="shared" ref="K3:K66" si="0">J3/I3</f>
        <v>1849.6769089373204</v>
      </c>
    </row>
    <row r="4" spans="1:11" x14ac:dyDescent="0.25">
      <c r="A4">
        <v>2010</v>
      </c>
      <c r="B4">
        <v>2005</v>
      </c>
      <c r="C4">
        <v>3</v>
      </c>
      <c r="D4" t="s">
        <v>102</v>
      </c>
      <c r="E4">
        <v>0</v>
      </c>
      <c r="F4" t="s">
        <v>100</v>
      </c>
      <c r="G4" t="s">
        <v>101</v>
      </c>
      <c r="H4" t="s">
        <v>100</v>
      </c>
      <c r="I4">
        <v>48808</v>
      </c>
      <c r="J4" s="11">
        <v>60389643.670000002</v>
      </c>
      <c r="K4" s="22">
        <f t="shared" si="0"/>
        <v>1237.289863751844</v>
      </c>
    </row>
    <row r="5" spans="1:11" x14ac:dyDescent="0.25">
      <c r="A5">
        <v>2010</v>
      </c>
      <c r="B5">
        <v>2005</v>
      </c>
      <c r="C5">
        <v>4</v>
      </c>
      <c r="D5" t="s">
        <v>14</v>
      </c>
      <c r="E5">
        <v>0</v>
      </c>
      <c r="F5" t="s">
        <v>100</v>
      </c>
      <c r="G5" t="s">
        <v>101</v>
      </c>
      <c r="H5" t="s">
        <v>100</v>
      </c>
      <c r="I5">
        <v>103188</v>
      </c>
      <c r="J5" s="11">
        <v>137885575.80000001</v>
      </c>
      <c r="K5" s="22">
        <f t="shared" si="0"/>
        <v>1336.2559192929411</v>
      </c>
    </row>
    <row r="6" spans="1:11" x14ac:dyDescent="0.25">
      <c r="A6">
        <v>2010</v>
      </c>
      <c r="B6">
        <v>2005</v>
      </c>
      <c r="C6">
        <v>5</v>
      </c>
      <c r="D6" t="s">
        <v>15</v>
      </c>
      <c r="E6">
        <v>0</v>
      </c>
      <c r="F6" t="s">
        <v>100</v>
      </c>
      <c r="G6" t="s">
        <v>101</v>
      </c>
      <c r="H6" t="s">
        <v>100</v>
      </c>
      <c r="I6">
        <v>116752</v>
      </c>
      <c r="J6" s="11">
        <v>198567195.87</v>
      </c>
      <c r="K6" s="22">
        <f t="shared" si="0"/>
        <v>1700.7605511682884</v>
      </c>
    </row>
    <row r="7" spans="1:11" x14ac:dyDescent="0.25">
      <c r="A7">
        <v>2010</v>
      </c>
      <c r="B7">
        <v>2005</v>
      </c>
      <c r="C7">
        <v>6</v>
      </c>
      <c r="D7" t="s">
        <v>16</v>
      </c>
      <c r="E7">
        <v>0</v>
      </c>
      <c r="F7" t="s">
        <v>100</v>
      </c>
      <c r="G7" t="s">
        <v>101</v>
      </c>
      <c r="H7" t="s">
        <v>100</v>
      </c>
      <c r="I7">
        <v>68076</v>
      </c>
      <c r="J7" s="11">
        <v>126505189.97</v>
      </c>
      <c r="K7" s="22">
        <f t="shared" si="0"/>
        <v>1858.2935244432692</v>
      </c>
    </row>
    <row r="8" spans="1:11" x14ac:dyDescent="0.25">
      <c r="A8">
        <v>2010</v>
      </c>
      <c r="B8">
        <v>2005</v>
      </c>
      <c r="C8">
        <v>7</v>
      </c>
      <c r="D8" t="s">
        <v>103</v>
      </c>
      <c r="E8">
        <v>0</v>
      </c>
      <c r="F8" t="s">
        <v>100</v>
      </c>
      <c r="G8" t="s">
        <v>101</v>
      </c>
      <c r="H8" t="s">
        <v>100</v>
      </c>
      <c r="I8">
        <v>81023</v>
      </c>
      <c r="J8" s="11">
        <v>93842801.909999996</v>
      </c>
      <c r="K8" s="22">
        <f t="shared" si="0"/>
        <v>1158.2242315145081</v>
      </c>
    </row>
    <row r="9" spans="1:11" x14ac:dyDescent="0.25">
      <c r="A9">
        <v>2010</v>
      </c>
      <c r="B9">
        <v>2005</v>
      </c>
      <c r="C9">
        <v>8</v>
      </c>
      <c r="D9" t="s">
        <v>104</v>
      </c>
      <c r="E9">
        <v>0</v>
      </c>
      <c r="F9" t="s">
        <v>100</v>
      </c>
      <c r="G9" t="s">
        <v>101</v>
      </c>
      <c r="H9" t="s">
        <v>100</v>
      </c>
      <c r="I9">
        <v>85914</v>
      </c>
      <c r="J9" s="11">
        <v>83551812.379999995</v>
      </c>
      <c r="K9" s="22">
        <f t="shared" si="0"/>
        <v>972.50520730032349</v>
      </c>
    </row>
    <row r="10" spans="1:11" x14ac:dyDescent="0.25">
      <c r="A10">
        <v>2010</v>
      </c>
      <c r="B10">
        <v>2005</v>
      </c>
      <c r="C10">
        <v>9</v>
      </c>
      <c r="D10" t="s">
        <v>19</v>
      </c>
      <c r="E10">
        <v>0</v>
      </c>
      <c r="F10" t="s">
        <v>100</v>
      </c>
      <c r="G10" t="s">
        <v>101</v>
      </c>
      <c r="H10" t="s">
        <v>100</v>
      </c>
      <c r="I10">
        <v>148042</v>
      </c>
      <c r="J10" s="11">
        <v>215609006.5</v>
      </c>
      <c r="K10" s="22">
        <f t="shared" si="0"/>
        <v>1456.4043075613677</v>
      </c>
    </row>
    <row r="11" spans="1:11" x14ac:dyDescent="0.25">
      <c r="A11">
        <v>2010</v>
      </c>
      <c r="B11">
        <v>2005</v>
      </c>
      <c r="C11">
        <v>10</v>
      </c>
      <c r="D11" t="s">
        <v>105</v>
      </c>
      <c r="E11">
        <v>0</v>
      </c>
      <c r="F11" t="s">
        <v>100</v>
      </c>
      <c r="G11" t="s">
        <v>101</v>
      </c>
      <c r="H11" t="s">
        <v>100</v>
      </c>
      <c r="I11">
        <v>94812</v>
      </c>
      <c r="J11" s="11">
        <v>162256792.96000001</v>
      </c>
      <c r="K11" s="22">
        <f t="shared" si="0"/>
        <v>1711.3529190397842</v>
      </c>
    </row>
    <row r="12" spans="1:11" x14ac:dyDescent="0.25">
      <c r="A12">
        <v>2010</v>
      </c>
      <c r="B12">
        <v>2005</v>
      </c>
      <c r="C12">
        <v>11</v>
      </c>
      <c r="D12" t="s">
        <v>21</v>
      </c>
      <c r="E12">
        <v>0</v>
      </c>
      <c r="F12" t="s">
        <v>100</v>
      </c>
      <c r="G12" t="s">
        <v>101</v>
      </c>
      <c r="H12" t="s">
        <v>100</v>
      </c>
      <c r="I12">
        <v>57691</v>
      </c>
      <c r="J12" s="11">
        <v>111408149.53</v>
      </c>
      <c r="K12" s="22">
        <f t="shared" si="0"/>
        <v>1931.1183638695811</v>
      </c>
    </row>
    <row r="13" spans="1:11" x14ac:dyDescent="0.25">
      <c r="A13">
        <v>2010</v>
      </c>
      <c r="B13">
        <v>2005</v>
      </c>
      <c r="C13">
        <v>12</v>
      </c>
      <c r="D13" t="s">
        <v>22</v>
      </c>
      <c r="E13">
        <v>0</v>
      </c>
      <c r="F13" t="s">
        <v>100</v>
      </c>
      <c r="G13" t="s">
        <v>101</v>
      </c>
      <c r="H13" t="s">
        <v>100</v>
      </c>
      <c r="I13">
        <v>206988</v>
      </c>
      <c r="J13" s="11">
        <v>322604978.89999998</v>
      </c>
      <c r="K13" s="22">
        <f t="shared" si="0"/>
        <v>1558.5685107349218</v>
      </c>
    </row>
    <row r="14" spans="1:11" x14ac:dyDescent="0.25">
      <c r="A14">
        <v>2010</v>
      </c>
      <c r="B14">
        <v>2005</v>
      </c>
      <c r="C14">
        <v>13</v>
      </c>
      <c r="D14" t="s">
        <v>23</v>
      </c>
      <c r="E14">
        <v>0</v>
      </c>
      <c r="F14" t="s">
        <v>100</v>
      </c>
      <c r="G14" t="s">
        <v>101</v>
      </c>
      <c r="H14" t="s">
        <v>100</v>
      </c>
      <c r="I14">
        <v>231468</v>
      </c>
      <c r="J14" s="11">
        <v>274363395.25</v>
      </c>
      <c r="K14" s="22">
        <f t="shared" si="0"/>
        <v>1185.3189004527624</v>
      </c>
    </row>
    <row r="15" spans="1:11" x14ac:dyDescent="0.25">
      <c r="A15">
        <v>2010</v>
      </c>
      <c r="B15">
        <v>2005</v>
      </c>
      <c r="C15">
        <v>14</v>
      </c>
      <c r="D15" t="s">
        <v>106</v>
      </c>
      <c r="E15">
        <v>0</v>
      </c>
      <c r="F15" t="s">
        <v>100</v>
      </c>
      <c r="G15" t="s">
        <v>101</v>
      </c>
      <c r="H15" t="s">
        <v>100</v>
      </c>
      <c r="I15">
        <v>196659</v>
      </c>
      <c r="J15" s="11">
        <v>241160618.09</v>
      </c>
      <c r="K15" s="22">
        <f t="shared" si="0"/>
        <v>1226.2882354227368</v>
      </c>
    </row>
    <row r="16" spans="1:11" x14ac:dyDescent="0.25">
      <c r="A16">
        <v>2010</v>
      </c>
      <c r="B16">
        <v>2005</v>
      </c>
      <c r="C16">
        <v>15</v>
      </c>
      <c r="D16" t="s">
        <v>25</v>
      </c>
      <c r="E16">
        <v>0</v>
      </c>
      <c r="F16" t="s">
        <v>100</v>
      </c>
      <c r="G16" t="s">
        <v>101</v>
      </c>
      <c r="H16" t="s">
        <v>100</v>
      </c>
      <c r="I16">
        <v>54442</v>
      </c>
      <c r="J16" s="11">
        <v>85727384.640000001</v>
      </c>
      <c r="K16" s="22">
        <f t="shared" si="0"/>
        <v>1574.65531464678</v>
      </c>
    </row>
    <row r="17" spans="1:11" x14ac:dyDescent="0.25">
      <c r="A17">
        <v>2010</v>
      </c>
      <c r="B17">
        <v>2005</v>
      </c>
      <c r="C17">
        <v>16</v>
      </c>
      <c r="D17" t="s">
        <v>26</v>
      </c>
      <c r="E17">
        <v>0</v>
      </c>
      <c r="F17" t="s">
        <v>100</v>
      </c>
      <c r="G17" t="s">
        <v>101</v>
      </c>
      <c r="H17" t="s">
        <v>100</v>
      </c>
      <c r="I17">
        <v>227674</v>
      </c>
      <c r="J17" s="11">
        <v>207369702.56999999</v>
      </c>
      <c r="K17" s="22">
        <f t="shared" si="0"/>
        <v>910.81855007598585</v>
      </c>
    </row>
    <row r="18" spans="1:11" x14ac:dyDescent="0.25">
      <c r="A18">
        <v>2010</v>
      </c>
      <c r="B18">
        <v>2005</v>
      </c>
      <c r="C18">
        <v>17</v>
      </c>
      <c r="D18" t="s">
        <v>107</v>
      </c>
      <c r="E18">
        <v>0</v>
      </c>
      <c r="F18" t="s">
        <v>100</v>
      </c>
      <c r="G18" t="s">
        <v>101</v>
      </c>
      <c r="H18" t="s">
        <v>100</v>
      </c>
      <c r="I18">
        <v>108784</v>
      </c>
      <c r="J18" s="11">
        <v>198236242.05000001</v>
      </c>
      <c r="K18" s="22">
        <f t="shared" si="0"/>
        <v>1822.2922677048095</v>
      </c>
    </row>
    <row r="19" spans="1:11" x14ac:dyDescent="0.25">
      <c r="A19">
        <v>2010</v>
      </c>
      <c r="B19">
        <v>2005</v>
      </c>
      <c r="C19">
        <v>18</v>
      </c>
      <c r="D19" t="s">
        <v>28</v>
      </c>
      <c r="E19">
        <v>0</v>
      </c>
      <c r="F19" t="s">
        <v>100</v>
      </c>
      <c r="G19" t="s">
        <v>101</v>
      </c>
      <c r="H19" t="s">
        <v>100</v>
      </c>
      <c r="I19">
        <v>77067</v>
      </c>
      <c r="J19" s="11">
        <v>126690818.02</v>
      </c>
      <c r="K19" s="22">
        <f t="shared" si="0"/>
        <v>1643.9048882141512</v>
      </c>
    </row>
    <row r="20" spans="1:11" x14ac:dyDescent="0.25">
      <c r="A20">
        <v>2010</v>
      </c>
      <c r="B20">
        <v>2005</v>
      </c>
      <c r="C20">
        <v>19</v>
      </c>
      <c r="D20" t="s">
        <v>29</v>
      </c>
      <c r="E20">
        <v>0</v>
      </c>
      <c r="F20" t="s">
        <v>100</v>
      </c>
      <c r="G20" t="s">
        <v>101</v>
      </c>
      <c r="H20" t="s">
        <v>100</v>
      </c>
      <c r="I20">
        <v>40704</v>
      </c>
      <c r="J20" s="11">
        <v>80352289.930000007</v>
      </c>
      <c r="K20" s="22">
        <f t="shared" si="0"/>
        <v>1974.0637266607707</v>
      </c>
    </row>
    <row r="21" spans="1:11" x14ac:dyDescent="0.25">
      <c r="A21">
        <v>2010</v>
      </c>
      <c r="B21">
        <v>2005</v>
      </c>
      <c r="C21">
        <v>20</v>
      </c>
      <c r="D21" t="s">
        <v>30</v>
      </c>
      <c r="E21">
        <v>0</v>
      </c>
      <c r="F21" t="s">
        <v>100</v>
      </c>
      <c r="G21" t="s">
        <v>101</v>
      </c>
      <c r="H21" t="s">
        <v>100</v>
      </c>
      <c r="I21">
        <v>71975</v>
      </c>
      <c r="J21" s="11">
        <v>140678095.62</v>
      </c>
      <c r="K21" s="22">
        <f t="shared" si="0"/>
        <v>1954.5410992705802</v>
      </c>
    </row>
    <row r="22" spans="1:11" x14ac:dyDescent="0.25">
      <c r="A22">
        <v>2010</v>
      </c>
      <c r="B22">
        <v>2005</v>
      </c>
      <c r="C22">
        <v>21</v>
      </c>
      <c r="D22" t="s">
        <v>31</v>
      </c>
      <c r="E22">
        <v>0</v>
      </c>
      <c r="F22" t="s">
        <v>100</v>
      </c>
      <c r="G22" t="s">
        <v>101</v>
      </c>
      <c r="H22" t="s">
        <v>100</v>
      </c>
      <c r="I22">
        <v>62919</v>
      </c>
      <c r="J22" s="11">
        <v>107979130.81</v>
      </c>
      <c r="K22" s="22">
        <f t="shared" si="0"/>
        <v>1716.160949951525</v>
      </c>
    </row>
    <row r="23" spans="1:11" x14ac:dyDescent="0.25">
      <c r="A23">
        <v>2010</v>
      </c>
      <c r="B23">
        <v>2005</v>
      </c>
      <c r="C23">
        <v>22</v>
      </c>
      <c r="D23" t="s">
        <v>32</v>
      </c>
      <c r="E23">
        <v>0</v>
      </c>
      <c r="F23" t="s">
        <v>100</v>
      </c>
      <c r="G23" t="s">
        <v>101</v>
      </c>
      <c r="H23" t="s">
        <v>100</v>
      </c>
      <c r="I23">
        <v>87973</v>
      </c>
      <c r="J23" s="11">
        <v>163619000.44999999</v>
      </c>
      <c r="K23" s="22">
        <f t="shared" si="0"/>
        <v>1859.8774675184429</v>
      </c>
    </row>
    <row r="24" spans="1:11" x14ac:dyDescent="0.25">
      <c r="A24">
        <v>2011</v>
      </c>
      <c r="B24">
        <v>2006</v>
      </c>
      <c r="C24">
        <v>1</v>
      </c>
      <c r="D24" t="s">
        <v>11</v>
      </c>
      <c r="E24">
        <v>0</v>
      </c>
      <c r="F24" t="s">
        <v>100</v>
      </c>
      <c r="G24" t="s">
        <v>101</v>
      </c>
      <c r="H24" t="s">
        <v>100</v>
      </c>
      <c r="I24">
        <v>449561</v>
      </c>
      <c r="J24" s="11">
        <v>707833088.33000004</v>
      </c>
      <c r="K24" s="22">
        <f t="shared" si="0"/>
        <v>1574.4984292009317</v>
      </c>
    </row>
    <row r="25" spans="1:11" x14ac:dyDescent="0.25">
      <c r="A25">
        <v>2011</v>
      </c>
      <c r="B25">
        <v>2006</v>
      </c>
      <c r="C25">
        <v>2</v>
      </c>
      <c r="D25" t="s">
        <v>12</v>
      </c>
      <c r="E25">
        <v>0</v>
      </c>
      <c r="F25" t="s">
        <v>100</v>
      </c>
      <c r="G25" t="s">
        <v>101</v>
      </c>
      <c r="H25" t="s">
        <v>100</v>
      </c>
      <c r="I25">
        <v>29151</v>
      </c>
      <c r="J25" s="11">
        <v>65491734.18</v>
      </c>
      <c r="K25" s="22">
        <f t="shared" si="0"/>
        <v>2246.6376515385405</v>
      </c>
    </row>
    <row r="26" spans="1:11" x14ac:dyDescent="0.25">
      <c r="A26">
        <v>2011</v>
      </c>
      <c r="B26">
        <v>2006</v>
      </c>
      <c r="C26">
        <v>3</v>
      </c>
      <c r="D26" t="s">
        <v>102</v>
      </c>
      <c r="E26">
        <v>0</v>
      </c>
      <c r="F26" t="s">
        <v>100</v>
      </c>
      <c r="G26" t="s">
        <v>101</v>
      </c>
      <c r="H26" t="s">
        <v>100</v>
      </c>
      <c r="I26">
        <v>48848</v>
      </c>
      <c r="J26" s="14">
        <v>79394911</v>
      </c>
      <c r="K26" s="22">
        <f t="shared" si="0"/>
        <v>1625.3461963642319</v>
      </c>
    </row>
    <row r="27" spans="1:11" x14ac:dyDescent="0.25">
      <c r="A27">
        <v>2011</v>
      </c>
      <c r="B27">
        <v>2006</v>
      </c>
      <c r="C27">
        <v>4</v>
      </c>
      <c r="D27" t="s">
        <v>14</v>
      </c>
      <c r="E27">
        <v>0</v>
      </c>
      <c r="F27" t="s">
        <v>100</v>
      </c>
      <c r="G27" t="s">
        <v>101</v>
      </c>
      <c r="H27" t="s">
        <v>100</v>
      </c>
      <c r="I27">
        <v>104051</v>
      </c>
      <c r="J27" s="11">
        <v>167015485.59999999</v>
      </c>
      <c r="K27" s="22">
        <f t="shared" si="0"/>
        <v>1605.1309992215356</v>
      </c>
    </row>
    <row r="28" spans="1:11" x14ac:dyDescent="0.25">
      <c r="A28">
        <v>2011</v>
      </c>
      <c r="B28">
        <v>2006</v>
      </c>
      <c r="C28">
        <v>5</v>
      </c>
      <c r="D28" t="s">
        <v>15</v>
      </c>
      <c r="E28">
        <v>0</v>
      </c>
      <c r="F28" t="s">
        <v>100</v>
      </c>
      <c r="G28" t="s">
        <v>101</v>
      </c>
      <c r="H28" t="s">
        <v>100</v>
      </c>
      <c r="I28">
        <v>115605</v>
      </c>
      <c r="J28" s="11">
        <v>238200467.38</v>
      </c>
      <c r="K28" s="22">
        <f t="shared" si="0"/>
        <v>2060.4685556853078</v>
      </c>
    </row>
    <row r="29" spans="1:11" x14ac:dyDescent="0.25">
      <c r="A29">
        <v>2011</v>
      </c>
      <c r="B29">
        <v>2006</v>
      </c>
      <c r="C29">
        <v>6</v>
      </c>
      <c r="D29" t="s">
        <v>16</v>
      </c>
      <c r="E29">
        <v>0</v>
      </c>
      <c r="F29" t="s">
        <v>100</v>
      </c>
      <c r="G29" t="s">
        <v>101</v>
      </c>
      <c r="H29" t="s">
        <v>100</v>
      </c>
      <c r="I29">
        <v>67491</v>
      </c>
      <c r="J29" s="11">
        <v>153403399.34999999</v>
      </c>
      <c r="K29" s="22">
        <f t="shared" si="0"/>
        <v>2272.9460128017067</v>
      </c>
    </row>
    <row r="30" spans="1:11" x14ac:dyDescent="0.25">
      <c r="A30">
        <v>2011</v>
      </c>
      <c r="B30">
        <v>2006</v>
      </c>
      <c r="C30">
        <v>7</v>
      </c>
      <c r="D30" t="s">
        <v>103</v>
      </c>
      <c r="E30">
        <v>0</v>
      </c>
      <c r="F30" t="s">
        <v>100</v>
      </c>
      <c r="G30" t="s">
        <v>101</v>
      </c>
      <c r="H30" t="s">
        <v>100</v>
      </c>
      <c r="I30">
        <v>78893</v>
      </c>
      <c r="J30" s="11">
        <v>141128752.37</v>
      </c>
      <c r="K30" s="22">
        <f t="shared" si="0"/>
        <v>1788.862793530478</v>
      </c>
    </row>
    <row r="31" spans="1:11" x14ac:dyDescent="0.25">
      <c r="A31">
        <v>2011</v>
      </c>
      <c r="B31">
        <v>2006</v>
      </c>
      <c r="C31">
        <v>8</v>
      </c>
      <c r="D31" t="s">
        <v>104</v>
      </c>
      <c r="E31">
        <v>0</v>
      </c>
      <c r="F31" t="s">
        <v>100</v>
      </c>
      <c r="G31" t="s">
        <v>101</v>
      </c>
      <c r="H31" t="s">
        <v>100</v>
      </c>
      <c r="I31">
        <v>85272</v>
      </c>
      <c r="J31" s="11">
        <v>119560226.56999999</v>
      </c>
      <c r="K31" s="22">
        <f t="shared" si="0"/>
        <v>1402.1041674875692</v>
      </c>
    </row>
    <row r="32" spans="1:11" x14ac:dyDescent="0.25">
      <c r="A32">
        <v>2011</v>
      </c>
      <c r="B32">
        <v>2006</v>
      </c>
      <c r="C32">
        <v>9</v>
      </c>
      <c r="D32" t="s">
        <v>19</v>
      </c>
      <c r="E32">
        <v>0</v>
      </c>
      <c r="F32" t="s">
        <v>100</v>
      </c>
      <c r="G32" t="s">
        <v>101</v>
      </c>
      <c r="H32" t="s">
        <v>100</v>
      </c>
      <c r="I32">
        <v>147656</v>
      </c>
      <c r="J32" s="11">
        <v>273137299.91000003</v>
      </c>
      <c r="K32" s="22">
        <f t="shared" si="0"/>
        <v>1849.8218826867858</v>
      </c>
    </row>
    <row r="33" spans="1:11" x14ac:dyDescent="0.25">
      <c r="A33">
        <v>2011</v>
      </c>
      <c r="B33">
        <v>2006</v>
      </c>
      <c r="C33">
        <v>10</v>
      </c>
      <c r="D33" t="s">
        <v>105</v>
      </c>
      <c r="E33">
        <v>0</v>
      </c>
      <c r="F33" t="s">
        <v>100</v>
      </c>
      <c r="G33" t="s">
        <v>101</v>
      </c>
      <c r="H33" t="s">
        <v>100</v>
      </c>
      <c r="I33">
        <v>95586</v>
      </c>
      <c r="J33" s="11">
        <v>194391729.08000001</v>
      </c>
      <c r="K33" s="22">
        <f t="shared" si="0"/>
        <v>2033.6841072960476</v>
      </c>
    </row>
    <row r="34" spans="1:11" x14ac:dyDescent="0.25">
      <c r="A34">
        <v>2011</v>
      </c>
      <c r="B34">
        <v>2006</v>
      </c>
      <c r="C34">
        <v>11</v>
      </c>
      <c r="D34" t="s">
        <v>21</v>
      </c>
      <c r="E34">
        <v>0</v>
      </c>
      <c r="F34" t="s">
        <v>100</v>
      </c>
      <c r="G34" t="s">
        <v>101</v>
      </c>
      <c r="H34" t="s">
        <v>100</v>
      </c>
      <c r="I34">
        <v>56917</v>
      </c>
      <c r="J34" s="11">
        <v>136460500.84</v>
      </c>
      <c r="K34" s="22">
        <f t="shared" si="0"/>
        <v>2397.5350218739568</v>
      </c>
    </row>
    <row r="35" spans="1:11" x14ac:dyDescent="0.25">
      <c r="A35">
        <v>2011</v>
      </c>
      <c r="B35">
        <v>2006</v>
      </c>
      <c r="C35">
        <v>12</v>
      </c>
      <c r="D35" t="s">
        <v>22</v>
      </c>
      <c r="E35">
        <v>0</v>
      </c>
      <c r="F35" t="s">
        <v>100</v>
      </c>
      <c r="G35" t="s">
        <v>101</v>
      </c>
      <c r="H35" t="s">
        <v>100</v>
      </c>
      <c r="I35">
        <v>207167</v>
      </c>
      <c r="J35" s="11">
        <v>394815299.60000002</v>
      </c>
      <c r="K35" s="22">
        <f t="shared" si="0"/>
        <v>1905.7827723527396</v>
      </c>
    </row>
    <row r="36" spans="1:11" x14ac:dyDescent="0.25">
      <c r="A36">
        <v>2011</v>
      </c>
      <c r="B36">
        <v>2006</v>
      </c>
      <c r="C36">
        <v>13</v>
      </c>
      <c r="D36" t="s">
        <v>23</v>
      </c>
      <c r="E36">
        <v>0</v>
      </c>
      <c r="F36" t="s">
        <v>100</v>
      </c>
      <c r="G36" t="s">
        <v>101</v>
      </c>
      <c r="H36" t="s">
        <v>100</v>
      </c>
      <c r="I36">
        <v>236000</v>
      </c>
      <c r="J36" s="11">
        <v>375234841.08999997</v>
      </c>
      <c r="K36" s="22">
        <f t="shared" si="0"/>
        <v>1589.9781402118642</v>
      </c>
    </row>
    <row r="37" spans="1:11" x14ac:dyDescent="0.25">
      <c r="A37">
        <v>2011</v>
      </c>
      <c r="B37">
        <v>2006</v>
      </c>
      <c r="C37">
        <v>14</v>
      </c>
      <c r="D37" t="s">
        <v>106</v>
      </c>
      <c r="E37">
        <v>0</v>
      </c>
      <c r="F37" t="s">
        <v>100</v>
      </c>
      <c r="G37" t="s">
        <v>101</v>
      </c>
      <c r="H37" t="s">
        <v>100</v>
      </c>
      <c r="I37">
        <v>195763</v>
      </c>
      <c r="J37" s="11">
        <v>313127021.02999997</v>
      </c>
      <c r="K37" s="22">
        <f t="shared" si="0"/>
        <v>1599.5209566159078</v>
      </c>
    </row>
    <row r="38" spans="1:11" x14ac:dyDescent="0.25">
      <c r="A38">
        <v>2011</v>
      </c>
      <c r="B38">
        <v>2006</v>
      </c>
      <c r="C38">
        <v>15</v>
      </c>
      <c r="D38" t="s">
        <v>25</v>
      </c>
      <c r="E38">
        <v>0</v>
      </c>
      <c r="F38" t="s">
        <v>100</v>
      </c>
      <c r="G38" t="s">
        <v>101</v>
      </c>
      <c r="H38" t="s">
        <v>100</v>
      </c>
      <c r="I38">
        <v>53216</v>
      </c>
      <c r="J38" s="11">
        <v>116756403.15000001</v>
      </c>
      <c r="K38" s="22">
        <f t="shared" si="0"/>
        <v>2194.0093796978354</v>
      </c>
    </row>
    <row r="39" spans="1:11" x14ac:dyDescent="0.25">
      <c r="A39">
        <v>2011</v>
      </c>
      <c r="B39">
        <v>2006</v>
      </c>
      <c r="C39">
        <v>16</v>
      </c>
      <c r="D39" t="s">
        <v>26</v>
      </c>
      <c r="E39">
        <v>0</v>
      </c>
      <c r="F39" t="s">
        <v>100</v>
      </c>
      <c r="G39" t="s">
        <v>101</v>
      </c>
      <c r="H39" t="s">
        <v>100</v>
      </c>
      <c r="I39">
        <v>225503</v>
      </c>
      <c r="J39" s="11">
        <v>305769754.29000002</v>
      </c>
      <c r="K39" s="22">
        <f t="shared" si="0"/>
        <v>1355.9453944736879</v>
      </c>
    </row>
    <row r="40" spans="1:11" x14ac:dyDescent="0.25">
      <c r="A40">
        <v>2011</v>
      </c>
      <c r="B40">
        <v>2006</v>
      </c>
      <c r="C40">
        <v>17</v>
      </c>
      <c r="D40" t="s">
        <v>107</v>
      </c>
      <c r="E40">
        <v>0</v>
      </c>
      <c r="F40" t="s">
        <v>100</v>
      </c>
      <c r="G40" t="s">
        <v>101</v>
      </c>
      <c r="H40" t="s">
        <v>100</v>
      </c>
      <c r="I40">
        <v>106842</v>
      </c>
      <c r="J40" s="11">
        <v>253606091.34999999</v>
      </c>
      <c r="K40" s="22">
        <f t="shared" si="0"/>
        <v>2373.6554103255276</v>
      </c>
    </row>
    <row r="41" spans="1:11" x14ac:dyDescent="0.25">
      <c r="A41">
        <v>2011</v>
      </c>
      <c r="B41">
        <v>2006</v>
      </c>
      <c r="C41">
        <v>18</v>
      </c>
      <c r="D41" t="s">
        <v>28</v>
      </c>
      <c r="E41">
        <v>0</v>
      </c>
      <c r="F41" t="s">
        <v>100</v>
      </c>
      <c r="G41" t="s">
        <v>101</v>
      </c>
      <c r="H41" t="s">
        <v>100</v>
      </c>
      <c r="I41">
        <v>77410</v>
      </c>
      <c r="J41" s="11">
        <v>152895551.27000001</v>
      </c>
      <c r="K41" s="22">
        <f t="shared" si="0"/>
        <v>1975.1395332644363</v>
      </c>
    </row>
    <row r="42" spans="1:11" x14ac:dyDescent="0.25">
      <c r="A42">
        <v>2011</v>
      </c>
      <c r="B42">
        <v>2006</v>
      </c>
      <c r="C42">
        <v>19</v>
      </c>
      <c r="D42" t="s">
        <v>29</v>
      </c>
      <c r="E42">
        <v>0</v>
      </c>
      <c r="F42" t="s">
        <v>100</v>
      </c>
      <c r="G42" t="s">
        <v>101</v>
      </c>
      <c r="H42" t="s">
        <v>100</v>
      </c>
      <c r="I42">
        <v>41709</v>
      </c>
      <c r="J42" s="11">
        <v>97117080.560000002</v>
      </c>
      <c r="K42" s="22">
        <f t="shared" si="0"/>
        <v>2328.4442340981564</v>
      </c>
    </row>
    <row r="43" spans="1:11" x14ac:dyDescent="0.25">
      <c r="A43">
        <v>2011</v>
      </c>
      <c r="B43">
        <v>2006</v>
      </c>
      <c r="C43">
        <v>20</v>
      </c>
      <c r="D43" t="s">
        <v>30</v>
      </c>
      <c r="E43">
        <v>0</v>
      </c>
      <c r="F43" t="s">
        <v>100</v>
      </c>
      <c r="G43" t="s">
        <v>101</v>
      </c>
      <c r="H43" t="s">
        <v>100</v>
      </c>
      <c r="I43">
        <v>72470</v>
      </c>
      <c r="J43" s="11">
        <v>170936930.68000001</v>
      </c>
      <c r="K43" s="22">
        <f t="shared" si="0"/>
        <v>2358.7267928798124</v>
      </c>
    </row>
    <row r="44" spans="1:11" x14ac:dyDescent="0.25">
      <c r="A44">
        <v>2011</v>
      </c>
      <c r="B44">
        <v>2006</v>
      </c>
      <c r="C44">
        <v>21</v>
      </c>
      <c r="D44" t="s">
        <v>31</v>
      </c>
      <c r="E44">
        <v>0</v>
      </c>
      <c r="F44" t="s">
        <v>100</v>
      </c>
      <c r="G44" t="s">
        <v>101</v>
      </c>
      <c r="H44" t="s">
        <v>100</v>
      </c>
      <c r="I44">
        <v>62889</v>
      </c>
      <c r="J44" s="11">
        <v>130345602.3</v>
      </c>
      <c r="K44" s="22">
        <f t="shared" si="0"/>
        <v>2072.6295902304059</v>
      </c>
    </row>
    <row r="45" spans="1:11" x14ac:dyDescent="0.25">
      <c r="A45">
        <v>2011</v>
      </c>
      <c r="B45">
        <v>2006</v>
      </c>
      <c r="C45">
        <v>22</v>
      </c>
      <c r="D45" t="s">
        <v>32</v>
      </c>
      <c r="E45">
        <v>0</v>
      </c>
      <c r="F45" t="s">
        <v>100</v>
      </c>
      <c r="G45" t="s">
        <v>101</v>
      </c>
      <c r="H45" t="s">
        <v>100</v>
      </c>
      <c r="I45">
        <v>86683</v>
      </c>
      <c r="J45" s="11">
        <v>191436703.99000001</v>
      </c>
      <c r="K45" s="22">
        <f t="shared" si="0"/>
        <v>2208.4688346042476</v>
      </c>
    </row>
    <row r="46" spans="1:11" x14ac:dyDescent="0.25">
      <c r="A46">
        <v>2012</v>
      </c>
      <c r="B46">
        <v>2007</v>
      </c>
      <c r="C46">
        <v>1</v>
      </c>
      <c r="D46" t="s">
        <v>11</v>
      </c>
      <c r="E46">
        <v>0</v>
      </c>
      <c r="F46" t="s">
        <v>100</v>
      </c>
      <c r="G46" t="s">
        <v>101</v>
      </c>
      <c r="H46" t="s">
        <v>100</v>
      </c>
      <c r="I46">
        <v>442182</v>
      </c>
      <c r="J46" s="11">
        <v>693497586.72000003</v>
      </c>
      <c r="K46" s="22">
        <f t="shared" si="0"/>
        <v>1568.3532724534243</v>
      </c>
    </row>
    <row r="47" spans="1:11" x14ac:dyDescent="0.25">
      <c r="A47">
        <v>2012</v>
      </c>
      <c r="B47">
        <v>2007</v>
      </c>
      <c r="C47">
        <v>2</v>
      </c>
      <c r="D47" t="s">
        <v>12</v>
      </c>
      <c r="E47">
        <v>0</v>
      </c>
      <c r="F47" t="s">
        <v>100</v>
      </c>
      <c r="G47" t="s">
        <v>101</v>
      </c>
      <c r="H47" t="s">
        <v>100</v>
      </c>
      <c r="I47">
        <v>28431</v>
      </c>
      <c r="J47" s="11">
        <v>68659128.590000004</v>
      </c>
      <c r="K47" s="22">
        <f t="shared" si="0"/>
        <v>2414.9389254686785</v>
      </c>
    </row>
    <row r="48" spans="1:11" x14ac:dyDescent="0.25">
      <c r="A48">
        <v>2012</v>
      </c>
      <c r="B48">
        <v>2007</v>
      </c>
      <c r="C48">
        <v>3</v>
      </c>
      <c r="D48" t="s">
        <v>102</v>
      </c>
      <c r="E48">
        <v>0</v>
      </c>
      <c r="F48" t="s">
        <v>100</v>
      </c>
      <c r="G48" t="s">
        <v>101</v>
      </c>
      <c r="H48" t="s">
        <v>100</v>
      </c>
      <c r="I48">
        <v>47886</v>
      </c>
      <c r="J48" s="11">
        <v>88487769.689999998</v>
      </c>
      <c r="K48" s="22">
        <f t="shared" si="0"/>
        <v>1847.8839261997243</v>
      </c>
    </row>
    <row r="49" spans="1:11" x14ac:dyDescent="0.25">
      <c r="A49">
        <v>2012</v>
      </c>
      <c r="B49">
        <v>2007</v>
      </c>
      <c r="C49">
        <v>4</v>
      </c>
      <c r="D49" t="s">
        <v>14</v>
      </c>
      <c r="E49">
        <v>0</v>
      </c>
      <c r="F49" t="s">
        <v>100</v>
      </c>
      <c r="G49" t="s">
        <v>101</v>
      </c>
      <c r="H49" t="s">
        <v>100</v>
      </c>
      <c r="I49">
        <v>101034</v>
      </c>
      <c r="J49" s="11">
        <v>205192945.90000001</v>
      </c>
      <c r="K49" s="22">
        <f t="shared" si="0"/>
        <v>2030.9296464556487</v>
      </c>
    </row>
    <row r="50" spans="1:11" x14ac:dyDescent="0.25">
      <c r="A50">
        <v>2012</v>
      </c>
      <c r="B50">
        <v>2007</v>
      </c>
      <c r="C50">
        <v>5</v>
      </c>
      <c r="D50" t="s">
        <v>15</v>
      </c>
      <c r="E50">
        <v>0</v>
      </c>
      <c r="F50" t="s">
        <v>100</v>
      </c>
      <c r="G50" t="s">
        <v>101</v>
      </c>
      <c r="H50" t="s">
        <v>100</v>
      </c>
      <c r="I50">
        <v>114326</v>
      </c>
      <c r="J50" s="11">
        <v>237300519.66</v>
      </c>
      <c r="K50" s="22">
        <f t="shared" si="0"/>
        <v>2075.6478811468955</v>
      </c>
    </row>
    <row r="51" spans="1:11" x14ac:dyDescent="0.25">
      <c r="A51">
        <v>2012</v>
      </c>
      <c r="B51">
        <v>2007</v>
      </c>
      <c r="C51">
        <v>6</v>
      </c>
      <c r="D51" t="s">
        <v>16</v>
      </c>
      <c r="E51">
        <v>0</v>
      </c>
      <c r="F51" t="s">
        <v>100</v>
      </c>
      <c r="G51" t="s">
        <v>101</v>
      </c>
      <c r="H51" t="s">
        <v>100</v>
      </c>
      <c r="I51">
        <v>64966</v>
      </c>
      <c r="J51" s="11">
        <v>149799728.86000001</v>
      </c>
      <c r="K51" s="22">
        <f t="shared" si="0"/>
        <v>2305.8173330665272</v>
      </c>
    </row>
    <row r="52" spans="1:11" x14ac:dyDescent="0.25">
      <c r="A52">
        <v>2012</v>
      </c>
      <c r="B52">
        <v>2007</v>
      </c>
      <c r="C52">
        <v>7</v>
      </c>
      <c r="D52" t="s">
        <v>103</v>
      </c>
      <c r="E52">
        <v>0</v>
      </c>
      <c r="F52" t="s">
        <v>100</v>
      </c>
      <c r="G52" t="s">
        <v>101</v>
      </c>
      <c r="H52" t="s">
        <v>100</v>
      </c>
      <c r="I52">
        <v>74942</v>
      </c>
      <c r="J52" s="11">
        <v>197550755.72</v>
      </c>
      <c r="K52" s="22">
        <f t="shared" si="0"/>
        <v>2636.0486205332122</v>
      </c>
    </row>
    <row r="53" spans="1:11" x14ac:dyDescent="0.25">
      <c r="A53">
        <v>2012</v>
      </c>
      <c r="B53">
        <v>2007</v>
      </c>
      <c r="C53">
        <v>8</v>
      </c>
      <c r="D53" t="s">
        <v>104</v>
      </c>
      <c r="E53">
        <v>0</v>
      </c>
      <c r="F53" t="s">
        <v>100</v>
      </c>
      <c r="G53" t="s">
        <v>101</v>
      </c>
      <c r="H53" t="s">
        <v>100</v>
      </c>
      <c r="I53">
        <v>81306</v>
      </c>
      <c r="J53" s="11">
        <v>175997924.53999999</v>
      </c>
      <c r="K53" s="22">
        <f t="shared" si="0"/>
        <v>2164.6363680417189</v>
      </c>
    </row>
    <row r="54" spans="1:11" x14ac:dyDescent="0.25">
      <c r="A54">
        <v>2012</v>
      </c>
      <c r="B54">
        <v>2007</v>
      </c>
      <c r="C54">
        <v>9</v>
      </c>
      <c r="D54" t="s">
        <v>19</v>
      </c>
      <c r="E54">
        <v>0</v>
      </c>
      <c r="F54" t="s">
        <v>100</v>
      </c>
      <c r="G54" t="s">
        <v>101</v>
      </c>
      <c r="H54" t="s">
        <v>100</v>
      </c>
      <c r="I54">
        <v>141002</v>
      </c>
      <c r="J54" s="11">
        <v>309941746.41000003</v>
      </c>
      <c r="K54" s="22">
        <f t="shared" si="0"/>
        <v>2198.1372350037591</v>
      </c>
    </row>
    <row r="55" spans="1:11" x14ac:dyDescent="0.25">
      <c r="A55">
        <v>2012</v>
      </c>
      <c r="B55">
        <v>2007</v>
      </c>
      <c r="C55">
        <v>10</v>
      </c>
      <c r="D55" t="s">
        <v>105</v>
      </c>
      <c r="E55">
        <v>0</v>
      </c>
      <c r="F55" t="s">
        <v>100</v>
      </c>
      <c r="G55" t="s">
        <v>101</v>
      </c>
      <c r="H55" t="s">
        <v>100</v>
      </c>
      <c r="I55">
        <v>93042</v>
      </c>
      <c r="J55" s="11">
        <v>200025995.49000001</v>
      </c>
      <c r="K55" s="22">
        <f t="shared" si="0"/>
        <v>2149.8462574966147</v>
      </c>
    </row>
    <row r="56" spans="1:11" x14ac:dyDescent="0.25">
      <c r="A56">
        <v>2012</v>
      </c>
      <c r="B56">
        <v>2007</v>
      </c>
      <c r="C56">
        <v>11</v>
      </c>
      <c r="D56" t="s">
        <v>21</v>
      </c>
      <c r="E56">
        <v>0</v>
      </c>
      <c r="F56" t="s">
        <v>100</v>
      </c>
      <c r="G56" t="s">
        <v>101</v>
      </c>
      <c r="H56" t="s">
        <v>100</v>
      </c>
      <c r="I56">
        <v>55456</v>
      </c>
      <c r="J56" s="11">
        <v>148261029.96000001</v>
      </c>
      <c r="K56" s="22">
        <f t="shared" si="0"/>
        <v>2673.4894323427584</v>
      </c>
    </row>
    <row r="57" spans="1:11" x14ac:dyDescent="0.25">
      <c r="A57">
        <v>2012</v>
      </c>
      <c r="B57">
        <v>2007</v>
      </c>
      <c r="C57">
        <v>12</v>
      </c>
      <c r="D57" t="s">
        <v>22</v>
      </c>
      <c r="E57">
        <v>0</v>
      </c>
      <c r="F57" t="s">
        <v>100</v>
      </c>
      <c r="G57" t="s">
        <v>101</v>
      </c>
      <c r="H57" t="s">
        <v>100</v>
      </c>
      <c r="I57">
        <v>200873</v>
      </c>
      <c r="J57" s="11">
        <v>439322950.24000001</v>
      </c>
      <c r="K57" s="22">
        <f t="shared" si="0"/>
        <v>2187.0681985134888</v>
      </c>
    </row>
    <row r="58" spans="1:11" x14ac:dyDescent="0.25">
      <c r="A58">
        <v>2012</v>
      </c>
      <c r="B58">
        <v>2007</v>
      </c>
      <c r="C58">
        <v>13</v>
      </c>
      <c r="D58" t="s">
        <v>23</v>
      </c>
      <c r="E58">
        <v>0</v>
      </c>
      <c r="F58" t="s">
        <v>100</v>
      </c>
      <c r="G58" t="s">
        <v>101</v>
      </c>
      <c r="H58" t="s">
        <v>100</v>
      </c>
      <c r="I58">
        <v>224548</v>
      </c>
      <c r="J58" s="11">
        <v>468188039.26999998</v>
      </c>
      <c r="K58" s="22">
        <f t="shared" si="0"/>
        <v>2085.0243122628567</v>
      </c>
    </row>
    <row r="59" spans="1:11" x14ac:dyDescent="0.25">
      <c r="A59">
        <v>2012</v>
      </c>
      <c r="B59">
        <v>2007</v>
      </c>
      <c r="C59">
        <v>14</v>
      </c>
      <c r="D59" t="s">
        <v>106</v>
      </c>
      <c r="E59">
        <v>0</v>
      </c>
      <c r="F59" t="s">
        <v>100</v>
      </c>
      <c r="G59" t="s">
        <v>101</v>
      </c>
      <c r="H59" t="s">
        <v>100</v>
      </c>
      <c r="I59">
        <v>186872</v>
      </c>
      <c r="J59" s="11">
        <v>412715693.54000002</v>
      </c>
      <c r="K59" s="22">
        <f t="shared" si="0"/>
        <v>2208.5475273984334</v>
      </c>
    </row>
    <row r="60" spans="1:11" x14ac:dyDescent="0.25">
      <c r="A60">
        <v>2012</v>
      </c>
      <c r="B60">
        <v>2007</v>
      </c>
      <c r="C60">
        <v>15</v>
      </c>
      <c r="D60" t="s">
        <v>25</v>
      </c>
      <c r="E60">
        <v>0</v>
      </c>
      <c r="F60" t="s">
        <v>100</v>
      </c>
      <c r="G60" t="s">
        <v>101</v>
      </c>
      <c r="H60" t="s">
        <v>100</v>
      </c>
      <c r="I60">
        <v>51450</v>
      </c>
      <c r="J60" s="11">
        <v>136303264.71000001</v>
      </c>
      <c r="K60" s="22">
        <f t="shared" si="0"/>
        <v>2649.2374093294461</v>
      </c>
    </row>
    <row r="61" spans="1:11" x14ac:dyDescent="0.25">
      <c r="A61">
        <v>2012</v>
      </c>
      <c r="B61">
        <v>2007</v>
      </c>
      <c r="C61">
        <v>16</v>
      </c>
      <c r="D61" t="s">
        <v>26</v>
      </c>
      <c r="E61">
        <v>0</v>
      </c>
      <c r="F61" t="s">
        <v>100</v>
      </c>
      <c r="G61" t="s">
        <v>101</v>
      </c>
      <c r="H61" t="s">
        <v>100</v>
      </c>
      <c r="I61">
        <v>216449</v>
      </c>
      <c r="J61" s="11">
        <v>444585290.13999999</v>
      </c>
      <c r="K61" s="22">
        <f t="shared" si="0"/>
        <v>2053.9955839019813</v>
      </c>
    </row>
    <row r="62" spans="1:11" x14ac:dyDescent="0.25">
      <c r="A62">
        <v>2012</v>
      </c>
      <c r="B62">
        <v>2007</v>
      </c>
      <c r="C62">
        <v>17</v>
      </c>
      <c r="D62" t="s">
        <v>107</v>
      </c>
      <c r="E62">
        <v>0</v>
      </c>
      <c r="F62" t="s">
        <v>100</v>
      </c>
      <c r="G62" t="s">
        <v>101</v>
      </c>
      <c r="H62" t="s">
        <v>100</v>
      </c>
      <c r="I62">
        <v>104037</v>
      </c>
      <c r="J62" s="11">
        <v>271074551.20999998</v>
      </c>
      <c r="K62" s="22">
        <f t="shared" si="0"/>
        <v>2605.55909157319</v>
      </c>
    </row>
    <row r="63" spans="1:11" x14ac:dyDescent="0.25">
      <c r="A63">
        <v>2012</v>
      </c>
      <c r="B63">
        <v>2007</v>
      </c>
      <c r="C63">
        <v>18</v>
      </c>
      <c r="D63" t="s">
        <v>28</v>
      </c>
      <c r="E63">
        <v>0</v>
      </c>
      <c r="F63" t="s">
        <v>100</v>
      </c>
      <c r="G63" t="s">
        <v>101</v>
      </c>
      <c r="H63" t="s">
        <v>100</v>
      </c>
      <c r="I63">
        <v>73448</v>
      </c>
      <c r="J63" s="11">
        <v>169814027.63999999</v>
      </c>
      <c r="K63" s="22">
        <f t="shared" si="0"/>
        <v>2312.0306562465962</v>
      </c>
    </row>
    <row r="64" spans="1:11" x14ac:dyDescent="0.25">
      <c r="A64">
        <v>2012</v>
      </c>
      <c r="B64">
        <v>2007</v>
      </c>
      <c r="C64">
        <v>19</v>
      </c>
      <c r="D64" t="s">
        <v>29</v>
      </c>
      <c r="E64">
        <v>0</v>
      </c>
      <c r="F64" t="s">
        <v>100</v>
      </c>
      <c r="G64" t="s">
        <v>101</v>
      </c>
      <c r="H64" t="s">
        <v>100</v>
      </c>
      <c r="I64">
        <v>40339</v>
      </c>
      <c r="J64" s="11">
        <v>102311052.42</v>
      </c>
      <c r="K64" s="22">
        <f t="shared" si="0"/>
        <v>2536.281326259947</v>
      </c>
    </row>
    <row r="65" spans="1:11" x14ac:dyDescent="0.25">
      <c r="A65">
        <v>2012</v>
      </c>
      <c r="B65">
        <v>2007</v>
      </c>
      <c r="C65">
        <v>20</v>
      </c>
      <c r="D65" t="s">
        <v>30</v>
      </c>
      <c r="E65">
        <v>0</v>
      </c>
      <c r="F65" t="s">
        <v>100</v>
      </c>
      <c r="G65" t="s">
        <v>101</v>
      </c>
      <c r="H65" t="s">
        <v>100</v>
      </c>
      <c r="I65">
        <v>70418</v>
      </c>
      <c r="J65" s="11">
        <v>176509337.84999999</v>
      </c>
      <c r="K65" s="22">
        <f t="shared" si="0"/>
        <v>2506.5940221250248</v>
      </c>
    </row>
    <row r="66" spans="1:11" x14ac:dyDescent="0.25">
      <c r="A66">
        <v>2012</v>
      </c>
      <c r="B66">
        <v>2007</v>
      </c>
      <c r="C66">
        <v>21</v>
      </c>
      <c r="D66" t="s">
        <v>31</v>
      </c>
      <c r="E66">
        <v>0</v>
      </c>
      <c r="F66" t="s">
        <v>100</v>
      </c>
      <c r="G66" t="s">
        <v>101</v>
      </c>
      <c r="H66" t="s">
        <v>100</v>
      </c>
      <c r="I66">
        <v>60460</v>
      </c>
      <c r="J66" s="11">
        <v>134899084.36000001</v>
      </c>
      <c r="K66" s="22">
        <f t="shared" si="0"/>
        <v>2231.2121131326498</v>
      </c>
    </row>
    <row r="67" spans="1:11" x14ac:dyDescent="0.25">
      <c r="A67">
        <v>2012</v>
      </c>
      <c r="B67">
        <v>2007</v>
      </c>
      <c r="C67">
        <v>22</v>
      </c>
      <c r="D67" t="s">
        <v>32</v>
      </c>
      <c r="E67">
        <v>0</v>
      </c>
      <c r="F67" t="s">
        <v>100</v>
      </c>
      <c r="G67" t="s">
        <v>101</v>
      </c>
      <c r="H67" t="s">
        <v>100</v>
      </c>
      <c r="I67">
        <v>82847</v>
      </c>
      <c r="J67" s="14">
        <v>193340503</v>
      </c>
      <c r="K67" s="22">
        <f t="shared" ref="K67:K130" si="1">J67/I67</f>
        <v>2333.7055415404297</v>
      </c>
    </row>
    <row r="68" spans="1:11" x14ac:dyDescent="0.25">
      <c r="A68">
        <v>2013</v>
      </c>
      <c r="B68">
        <v>2008</v>
      </c>
      <c r="C68">
        <v>1</v>
      </c>
      <c r="D68" t="s">
        <v>11</v>
      </c>
      <c r="E68">
        <v>0</v>
      </c>
      <c r="F68" t="s">
        <v>100</v>
      </c>
      <c r="G68" t="s">
        <v>101</v>
      </c>
      <c r="H68" t="s">
        <v>100</v>
      </c>
      <c r="I68">
        <v>432201</v>
      </c>
      <c r="J68" s="11">
        <v>700205862.83000004</v>
      </c>
      <c r="K68" s="22">
        <f t="shared" si="1"/>
        <v>1620.0931113764198</v>
      </c>
    </row>
    <row r="69" spans="1:11" x14ac:dyDescent="0.25">
      <c r="A69">
        <v>2013</v>
      </c>
      <c r="B69">
        <v>2008</v>
      </c>
      <c r="C69">
        <v>2</v>
      </c>
      <c r="D69" t="s">
        <v>12</v>
      </c>
      <c r="E69">
        <v>0</v>
      </c>
      <c r="F69" t="s">
        <v>100</v>
      </c>
      <c r="G69" t="s">
        <v>101</v>
      </c>
      <c r="H69" t="s">
        <v>100</v>
      </c>
      <c r="I69">
        <v>27212</v>
      </c>
      <c r="J69" s="11">
        <v>68693150.209999993</v>
      </c>
      <c r="K69" s="22">
        <f t="shared" si="1"/>
        <v>2524.3697710568863</v>
      </c>
    </row>
    <row r="70" spans="1:11" x14ac:dyDescent="0.25">
      <c r="A70">
        <v>2013</v>
      </c>
      <c r="B70">
        <v>2008</v>
      </c>
      <c r="C70">
        <v>3</v>
      </c>
      <c r="D70" t="s">
        <v>102</v>
      </c>
      <c r="E70">
        <v>0</v>
      </c>
      <c r="F70" t="s">
        <v>100</v>
      </c>
      <c r="G70" t="s">
        <v>101</v>
      </c>
      <c r="H70" t="s">
        <v>100</v>
      </c>
      <c r="I70">
        <v>47012</v>
      </c>
      <c r="J70" s="11">
        <v>86851602.019999996</v>
      </c>
      <c r="K70" s="22">
        <f t="shared" si="1"/>
        <v>1847.4347404917892</v>
      </c>
    </row>
    <row r="71" spans="1:11" x14ac:dyDescent="0.25">
      <c r="A71">
        <v>2013</v>
      </c>
      <c r="B71">
        <v>2008</v>
      </c>
      <c r="C71">
        <v>4</v>
      </c>
      <c r="D71" t="s">
        <v>14</v>
      </c>
      <c r="E71">
        <v>0</v>
      </c>
      <c r="F71" t="s">
        <v>100</v>
      </c>
      <c r="G71" t="s">
        <v>101</v>
      </c>
      <c r="H71" t="s">
        <v>100</v>
      </c>
      <c r="I71">
        <v>98471</v>
      </c>
      <c r="J71" s="11">
        <v>211328515.13999999</v>
      </c>
      <c r="K71" s="22">
        <f t="shared" si="1"/>
        <v>2146.099005189345</v>
      </c>
    </row>
    <row r="72" spans="1:11" x14ac:dyDescent="0.25">
      <c r="A72">
        <v>2013</v>
      </c>
      <c r="B72">
        <v>2008</v>
      </c>
      <c r="C72">
        <v>5</v>
      </c>
      <c r="D72" t="s">
        <v>15</v>
      </c>
      <c r="E72">
        <v>0</v>
      </c>
      <c r="F72" t="s">
        <v>100</v>
      </c>
      <c r="G72" t="s">
        <v>101</v>
      </c>
      <c r="H72" t="s">
        <v>100</v>
      </c>
      <c r="I72">
        <v>111625</v>
      </c>
      <c r="J72" s="11">
        <v>244351421.62</v>
      </c>
      <c r="K72" s="22">
        <f t="shared" si="1"/>
        <v>2189.038491556551</v>
      </c>
    </row>
    <row r="73" spans="1:11" x14ac:dyDescent="0.25">
      <c r="A73">
        <v>2013</v>
      </c>
      <c r="B73">
        <v>2008</v>
      </c>
      <c r="C73">
        <v>6</v>
      </c>
      <c r="D73" t="s">
        <v>16</v>
      </c>
      <c r="E73">
        <v>0</v>
      </c>
      <c r="F73" t="s">
        <v>100</v>
      </c>
      <c r="G73" t="s">
        <v>101</v>
      </c>
      <c r="H73" t="s">
        <v>100</v>
      </c>
      <c r="I73">
        <v>62698</v>
      </c>
      <c r="J73" s="11">
        <v>155361929.15000001</v>
      </c>
      <c r="K73" s="22">
        <f t="shared" si="1"/>
        <v>2477.9407501036717</v>
      </c>
    </row>
    <row r="74" spans="1:11" x14ac:dyDescent="0.25">
      <c r="A74">
        <v>2013</v>
      </c>
      <c r="B74">
        <v>2008</v>
      </c>
      <c r="C74">
        <v>7</v>
      </c>
      <c r="D74" t="s">
        <v>103</v>
      </c>
      <c r="E74">
        <v>0</v>
      </c>
      <c r="F74" t="s">
        <v>100</v>
      </c>
      <c r="G74" t="s">
        <v>101</v>
      </c>
      <c r="H74" t="s">
        <v>100</v>
      </c>
      <c r="I74">
        <v>71433</v>
      </c>
      <c r="J74" s="11">
        <v>207702889.34</v>
      </c>
      <c r="K74" s="22">
        <f t="shared" si="1"/>
        <v>2907.6601758290985</v>
      </c>
    </row>
    <row r="75" spans="1:11" x14ac:dyDescent="0.25">
      <c r="A75">
        <v>2013</v>
      </c>
      <c r="B75">
        <v>2008</v>
      </c>
      <c r="C75">
        <v>8</v>
      </c>
      <c r="D75" t="s">
        <v>104</v>
      </c>
      <c r="E75">
        <v>0</v>
      </c>
      <c r="F75" t="s">
        <v>100</v>
      </c>
      <c r="G75" t="s">
        <v>101</v>
      </c>
      <c r="H75" t="s">
        <v>100</v>
      </c>
      <c r="I75">
        <v>78447</v>
      </c>
      <c r="J75" s="11">
        <v>182277497.56</v>
      </c>
      <c r="K75" s="22">
        <f t="shared" si="1"/>
        <v>2323.5751215470318</v>
      </c>
    </row>
    <row r="76" spans="1:11" x14ac:dyDescent="0.25">
      <c r="A76">
        <v>2013</v>
      </c>
      <c r="B76">
        <v>2008</v>
      </c>
      <c r="C76">
        <v>9</v>
      </c>
      <c r="D76" t="s">
        <v>19</v>
      </c>
      <c r="E76">
        <v>0</v>
      </c>
      <c r="F76" t="s">
        <v>100</v>
      </c>
      <c r="G76" t="s">
        <v>101</v>
      </c>
      <c r="H76" t="s">
        <v>100</v>
      </c>
      <c r="I76">
        <v>135700</v>
      </c>
      <c r="J76" s="11">
        <v>321497244.29000002</v>
      </c>
      <c r="K76" s="22">
        <f t="shared" si="1"/>
        <v>2369.1764501842299</v>
      </c>
    </row>
    <row r="77" spans="1:11" x14ac:dyDescent="0.25">
      <c r="A77">
        <v>2013</v>
      </c>
      <c r="B77">
        <v>2008</v>
      </c>
      <c r="C77">
        <v>10</v>
      </c>
      <c r="D77" t="s">
        <v>105</v>
      </c>
      <c r="E77">
        <v>0</v>
      </c>
      <c r="F77" t="s">
        <v>100</v>
      </c>
      <c r="G77" t="s">
        <v>101</v>
      </c>
      <c r="H77" t="s">
        <v>100</v>
      </c>
      <c r="I77">
        <v>91499</v>
      </c>
      <c r="J77" s="11">
        <v>210321876.81</v>
      </c>
      <c r="K77" s="22">
        <f t="shared" si="1"/>
        <v>2298.6248681406355</v>
      </c>
    </row>
    <row r="78" spans="1:11" x14ac:dyDescent="0.25">
      <c r="A78">
        <v>2013</v>
      </c>
      <c r="B78">
        <v>2008</v>
      </c>
      <c r="C78">
        <v>11</v>
      </c>
      <c r="D78" t="s">
        <v>21</v>
      </c>
      <c r="E78">
        <v>0</v>
      </c>
      <c r="F78" t="s">
        <v>100</v>
      </c>
      <c r="G78" t="s">
        <v>101</v>
      </c>
      <c r="H78" t="s">
        <v>100</v>
      </c>
      <c r="I78">
        <v>53783</v>
      </c>
      <c r="J78" s="11">
        <v>147197505.56999999</v>
      </c>
      <c r="K78" s="22">
        <f t="shared" si="1"/>
        <v>2736.8779274120075</v>
      </c>
    </row>
    <row r="79" spans="1:11" x14ac:dyDescent="0.25">
      <c r="A79">
        <v>2013</v>
      </c>
      <c r="B79">
        <v>2008</v>
      </c>
      <c r="C79">
        <v>12</v>
      </c>
      <c r="D79" t="s">
        <v>22</v>
      </c>
      <c r="E79">
        <v>0</v>
      </c>
      <c r="F79" t="s">
        <v>100</v>
      </c>
      <c r="G79" t="s">
        <v>101</v>
      </c>
      <c r="H79" t="s">
        <v>100</v>
      </c>
      <c r="I79">
        <v>191630</v>
      </c>
      <c r="J79" s="11">
        <v>457090512.69</v>
      </c>
      <c r="K79" s="22">
        <f t="shared" si="1"/>
        <v>2385.2763799509471</v>
      </c>
    </row>
    <row r="80" spans="1:11" x14ac:dyDescent="0.25">
      <c r="A80">
        <v>2013</v>
      </c>
      <c r="B80">
        <v>2008</v>
      </c>
      <c r="C80">
        <v>13</v>
      </c>
      <c r="D80" t="s">
        <v>23</v>
      </c>
      <c r="E80">
        <v>0</v>
      </c>
      <c r="F80" t="s">
        <v>100</v>
      </c>
      <c r="G80" t="s">
        <v>101</v>
      </c>
      <c r="H80" t="s">
        <v>100</v>
      </c>
      <c r="I80">
        <v>214366</v>
      </c>
      <c r="J80" s="11">
        <v>477546301.25</v>
      </c>
      <c r="K80" s="22">
        <f t="shared" si="1"/>
        <v>2227.7147553716541</v>
      </c>
    </row>
    <row r="81" spans="1:11" x14ac:dyDescent="0.25">
      <c r="A81">
        <v>2013</v>
      </c>
      <c r="B81">
        <v>2008</v>
      </c>
      <c r="C81">
        <v>14</v>
      </c>
      <c r="D81" t="s">
        <v>106</v>
      </c>
      <c r="E81">
        <v>0</v>
      </c>
      <c r="F81" t="s">
        <v>100</v>
      </c>
      <c r="G81" t="s">
        <v>101</v>
      </c>
      <c r="H81" t="s">
        <v>100</v>
      </c>
      <c r="I81">
        <v>182993</v>
      </c>
      <c r="J81" s="11">
        <v>425675735.26999998</v>
      </c>
      <c r="K81" s="22">
        <f t="shared" si="1"/>
        <v>2326.1858938320042</v>
      </c>
    </row>
    <row r="82" spans="1:11" x14ac:dyDescent="0.25">
      <c r="A82">
        <v>2013</v>
      </c>
      <c r="B82">
        <v>2008</v>
      </c>
      <c r="C82">
        <v>15</v>
      </c>
      <c r="D82" t="s">
        <v>25</v>
      </c>
      <c r="E82">
        <v>0</v>
      </c>
      <c r="F82" t="s">
        <v>100</v>
      </c>
      <c r="G82" t="s">
        <v>101</v>
      </c>
      <c r="H82" t="s">
        <v>100</v>
      </c>
      <c r="I82">
        <v>49392</v>
      </c>
      <c r="J82" s="11">
        <v>140601824.59</v>
      </c>
      <c r="K82" s="22">
        <f t="shared" si="1"/>
        <v>2846.6517774133463</v>
      </c>
    </row>
    <row r="83" spans="1:11" x14ac:dyDescent="0.25">
      <c r="A83">
        <v>2013</v>
      </c>
      <c r="B83">
        <v>2008</v>
      </c>
      <c r="C83">
        <v>16</v>
      </c>
      <c r="D83" t="s">
        <v>26</v>
      </c>
      <c r="E83">
        <v>0</v>
      </c>
      <c r="F83" t="s">
        <v>100</v>
      </c>
      <c r="G83" t="s">
        <v>101</v>
      </c>
      <c r="H83" t="s">
        <v>100</v>
      </c>
      <c r="I83">
        <v>212762</v>
      </c>
      <c r="J83" s="11">
        <v>435034329.06999999</v>
      </c>
      <c r="K83" s="22">
        <f t="shared" si="1"/>
        <v>2044.6993780374314</v>
      </c>
    </row>
    <row r="84" spans="1:11" x14ac:dyDescent="0.25">
      <c r="A84">
        <v>2013</v>
      </c>
      <c r="B84">
        <v>2008</v>
      </c>
      <c r="C84">
        <v>17</v>
      </c>
      <c r="D84" t="s">
        <v>107</v>
      </c>
      <c r="E84">
        <v>0</v>
      </c>
      <c r="F84" t="s">
        <v>100</v>
      </c>
      <c r="G84" t="s">
        <v>101</v>
      </c>
      <c r="H84" t="s">
        <v>100</v>
      </c>
      <c r="I84">
        <v>99086</v>
      </c>
      <c r="J84" s="11">
        <v>271808192.63</v>
      </c>
      <c r="K84" s="22">
        <f t="shared" si="1"/>
        <v>2743.1543571241145</v>
      </c>
    </row>
    <row r="85" spans="1:11" x14ac:dyDescent="0.25">
      <c r="A85">
        <v>2013</v>
      </c>
      <c r="B85">
        <v>2008</v>
      </c>
      <c r="C85">
        <v>18</v>
      </c>
      <c r="D85" t="s">
        <v>28</v>
      </c>
      <c r="E85">
        <v>0</v>
      </c>
      <c r="F85" t="s">
        <v>100</v>
      </c>
      <c r="G85" t="s">
        <v>101</v>
      </c>
      <c r="H85" t="s">
        <v>100</v>
      </c>
      <c r="I85">
        <v>70966</v>
      </c>
      <c r="J85" s="11">
        <v>173032125.41999999</v>
      </c>
      <c r="K85" s="22">
        <f t="shared" si="1"/>
        <v>2438.2397968041032</v>
      </c>
    </row>
    <row r="86" spans="1:11" x14ac:dyDescent="0.25">
      <c r="A86">
        <v>2013</v>
      </c>
      <c r="B86">
        <v>2008</v>
      </c>
      <c r="C86">
        <v>19</v>
      </c>
      <c r="D86" t="s">
        <v>29</v>
      </c>
      <c r="E86">
        <v>0</v>
      </c>
      <c r="F86" t="s">
        <v>100</v>
      </c>
      <c r="G86" t="s">
        <v>101</v>
      </c>
      <c r="H86" t="s">
        <v>100</v>
      </c>
      <c r="I86">
        <v>38931</v>
      </c>
      <c r="J86" s="11">
        <v>100250198.52</v>
      </c>
      <c r="K86" s="22">
        <f t="shared" si="1"/>
        <v>2575.0738105879632</v>
      </c>
    </row>
    <row r="87" spans="1:11" x14ac:dyDescent="0.25">
      <c r="A87">
        <v>2013</v>
      </c>
      <c r="B87">
        <v>2008</v>
      </c>
      <c r="C87">
        <v>20</v>
      </c>
      <c r="D87" t="s">
        <v>30</v>
      </c>
      <c r="E87">
        <v>0</v>
      </c>
      <c r="F87" t="s">
        <v>100</v>
      </c>
      <c r="G87" t="s">
        <v>101</v>
      </c>
      <c r="H87" t="s">
        <v>100</v>
      </c>
      <c r="I87">
        <v>68279</v>
      </c>
      <c r="J87" s="11">
        <v>176735418.47999999</v>
      </c>
      <c r="K87" s="22">
        <f t="shared" si="1"/>
        <v>2588.4300953441029</v>
      </c>
    </row>
    <row r="88" spans="1:11" x14ac:dyDescent="0.25">
      <c r="A88">
        <v>2013</v>
      </c>
      <c r="B88">
        <v>2008</v>
      </c>
      <c r="C88">
        <v>21</v>
      </c>
      <c r="D88" t="s">
        <v>31</v>
      </c>
      <c r="E88">
        <v>0</v>
      </c>
      <c r="F88" t="s">
        <v>100</v>
      </c>
      <c r="G88" t="s">
        <v>101</v>
      </c>
      <c r="H88" t="s">
        <v>100</v>
      </c>
      <c r="I88">
        <v>58182</v>
      </c>
      <c r="J88" s="11">
        <v>140431098.71000001</v>
      </c>
      <c r="K88" s="22">
        <f t="shared" si="1"/>
        <v>2413.6519664157299</v>
      </c>
    </row>
    <row r="89" spans="1:11" x14ac:dyDescent="0.25">
      <c r="A89">
        <v>2013</v>
      </c>
      <c r="B89">
        <v>2008</v>
      </c>
      <c r="C89">
        <v>22</v>
      </c>
      <c r="D89" t="s">
        <v>32</v>
      </c>
      <c r="E89">
        <v>0</v>
      </c>
      <c r="F89" t="s">
        <v>100</v>
      </c>
      <c r="G89" t="s">
        <v>101</v>
      </c>
      <c r="H89" t="s">
        <v>100</v>
      </c>
      <c r="I89">
        <v>79711</v>
      </c>
      <c r="J89" s="11">
        <v>202486647.08000001</v>
      </c>
      <c r="K89" s="22">
        <f t="shared" si="1"/>
        <v>2540.2597769442114</v>
      </c>
    </row>
    <row r="90" spans="1:11" x14ac:dyDescent="0.25">
      <c r="A90">
        <v>2014</v>
      </c>
      <c r="B90">
        <v>2009</v>
      </c>
      <c r="C90">
        <v>1</v>
      </c>
      <c r="D90" t="s">
        <v>11</v>
      </c>
      <c r="E90">
        <v>0</v>
      </c>
      <c r="F90" t="s">
        <v>100</v>
      </c>
      <c r="G90" t="s">
        <v>101</v>
      </c>
      <c r="H90" t="s">
        <v>100</v>
      </c>
      <c r="I90">
        <v>427523</v>
      </c>
      <c r="J90" s="11">
        <v>797196178.52999997</v>
      </c>
      <c r="K90" s="22">
        <f t="shared" si="1"/>
        <v>1864.6860602353556</v>
      </c>
    </row>
    <row r="91" spans="1:11" x14ac:dyDescent="0.25">
      <c r="A91">
        <v>2014</v>
      </c>
      <c r="B91">
        <v>2009</v>
      </c>
      <c r="C91">
        <v>2</v>
      </c>
      <c r="D91" t="s">
        <v>12</v>
      </c>
      <c r="E91">
        <v>0</v>
      </c>
      <c r="F91" t="s">
        <v>100</v>
      </c>
      <c r="G91" t="s">
        <v>101</v>
      </c>
      <c r="H91" t="s">
        <v>100</v>
      </c>
      <c r="I91">
        <v>26297</v>
      </c>
      <c r="J91" s="11">
        <v>76138855.900000006</v>
      </c>
      <c r="K91" s="22">
        <f t="shared" si="1"/>
        <v>2895.3437996729667</v>
      </c>
    </row>
    <row r="92" spans="1:11" x14ac:dyDescent="0.25">
      <c r="A92">
        <v>2014</v>
      </c>
      <c r="B92">
        <v>2009</v>
      </c>
      <c r="C92">
        <v>3</v>
      </c>
      <c r="D92" t="s">
        <v>102</v>
      </c>
      <c r="E92">
        <v>0</v>
      </c>
      <c r="F92" t="s">
        <v>100</v>
      </c>
      <c r="G92" t="s">
        <v>101</v>
      </c>
      <c r="H92" t="s">
        <v>100</v>
      </c>
      <c r="I92">
        <v>46408</v>
      </c>
      <c r="J92" s="11">
        <v>104047251.75</v>
      </c>
      <c r="K92" s="22">
        <f t="shared" si="1"/>
        <v>2242.011113385623</v>
      </c>
    </row>
    <row r="93" spans="1:11" x14ac:dyDescent="0.25">
      <c r="A93">
        <v>2014</v>
      </c>
      <c r="B93">
        <v>2009</v>
      </c>
      <c r="C93">
        <v>4</v>
      </c>
      <c r="D93" t="s">
        <v>14</v>
      </c>
      <c r="E93">
        <v>0</v>
      </c>
      <c r="F93" t="s">
        <v>100</v>
      </c>
      <c r="G93" t="s">
        <v>101</v>
      </c>
      <c r="H93" t="s">
        <v>100</v>
      </c>
      <c r="I93">
        <v>96508</v>
      </c>
      <c r="J93" s="11">
        <v>237890835.05000001</v>
      </c>
      <c r="K93" s="22">
        <f t="shared" si="1"/>
        <v>2464.9856493762177</v>
      </c>
    </row>
    <row r="94" spans="1:11" x14ac:dyDescent="0.25">
      <c r="A94">
        <v>2014</v>
      </c>
      <c r="B94">
        <v>2009</v>
      </c>
      <c r="C94">
        <v>5</v>
      </c>
      <c r="D94" t="s">
        <v>15</v>
      </c>
      <c r="E94">
        <v>0</v>
      </c>
      <c r="F94" t="s">
        <v>100</v>
      </c>
      <c r="G94" t="s">
        <v>101</v>
      </c>
      <c r="H94" t="s">
        <v>100</v>
      </c>
      <c r="I94">
        <v>108333</v>
      </c>
      <c r="J94" s="11">
        <v>272410558.08999997</v>
      </c>
      <c r="K94" s="22">
        <f t="shared" si="1"/>
        <v>2514.5667348822608</v>
      </c>
    </row>
    <row r="95" spans="1:11" x14ac:dyDescent="0.25">
      <c r="A95">
        <v>2014</v>
      </c>
      <c r="B95">
        <v>2009</v>
      </c>
      <c r="C95">
        <v>6</v>
      </c>
      <c r="D95" t="s">
        <v>16</v>
      </c>
      <c r="E95">
        <v>0</v>
      </c>
      <c r="F95" t="s">
        <v>100</v>
      </c>
      <c r="G95" t="s">
        <v>101</v>
      </c>
      <c r="H95" t="s">
        <v>100</v>
      </c>
      <c r="I95">
        <v>60633</v>
      </c>
      <c r="J95" s="11">
        <v>174248089.91999999</v>
      </c>
      <c r="K95" s="22">
        <f t="shared" si="1"/>
        <v>2873.8160724358022</v>
      </c>
    </row>
    <row r="96" spans="1:11" x14ac:dyDescent="0.25">
      <c r="A96">
        <v>2014</v>
      </c>
      <c r="B96">
        <v>2009</v>
      </c>
      <c r="C96">
        <v>7</v>
      </c>
      <c r="D96" t="s">
        <v>103</v>
      </c>
      <c r="E96">
        <v>0</v>
      </c>
      <c r="F96" t="s">
        <v>100</v>
      </c>
      <c r="G96" t="s">
        <v>101</v>
      </c>
      <c r="H96" t="s">
        <v>100</v>
      </c>
      <c r="I96">
        <v>68948</v>
      </c>
      <c r="J96" s="11">
        <v>236570278.93000001</v>
      </c>
      <c r="K96" s="22">
        <f t="shared" si="1"/>
        <v>3431.1405541857634</v>
      </c>
    </row>
    <row r="97" spans="1:11" x14ac:dyDescent="0.25">
      <c r="A97">
        <v>2014</v>
      </c>
      <c r="B97">
        <v>2009</v>
      </c>
      <c r="C97">
        <v>8</v>
      </c>
      <c r="D97" t="s">
        <v>104</v>
      </c>
      <c r="E97">
        <v>0</v>
      </c>
      <c r="F97" t="s">
        <v>100</v>
      </c>
      <c r="G97" t="s">
        <v>101</v>
      </c>
      <c r="H97" t="s">
        <v>100</v>
      </c>
      <c r="I97">
        <v>75539</v>
      </c>
      <c r="J97" s="11">
        <v>204639890.34</v>
      </c>
      <c r="K97" s="22">
        <f t="shared" si="1"/>
        <v>2709.0627403063318</v>
      </c>
    </row>
    <row r="98" spans="1:11" x14ac:dyDescent="0.25">
      <c r="A98">
        <v>2014</v>
      </c>
      <c r="B98">
        <v>2009</v>
      </c>
      <c r="C98">
        <v>9</v>
      </c>
      <c r="D98" t="s">
        <v>19</v>
      </c>
      <c r="E98">
        <v>0</v>
      </c>
      <c r="F98" t="s">
        <v>100</v>
      </c>
      <c r="G98" t="s">
        <v>101</v>
      </c>
      <c r="H98" t="s">
        <v>100</v>
      </c>
      <c r="I98">
        <v>131014</v>
      </c>
      <c r="J98" s="11">
        <v>360020648.02999997</v>
      </c>
      <c r="K98" s="22">
        <f t="shared" si="1"/>
        <v>2747.9555469644465</v>
      </c>
    </row>
    <row r="99" spans="1:11" x14ac:dyDescent="0.25">
      <c r="A99">
        <v>2014</v>
      </c>
      <c r="B99">
        <v>2009</v>
      </c>
      <c r="C99">
        <v>10</v>
      </c>
      <c r="D99" t="s">
        <v>105</v>
      </c>
      <c r="E99">
        <v>0</v>
      </c>
      <c r="F99" t="s">
        <v>100</v>
      </c>
      <c r="G99" t="s">
        <v>101</v>
      </c>
      <c r="H99" t="s">
        <v>100</v>
      </c>
      <c r="I99">
        <v>88143</v>
      </c>
      <c r="J99" s="11">
        <v>230121693.30000001</v>
      </c>
      <c r="K99" s="22">
        <f t="shared" si="1"/>
        <v>2610.7767298594331</v>
      </c>
    </row>
    <row r="100" spans="1:11" x14ac:dyDescent="0.25">
      <c r="A100">
        <v>2014</v>
      </c>
      <c r="B100">
        <v>2009</v>
      </c>
      <c r="C100">
        <v>11</v>
      </c>
      <c r="D100" t="s">
        <v>21</v>
      </c>
      <c r="E100">
        <v>0</v>
      </c>
      <c r="F100" t="s">
        <v>100</v>
      </c>
      <c r="G100" t="s">
        <v>101</v>
      </c>
      <c r="H100" t="s">
        <v>100</v>
      </c>
      <c r="I100">
        <v>51655</v>
      </c>
      <c r="J100" s="11">
        <v>171612255.19999999</v>
      </c>
      <c r="K100" s="22">
        <f t="shared" si="1"/>
        <v>3322.2777117413607</v>
      </c>
    </row>
    <row r="101" spans="1:11" x14ac:dyDescent="0.25">
      <c r="A101">
        <v>2014</v>
      </c>
      <c r="B101">
        <v>2009</v>
      </c>
      <c r="C101">
        <v>12</v>
      </c>
      <c r="D101" t="s">
        <v>22</v>
      </c>
      <c r="E101">
        <v>0</v>
      </c>
      <c r="F101" t="s">
        <v>100</v>
      </c>
      <c r="G101" t="s">
        <v>101</v>
      </c>
      <c r="H101" t="s">
        <v>100</v>
      </c>
      <c r="I101">
        <v>184928</v>
      </c>
      <c r="J101" s="11">
        <v>536255722.80000001</v>
      </c>
      <c r="K101" s="22">
        <f t="shared" si="1"/>
        <v>2899.8081566880082</v>
      </c>
    </row>
    <row r="102" spans="1:11" x14ac:dyDescent="0.25">
      <c r="A102">
        <v>2014</v>
      </c>
      <c r="B102">
        <v>2009</v>
      </c>
      <c r="C102">
        <v>13</v>
      </c>
      <c r="D102" t="s">
        <v>23</v>
      </c>
      <c r="E102">
        <v>0</v>
      </c>
      <c r="F102" t="s">
        <v>100</v>
      </c>
      <c r="G102" t="s">
        <v>101</v>
      </c>
      <c r="H102" t="s">
        <v>100</v>
      </c>
      <c r="I102">
        <v>208479</v>
      </c>
      <c r="J102" s="11">
        <v>536229154.44999999</v>
      </c>
      <c r="K102" s="22">
        <f t="shared" si="1"/>
        <v>2572.1015279716421</v>
      </c>
    </row>
    <row r="103" spans="1:11" x14ac:dyDescent="0.25">
      <c r="A103">
        <v>2014</v>
      </c>
      <c r="B103">
        <v>2009</v>
      </c>
      <c r="C103">
        <v>14</v>
      </c>
      <c r="D103" t="s">
        <v>106</v>
      </c>
      <c r="E103">
        <v>0</v>
      </c>
      <c r="F103" t="s">
        <v>100</v>
      </c>
      <c r="G103" t="s">
        <v>101</v>
      </c>
      <c r="H103" t="s">
        <v>100</v>
      </c>
      <c r="I103">
        <v>178331</v>
      </c>
      <c r="J103" s="11">
        <v>490667086.31</v>
      </c>
      <c r="K103" s="22">
        <f t="shared" si="1"/>
        <v>2751.4402224515088</v>
      </c>
    </row>
    <row r="104" spans="1:11" x14ac:dyDescent="0.25">
      <c r="A104">
        <v>2014</v>
      </c>
      <c r="B104">
        <v>2009</v>
      </c>
      <c r="C104">
        <v>15</v>
      </c>
      <c r="D104" t="s">
        <v>25</v>
      </c>
      <c r="E104">
        <v>0</v>
      </c>
      <c r="F104" t="s">
        <v>100</v>
      </c>
      <c r="G104" t="s">
        <v>101</v>
      </c>
      <c r="H104" t="s">
        <v>100</v>
      </c>
      <c r="I104">
        <v>48765</v>
      </c>
      <c r="J104" s="11">
        <v>161456609.27000001</v>
      </c>
      <c r="K104" s="22">
        <f t="shared" si="1"/>
        <v>3310.9117045011794</v>
      </c>
    </row>
    <row r="105" spans="1:11" x14ac:dyDescent="0.25">
      <c r="A105">
        <v>2014</v>
      </c>
      <c r="B105">
        <v>2009</v>
      </c>
      <c r="C105">
        <v>16</v>
      </c>
      <c r="D105" t="s">
        <v>26</v>
      </c>
      <c r="E105">
        <v>0</v>
      </c>
      <c r="F105" t="s">
        <v>100</v>
      </c>
      <c r="G105" t="s">
        <v>101</v>
      </c>
      <c r="H105" t="s">
        <v>100</v>
      </c>
      <c r="I105">
        <v>212775</v>
      </c>
      <c r="J105" s="11">
        <v>493499317.11000001</v>
      </c>
      <c r="K105" s="22">
        <f t="shared" si="1"/>
        <v>2319.3482181177301</v>
      </c>
    </row>
    <row r="106" spans="1:11" x14ac:dyDescent="0.25">
      <c r="A106">
        <v>2014</v>
      </c>
      <c r="B106">
        <v>2009</v>
      </c>
      <c r="C106">
        <v>17</v>
      </c>
      <c r="D106" t="s">
        <v>107</v>
      </c>
      <c r="E106">
        <v>0</v>
      </c>
      <c r="F106" t="s">
        <v>100</v>
      </c>
      <c r="G106" t="s">
        <v>101</v>
      </c>
      <c r="H106" t="s">
        <v>100</v>
      </c>
      <c r="I106">
        <v>96133</v>
      </c>
      <c r="J106" s="11">
        <v>317200359.52999997</v>
      </c>
      <c r="K106" s="22">
        <f t="shared" si="1"/>
        <v>3299.5990921951875</v>
      </c>
    </row>
    <row r="107" spans="1:11" x14ac:dyDescent="0.25">
      <c r="A107">
        <v>2014</v>
      </c>
      <c r="B107">
        <v>2009</v>
      </c>
      <c r="C107">
        <v>18</v>
      </c>
      <c r="D107" t="s">
        <v>28</v>
      </c>
      <c r="E107">
        <v>0</v>
      </c>
      <c r="F107" t="s">
        <v>100</v>
      </c>
      <c r="G107" t="s">
        <v>101</v>
      </c>
      <c r="H107" t="s">
        <v>100</v>
      </c>
      <c r="I107">
        <v>67984</v>
      </c>
      <c r="J107" s="11">
        <v>195227629.08000001</v>
      </c>
      <c r="K107" s="22">
        <f t="shared" si="1"/>
        <v>2871.6702324076255</v>
      </c>
    </row>
    <row r="108" spans="1:11" x14ac:dyDescent="0.25">
      <c r="A108">
        <v>2014</v>
      </c>
      <c r="B108">
        <v>2009</v>
      </c>
      <c r="C108">
        <v>19</v>
      </c>
      <c r="D108" t="s">
        <v>29</v>
      </c>
      <c r="E108">
        <v>0</v>
      </c>
      <c r="F108" t="s">
        <v>100</v>
      </c>
      <c r="G108" t="s">
        <v>101</v>
      </c>
      <c r="H108" t="s">
        <v>100</v>
      </c>
      <c r="I108">
        <v>37698</v>
      </c>
      <c r="J108" s="11">
        <v>114915277.81</v>
      </c>
      <c r="K108" s="22">
        <f t="shared" si="1"/>
        <v>3048.3123192211788</v>
      </c>
    </row>
    <row r="109" spans="1:11" x14ac:dyDescent="0.25">
      <c r="A109">
        <v>2014</v>
      </c>
      <c r="B109">
        <v>2009</v>
      </c>
      <c r="C109">
        <v>20</v>
      </c>
      <c r="D109" t="s">
        <v>30</v>
      </c>
      <c r="E109">
        <v>0</v>
      </c>
      <c r="F109" t="s">
        <v>100</v>
      </c>
      <c r="G109" t="s">
        <v>101</v>
      </c>
      <c r="H109" t="s">
        <v>100</v>
      </c>
      <c r="I109">
        <v>67542</v>
      </c>
      <c r="J109" s="11">
        <v>198438752.93000001</v>
      </c>
      <c r="K109" s="22">
        <f t="shared" si="1"/>
        <v>2938.0052845636792</v>
      </c>
    </row>
    <row r="110" spans="1:11" x14ac:dyDescent="0.25">
      <c r="A110">
        <v>2014</v>
      </c>
      <c r="B110">
        <v>2009</v>
      </c>
      <c r="C110">
        <v>21</v>
      </c>
      <c r="D110" t="s">
        <v>31</v>
      </c>
      <c r="E110">
        <v>0</v>
      </c>
      <c r="F110" t="s">
        <v>100</v>
      </c>
      <c r="G110" t="s">
        <v>101</v>
      </c>
      <c r="H110" t="s">
        <v>100</v>
      </c>
      <c r="I110">
        <v>56978</v>
      </c>
      <c r="J110" s="11">
        <v>156759058.25</v>
      </c>
      <c r="K110" s="22">
        <f t="shared" si="1"/>
        <v>2751.2207913580678</v>
      </c>
    </row>
    <row r="111" spans="1:11" x14ac:dyDescent="0.25">
      <c r="A111">
        <v>2014</v>
      </c>
      <c r="B111">
        <v>2009</v>
      </c>
      <c r="C111">
        <v>22</v>
      </c>
      <c r="D111" t="s">
        <v>32</v>
      </c>
      <c r="E111">
        <v>0</v>
      </c>
      <c r="F111" t="s">
        <v>100</v>
      </c>
      <c r="G111" t="s">
        <v>101</v>
      </c>
      <c r="H111" t="s">
        <v>100</v>
      </c>
      <c r="I111">
        <v>76815</v>
      </c>
      <c r="J111" s="11">
        <v>222790661.09999999</v>
      </c>
      <c r="K111" s="22">
        <f t="shared" si="1"/>
        <v>2900.3535910954893</v>
      </c>
    </row>
    <row r="112" spans="1:11" x14ac:dyDescent="0.25">
      <c r="A112">
        <v>2015</v>
      </c>
      <c r="B112">
        <v>2010</v>
      </c>
      <c r="C112">
        <v>1</v>
      </c>
      <c r="D112" t="s">
        <v>11</v>
      </c>
      <c r="E112">
        <v>0</v>
      </c>
      <c r="F112" t="s">
        <v>100</v>
      </c>
      <c r="G112" t="s">
        <v>101</v>
      </c>
      <c r="H112" t="s">
        <v>100</v>
      </c>
      <c r="I112">
        <v>426291</v>
      </c>
      <c r="J112" s="11">
        <v>778487755.86000001</v>
      </c>
      <c r="K112" s="22">
        <f t="shared" si="1"/>
        <v>1826.1885797729719</v>
      </c>
    </row>
    <row r="113" spans="1:11" x14ac:dyDescent="0.25">
      <c r="A113">
        <v>2015</v>
      </c>
      <c r="B113">
        <v>2010</v>
      </c>
      <c r="C113">
        <v>2</v>
      </c>
      <c r="D113" t="s">
        <v>12</v>
      </c>
      <c r="E113">
        <v>0</v>
      </c>
      <c r="F113" t="s">
        <v>100</v>
      </c>
      <c r="G113" t="s">
        <v>101</v>
      </c>
      <c r="H113" t="s">
        <v>100</v>
      </c>
      <c r="I113">
        <v>25971</v>
      </c>
      <c r="J113" s="11">
        <v>76986726.510000005</v>
      </c>
      <c r="K113" s="22">
        <f t="shared" si="1"/>
        <v>2964.3343155827656</v>
      </c>
    </row>
    <row r="114" spans="1:11" x14ac:dyDescent="0.25">
      <c r="A114">
        <v>2015</v>
      </c>
      <c r="B114">
        <v>2010</v>
      </c>
      <c r="C114">
        <v>3</v>
      </c>
      <c r="D114" t="s">
        <v>102</v>
      </c>
      <c r="E114">
        <v>0</v>
      </c>
      <c r="F114" t="s">
        <v>100</v>
      </c>
      <c r="G114" t="s">
        <v>101</v>
      </c>
      <c r="H114" t="s">
        <v>100</v>
      </c>
      <c r="I114">
        <v>46657</v>
      </c>
      <c r="J114" s="11">
        <v>97436301.790000007</v>
      </c>
      <c r="K114" s="22">
        <f t="shared" si="1"/>
        <v>2088.3533401204536</v>
      </c>
    </row>
    <row r="115" spans="1:11" x14ac:dyDescent="0.25">
      <c r="A115">
        <v>2015</v>
      </c>
      <c r="B115">
        <v>2010</v>
      </c>
      <c r="C115">
        <v>4</v>
      </c>
      <c r="D115" t="s">
        <v>14</v>
      </c>
      <c r="E115">
        <v>0</v>
      </c>
      <c r="F115" t="s">
        <v>100</v>
      </c>
      <c r="G115" t="s">
        <v>101</v>
      </c>
      <c r="H115" t="s">
        <v>100</v>
      </c>
      <c r="I115">
        <v>95663</v>
      </c>
      <c r="J115" s="11">
        <v>249741343.84</v>
      </c>
      <c r="K115" s="22">
        <f t="shared" si="1"/>
        <v>2610.6367544400655</v>
      </c>
    </row>
    <row r="116" spans="1:11" x14ac:dyDescent="0.25">
      <c r="A116">
        <v>2015</v>
      </c>
      <c r="B116">
        <v>2010</v>
      </c>
      <c r="C116">
        <v>5</v>
      </c>
      <c r="D116" t="s">
        <v>15</v>
      </c>
      <c r="E116">
        <v>0</v>
      </c>
      <c r="F116" t="s">
        <v>100</v>
      </c>
      <c r="G116" t="s">
        <v>101</v>
      </c>
      <c r="H116" t="s">
        <v>100</v>
      </c>
      <c r="I116">
        <v>108298</v>
      </c>
      <c r="J116" s="11">
        <v>277741682.81999999</v>
      </c>
      <c r="K116" s="22">
        <f t="shared" si="1"/>
        <v>2564.6058359341814</v>
      </c>
    </row>
    <row r="117" spans="1:11" x14ac:dyDescent="0.25">
      <c r="A117">
        <v>2015</v>
      </c>
      <c r="B117">
        <v>2010</v>
      </c>
      <c r="C117">
        <v>6</v>
      </c>
      <c r="D117" t="s">
        <v>16</v>
      </c>
      <c r="E117">
        <v>0</v>
      </c>
      <c r="F117" t="s">
        <v>100</v>
      </c>
      <c r="G117" t="s">
        <v>101</v>
      </c>
      <c r="H117" t="s">
        <v>100</v>
      </c>
      <c r="I117">
        <v>59637</v>
      </c>
      <c r="J117" s="11">
        <v>180435544.46000001</v>
      </c>
      <c r="K117" s="22">
        <f t="shared" si="1"/>
        <v>3025.563734929658</v>
      </c>
    </row>
    <row r="118" spans="1:11" x14ac:dyDescent="0.25">
      <c r="A118">
        <v>2015</v>
      </c>
      <c r="B118">
        <v>2010</v>
      </c>
      <c r="C118">
        <v>7</v>
      </c>
      <c r="D118" t="s">
        <v>103</v>
      </c>
      <c r="E118">
        <v>0</v>
      </c>
      <c r="F118" t="s">
        <v>100</v>
      </c>
      <c r="G118" t="s">
        <v>101</v>
      </c>
      <c r="H118" t="s">
        <v>100</v>
      </c>
      <c r="I118">
        <v>67147</v>
      </c>
      <c r="J118" s="11">
        <v>238388647.78</v>
      </c>
      <c r="K118" s="22">
        <f t="shared" si="1"/>
        <v>3550.2501642664602</v>
      </c>
    </row>
    <row r="119" spans="1:11" x14ac:dyDescent="0.25">
      <c r="A119">
        <v>2015</v>
      </c>
      <c r="B119">
        <v>2010</v>
      </c>
      <c r="C119">
        <v>8</v>
      </c>
      <c r="D119" t="s">
        <v>104</v>
      </c>
      <c r="E119">
        <v>0</v>
      </c>
      <c r="F119" t="s">
        <v>100</v>
      </c>
      <c r="G119" t="s">
        <v>101</v>
      </c>
      <c r="H119" t="s">
        <v>100</v>
      </c>
      <c r="I119">
        <v>72831</v>
      </c>
      <c r="J119" s="11">
        <v>206240886.69999999</v>
      </c>
      <c r="K119" s="22">
        <f t="shared" si="1"/>
        <v>2831.773375348409</v>
      </c>
    </row>
    <row r="120" spans="1:11" x14ac:dyDescent="0.25">
      <c r="A120">
        <v>2015</v>
      </c>
      <c r="B120">
        <v>2010</v>
      </c>
      <c r="C120">
        <v>9</v>
      </c>
      <c r="D120" t="s">
        <v>19</v>
      </c>
      <c r="E120">
        <v>0</v>
      </c>
      <c r="F120" t="s">
        <v>100</v>
      </c>
      <c r="G120" t="s">
        <v>101</v>
      </c>
      <c r="H120" t="s">
        <v>100</v>
      </c>
      <c r="I120">
        <v>127419</v>
      </c>
      <c r="J120" s="11">
        <v>388252279.67000002</v>
      </c>
      <c r="K120" s="22">
        <f t="shared" si="1"/>
        <v>3047.05169299712</v>
      </c>
    </row>
    <row r="121" spans="1:11" x14ac:dyDescent="0.25">
      <c r="A121">
        <v>2015</v>
      </c>
      <c r="B121">
        <v>2010</v>
      </c>
      <c r="C121">
        <v>10</v>
      </c>
      <c r="D121" t="s">
        <v>105</v>
      </c>
      <c r="E121">
        <v>0</v>
      </c>
      <c r="F121" t="s">
        <v>100</v>
      </c>
      <c r="G121" t="s">
        <v>101</v>
      </c>
      <c r="H121" t="s">
        <v>100</v>
      </c>
      <c r="I121">
        <v>86522</v>
      </c>
      <c r="J121" s="11">
        <v>236041548.75999999</v>
      </c>
      <c r="K121" s="22">
        <f t="shared" si="1"/>
        <v>2728.1101772959478</v>
      </c>
    </row>
    <row r="122" spans="1:11" x14ac:dyDescent="0.25">
      <c r="A122">
        <v>2015</v>
      </c>
      <c r="B122">
        <v>2010</v>
      </c>
      <c r="C122">
        <v>11</v>
      </c>
      <c r="D122" t="s">
        <v>21</v>
      </c>
      <c r="E122">
        <v>0</v>
      </c>
      <c r="F122" t="s">
        <v>100</v>
      </c>
      <c r="G122" t="s">
        <v>101</v>
      </c>
      <c r="H122" t="s">
        <v>100</v>
      </c>
      <c r="I122">
        <v>50925</v>
      </c>
      <c r="J122" s="11">
        <v>176736842.59999999</v>
      </c>
      <c r="K122" s="22">
        <f t="shared" si="1"/>
        <v>3470.5320098183602</v>
      </c>
    </row>
    <row r="123" spans="1:11" x14ac:dyDescent="0.25">
      <c r="A123">
        <v>2015</v>
      </c>
      <c r="B123">
        <v>2010</v>
      </c>
      <c r="C123">
        <v>12</v>
      </c>
      <c r="D123" t="s">
        <v>22</v>
      </c>
      <c r="E123">
        <v>0</v>
      </c>
      <c r="F123" t="s">
        <v>100</v>
      </c>
      <c r="G123" t="s">
        <v>101</v>
      </c>
      <c r="H123" t="s">
        <v>100</v>
      </c>
      <c r="I123">
        <v>179068</v>
      </c>
      <c r="J123" s="11">
        <v>567124309.52999997</v>
      </c>
      <c r="K123" s="22">
        <f t="shared" si="1"/>
        <v>3167.0890920209081</v>
      </c>
    </row>
    <row r="124" spans="1:11" x14ac:dyDescent="0.25">
      <c r="A124">
        <v>2015</v>
      </c>
      <c r="B124">
        <v>2010</v>
      </c>
      <c r="C124">
        <v>13</v>
      </c>
      <c r="D124" t="s">
        <v>23</v>
      </c>
      <c r="E124">
        <v>0</v>
      </c>
      <c r="F124" t="s">
        <v>100</v>
      </c>
      <c r="G124" t="s">
        <v>101</v>
      </c>
      <c r="H124" t="s">
        <v>100</v>
      </c>
      <c r="I124">
        <v>203316</v>
      </c>
      <c r="J124" s="14">
        <v>544740122</v>
      </c>
      <c r="K124" s="22">
        <f t="shared" si="1"/>
        <v>2679.2781778118792</v>
      </c>
    </row>
    <row r="125" spans="1:11" x14ac:dyDescent="0.25">
      <c r="A125">
        <v>2015</v>
      </c>
      <c r="B125">
        <v>2010</v>
      </c>
      <c r="C125">
        <v>14</v>
      </c>
      <c r="D125" t="s">
        <v>106</v>
      </c>
      <c r="E125">
        <v>0</v>
      </c>
      <c r="F125" t="s">
        <v>100</v>
      </c>
      <c r="G125" t="s">
        <v>101</v>
      </c>
      <c r="H125" t="s">
        <v>100</v>
      </c>
      <c r="I125">
        <v>175651</v>
      </c>
      <c r="J125" s="11">
        <v>500423290.29000002</v>
      </c>
      <c r="K125" s="22">
        <f t="shared" si="1"/>
        <v>2848.9635145259635</v>
      </c>
    </row>
    <row r="126" spans="1:11" x14ac:dyDescent="0.25">
      <c r="A126">
        <v>2015</v>
      </c>
      <c r="B126">
        <v>2010</v>
      </c>
      <c r="C126">
        <v>15</v>
      </c>
      <c r="D126" t="s">
        <v>25</v>
      </c>
      <c r="E126">
        <v>0</v>
      </c>
      <c r="F126" t="s">
        <v>100</v>
      </c>
      <c r="G126" t="s">
        <v>101</v>
      </c>
      <c r="H126" t="s">
        <v>100</v>
      </c>
      <c r="I126">
        <v>47786</v>
      </c>
      <c r="J126" s="11">
        <v>165556062.78999999</v>
      </c>
      <c r="K126" s="22">
        <f t="shared" si="1"/>
        <v>3464.5306740467918</v>
      </c>
    </row>
    <row r="127" spans="1:11" x14ac:dyDescent="0.25">
      <c r="A127">
        <v>2015</v>
      </c>
      <c r="B127">
        <v>2010</v>
      </c>
      <c r="C127">
        <v>16</v>
      </c>
      <c r="D127" t="s">
        <v>26</v>
      </c>
      <c r="E127">
        <v>0</v>
      </c>
      <c r="F127" t="s">
        <v>100</v>
      </c>
      <c r="G127" t="s">
        <v>101</v>
      </c>
      <c r="H127" t="s">
        <v>100</v>
      </c>
      <c r="I127">
        <v>212433</v>
      </c>
      <c r="J127" s="11">
        <v>515248712.86000001</v>
      </c>
      <c r="K127" s="22">
        <f t="shared" si="1"/>
        <v>2425.4645599318374</v>
      </c>
    </row>
    <row r="128" spans="1:11" x14ac:dyDescent="0.25">
      <c r="A128">
        <v>2015</v>
      </c>
      <c r="B128">
        <v>2010</v>
      </c>
      <c r="C128">
        <v>17</v>
      </c>
      <c r="D128" t="s">
        <v>107</v>
      </c>
      <c r="E128">
        <v>0</v>
      </c>
      <c r="F128" t="s">
        <v>100</v>
      </c>
      <c r="G128" t="s">
        <v>101</v>
      </c>
      <c r="H128" t="s">
        <v>100</v>
      </c>
      <c r="I128">
        <v>95446</v>
      </c>
      <c r="J128" s="11">
        <v>320549983.10000002</v>
      </c>
      <c r="K128" s="22">
        <f t="shared" si="1"/>
        <v>3358.4433407371712</v>
      </c>
    </row>
    <row r="129" spans="1:11" x14ac:dyDescent="0.25">
      <c r="A129">
        <v>2015</v>
      </c>
      <c r="B129">
        <v>2010</v>
      </c>
      <c r="C129">
        <v>18</v>
      </c>
      <c r="D129" t="s">
        <v>28</v>
      </c>
      <c r="E129">
        <v>0</v>
      </c>
      <c r="F129" t="s">
        <v>100</v>
      </c>
      <c r="G129" t="s">
        <v>101</v>
      </c>
      <c r="H129" t="s">
        <v>100</v>
      </c>
      <c r="I129">
        <v>66640</v>
      </c>
      <c r="J129" s="11">
        <v>203720390.56</v>
      </c>
      <c r="K129" s="22">
        <f t="shared" si="1"/>
        <v>3057.0286698679474</v>
      </c>
    </row>
    <row r="130" spans="1:11" x14ac:dyDescent="0.25">
      <c r="A130">
        <v>2015</v>
      </c>
      <c r="B130">
        <v>2010</v>
      </c>
      <c r="C130">
        <v>19</v>
      </c>
      <c r="D130" t="s">
        <v>29</v>
      </c>
      <c r="E130">
        <v>0</v>
      </c>
      <c r="F130" t="s">
        <v>100</v>
      </c>
      <c r="G130" t="s">
        <v>101</v>
      </c>
      <c r="H130" t="s">
        <v>100</v>
      </c>
      <c r="I130">
        <v>36567</v>
      </c>
      <c r="J130" s="11">
        <v>116147087.16</v>
      </c>
      <c r="K130" s="22">
        <f t="shared" si="1"/>
        <v>3176.2815423742718</v>
      </c>
    </row>
    <row r="131" spans="1:11" x14ac:dyDescent="0.25">
      <c r="A131">
        <v>2015</v>
      </c>
      <c r="B131">
        <v>2010</v>
      </c>
      <c r="C131">
        <v>20</v>
      </c>
      <c r="D131" t="s">
        <v>30</v>
      </c>
      <c r="E131">
        <v>0</v>
      </c>
      <c r="F131" t="s">
        <v>100</v>
      </c>
      <c r="G131" t="s">
        <v>101</v>
      </c>
      <c r="H131" t="s">
        <v>100</v>
      </c>
      <c r="I131">
        <v>67103</v>
      </c>
      <c r="J131" s="11">
        <v>205465320.81999999</v>
      </c>
      <c r="K131" s="22">
        <f t="shared" ref="K131:K155" si="2">J131/I131</f>
        <v>3061.9394188039282</v>
      </c>
    </row>
    <row r="132" spans="1:11" x14ac:dyDescent="0.25">
      <c r="A132">
        <v>2015</v>
      </c>
      <c r="B132">
        <v>2010</v>
      </c>
      <c r="C132">
        <v>21</v>
      </c>
      <c r="D132" t="s">
        <v>31</v>
      </c>
      <c r="E132">
        <v>0</v>
      </c>
      <c r="F132" t="s">
        <v>100</v>
      </c>
      <c r="G132" t="s">
        <v>101</v>
      </c>
      <c r="H132" t="s">
        <v>100</v>
      </c>
      <c r="I132">
        <v>56477</v>
      </c>
      <c r="J132" s="11">
        <v>157263779.41</v>
      </c>
      <c r="K132" s="22">
        <f t="shared" si="2"/>
        <v>2784.5632630982523</v>
      </c>
    </row>
    <row r="133" spans="1:11" x14ac:dyDescent="0.25">
      <c r="A133">
        <v>2015</v>
      </c>
      <c r="B133">
        <v>2010</v>
      </c>
      <c r="C133">
        <v>22</v>
      </c>
      <c r="D133" t="s">
        <v>32</v>
      </c>
      <c r="E133">
        <v>0</v>
      </c>
      <c r="F133" t="s">
        <v>100</v>
      </c>
      <c r="G133" t="s">
        <v>101</v>
      </c>
      <c r="H133" t="s">
        <v>100</v>
      </c>
      <c r="I133">
        <v>74068</v>
      </c>
      <c r="J133" s="11">
        <v>229329047.06999999</v>
      </c>
      <c r="K133" s="22">
        <f t="shared" si="2"/>
        <v>3096.1960235189285</v>
      </c>
    </row>
    <row r="134" spans="1:11" x14ac:dyDescent="0.25">
      <c r="A134">
        <v>2016</v>
      </c>
      <c r="B134">
        <v>2011</v>
      </c>
      <c r="C134">
        <v>1</v>
      </c>
      <c r="D134" t="s">
        <v>11</v>
      </c>
      <c r="E134">
        <v>0</v>
      </c>
      <c r="F134" t="s">
        <v>100</v>
      </c>
      <c r="G134" t="s">
        <v>101</v>
      </c>
      <c r="H134" t="s">
        <v>100</v>
      </c>
      <c r="I134">
        <v>425939</v>
      </c>
      <c r="J134" s="11">
        <v>861165545.78999996</v>
      </c>
      <c r="K134" s="22">
        <f t="shared" si="2"/>
        <v>2021.8048729747686</v>
      </c>
    </row>
    <row r="135" spans="1:11" x14ac:dyDescent="0.25">
      <c r="A135">
        <v>2016</v>
      </c>
      <c r="B135">
        <v>2011</v>
      </c>
      <c r="C135">
        <v>2</v>
      </c>
      <c r="D135" t="s">
        <v>12</v>
      </c>
      <c r="E135">
        <v>0</v>
      </c>
      <c r="F135" t="s">
        <v>100</v>
      </c>
      <c r="G135" t="s">
        <v>101</v>
      </c>
      <c r="H135" t="s">
        <v>100</v>
      </c>
      <c r="I135">
        <v>25252</v>
      </c>
      <c r="J135" s="11">
        <v>87008595.400000006</v>
      </c>
      <c r="K135" s="22">
        <f t="shared" si="2"/>
        <v>3445.612046570569</v>
      </c>
    </row>
    <row r="136" spans="1:11" x14ac:dyDescent="0.25">
      <c r="A136">
        <v>2016</v>
      </c>
      <c r="B136">
        <v>2011</v>
      </c>
      <c r="C136">
        <v>3</v>
      </c>
      <c r="D136" t="s">
        <v>102</v>
      </c>
      <c r="E136">
        <v>0</v>
      </c>
      <c r="F136" t="s">
        <v>100</v>
      </c>
      <c r="G136" t="s">
        <v>101</v>
      </c>
      <c r="H136" t="s">
        <v>100</v>
      </c>
      <c r="I136">
        <v>46303</v>
      </c>
      <c r="J136" s="11">
        <v>108021127.11</v>
      </c>
      <c r="K136" s="22">
        <f t="shared" si="2"/>
        <v>2332.9185389715567</v>
      </c>
    </row>
    <row r="137" spans="1:11" x14ac:dyDescent="0.25">
      <c r="A137">
        <v>2016</v>
      </c>
      <c r="B137">
        <v>2011</v>
      </c>
      <c r="C137">
        <v>4</v>
      </c>
      <c r="D137" t="s">
        <v>14</v>
      </c>
      <c r="E137">
        <v>0</v>
      </c>
      <c r="F137" t="s">
        <v>100</v>
      </c>
      <c r="G137" t="s">
        <v>101</v>
      </c>
      <c r="H137" t="s">
        <v>100</v>
      </c>
      <c r="I137">
        <v>94265</v>
      </c>
      <c r="J137" s="11">
        <v>278941558.47000003</v>
      </c>
      <c r="K137" s="22">
        <f t="shared" si="2"/>
        <v>2959.1211846390497</v>
      </c>
    </row>
    <row r="138" spans="1:11" x14ac:dyDescent="0.25">
      <c r="A138">
        <v>2016</v>
      </c>
      <c r="B138">
        <v>2011</v>
      </c>
      <c r="C138">
        <v>5</v>
      </c>
      <c r="D138" t="s">
        <v>15</v>
      </c>
      <c r="E138">
        <v>0</v>
      </c>
      <c r="F138" t="s">
        <v>100</v>
      </c>
      <c r="G138" t="s">
        <v>101</v>
      </c>
      <c r="H138" t="s">
        <v>100</v>
      </c>
      <c r="I138">
        <v>107405</v>
      </c>
      <c r="J138" s="11">
        <v>309957019.81</v>
      </c>
      <c r="K138" s="22">
        <f t="shared" si="2"/>
        <v>2885.8714194869885</v>
      </c>
    </row>
    <row r="139" spans="1:11" x14ac:dyDescent="0.25">
      <c r="A139">
        <v>2016</v>
      </c>
      <c r="B139">
        <v>2011</v>
      </c>
      <c r="C139">
        <v>6</v>
      </c>
      <c r="D139" t="s">
        <v>16</v>
      </c>
      <c r="E139">
        <v>0</v>
      </c>
      <c r="F139" t="s">
        <v>100</v>
      </c>
      <c r="G139" t="s">
        <v>101</v>
      </c>
      <c r="H139" t="s">
        <v>100</v>
      </c>
      <c r="I139">
        <v>57980</v>
      </c>
      <c r="J139" s="11">
        <v>199133915.56</v>
      </c>
      <c r="K139" s="22">
        <f t="shared" si="2"/>
        <v>3434.5276916177991</v>
      </c>
    </row>
    <row r="140" spans="1:11" x14ac:dyDescent="0.25">
      <c r="A140">
        <v>2016</v>
      </c>
      <c r="B140">
        <v>2011</v>
      </c>
      <c r="C140">
        <v>7</v>
      </c>
      <c r="D140" t="s">
        <v>103</v>
      </c>
      <c r="E140">
        <v>0</v>
      </c>
      <c r="F140" t="s">
        <v>100</v>
      </c>
      <c r="G140" t="s">
        <v>101</v>
      </c>
      <c r="H140" t="s">
        <v>100</v>
      </c>
      <c r="I140">
        <v>64694</v>
      </c>
      <c r="J140" s="11">
        <v>268986269.12</v>
      </c>
      <c r="K140" s="22">
        <f t="shared" si="2"/>
        <v>4157.8240504529012</v>
      </c>
    </row>
    <row r="141" spans="1:11" x14ac:dyDescent="0.25">
      <c r="A141">
        <v>2016</v>
      </c>
      <c r="B141">
        <v>2011</v>
      </c>
      <c r="C141">
        <v>8</v>
      </c>
      <c r="D141" t="s">
        <v>104</v>
      </c>
      <c r="E141">
        <v>0</v>
      </c>
      <c r="F141" t="s">
        <v>100</v>
      </c>
      <c r="G141" t="s">
        <v>101</v>
      </c>
      <c r="H141" t="s">
        <v>100</v>
      </c>
      <c r="I141">
        <v>69468</v>
      </c>
      <c r="J141" s="11">
        <v>237183203.93000001</v>
      </c>
      <c r="K141" s="22">
        <f t="shared" si="2"/>
        <v>3414.2800128116546</v>
      </c>
    </row>
    <row r="142" spans="1:11" x14ac:dyDescent="0.25">
      <c r="A142">
        <v>2016</v>
      </c>
      <c r="B142">
        <v>2011</v>
      </c>
      <c r="C142">
        <v>9</v>
      </c>
      <c r="D142" t="s">
        <v>19</v>
      </c>
      <c r="E142">
        <v>0</v>
      </c>
      <c r="F142" t="s">
        <v>100</v>
      </c>
      <c r="G142" t="s">
        <v>101</v>
      </c>
      <c r="H142" t="s">
        <v>100</v>
      </c>
      <c r="I142">
        <v>122923</v>
      </c>
      <c r="J142" s="11">
        <v>415776152.04000002</v>
      </c>
      <c r="K142" s="22">
        <f t="shared" si="2"/>
        <v>3382.4113635365229</v>
      </c>
    </row>
    <row r="143" spans="1:11" x14ac:dyDescent="0.25">
      <c r="A143">
        <v>2016</v>
      </c>
      <c r="B143">
        <v>2011</v>
      </c>
      <c r="C143">
        <v>10</v>
      </c>
      <c r="D143" t="s">
        <v>105</v>
      </c>
      <c r="E143">
        <v>0</v>
      </c>
      <c r="F143" t="s">
        <v>100</v>
      </c>
      <c r="G143" t="s">
        <v>101</v>
      </c>
      <c r="H143" t="s">
        <v>100</v>
      </c>
      <c r="I143">
        <v>84607</v>
      </c>
      <c r="J143" s="11">
        <v>261036310.52000001</v>
      </c>
      <c r="K143" s="22">
        <f t="shared" si="2"/>
        <v>3085.280302102663</v>
      </c>
    </row>
    <row r="144" spans="1:11" x14ac:dyDescent="0.25">
      <c r="A144">
        <v>2016</v>
      </c>
      <c r="B144">
        <v>2011</v>
      </c>
      <c r="C144">
        <v>11</v>
      </c>
      <c r="D144" t="s">
        <v>21</v>
      </c>
      <c r="E144">
        <v>0</v>
      </c>
      <c r="F144" t="s">
        <v>100</v>
      </c>
      <c r="G144" t="s">
        <v>101</v>
      </c>
      <c r="H144" t="s">
        <v>100</v>
      </c>
      <c r="I144">
        <v>49584</v>
      </c>
      <c r="J144" s="11">
        <v>201885911.09999999</v>
      </c>
      <c r="K144" s="22">
        <f t="shared" si="2"/>
        <v>4071.5938831074541</v>
      </c>
    </row>
    <row r="145" spans="1:11" x14ac:dyDescent="0.25">
      <c r="A145">
        <v>2016</v>
      </c>
      <c r="B145">
        <v>2011</v>
      </c>
      <c r="C145">
        <v>12</v>
      </c>
      <c r="D145" t="s">
        <v>22</v>
      </c>
      <c r="E145">
        <v>0</v>
      </c>
      <c r="F145" t="s">
        <v>100</v>
      </c>
      <c r="G145" t="s">
        <v>101</v>
      </c>
      <c r="H145" t="s">
        <v>100</v>
      </c>
      <c r="I145">
        <v>171744</v>
      </c>
      <c r="J145" s="11">
        <v>599905307.61000001</v>
      </c>
      <c r="K145" s="22">
        <f t="shared" si="2"/>
        <v>3493.0204700600893</v>
      </c>
    </row>
    <row r="146" spans="1:11" x14ac:dyDescent="0.25">
      <c r="A146">
        <v>2016</v>
      </c>
      <c r="B146">
        <v>2011</v>
      </c>
      <c r="C146">
        <v>13</v>
      </c>
      <c r="D146" t="s">
        <v>23</v>
      </c>
      <c r="E146">
        <v>0</v>
      </c>
      <c r="F146" t="s">
        <v>100</v>
      </c>
      <c r="G146" t="s">
        <v>101</v>
      </c>
      <c r="H146" t="s">
        <v>100</v>
      </c>
      <c r="I146">
        <v>194946</v>
      </c>
      <c r="J146" s="11">
        <v>622698538.40999997</v>
      </c>
      <c r="K146" s="22">
        <f t="shared" si="2"/>
        <v>3194.2103885691422</v>
      </c>
    </row>
    <row r="147" spans="1:11" x14ac:dyDescent="0.25">
      <c r="A147">
        <v>2016</v>
      </c>
      <c r="B147">
        <v>2011</v>
      </c>
      <c r="C147">
        <v>14</v>
      </c>
      <c r="D147" t="s">
        <v>106</v>
      </c>
      <c r="E147">
        <v>0</v>
      </c>
      <c r="F147" t="s">
        <v>100</v>
      </c>
      <c r="G147" t="s">
        <v>101</v>
      </c>
      <c r="H147" t="s">
        <v>100</v>
      </c>
      <c r="I147">
        <v>168187</v>
      </c>
      <c r="J147" s="11">
        <v>561997654.38999999</v>
      </c>
      <c r="K147" s="22">
        <f t="shared" si="2"/>
        <v>3341.5047202815913</v>
      </c>
    </row>
    <row r="148" spans="1:11" x14ac:dyDescent="0.25">
      <c r="A148">
        <v>2016</v>
      </c>
      <c r="B148">
        <v>2011</v>
      </c>
      <c r="C148">
        <v>15</v>
      </c>
      <c r="D148" t="s">
        <v>25</v>
      </c>
      <c r="E148">
        <v>0</v>
      </c>
      <c r="F148" t="s">
        <v>100</v>
      </c>
      <c r="G148" t="s">
        <v>101</v>
      </c>
      <c r="H148" t="s">
        <v>100</v>
      </c>
      <c r="I148">
        <v>45492</v>
      </c>
      <c r="J148" s="11">
        <v>182477775.97999999</v>
      </c>
      <c r="K148" s="22">
        <f t="shared" si="2"/>
        <v>4011.2058379495293</v>
      </c>
    </row>
    <row r="149" spans="1:11" x14ac:dyDescent="0.25">
      <c r="A149">
        <v>2016</v>
      </c>
      <c r="B149">
        <v>2011</v>
      </c>
      <c r="C149">
        <v>16</v>
      </c>
      <c r="D149" t="s">
        <v>26</v>
      </c>
      <c r="E149">
        <v>0</v>
      </c>
      <c r="F149" t="s">
        <v>100</v>
      </c>
      <c r="G149" t="s">
        <v>101</v>
      </c>
      <c r="H149" t="s">
        <v>100</v>
      </c>
      <c r="I149">
        <v>208896</v>
      </c>
      <c r="J149" s="11">
        <v>581868556.23000002</v>
      </c>
      <c r="K149" s="22">
        <f t="shared" si="2"/>
        <v>2785.4461369772521</v>
      </c>
    </row>
    <row r="150" spans="1:11" x14ac:dyDescent="0.25">
      <c r="A150">
        <v>2016</v>
      </c>
      <c r="B150">
        <v>2011</v>
      </c>
      <c r="C150">
        <v>17</v>
      </c>
      <c r="D150" t="s">
        <v>107</v>
      </c>
      <c r="E150">
        <v>0</v>
      </c>
      <c r="F150" t="s">
        <v>100</v>
      </c>
      <c r="G150" t="s">
        <v>101</v>
      </c>
      <c r="H150" t="s">
        <v>100</v>
      </c>
      <c r="I150">
        <v>93519</v>
      </c>
      <c r="J150" s="11">
        <v>371478825.93000001</v>
      </c>
      <c r="K150" s="22">
        <f t="shared" si="2"/>
        <v>3972.2283806499213</v>
      </c>
    </row>
    <row r="151" spans="1:11" x14ac:dyDescent="0.25">
      <c r="A151">
        <v>2016</v>
      </c>
      <c r="B151">
        <v>2011</v>
      </c>
      <c r="C151">
        <v>18</v>
      </c>
      <c r="D151" t="s">
        <v>28</v>
      </c>
      <c r="E151">
        <v>0</v>
      </c>
      <c r="F151" t="s">
        <v>100</v>
      </c>
      <c r="G151" t="s">
        <v>101</v>
      </c>
      <c r="H151" t="s">
        <v>100</v>
      </c>
      <c r="I151">
        <v>64932</v>
      </c>
      <c r="J151" s="11">
        <v>227282559.37</v>
      </c>
      <c r="K151" s="22">
        <f t="shared" si="2"/>
        <v>3500.3166292429005</v>
      </c>
    </row>
    <row r="152" spans="1:11" x14ac:dyDescent="0.25">
      <c r="A152">
        <v>2016</v>
      </c>
      <c r="B152">
        <v>2011</v>
      </c>
      <c r="C152">
        <v>19</v>
      </c>
      <c r="D152" t="s">
        <v>29</v>
      </c>
      <c r="E152">
        <v>0</v>
      </c>
      <c r="F152" t="s">
        <v>100</v>
      </c>
      <c r="G152" t="s">
        <v>101</v>
      </c>
      <c r="H152" t="s">
        <v>100</v>
      </c>
      <c r="I152">
        <v>36109</v>
      </c>
      <c r="J152" s="11">
        <v>132833614.38</v>
      </c>
      <c r="K152" s="22">
        <f t="shared" si="2"/>
        <v>3678.6843828408428</v>
      </c>
    </row>
    <row r="153" spans="1:11" x14ac:dyDescent="0.25">
      <c r="A153">
        <v>2016</v>
      </c>
      <c r="B153">
        <v>2011</v>
      </c>
      <c r="C153">
        <v>20</v>
      </c>
      <c r="D153" t="s">
        <v>30</v>
      </c>
      <c r="E153">
        <v>0</v>
      </c>
      <c r="F153" t="s">
        <v>100</v>
      </c>
      <c r="G153" t="s">
        <v>101</v>
      </c>
      <c r="H153" t="s">
        <v>100</v>
      </c>
      <c r="I153">
        <v>65242</v>
      </c>
      <c r="J153" s="11">
        <v>225820479.03</v>
      </c>
      <c r="K153" s="22">
        <f t="shared" si="2"/>
        <v>3461.2746241684804</v>
      </c>
    </row>
    <row r="154" spans="1:11" x14ac:dyDescent="0.25">
      <c r="A154">
        <v>2016</v>
      </c>
      <c r="B154">
        <v>2011</v>
      </c>
      <c r="C154">
        <v>21</v>
      </c>
      <c r="D154" t="s">
        <v>31</v>
      </c>
      <c r="E154">
        <v>0</v>
      </c>
      <c r="F154" t="s">
        <v>100</v>
      </c>
      <c r="G154" t="s">
        <v>101</v>
      </c>
      <c r="H154" t="s">
        <v>100</v>
      </c>
      <c r="I154">
        <v>54549</v>
      </c>
      <c r="J154" s="11">
        <v>177086318.27000001</v>
      </c>
      <c r="K154" s="22">
        <f t="shared" si="2"/>
        <v>3246.3714874699813</v>
      </c>
    </row>
    <row r="155" spans="1:11" x14ac:dyDescent="0.25">
      <c r="A155">
        <v>2016</v>
      </c>
      <c r="B155">
        <v>2011</v>
      </c>
      <c r="C155">
        <v>22</v>
      </c>
      <c r="D155" t="s">
        <v>32</v>
      </c>
      <c r="E155">
        <v>0</v>
      </c>
      <c r="F155" t="s">
        <v>100</v>
      </c>
      <c r="G155" t="s">
        <v>101</v>
      </c>
      <c r="H155" t="s">
        <v>100</v>
      </c>
      <c r="I155">
        <v>71918</v>
      </c>
      <c r="J155" s="11">
        <v>255234984.22</v>
      </c>
      <c r="K155" s="22">
        <f t="shared" si="2"/>
        <v>3548.9722214188382</v>
      </c>
    </row>
    <row r="156" spans="1:11" x14ac:dyDescent="0.25">
      <c r="J156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20"/>
  <sheetViews>
    <sheetView workbookViewId="0">
      <selection activeCell="F4" sqref="F4"/>
    </sheetView>
  </sheetViews>
  <sheetFormatPr defaultColWidth="11.42578125" defaultRowHeight="15" x14ac:dyDescent="0.25"/>
  <cols>
    <col min="1" max="1" width="6" bestFit="1" customWidth="1"/>
    <col min="2" max="2" width="7.5703125" customWidth="1"/>
    <col min="3" max="3" width="32.5703125" bestFit="1" customWidth="1"/>
    <col min="4" max="4" width="5" bestFit="1" customWidth="1"/>
    <col min="5" max="5" width="19.7109375" bestFit="1" customWidth="1"/>
    <col min="6" max="6" width="22.5703125" bestFit="1" customWidth="1"/>
  </cols>
  <sheetData>
    <row r="3" spans="1:7" x14ac:dyDescent="0.25">
      <c r="A3" s="12" t="s">
        <v>53</v>
      </c>
      <c r="B3" s="12" t="s">
        <v>52</v>
      </c>
      <c r="C3" s="12" t="s">
        <v>43</v>
      </c>
      <c r="D3" s="12" t="s">
        <v>42</v>
      </c>
      <c r="E3" s="12" t="s">
        <v>61</v>
      </c>
      <c r="F3" s="12" t="s">
        <v>62</v>
      </c>
      <c r="G3" s="12" t="s">
        <v>63</v>
      </c>
    </row>
    <row r="4" spans="1:7" x14ac:dyDescent="0.25">
      <c r="A4">
        <v>1</v>
      </c>
      <c r="B4">
        <v>1</v>
      </c>
      <c r="C4" s="10" t="s">
        <v>11</v>
      </c>
      <c r="D4">
        <v>2010</v>
      </c>
      <c r="E4" s="11">
        <v>14368108126.51</v>
      </c>
      <c r="F4" s="11">
        <v>2086002526.48</v>
      </c>
      <c r="G4" s="16">
        <f>F4/E4</f>
        <v>0.14518282491424206</v>
      </c>
    </row>
    <row r="5" spans="1:7" x14ac:dyDescent="0.25">
      <c r="A5">
        <v>2</v>
      </c>
      <c r="B5">
        <v>2</v>
      </c>
      <c r="C5" s="10" t="s">
        <v>12</v>
      </c>
      <c r="D5">
        <v>2010</v>
      </c>
      <c r="E5" s="11">
        <v>461220457.19999999</v>
      </c>
      <c r="F5" s="11">
        <v>118235818.5</v>
      </c>
      <c r="G5" s="16">
        <f t="shared" ref="G5:G68" si="0">F5/E5</f>
        <v>0.25635423722918071</v>
      </c>
    </row>
    <row r="6" spans="1:7" x14ac:dyDescent="0.25">
      <c r="A6">
        <v>3</v>
      </c>
      <c r="B6">
        <v>3</v>
      </c>
      <c r="C6" s="10" t="s">
        <v>13</v>
      </c>
      <c r="D6">
        <v>2010</v>
      </c>
      <c r="E6" s="11">
        <v>644609986.45000005</v>
      </c>
      <c r="F6" s="11">
        <v>153042256.78</v>
      </c>
      <c r="G6" s="16">
        <f t="shared" si="0"/>
        <v>0.23741837699852469</v>
      </c>
    </row>
    <row r="7" spans="1:7" x14ac:dyDescent="0.25">
      <c r="A7">
        <v>4</v>
      </c>
      <c r="B7">
        <v>4</v>
      </c>
      <c r="C7" s="10" t="s">
        <v>14</v>
      </c>
      <c r="D7">
        <v>2010</v>
      </c>
      <c r="E7" s="11">
        <v>874628302.94000006</v>
      </c>
      <c r="F7" s="11">
        <v>287505378.31999999</v>
      </c>
      <c r="G7" s="16">
        <f t="shared" si="0"/>
        <v>0.3287172131905306</v>
      </c>
    </row>
    <row r="8" spans="1:7" x14ac:dyDescent="0.25">
      <c r="A8">
        <v>5</v>
      </c>
      <c r="B8">
        <v>5</v>
      </c>
      <c r="C8" s="10" t="s">
        <v>15</v>
      </c>
      <c r="D8">
        <v>2010</v>
      </c>
      <c r="E8" s="11">
        <v>1373846728.4000001</v>
      </c>
      <c r="F8" s="11">
        <v>363593476.87</v>
      </c>
      <c r="G8" s="16">
        <f t="shared" si="0"/>
        <v>0.26465359588798215</v>
      </c>
    </row>
    <row r="9" spans="1:7" x14ac:dyDescent="0.25">
      <c r="A9">
        <v>6</v>
      </c>
      <c r="B9">
        <v>6</v>
      </c>
      <c r="C9" s="10" t="s">
        <v>16</v>
      </c>
      <c r="D9">
        <v>2010</v>
      </c>
      <c r="E9" s="11">
        <v>715907583.83000004</v>
      </c>
      <c r="F9" s="11">
        <v>244213590.62</v>
      </c>
      <c r="G9" s="16">
        <f t="shared" si="0"/>
        <v>0.34112446373803346</v>
      </c>
    </row>
    <row r="10" spans="1:7" x14ac:dyDescent="0.25">
      <c r="A10">
        <v>7</v>
      </c>
      <c r="B10">
        <v>7</v>
      </c>
      <c r="C10" s="10" t="s">
        <v>17</v>
      </c>
      <c r="D10">
        <v>2010</v>
      </c>
      <c r="E10" s="11">
        <v>880181986.37</v>
      </c>
      <c r="F10" s="11">
        <v>278527698.97000003</v>
      </c>
      <c r="G10" s="16">
        <f t="shared" si="0"/>
        <v>0.31644330750131483</v>
      </c>
    </row>
    <row r="11" spans="1:7" x14ac:dyDescent="0.25">
      <c r="A11">
        <v>8</v>
      </c>
      <c r="B11">
        <v>8</v>
      </c>
      <c r="C11" s="10" t="s">
        <v>18</v>
      </c>
      <c r="D11">
        <v>2010</v>
      </c>
      <c r="E11" s="11">
        <v>621565634.23000002</v>
      </c>
      <c r="F11" s="14">
        <v>246896479</v>
      </c>
      <c r="G11" s="16">
        <f t="shared" si="0"/>
        <v>0.39721706832434056</v>
      </c>
    </row>
    <row r="12" spans="1:7" x14ac:dyDescent="0.25">
      <c r="A12">
        <v>9</v>
      </c>
      <c r="B12">
        <v>9</v>
      </c>
      <c r="C12" s="10" t="s">
        <v>19</v>
      </c>
      <c r="D12">
        <v>2010</v>
      </c>
      <c r="E12" s="11">
        <v>1309233648.25</v>
      </c>
      <c r="F12" s="11">
        <v>465326956.83999997</v>
      </c>
      <c r="G12" s="16">
        <f t="shared" si="0"/>
        <v>0.35541933822277161</v>
      </c>
    </row>
    <row r="13" spans="1:7" x14ac:dyDescent="0.25">
      <c r="A13">
        <v>10</v>
      </c>
      <c r="B13">
        <v>10</v>
      </c>
      <c r="C13" s="10" t="s">
        <v>20</v>
      </c>
      <c r="D13">
        <v>2010</v>
      </c>
      <c r="E13" s="11">
        <v>853361000.40999997</v>
      </c>
      <c r="F13" s="11">
        <v>291137308.94</v>
      </c>
      <c r="G13" s="16">
        <f t="shared" si="0"/>
        <v>0.34116547252583862</v>
      </c>
    </row>
    <row r="14" spans="1:7" x14ac:dyDescent="0.25">
      <c r="A14">
        <v>11</v>
      </c>
      <c r="B14">
        <v>11</v>
      </c>
      <c r="C14" s="10" t="s">
        <v>21</v>
      </c>
      <c r="D14">
        <v>2010</v>
      </c>
      <c r="E14" s="11">
        <v>589386706.62</v>
      </c>
      <c r="F14" s="11">
        <v>223813041.91</v>
      </c>
      <c r="G14" s="16">
        <f t="shared" si="0"/>
        <v>0.37973886990685179</v>
      </c>
    </row>
    <row r="15" spans="1:7" x14ac:dyDescent="0.25">
      <c r="A15">
        <v>12</v>
      </c>
      <c r="B15">
        <v>12</v>
      </c>
      <c r="C15" s="10" t="s">
        <v>22</v>
      </c>
      <c r="D15">
        <v>2010</v>
      </c>
      <c r="E15" s="11">
        <v>1623593128.1099999</v>
      </c>
      <c r="F15" s="11">
        <v>612922106.91999996</v>
      </c>
      <c r="G15" s="16">
        <f t="shared" si="0"/>
        <v>0.37750967056228751</v>
      </c>
    </row>
    <row r="16" spans="1:7" x14ac:dyDescent="0.25">
      <c r="A16">
        <v>13</v>
      </c>
      <c r="B16">
        <v>13</v>
      </c>
      <c r="C16" s="10" t="s">
        <v>23</v>
      </c>
      <c r="D16">
        <v>2010</v>
      </c>
      <c r="E16" s="11">
        <v>1774504793.5799999</v>
      </c>
      <c r="F16" s="11">
        <v>592365476.42999995</v>
      </c>
      <c r="G16" s="16">
        <f t="shared" si="0"/>
        <v>0.33382016130535425</v>
      </c>
    </row>
    <row r="17" spans="1:7" x14ac:dyDescent="0.25">
      <c r="A17">
        <v>14</v>
      </c>
      <c r="B17">
        <v>14</v>
      </c>
      <c r="C17" s="10" t="s">
        <v>24</v>
      </c>
      <c r="D17">
        <v>2010</v>
      </c>
      <c r="E17" s="11">
        <v>1558063448.04</v>
      </c>
      <c r="F17" s="11">
        <v>529098950.01999998</v>
      </c>
      <c r="G17" s="16">
        <f t="shared" si="0"/>
        <v>0.3395875506132896</v>
      </c>
    </row>
    <row r="18" spans="1:7" x14ac:dyDescent="0.25">
      <c r="A18">
        <v>15</v>
      </c>
      <c r="B18">
        <v>15</v>
      </c>
      <c r="C18" s="10" t="s">
        <v>25</v>
      </c>
      <c r="D18">
        <v>2010</v>
      </c>
      <c r="E18" s="11">
        <v>552176482.54999995</v>
      </c>
      <c r="F18" s="11">
        <v>192590591.65000001</v>
      </c>
      <c r="G18" s="16">
        <f t="shared" si="0"/>
        <v>0.34878448781556137</v>
      </c>
    </row>
    <row r="19" spans="1:7" x14ac:dyDescent="0.25">
      <c r="A19">
        <v>16</v>
      </c>
      <c r="B19">
        <v>16</v>
      </c>
      <c r="C19" s="10" t="s">
        <v>26</v>
      </c>
      <c r="D19">
        <v>2010</v>
      </c>
      <c r="E19" s="11">
        <v>1985899411.8699999</v>
      </c>
      <c r="F19" s="11">
        <v>567722945.32000005</v>
      </c>
      <c r="G19" s="16">
        <f t="shared" si="0"/>
        <v>0.28587698950240892</v>
      </c>
    </row>
    <row r="20" spans="1:7" x14ac:dyDescent="0.25">
      <c r="A20">
        <v>17</v>
      </c>
      <c r="B20">
        <v>17</v>
      </c>
      <c r="C20" s="10" t="s">
        <v>27</v>
      </c>
      <c r="D20">
        <v>2010</v>
      </c>
      <c r="E20" s="11">
        <v>1439993692.53</v>
      </c>
      <c r="F20" s="11">
        <v>344545725.19</v>
      </c>
      <c r="G20" s="16">
        <f t="shared" si="0"/>
        <v>0.23926891275797857</v>
      </c>
    </row>
    <row r="21" spans="1:7" x14ac:dyDescent="0.25">
      <c r="A21">
        <v>18</v>
      </c>
      <c r="B21">
        <v>18</v>
      </c>
      <c r="C21" s="10" t="s">
        <v>28</v>
      </c>
      <c r="D21">
        <v>2010</v>
      </c>
      <c r="E21" s="11">
        <v>802818047.78999996</v>
      </c>
      <c r="F21" s="11">
        <v>264600759.59</v>
      </c>
      <c r="G21" s="16">
        <f t="shared" si="0"/>
        <v>0.32958994920255441</v>
      </c>
    </row>
    <row r="22" spans="1:7" x14ac:dyDescent="0.25">
      <c r="A22">
        <v>19</v>
      </c>
      <c r="B22">
        <v>19</v>
      </c>
      <c r="C22" s="10" t="s">
        <v>29</v>
      </c>
      <c r="D22">
        <v>2010</v>
      </c>
      <c r="E22" s="11">
        <v>637622575.60000002</v>
      </c>
      <c r="F22" s="11">
        <v>167943780.90000001</v>
      </c>
      <c r="G22" s="16">
        <f t="shared" si="0"/>
        <v>0.26339058139835414</v>
      </c>
    </row>
    <row r="23" spans="1:7" x14ac:dyDescent="0.25">
      <c r="A23">
        <v>20</v>
      </c>
      <c r="B23">
        <v>20</v>
      </c>
      <c r="C23" s="10" t="s">
        <v>30</v>
      </c>
      <c r="D23">
        <v>2010</v>
      </c>
      <c r="E23" s="11">
        <v>763318247.72000003</v>
      </c>
      <c r="F23" s="11">
        <v>265822845.93000001</v>
      </c>
      <c r="G23" s="16">
        <f t="shared" si="0"/>
        <v>0.34824641848141563</v>
      </c>
    </row>
    <row r="24" spans="1:7" x14ac:dyDescent="0.25">
      <c r="A24">
        <v>21</v>
      </c>
      <c r="B24">
        <v>21</v>
      </c>
      <c r="C24" s="10" t="s">
        <v>31</v>
      </c>
      <c r="D24">
        <v>2010</v>
      </c>
      <c r="E24" s="11">
        <v>552575444.04999995</v>
      </c>
      <c r="F24" s="11">
        <v>210502624.27000001</v>
      </c>
      <c r="G24" s="16">
        <f t="shared" si="0"/>
        <v>0.380948206324841</v>
      </c>
    </row>
    <row r="25" spans="1:7" x14ac:dyDescent="0.25">
      <c r="A25">
        <v>22</v>
      </c>
      <c r="B25">
        <v>22</v>
      </c>
      <c r="C25" s="10" t="s">
        <v>32</v>
      </c>
      <c r="D25">
        <v>2010</v>
      </c>
      <c r="E25" s="11">
        <v>954421613.97000003</v>
      </c>
      <c r="F25" s="11">
        <v>284311423.39999998</v>
      </c>
      <c r="G25" s="16">
        <f t="shared" si="0"/>
        <v>0.29788871001923539</v>
      </c>
    </row>
    <row r="26" spans="1:7" x14ac:dyDescent="0.25">
      <c r="A26">
        <v>23</v>
      </c>
      <c r="B26">
        <v>23</v>
      </c>
      <c r="C26" s="10" t="s">
        <v>33</v>
      </c>
      <c r="D26">
        <v>2010</v>
      </c>
      <c r="E26" s="11">
        <v>7572843798.0699997</v>
      </c>
      <c r="F26" s="11">
        <v>1170196077.6900001</v>
      </c>
      <c r="G26" s="16">
        <f t="shared" si="0"/>
        <v>0.15452531557408247</v>
      </c>
    </row>
    <row r="27" spans="1:7" x14ac:dyDescent="0.25">
      <c r="A27">
        <v>24</v>
      </c>
      <c r="B27">
        <v>24</v>
      </c>
      <c r="C27" s="10" t="s">
        <v>34</v>
      </c>
      <c r="D27">
        <v>2010</v>
      </c>
      <c r="E27" s="11">
        <v>18566107.609999999</v>
      </c>
      <c r="F27" s="11">
        <v>0</v>
      </c>
      <c r="G27" s="16">
        <f t="shared" si="0"/>
        <v>0</v>
      </c>
    </row>
    <row r="28" spans="1:7" x14ac:dyDescent="0.25">
      <c r="A28">
        <v>25</v>
      </c>
      <c r="B28">
        <v>25</v>
      </c>
      <c r="C28" s="10" t="s">
        <v>35</v>
      </c>
      <c r="D28">
        <v>2010</v>
      </c>
      <c r="E28" s="11">
        <v>3495907.63</v>
      </c>
      <c r="F28" s="11">
        <v>0</v>
      </c>
      <c r="G28" s="16">
        <f t="shared" si="0"/>
        <v>0</v>
      </c>
    </row>
    <row r="29" spans="1:7" x14ac:dyDescent="0.25">
      <c r="A29">
        <v>26</v>
      </c>
      <c r="B29">
        <v>26</v>
      </c>
      <c r="C29" s="10" t="s">
        <v>36</v>
      </c>
      <c r="D29">
        <v>2010</v>
      </c>
      <c r="E29" s="11">
        <v>79234526.640000001</v>
      </c>
      <c r="F29" s="11">
        <v>0</v>
      </c>
      <c r="G29" s="16">
        <f t="shared" si="0"/>
        <v>0</v>
      </c>
    </row>
    <row r="30" spans="1:7" x14ac:dyDescent="0.25">
      <c r="A30">
        <v>27</v>
      </c>
      <c r="B30">
        <v>27</v>
      </c>
      <c r="C30" s="10" t="s">
        <v>37</v>
      </c>
      <c r="D30">
        <v>2010</v>
      </c>
      <c r="E30" s="11">
        <v>1701596.66</v>
      </c>
      <c r="F30" s="11">
        <v>0</v>
      </c>
      <c r="G30" s="16">
        <f t="shared" si="0"/>
        <v>0</v>
      </c>
    </row>
    <row r="31" spans="1:7" x14ac:dyDescent="0.25">
      <c r="A31">
        <v>28</v>
      </c>
      <c r="B31">
        <v>28</v>
      </c>
      <c r="C31" s="10" t="s">
        <v>38</v>
      </c>
      <c r="D31">
        <v>2010</v>
      </c>
      <c r="E31" s="11">
        <v>168750314.59999999</v>
      </c>
      <c r="F31" s="11">
        <v>0</v>
      </c>
      <c r="G31" s="16">
        <f t="shared" si="0"/>
        <v>0</v>
      </c>
    </row>
    <row r="32" spans="1:7" x14ac:dyDescent="0.25">
      <c r="A32">
        <v>29</v>
      </c>
      <c r="B32">
        <v>29</v>
      </c>
      <c r="C32" s="10" t="s">
        <v>39</v>
      </c>
      <c r="D32">
        <v>2010</v>
      </c>
      <c r="E32" s="11">
        <v>2109648.36</v>
      </c>
      <c r="F32" s="11">
        <v>0</v>
      </c>
      <c r="G32" s="16">
        <f t="shared" si="0"/>
        <v>0</v>
      </c>
    </row>
    <row r="33" spans="1:7" x14ac:dyDescent="0.25">
      <c r="A33">
        <v>30</v>
      </c>
      <c r="B33">
        <v>30</v>
      </c>
      <c r="C33" s="10" t="s">
        <v>40</v>
      </c>
      <c r="D33">
        <v>2010</v>
      </c>
      <c r="E33" s="11">
        <v>258994541.08000001</v>
      </c>
      <c r="F33" s="11">
        <v>0</v>
      </c>
      <c r="G33" s="16">
        <f t="shared" si="0"/>
        <v>0</v>
      </c>
    </row>
    <row r="34" spans="1:7" x14ac:dyDescent="0.25">
      <c r="A34">
        <v>31</v>
      </c>
      <c r="B34">
        <v>31</v>
      </c>
      <c r="C34" s="10" t="s">
        <v>41</v>
      </c>
      <c r="D34">
        <v>2010</v>
      </c>
      <c r="E34" s="11">
        <v>6990446142.2600002</v>
      </c>
      <c r="F34" s="11">
        <v>0</v>
      </c>
      <c r="G34" s="16">
        <f t="shared" si="0"/>
        <v>0</v>
      </c>
    </row>
    <row r="35" spans="1:7" x14ac:dyDescent="0.25">
      <c r="A35">
        <v>32</v>
      </c>
      <c r="B35">
        <v>1</v>
      </c>
      <c r="C35" s="10" t="s">
        <v>11</v>
      </c>
      <c r="D35">
        <v>2011</v>
      </c>
      <c r="E35" s="13">
        <v>16255051585.82</v>
      </c>
      <c r="F35" s="11">
        <v>2040225610.4400001</v>
      </c>
      <c r="G35" s="16">
        <f t="shared" si="0"/>
        <v>0.1255133273289504</v>
      </c>
    </row>
    <row r="36" spans="1:7" x14ac:dyDescent="0.25">
      <c r="A36">
        <v>33</v>
      </c>
      <c r="B36">
        <v>2</v>
      </c>
      <c r="C36" s="10" t="s">
        <v>12</v>
      </c>
      <c r="D36">
        <v>2011</v>
      </c>
      <c r="E36" s="13">
        <v>751529501.78999996</v>
      </c>
      <c r="F36" s="11">
        <v>127478214.16</v>
      </c>
      <c r="G36" s="16">
        <f t="shared" si="0"/>
        <v>0.16962502983099292</v>
      </c>
    </row>
    <row r="37" spans="1:7" x14ac:dyDescent="0.25">
      <c r="A37">
        <v>34</v>
      </c>
      <c r="B37">
        <v>3</v>
      </c>
      <c r="C37" s="10" t="s">
        <v>13</v>
      </c>
      <c r="D37">
        <v>2011</v>
      </c>
      <c r="E37" s="13">
        <v>757021580.74000001</v>
      </c>
      <c r="F37" s="11">
        <v>165842803.38999999</v>
      </c>
      <c r="G37" s="16">
        <f t="shared" si="0"/>
        <v>0.21907275513583926</v>
      </c>
    </row>
    <row r="38" spans="1:7" x14ac:dyDescent="0.25">
      <c r="A38">
        <v>35</v>
      </c>
      <c r="B38">
        <v>4</v>
      </c>
      <c r="C38" s="10" t="s">
        <v>14</v>
      </c>
      <c r="D38">
        <v>2011</v>
      </c>
      <c r="E38" s="13">
        <v>1060575276.78</v>
      </c>
      <c r="F38" s="11">
        <v>326730895.74000001</v>
      </c>
      <c r="G38" s="16">
        <f t="shared" si="0"/>
        <v>0.30806950048089354</v>
      </c>
    </row>
    <row r="39" spans="1:7" x14ac:dyDescent="0.25">
      <c r="A39">
        <v>36</v>
      </c>
      <c r="B39">
        <v>5</v>
      </c>
      <c r="C39" s="10" t="s">
        <v>15</v>
      </c>
      <c r="D39">
        <v>2011</v>
      </c>
      <c r="E39" s="13">
        <v>1886247905.0699999</v>
      </c>
      <c r="F39" s="11">
        <v>386061291.27999997</v>
      </c>
      <c r="G39" s="16">
        <f t="shared" si="0"/>
        <v>0.20467155469984363</v>
      </c>
    </row>
    <row r="40" spans="1:7" x14ac:dyDescent="0.25">
      <c r="A40">
        <v>37</v>
      </c>
      <c r="B40">
        <v>6</v>
      </c>
      <c r="C40" s="10" t="s">
        <v>16</v>
      </c>
      <c r="D40">
        <v>2011</v>
      </c>
      <c r="E40" s="13">
        <v>1263102074.5699999</v>
      </c>
      <c r="F40" s="11">
        <v>267873406.52000001</v>
      </c>
      <c r="G40" s="16">
        <f t="shared" si="0"/>
        <v>0.21207581866350161</v>
      </c>
    </row>
    <row r="41" spans="1:7" x14ac:dyDescent="0.25">
      <c r="A41">
        <v>38</v>
      </c>
      <c r="B41">
        <v>7</v>
      </c>
      <c r="C41" s="10" t="s">
        <v>17</v>
      </c>
      <c r="D41">
        <v>2011</v>
      </c>
      <c r="E41" s="13">
        <v>859789314.94000006</v>
      </c>
      <c r="F41" s="11">
        <v>324463549.08999997</v>
      </c>
      <c r="G41" s="16">
        <f t="shared" si="0"/>
        <v>0.37737564709401222</v>
      </c>
    </row>
    <row r="42" spans="1:7" x14ac:dyDescent="0.25">
      <c r="A42">
        <v>39</v>
      </c>
      <c r="B42">
        <v>8</v>
      </c>
      <c r="C42" s="10" t="s">
        <v>18</v>
      </c>
      <c r="D42">
        <v>2011</v>
      </c>
      <c r="E42" s="13">
        <v>664005468.90999997</v>
      </c>
      <c r="F42" s="11">
        <v>275414420.75</v>
      </c>
      <c r="G42" s="16">
        <f t="shared" si="0"/>
        <v>0.41477733790673038</v>
      </c>
    </row>
    <row r="43" spans="1:7" x14ac:dyDescent="0.25">
      <c r="A43">
        <v>40</v>
      </c>
      <c r="B43">
        <v>9</v>
      </c>
      <c r="C43" s="10" t="s">
        <v>19</v>
      </c>
      <c r="D43">
        <v>2011</v>
      </c>
      <c r="E43" s="13">
        <v>1466068443.71</v>
      </c>
      <c r="F43" s="14">
        <v>531129342</v>
      </c>
      <c r="G43" s="16">
        <f t="shared" si="0"/>
        <v>0.36228140935626169</v>
      </c>
    </row>
    <row r="44" spans="1:7" x14ac:dyDescent="0.25">
      <c r="A44">
        <v>41</v>
      </c>
      <c r="B44">
        <v>10</v>
      </c>
      <c r="C44" s="10" t="s">
        <v>20</v>
      </c>
      <c r="D44">
        <v>2011</v>
      </c>
      <c r="E44" s="13">
        <v>944933828.20000005</v>
      </c>
      <c r="F44" s="11">
        <v>325549361.43000001</v>
      </c>
      <c r="G44" s="16">
        <f t="shared" si="0"/>
        <v>0.34452080316580203</v>
      </c>
    </row>
    <row r="45" spans="1:7" x14ac:dyDescent="0.25">
      <c r="A45">
        <v>42</v>
      </c>
      <c r="B45">
        <v>11</v>
      </c>
      <c r="C45" s="10" t="s">
        <v>21</v>
      </c>
      <c r="D45">
        <v>2011</v>
      </c>
      <c r="E45" s="13">
        <v>676149199.53999996</v>
      </c>
      <c r="F45" s="11">
        <v>252915418.27000001</v>
      </c>
      <c r="G45" s="16">
        <f t="shared" si="0"/>
        <v>0.37405267719323526</v>
      </c>
    </row>
    <row r="46" spans="1:7" x14ac:dyDescent="0.25">
      <c r="A46">
        <v>43</v>
      </c>
      <c r="B46">
        <v>12</v>
      </c>
      <c r="C46" s="10" t="s">
        <v>22</v>
      </c>
      <c r="D46">
        <v>2011</v>
      </c>
      <c r="E46" s="13">
        <v>1768640872.9200001</v>
      </c>
      <c r="F46" s="11">
        <v>695903586.83000004</v>
      </c>
      <c r="G46" s="16">
        <f t="shared" si="0"/>
        <v>0.39346799991174775</v>
      </c>
    </row>
    <row r="47" spans="1:7" x14ac:dyDescent="0.25">
      <c r="A47">
        <v>44</v>
      </c>
      <c r="B47">
        <v>13</v>
      </c>
      <c r="C47" s="10" t="s">
        <v>23</v>
      </c>
      <c r="D47">
        <v>2011</v>
      </c>
      <c r="E47" s="13">
        <v>1994014414.0899999</v>
      </c>
      <c r="F47" s="11">
        <v>662891648.13999999</v>
      </c>
      <c r="G47" s="16">
        <f t="shared" si="0"/>
        <v>0.33244075040576931</v>
      </c>
    </row>
    <row r="48" spans="1:7" x14ac:dyDescent="0.25">
      <c r="A48">
        <v>45</v>
      </c>
      <c r="B48">
        <v>14</v>
      </c>
      <c r="C48" s="10" t="s">
        <v>24</v>
      </c>
      <c r="D48">
        <v>2011</v>
      </c>
      <c r="E48" s="13">
        <v>1515218720.0799999</v>
      </c>
      <c r="F48" s="11">
        <v>567588506.96000004</v>
      </c>
      <c r="G48" s="16">
        <f t="shared" si="0"/>
        <v>0.37459179947963733</v>
      </c>
    </row>
    <row r="49" spans="1:7" x14ac:dyDescent="0.25">
      <c r="A49">
        <v>46</v>
      </c>
      <c r="B49">
        <v>15</v>
      </c>
      <c r="C49" s="10" t="s">
        <v>25</v>
      </c>
      <c r="D49">
        <v>2011</v>
      </c>
      <c r="E49" s="13">
        <v>581663863.59000003</v>
      </c>
      <c r="F49" s="11">
        <v>225193129.37</v>
      </c>
      <c r="G49" s="16">
        <f t="shared" si="0"/>
        <v>0.38715337751965434</v>
      </c>
    </row>
    <row r="50" spans="1:7" x14ac:dyDescent="0.25">
      <c r="A50">
        <v>47</v>
      </c>
      <c r="B50">
        <v>16</v>
      </c>
      <c r="C50" s="10" t="s">
        <v>26</v>
      </c>
      <c r="D50">
        <v>2011</v>
      </c>
      <c r="E50" s="13">
        <v>1734118558.4000001</v>
      </c>
      <c r="F50" s="11">
        <v>647430843.90999997</v>
      </c>
      <c r="G50" s="16">
        <f t="shared" si="0"/>
        <v>0.37334866222027968</v>
      </c>
    </row>
    <row r="51" spans="1:7" x14ac:dyDescent="0.25">
      <c r="A51">
        <v>48</v>
      </c>
      <c r="B51">
        <v>17</v>
      </c>
      <c r="C51" s="10" t="s">
        <v>27</v>
      </c>
      <c r="D51">
        <v>2011</v>
      </c>
      <c r="E51" s="13">
        <v>1495611922.0699999</v>
      </c>
      <c r="F51" s="11">
        <v>396666516.38</v>
      </c>
      <c r="G51" s="16">
        <f t="shared" si="0"/>
        <v>0.26522021556968745</v>
      </c>
    </row>
    <row r="52" spans="1:7" x14ac:dyDescent="0.25">
      <c r="A52">
        <v>49</v>
      </c>
      <c r="B52">
        <v>18</v>
      </c>
      <c r="C52" s="10" t="s">
        <v>28</v>
      </c>
      <c r="D52">
        <v>2011</v>
      </c>
      <c r="E52" s="13">
        <v>813622368.69000006</v>
      </c>
      <c r="F52" s="11">
        <v>272795830.49000001</v>
      </c>
      <c r="G52" s="16">
        <f t="shared" si="0"/>
        <v>0.3352855587405052</v>
      </c>
    </row>
    <row r="53" spans="1:7" x14ac:dyDescent="0.25">
      <c r="A53">
        <v>50</v>
      </c>
      <c r="B53">
        <v>19</v>
      </c>
      <c r="C53" s="10" t="s">
        <v>29</v>
      </c>
      <c r="D53">
        <v>2011</v>
      </c>
      <c r="E53" s="13">
        <v>808022441.86000001</v>
      </c>
      <c r="F53" s="11">
        <v>188997297.58000001</v>
      </c>
      <c r="G53" s="16">
        <f t="shared" si="0"/>
        <v>0.23390105000666078</v>
      </c>
    </row>
    <row r="54" spans="1:7" x14ac:dyDescent="0.25">
      <c r="A54">
        <v>51</v>
      </c>
      <c r="B54">
        <v>20</v>
      </c>
      <c r="C54" s="10" t="s">
        <v>30</v>
      </c>
      <c r="D54">
        <v>2011</v>
      </c>
      <c r="E54" s="13">
        <v>775785890.41999996</v>
      </c>
      <c r="F54" s="11">
        <v>299526700.98000002</v>
      </c>
      <c r="G54" s="16">
        <f t="shared" si="0"/>
        <v>0.38609454577453106</v>
      </c>
    </row>
    <row r="55" spans="1:7" x14ac:dyDescent="0.25">
      <c r="A55">
        <v>52</v>
      </c>
      <c r="B55">
        <v>21</v>
      </c>
      <c r="C55" s="10" t="s">
        <v>31</v>
      </c>
      <c r="D55">
        <v>2011</v>
      </c>
      <c r="E55" s="13">
        <v>583239271.79999995</v>
      </c>
      <c r="F55" s="11">
        <v>234618602.38</v>
      </c>
      <c r="G55" s="16">
        <f t="shared" si="0"/>
        <v>0.40226818344367876</v>
      </c>
    </row>
    <row r="56" spans="1:7" x14ac:dyDescent="0.25">
      <c r="A56">
        <v>53</v>
      </c>
      <c r="B56">
        <v>22</v>
      </c>
      <c r="C56" s="10" t="s">
        <v>32</v>
      </c>
      <c r="D56">
        <v>2011</v>
      </c>
      <c r="E56" s="13">
        <v>980496422.08000004</v>
      </c>
      <c r="F56" s="11">
        <v>311031464.29000002</v>
      </c>
      <c r="G56" s="16">
        <f t="shared" si="0"/>
        <v>0.31721835723804664</v>
      </c>
    </row>
    <row r="57" spans="1:7" x14ac:dyDescent="0.25">
      <c r="A57">
        <v>54</v>
      </c>
      <c r="B57">
        <v>23</v>
      </c>
      <c r="C57" s="10" t="s">
        <v>33</v>
      </c>
      <c r="D57">
        <v>2011</v>
      </c>
      <c r="E57" s="13">
        <v>7876388922.9799995</v>
      </c>
      <c r="F57" s="11">
        <v>1282117992.1099999</v>
      </c>
      <c r="G57" s="16">
        <f t="shared" si="0"/>
        <v>0.16277992423270482</v>
      </c>
    </row>
    <row r="58" spans="1:7" x14ac:dyDescent="0.25">
      <c r="A58">
        <v>55</v>
      </c>
      <c r="B58">
        <v>24</v>
      </c>
      <c r="C58" s="10" t="s">
        <v>34</v>
      </c>
      <c r="D58">
        <v>2011</v>
      </c>
      <c r="E58" s="13">
        <v>2763004.62</v>
      </c>
      <c r="F58" s="11">
        <v>0</v>
      </c>
      <c r="G58" s="16">
        <f t="shared" si="0"/>
        <v>0</v>
      </c>
    </row>
    <row r="59" spans="1:7" x14ac:dyDescent="0.25">
      <c r="A59">
        <v>56</v>
      </c>
      <c r="B59">
        <v>25</v>
      </c>
      <c r="C59" s="10" t="s">
        <v>35</v>
      </c>
      <c r="D59">
        <v>2011</v>
      </c>
      <c r="E59" s="13">
        <v>112905103.28</v>
      </c>
      <c r="F59" s="11">
        <v>0</v>
      </c>
      <c r="G59" s="16">
        <f t="shared" si="0"/>
        <v>0</v>
      </c>
    </row>
    <row r="60" spans="1:7" x14ac:dyDescent="0.25">
      <c r="A60">
        <v>57</v>
      </c>
      <c r="B60">
        <v>26</v>
      </c>
      <c r="C60" s="10" t="s">
        <v>36</v>
      </c>
      <c r="D60">
        <v>2011</v>
      </c>
      <c r="E60" s="13">
        <v>21652318.34</v>
      </c>
      <c r="F60" s="11">
        <v>0</v>
      </c>
      <c r="G60" s="16">
        <f t="shared" si="0"/>
        <v>0</v>
      </c>
    </row>
    <row r="61" spans="1:7" x14ac:dyDescent="0.25">
      <c r="A61">
        <v>58</v>
      </c>
      <c r="B61">
        <v>27</v>
      </c>
      <c r="C61" s="10" t="s">
        <v>37</v>
      </c>
      <c r="D61">
        <v>2011</v>
      </c>
      <c r="E61" s="13">
        <v>945183.74</v>
      </c>
      <c r="F61" s="11">
        <v>0</v>
      </c>
      <c r="G61" s="16">
        <f t="shared" si="0"/>
        <v>0</v>
      </c>
    </row>
    <row r="62" spans="1:7" x14ac:dyDescent="0.25">
      <c r="A62">
        <v>59</v>
      </c>
      <c r="B62">
        <v>28</v>
      </c>
      <c r="C62" s="10" t="s">
        <v>38</v>
      </c>
      <c r="D62">
        <v>2011</v>
      </c>
      <c r="E62" s="13">
        <v>100453482.88</v>
      </c>
      <c r="F62" s="11">
        <v>0</v>
      </c>
      <c r="G62" s="16">
        <f t="shared" si="0"/>
        <v>0</v>
      </c>
    </row>
    <row r="63" spans="1:7" x14ac:dyDescent="0.25">
      <c r="A63">
        <v>60</v>
      </c>
      <c r="B63">
        <v>29</v>
      </c>
      <c r="C63" s="10" t="s">
        <v>39</v>
      </c>
      <c r="D63">
        <v>2011</v>
      </c>
      <c r="E63" s="13">
        <v>1546816.27</v>
      </c>
      <c r="F63" s="11">
        <v>0</v>
      </c>
      <c r="G63" s="16">
        <f t="shared" si="0"/>
        <v>0</v>
      </c>
    </row>
    <row r="64" spans="1:7" x14ac:dyDescent="0.25">
      <c r="A64">
        <v>61</v>
      </c>
      <c r="B64">
        <v>30</v>
      </c>
      <c r="C64" s="10" t="s">
        <v>40</v>
      </c>
      <c r="D64">
        <v>2011</v>
      </c>
      <c r="E64" s="13">
        <v>270905356.86000001</v>
      </c>
      <c r="F64" s="11">
        <v>0</v>
      </c>
      <c r="G64" s="16">
        <f t="shared" si="0"/>
        <v>0</v>
      </c>
    </row>
    <row r="65" spans="1:7" x14ac:dyDescent="0.25">
      <c r="A65">
        <v>62</v>
      </c>
      <c r="B65">
        <v>31</v>
      </c>
      <c r="C65" s="10" t="s">
        <v>41</v>
      </c>
      <c r="D65">
        <v>2011</v>
      </c>
      <c r="E65" s="13">
        <v>7560115727.04</v>
      </c>
      <c r="F65" s="11">
        <v>0</v>
      </c>
      <c r="G65" s="16">
        <f t="shared" si="0"/>
        <v>0</v>
      </c>
    </row>
    <row r="66" spans="1:7" x14ac:dyDescent="0.25">
      <c r="A66">
        <v>63</v>
      </c>
      <c r="B66">
        <v>1</v>
      </c>
      <c r="C66" s="10" t="s">
        <v>11</v>
      </c>
      <c r="D66">
        <v>2012</v>
      </c>
      <c r="E66" s="13">
        <v>16831751974.42</v>
      </c>
      <c r="F66" s="11">
        <v>2196410868.4000001</v>
      </c>
      <c r="G66" s="16">
        <f t="shared" si="0"/>
        <v>0.13049211227316018</v>
      </c>
    </row>
    <row r="67" spans="1:7" x14ac:dyDescent="0.25">
      <c r="A67">
        <v>64</v>
      </c>
      <c r="B67">
        <v>2</v>
      </c>
      <c r="C67" s="10" t="s">
        <v>12</v>
      </c>
      <c r="D67">
        <v>2012</v>
      </c>
      <c r="E67" s="13">
        <v>766159540.50999999</v>
      </c>
      <c r="F67" s="11">
        <v>134835047.94</v>
      </c>
      <c r="G67" s="16">
        <f t="shared" si="0"/>
        <v>0.17598821239013224</v>
      </c>
    </row>
    <row r="68" spans="1:7" x14ac:dyDescent="0.25">
      <c r="A68">
        <v>65</v>
      </c>
      <c r="B68">
        <v>3</v>
      </c>
      <c r="C68" s="10" t="s">
        <v>13</v>
      </c>
      <c r="D68">
        <v>2012</v>
      </c>
      <c r="E68" s="13">
        <v>832559544.02999997</v>
      </c>
      <c r="F68" s="11">
        <v>179306049.41999999</v>
      </c>
      <c r="G68" s="16">
        <f t="shared" si="0"/>
        <v>0.21536723794200957</v>
      </c>
    </row>
    <row r="69" spans="1:7" x14ac:dyDescent="0.25">
      <c r="A69">
        <v>66</v>
      </c>
      <c r="B69">
        <v>4</v>
      </c>
      <c r="C69" s="10" t="s">
        <v>14</v>
      </c>
      <c r="D69">
        <v>2012</v>
      </c>
      <c r="E69" s="13">
        <v>955536863.34000003</v>
      </c>
      <c r="F69" s="11">
        <v>341826671.57999998</v>
      </c>
      <c r="G69" s="16">
        <f t="shared" ref="G69:G132" si="1">F69/E69</f>
        <v>0.35773258436641903</v>
      </c>
    </row>
    <row r="70" spans="1:7" x14ac:dyDescent="0.25">
      <c r="A70">
        <v>67</v>
      </c>
      <c r="B70">
        <v>5</v>
      </c>
      <c r="C70" s="10" t="s">
        <v>15</v>
      </c>
      <c r="D70">
        <v>2012</v>
      </c>
      <c r="E70" s="13">
        <v>1373138630.02</v>
      </c>
      <c r="F70" s="11">
        <v>402800063.95999998</v>
      </c>
      <c r="G70" s="16">
        <f t="shared" si="1"/>
        <v>0.29334260587667915</v>
      </c>
    </row>
    <row r="71" spans="1:7" x14ac:dyDescent="0.25">
      <c r="A71">
        <v>68</v>
      </c>
      <c r="B71">
        <v>6</v>
      </c>
      <c r="C71" s="10" t="s">
        <v>16</v>
      </c>
      <c r="D71">
        <v>2012</v>
      </c>
      <c r="E71" s="13">
        <v>1010318716.53</v>
      </c>
      <c r="F71" s="11">
        <v>279120643.22000003</v>
      </c>
      <c r="G71" s="16">
        <f t="shared" si="1"/>
        <v>0.27626989251338091</v>
      </c>
    </row>
    <row r="72" spans="1:7" x14ac:dyDescent="0.25">
      <c r="A72">
        <v>69</v>
      </c>
      <c r="B72">
        <v>7</v>
      </c>
      <c r="C72" s="10" t="s">
        <v>17</v>
      </c>
      <c r="D72">
        <v>2012</v>
      </c>
      <c r="E72" s="13">
        <v>921674570.25999999</v>
      </c>
      <c r="F72" s="11">
        <v>341421052.77999997</v>
      </c>
      <c r="G72" s="16">
        <f t="shared" si="1"/>
        <v>0.37043557867033994</v>
      </c>
    </row>
    <row r="73" spans="1:7" x14ac:dyDescent="0.25">
      <c r="A73">
        <v>70</v>
      </c>
      <c r="B73">
        <v>8</v>
      </c>
      <c r="C73" s="10" t="s">
        <v>18</v>
      </c>
      <c r="D73">
        <v>2012</v>
      </c>
      <c r="E73" s="13">
        <v>720593772.79999995</v>
      </c>
      <c r="F73" s="11">
        <v>299998431.01999998</v>
      </c>
      <c r="G73" s="16">
        <f t="shared" si="1"/>
        <v>0.4163211539482235</v>
      </c>
    </row>
    <row r="74" spans="1:7" x14ac:dyDescent="0.25">
      <c r="A74">
        <v>71</v>
      </c>
      <c r="B74">
        <v>9</v>
      </c>
      <c r="C74" s="10" t="s">
        <v>19</v>
      </c>
      <c r="D74">
        <v>2012</v>
      </c>
      <c r="E74" s="13">
        <v>1582982328.8499999</v>
      </c>
      <c r="F74" s="11">
        <v>568062744.71000004</v>
      </c>
      <c r="G74" s="16">
        <f t="shared" si="1"/>
        <v>0.35885602407367651</v>
      </c>
    </row>
    <row r="75" spans="1:7" x14ac:dyDescent="0.25">
      <c r="A75">
        <v>72</v>
      </c>
      <c r="B75">
        <v>10</v>
      </c>
      <c r="C75" s="10" t="s">
        <v>20</v>
      </c>
      <c r="D75">
        <v>2012</v>
      </c>
      <c r="E75" s="13">
        <v>953477267.07000005</v>
      </c>
      <c r="F75" s="11">
        <v>345885754.44999999</v>
      </c>
      <c r="G75" s="16">
        <f t="shared" si="1"/>
        <v>0.3627624552737308</v>
      </c>
    </row>
    <row r="76" spans="1:7" x14ac:dyDescent="0.25">
      <c r="A76">
        <v>73</v>
      </c>
      <c r="B76">
        <v>11</v>
      </c>
      <c r="C76" s="10" t="s">
        <v>21</v>
      </c>
      <c r="D76">
        <v>2012</v>
      </c>
      <c r="E76" s="13">
        <v>709993143.64999998</v>
      </c>
      <c r="F76" s="11">
        <v>278452134.17000002</v>
      </c>
      <c r="G76" s="16">
        <f t="shared" si="1"/>
        <v>0.39218989177628805</v>
      </c>
    </row>
    <row r="77" spans="1:7" x14ac:dyDescent="0.25">
      <c r="A77">
        <v>74</v>
      </c>
      <c r="B77">
        <v>12</v>
      </c>
      <c r="C77" s="10" t="s">
        <v>22</v>
      </c>
      <c r="D77">
        <v>2012</v>
      </c>
      <c r="E77" s="13">
        <v>1768828322.1800001</v>
      </c>
      <c r="F77" s="11">
        <v>750369580.13999999</v>
      </c>
      <c r="G77" s="16">
        <f t="shared" si="1"/>
        <v>0.42421843359857769</v>
      </c>
    </row>
    <row r="78" spans="1:7" x14ac:dyDescent="0.25">
      <c r="A78">
        <v>75</v>
      </c>
      <c r="B78">
        <v>13</v>
      </c>
      <c r="C78" s="10" t="s">
        <v>23</v>
      </c>
      <c r="D78">
        <v>2012</v>
      </c>
      <c r="E78" s="13">
        <v>1852489151.22</v>
      </c>
      <c r="F78" s="11">
        <v>709792401.86000001</v>
      </c>
      <c r="G78" s="16">
        <f t="shared" si="1"/>
        <v>0.38315603705023032</v>
      </c>
    </row>
    <row r="79" spans="1:7" x14ac:dyDescent="0.25">
      <c r="A79">
        <v>76</v>
      </c>
      <c r="B79">
        <v>14</v>
      </c>
      <c r="C79" s="10" t="s">
        <v>24</v>
      </c>
      <c r="D79">
        <v>2012</v>
      </c>
      <c r="E79" s="13">
        <v>1505901793.6400001</v>
      </c>
      <c r="F79" s="11">
        <v>631167789.08000004</v>
      </c>
      <c r="G79" s="16">
        <f t="shared" si="1"/>
        <v>0.41912944904220401</v>
      </c>
    </row>
    <row r="80" spans="1:7" x14ac:dyDescent="0.25">
      <c r="A80">
        <v>77</v>
      </c>
      <c r="B80">
        <v>15</v>
      </c>
      <c r="C80" s="10" t="s">
        <v>25</v>
      </c>
      <c r="D80">
        <v>2012</v>
      </c>
      <c r="E80" s="13">
        <v>617986445.50999999</v>
      </c>
      <c r="F80" s="11">
        <v>233035687.28</v>
      </c>
      <c r="G80" s="16">
        <f t="shared" si="1"/>
        <v>0.37708867075180713</v>
      </c>
    </row>
    <row r="81" spans="1:7" x14ac:dyDescent="0.25">
      <c r="A81">
        <v>78</v>
      </c>
      <c r="B81">
        <v>16</v>
      </c>
      <c r="C81" s="10" t="s">
        <v>26</v>
      </c>
      <c r="D81">
        <v>2012</v>
      </c>
      <c r="E81" s="13">
        <v>1813760602.0599999</v>
      </c>
      <c r="F81" s="11">
        <v>723070398.35000002</v>
      </c>
      <c r="G81" s="16">
        <f t="shared" si="1"/>
        <v>0.39865812364033287</v>
      </c>
    </row>
    <row r="82" spans="1:7" x14ac:dyDescent="0.25">
      <c r="A82">
        <v>79</v>
      </c>
      <c r="B82">
        <v>17</v>
      </c>
      <c r="C82" s="10" t="s">
        <v>27</v>
      </c>
      <c r="D82">
        <v>2012</v>
      </c>
      <c r="E82" s="13">
        <v>1545717736.29</v>
      </c>
      <c r="F82" s="11">
        <v>430010909.35000002</v>
      </c>
      <c r="G82" s="16">
        <f t="shared" si="1"/>
        <v>0.2781949765175778</v>
      </c>
    </row>
    <row r="83" spans="1:7" x14ac:dyDescent="0.25">
      <c r="A83">
        <v>80</v>
      </c>
      <c r="B83">
        <v>18</v>
      </c>
      <c r="C83" s="10" t="s">
        <v>28</v>
      </c>
      <c r="D83">
        <v>2012</v>
      </c>
      <c r="E83" s="13">
        <v>864611671.33000004</v>
      </c>
      <c r="F83" s="11">
        <v>297179374.63</v>
      </c>
      <c r="G83" s="16">
        <f t="shared" si="1"/>
        <v>0.34371427599729248</v>
      </c>
    </row>
    <row r="84" spans="1:7" x14ac:dyDescent="0.25">
      <c r="A84">
        <v>81</v>
      </c>
      <c r="B84">
        <v>19</v>
      </c>
      <c r="C84" s="10" t="s">
        <v>29</v>
      </c>
      <c r="D84">
        <v>2012</v>
      </c>
      <c r="E84" s="13">
        <v>807332092.38</v>
      </c>
      <c r="F84" s="11">
        <v>205389467.61000001</v>
      </c>
      <c r="G84" s="16">
        <f t="shared" si="1"/>
        <v>0.25440518164528264</v>
      </c>
    </row>
    <row r="85" spans="1:7" x14ac:dyDescent="0.25">
      <c r="A85">
        <v>82</v>
      </c>
      <c r="B85">
        <v>20</v>
      </c>
      <c r="C85" s="10" t="s">
        <v>30</v>
      </c>
      <c r="D85">
        <v>2012</v>
      </c>
      <c r="E85" s="13">
        <v>812568552.64999998</v>
      </c>
      <c r="F85" s="11">
        <v>323754657.41000003</v>
      </c>
      <c r="G85" s="16">
        <f t="shared" si="1"/>
        <v>0.39843365381806967</v>
      </c>
    </row>
    <row r="86" spans="1:7" x14ac:dyDescent="0.25">
      <c r="A86">
        <v>83</v>
      </c>
      <c r="B86">
        <v>21</v>
      </c>
      <c r="C86" s="10" t="s">
        <v>31</v>
      </c>
      <c r="D86">
        <v>2012</v>
      </c>
      <c r="E86" s="13">
        <v>571234338.87</v>
      </c>
      <c r="F86" s="11">
        <v>251401830.68000001</v>
      </c>
      <c r="G86" s="16">
        <f t="shared" si="1"/>
        <v>0.44010279770175609</v>
      </c>
    </row>
    <row r="87" spans="1:7" x14ac:dyDescent="0.25">
      <c r="A87">
        <v>84</v>
      </c>
      <c r="B87">
        <v>22</v>
      </c>
      <c r="C87" s="10" t="s">
        <v>32</v>
      </c>
      <c r="D87">
        <v>2012</v>
      </c>
      <c r="E87" s="13">
        <v>1002944364.74</v>
      </c>
      <c r="F87" s="11">
        <v>328358364.70999998</v>
      </c>
      <c r="G87" s="16">
        <f t="shared" si="1"/>
        <v>0.32739439619377342</v>
      </c>
    </row>
    <row r="88" spans="1:7" x14ac:dyDescent="0.25">
      <c r="A88">
        <v>85</v>
      </c>
      <c r="B88">
        <v>23</v>
      </c>
      <c r="C88" s="10" t="s">
        <v>33</v>
      </c>
      <c r="D88">
        <v>2012</v>
      </c>
      <c r="E88" s="13">
        <v>9009293211.4300003</v>
      </c>
      <c r="F88" s="11">
        <v>1416241097.04</v>
      </c>
      <c r="G88" s="16">
        <f t="shared" si="1"/>
        <v>0.15719780273587156</v>
      </c>
    </row>
    <row r="89" spans="1:7" x14ac:dyDescent="0.25">
      <c r="A89">
        <v>86</v>
      </c>
      <c r="B89">
        <v>24</v>
      </c>
      <c r="C89" s="10" t="s">
        <v>34</v>
      </c>
      <c r="D89">
        <v>2012</v>
      </c>
      <c r="E89" s="13">
        <v>4712033.01</v>
      </c>
      <c r="F89" s="11">
        <v>0</v>
      </c>
      <c r="G89" s="16">
        <f t="shared" si="1"/>
        <v>0</v>
      </c>
    </row>
    <row r="90" spans="1:7" x14ac:dyDescent="0.25">
      <c r="A90">
        <v>87</v>
      </c>
      <c r="B90">
        <v>25</v>
      </c>
      <c r="C90" s="10" t="s">
        <v>35</v>
      </c>
      <c r="D90">
        <v>2012</v>
      </c>
      <c r="E90" s="13">
        <v>58472416.710000001</v>
      </c>
      <c r="F90" s="11">
        <v>0</v>
      </c>
      <c r="G90" s="16">
        <f t="shared" si="1"/>
        <v>0</v>
      </c>
    </row>
    <row r="91" spans="1:7" x14ac:dyDescent="0.25">
      <c r="A91">
        <v>88</v>
      </c>
      <c r="B91">
        <v>26</v>
      </c>
      <c r="C91" s="10" t="s">
        <v>36</v>
      </c>
      <c r="D91">
        <v>2012</v>
      </c>
      <c r="E91" s="13">
        <v>1779409.12</v>
      </c>
      <c r="F91" s="11">
        <v>0</v>
      </c>
      <c r="G91" s="16">
        <f t="shared" si="1"/>
        <v>0</v>
      </c>
    </row>
    <row r="92" spans="1:7" x14ac:dyDescent="0.25">
      <c r="A92">
        <v>89</v>
      </c>
      <c r="B92">
        <v>27</v>
      </c>
      <c r="C92" s="10" t="s">
        <v>37</v>
      </c>
      <c r="D92">
        <v>2012</v>
      </c>
      <c r="E92" s="13">
        <v>647314.46</v>
      </c>
      <c r="F92" s="11">
        <v>0</v>
      </c>
      <c r="G92" s="16">
        <f t="shared" si="1"/>
        <v>0</v>
      </c>
    </row>
    <row r="93" spans="1:7" x14ac:dyDescent="0.25">
      <c r="A93">
        <v>90</v>
      </c>
      <c r="B93">
        <v>28</v>
      </c>
      <c r="C93" s="10" t="s">
        <v>38</v>
      </c>
      <c r="D93">
        <v>2012</v>
      </c>
      <c r="E93" s="13">
        <v>108678812.44</v>
      </c>
      <c r="F93" s="11">
        <v>0</v>
      </c>
      <c r="G93" s="16">
        <f t="shared" si="1"/>
        <v>0</v>
      </c>
    </row>
    <row r="94" spans="1:7" x14ac:dyDescent="0.25">
      <c r="A94">
        <v>91</v>
      </c>
      <c r="B94">
        <v>29</v>
      </c>
      <c r="C94" s="10" t="s">
        <v>39</v>
      </c>
      <c r="D94">
        <v>2012</v>
      </c>
      <c r="E94" s="13">
        <v>2947402.8</v>
      </c>
      <c r="F94" s="11">
        <v>0</v>
      </c>
      <c r="G94" s="16">
        <f t="shared" si="1"/>
        <v>0</v>
      </c>
    </row>
    <row r="95" spans="1:7" x14ac:dyDescent="0.25">
      <c r="A95">
        <v>92</v>
      </c>
      <c r="B95">
        <v>30</v>
      </c>
      <c r="C95" s="10" t="s">
        <v>40</v>
      </c>
      <c r="D95">
        <v>2012</v>
      </c>
      <c r="E95" s="13">
        <v>271022888.23000002</v>
      </c>
      <c r="F95" s="11">
        <v>0</v>
      </c>
      <c r="G95" s="16">
        <f t="shared" si="1"/>
        <v>0</v>
      </c>
    </row>
    <row r="96" spans="1:7" x14ac:dyDescent="0.25">
      <c r="A96">
        <v>93</v>
      </c>
      <c r="B96">
        <v>31</v>
      </c>
      <c r="C96" s="10" t="s">
        <v>41</v>
      </c>
      <c r="D96">
        <v>2012</v>
      </c>
      <c r="E96" s="13">
        <v>8425431785.2299995</v>
      </c>
      <c r="F96" s="11">
        <v>0</v>
      </c>
      <c r="G96" s="16">
        <f t="shared" si="1"/>
        <v>0</v>
      </c>
    </row>
    <row r="97" spans="1:7" x14ac:dyDescent="0.25">
      <c r="A97">
        <v>94</v>
      </c>
      <c r="B97">
        <v>1</v>
      </c>
      <c r="C97" s="10" t="s">
        <v>11</v>
      </c>
      <c r="D97">
        <v>2013</v>
      </c>
      <c r="E97" s="11">
        <v>19086825625.209999</v>
      </c>
      <c r="F97" s="14">
        <v>2519655083</v>
      </c>
      <c r="G97" s="16">
        <f t="shared" si="1"/>
        <v>0.13201016934277557</v>
      </c>
    </row>
    <row r="98" spans="1:7" x14ac:dyDescent="0.25">
      <c r="A98">
        <v>95</v>
      </c>
      <c r="B98">
        <v>2</v>
      </c>
      <c r="C98" s="10" t="s">
        <v>12</v>
      </c>
      <c r="D98">
        <v>2013</v>
      </c>
      <c r="E98" s="11">
        <v>650968047.00999999</v>
      </c>
      <c r="F98" s="11">
        <v>133494062.93000001</v>
      </c>
      <c r="G98" s="16">
        <f t="shared" si="1"/>
        <v>0.20507006994146568</v>
      </c>
    </row>
    <row r="99" spans="1:7" x14ac:dyDescent="0.25">
      <c r="A99">
        <v>96</v>
      </c>
      <c r="B99">
        <v>3</v>
      </c>
      <c r="C99" s="10" t="s">
        <v>13</v>
      </c>
      <c r="D99">
        <v>2013</v>
      </c>
      <c r="E99" s="11">
        <v>802166125.88999999</v>
      </c>
      <c r="F99" s="11">
        <v>176529149.21000001</v>
      </c>
      <c r="G99" s="16">
        <f t="shared" si="1"/>
        <v>0.22006557433990578</v>
      </c>
    </row>
    <row r="100" spans="1:7" x14ac:dyDescent="0.25">
      <c r="A100">
        <v>97</v>
      </c>
      <c r="B100">
        <v>4</v>
      </c>
      <c r="C100" s="10" t="s">
        <v>14</v>
      </c>
      <c r="D100">
        <v>2013</v>
      </c>
      <c r="E100" s="11">
        <v>1007700787.78</v>
      </c>
      <c r="F100" s="11">
        <v>349848395.89999998</v>
      </c>
      <c r="G100" s="16">
        <f t="shared" si="1"/>
        <v>0.34717487585846607</v>
      </c>
    </row>
    <row r="101" spans="1:7" x14ac:dyDescent="0.25">
      <c r="A101">
        <v>98</v>
      </c>
      <c r="B101">
        <v>5</v>
      </c>
      <c r="C101" s="10" t="s">
        <v>15</v>
      </c>
      <c r="D101">
        <v>2013</v>
      </c>
      <c r="E101" s="11">
        <v>1438024628.95</v>
      </c>
      <c r="F101" s="11">
        <v>415645282.44</v>
      </c>
      <c r="G101" s="16">
        <f t="shared" si="1"/>
        <v>0.28903905682303299</v>
      </c>
    </row>
    <row r="102" spans="1:7" x14ac:dyDescent="0.25">
      <c r="A102">
        <v>99</v>
      </c>
      <c r="B102">
        <v>6</v>
      </c>
      <c r="C102" s="10" t="s">
        <v>16</v>
      </c>
      <c r="D102">
        <v>2013</v>
      </c>
      <c r="E102" s="11">
        <v>1274335247.1199999</v>
      </c>
      <c r="F102" s="11">
        <v>279761801.93000001</v>
      </c>
      <c r="G102" s="16">
        <f t="shared" si="1"/>
        <v>0.21953548139099363</v>
      </c>
    </row>
    <row r="103" spans="1:7" x14ac:dyDescent="0.25">
      <c r="A103">
        <v>100</v>
      </c>
      <c r="B103">
        <v>7</v>
      </c>
      <c r="C103" s="10" t="s">
        <v>17</v>
      </c>
      <c r="D103">
        <v>2013</v>
      </c>
      <c r="E103" s="11">
        <v>977058179.57000005</v>
      </c>
      <c r="F103" s="11">
        <v>366810135.20999998</v>
      </c>
      <c r="G103" s="16">
        <f t="shared" si="1"/>
        <v>0.37542302278399825</v>
      </c>
    </row>
    <row r="104" spans="1:7" x14ac:dyDescent="0.25">
      <c r="A104">
        <v>101</v>
      </c>
      <c r="B104">
        <v>8</v>
      </c>
      <c r="C104" s="10" t="s">
        <v>18</v>
      </c>
      <c r="D104">
        <v>2013</v>
      </c>
      <c r="E104" s="11">
        <v>737829901.74000001</v>
      </c>
      <c r="F104" s="11">
        <v>308790225.33999997</v>
      </c>
      <c r="G104" s="16">
        <f t="shared" si="1"/>
        <v>0.41851140027232581</v>
      </c>
    </row>
    <row r="105" spans="1:7" x14ac:dyDescent="0.25">
      <c r="A105">
        <v>102</v>
      </c>
      <c r="B105">
        <v>9</v>
      </c>
      <c r="C105" s="10" t="s">
        <v>19</v>
      </c>
      <c r="D105">
        <v>2013</v>
      </c>
      <c r="E105" s="11">
        <v>1685398839.79</v>
      </c>
      <c r="F105" s="11">
        <v>580817418.77999997</v>
      </c>
      <c r="G105" s="16">
        <f t="shared" si="1"/>
        <v>0.344617193905491</v>
      </c>
    </row>
    <row r="106" spans="1:7" x14ac:dyDescent="0.25">
      <c r="A106">
        <v>103</v>
      </c>
      <c r="B106">
        <v>10</v>
      </c>
      <c r="C106" s="10" t="s">
        <v>20</v>
      </c>
      <c r="D106">
        <v>2013</v>
      </c>
      <c r="E106" s="11">
        <v>1073180652.74</v>
      </c>
      <c r="F106" s="11">
        <v>363368732.80000001</v>
      </c>
      <c r="G106" s="16">
        <f t="shared" si="1"/>
        <v>0.33859046179435137</v>
      </c>
    </row>
    <row r="107" spans="1:7" x14ac:dyDescent="0.25">
      <c r="A107">
        <v>104</v>
      </c>
      <c r="B107">
        <v>11</v>
      </c>
      <c r="C107" s="10" t="s">
        <v>21</v>
      </c>
      <c r="D107">
        <v>2013</v>
      </c>
      <c r="E107" s="11">
        <v>768877154.66999996</v>
      </c>
      <c r="F107" s="11">
        <v>279853747.12</v>
      </c>
      <c r="G107" s="16">
        <f t="shared" si="1"/>
        <v>0.36397719118096633</v>
      </c>
    </row>
    <row r="108" spans="1:7" x14ac:dyDescent="0.25">
      <c r="A108">
        <v>105</v>
      </c>
      <c r="B108">
        <v>12</v>
      </c>
      <c r="C108" s="10" t="s">
        <v>22</v>
      </c>
      <c r="D108">
        <v>2013</v>
      </c>
      <c r="E108" s="11">
        <v>2115616260.4400001</v>
      </c>
      <c r="F108" s="11">
        <v>784954736.30999994</v>
      </c>
      <c r="G108" s="16">
        <f t="shared" si="1"/>
        <v>0.37102888221645036</v>
      </c>
    </row>
    <row r="109" spans="1:7" x14ac:dyDescent="0.25">
      <c r="A109">
        <v>106</v>
      </c>
      <c r="B109">
        <v>13</v>
      </c>
      <c r="C109" s="10" t="s">
        <v>23</v>
      </c>
      <c r="D109">
        <v>2013</v>
      </c>
      <c r="E109" s="11">
        <v>2054124363.04</v>
      </c>
      <c r="F109" s="11">
        <v>732120554.55999994</v>
      </c>
      <c r="G109" s="16">
        <f t="shared" si="1"/>
        <v>0.35641491222882854</v>
      </c>
    </row>
    <row r="110" spans="1:7" x14ac:dyDescent="0.25">
      <c r="A110">
        <v>107</v>
      </c>
      <c r="B110">
        <v>14</v>
      </c>
      <c r="C110" s="10" t="s">
        <v>24</v>
      </c>
      <c r="D110">
        <v>2013</v>
      </c>
      <c r="E110" s="11">
        <v>1620002677.97</v>
      </c>
      <c r="F110" s="11">
        <v>649619061.09000003</v>
      </c>
      <c r="G110" s="16">
        <f t="shared" si="1"/>
        <v>0.40099875754775138</v>
      </c>
    </row>
    <row r="111" spans="1:7" x14ac:dyDescent="0.25">
      <c r="A111">
        <v>108</v>
      </c>
      <c r="B111">
        <v>15</v>
      </c>
      <c r="C111" s="10" t="s">
        <v>25</v>
      </c>
      <c r="D111">
        <v>2013</v>
      </c>
      <c r="E111" s="11">
        <v>665336325.63999999</v>
      </c>
      <c r="F111" s="11">
        <v>243762911.24000001</v>
      </c>
      <c r="G111" s="16">
        <f t="shared" si="1"/>
        <v>0.36637547334503301</v>
      </c>
    </row>
    <row r="112" spans="1:7" x14ac:dyDescent="0.25">
      <c r="A112">
        <v>109</v>
      </c>
      <c r="B112">
        <v>16</v>
      </c>
      <c r="C112" s="10" t="s">
        <v>26</v>
      </c>
      <c r="D112">
        <v>2013</v>
      </c>
      <c r="E112" s="11">
        <v>1829189101.6700001</v>
      </c>
      <c r="F112" s="11">
        <v>705497506.71000004</v>
      </c>
      <c r="G112" s="16">
        <f t="shared" si="1"/>
        <v>0.3856886672164731</v>
      </c>
    </row>
    <row r="113" spans="1:7" x14ac:dyDescent="0.25">
      <c r="A113">
        <v>110</v>
      </c>
      <c r="B113">
        <v>17</v>
      </c>
      <c r="C113" s="10" t="s">
        <v>27</v>
      </c>
      <c r="D113">
        <v>2013</v>
      </c>
      <c r="E113" s="11">
        <v>1546763948.0699999</v>
      </c>
      <c r="F113" s="11">
        <v>449931850.95999998</v>
      </c>
      <c r="G113" s="16">
        <f t="shared" si="1"/>
        <v>0.29088591799764263</v>
      </c>
    </row>
    <row r="114" spans="1:7" x14ac:dyDescent="0.25">
      <c r="A114">
        <v>111</v>
      </c>
      <c r="B114">
        <v>18</v>
      </c>
      <c r="C114" s="10" t="s">
        <v>28</v>
      </c>
      <c r="D114">
        <v>2013</v>
      </c>
      <c r="E114" s="11">
        <v>1042149946.9400001</v>
      </c>
      <c r="F114" s="11">
        <v>294392492.43000001</v>
      </c>
      <c r="G114" s="16">
        <f t="shared" si="1"/>
        <v>0.28248573374148928</v>
      </c>
    </row>
    <row r="115" spans="1:7" x14ac:dyDescent="0.25">
      <c r="A115">
        <v>112</v>
      </c>
      <c r="B115">
        <v>19</v>
      </c>
      <c r="C115" s="10" t="s">
        <v>29</v>
      </c>
      <c r="D115">
        <v>2013</v>
      </c>
      <c r="E115" s="11">
        <v>759491748.67999995</v>
      </c>
      <c r="F115" s="11">
        <v>200647010.91999999</v>
      </c>
      <c r="G115" s="16">
        <f t="shared" si="1"/>
        <v>0.26418589967399303</v>
      </c>
    </row>
    <row r="116" spans="1:7" x14ac:dyDescent="0.25">
      <c r="A116">
        <v>113</v>
      </c>
      <c r="B116">
        <v>20</v>
      </c>
      <c r="C116" s="10" t="s">
        <v>30</v>
      </c>
      <c r="D116">
        <v>2013</v>
      </c>
      <c r="E116" s="11">
        <v>868708817.82000005</v>
      </c>
      <c r="F116" s="11">
        <v>319582724.60000002</v>
      </c>
      <c r="G116" s="16">
        <f t="shared" si="1"/>
        <v>0.36788244581421853</v>
      </c>
    </row>
    <row r="117" spans="1:7" x14ac:dyDescent="0.25">
      <c r="A117">
        <v>114</v>
      </c>
      <c r="B117">
        <v>21</v>
      </c>
      <c r="C117" s="10" t="s">
        <v>31</v>
      </c>
      <c r="D117">
        <v>2013</v>
      </c>
      <c r="E117" s="11">
        <v>624633105.97000003</v>
      </c>
      <c r="F117" s="11">
        <v>258659393.88</v>
      </c>
      <c r="G117" s="16">
        <f t="shared" si="1"/>
        <v>0.41409811841196731</v>
      </c>
    </row>
    <row r="118" spans="1:7" x14ac:dyDescent="0.25">
      <c r="A118">
        <v>115</v>
      </c>
      <c r="B118">
        <v>22</v>
      </c>
      <c r="C118" s="10" t="s">
        <v>32</v>
      </c>
      <c r="D118">
        <v>2013</v>
      </c>
      <c r="E118" s="11">
        <v>1140385410.1300001</v>
      </c>
      <c r="F118" s="11">
        <v>347443100.38</v>
      </c>
      <c r="G118" s="16">
        <f t="shared" si="1"/>
        <v>0.30467164635190541</v>
      </c>
    </row>
    <row r="119" spans="1:7" x14ac:dyDescent="0.25">
      <c r="A119">
        <v>116</v>
      </c>
      <c r="B119">
        <v>23</v>
      </c>
      <c r="C119" s="10" t="s">
        <v>33</v>
      </c>
      <c r="D119">
        <v>2013</v>
      </c>
      <c r="E119" s="11">
        <v>7045985220.5799999</v>
      </c>
      <c r="F119" s="11">
        <v>1465797740.9000001</v>
      </c>
      <c r="G119" s="16">
        <f t="shared" si="1"/>
        <v>0.20803304222363114</v>
      </c>
    </row>
    <row r="120" spans="1:7" x14ac:dyDescent="0.25">
      <c r="A120">
        <v>117</v>
      </c>
      <c r="B120">
        <v>24</v>
      </c>
      <c r="C120" s="10" t="s">
        <v>34</v>
      </c>
      <c r="D120">
        <v>2013</v>
      </c>
      <c r="E120" s="11">
        <v>586605.31999999995</v>
      </c>
      <c r="F120" s="11">
        <v>0</v>
      </c>
      <c r="G120" s="16">
        <f t="shared" si="1"/>
        <v>0</v>
      </c>
    </row>
    <row r="121" spans="1:7" x14ac:dyDescent="0.25">
      <c r="A121">
        <v>118</v>
      </c>
      <c r="B121">
        <v>25</v>
      </c>
      <c r="C121" s="10" t="s">
        <v>35</v>
      </c>
      <c r="D121">
        <v>2013</v>
      </c>
      <c r="E121" s="11">
        <v>61617559.32</v>
      </c>
      <c r="F121" s="11">
        <v>0</v>
      </c>
      <c r="G121" s="16">
        <f t="shared" si="1"/>
        <v>0</v>
      </c>
    </row>
    <row r="122" spans="1:7" x14ac:dyDescent="0.25">
      <c r="A122">
        <v>119</v>
      </c>
      <c r="B122">
        <v>26</v>
      </c>
      <c r="C122" s="10" t="s">
        <v>36</v>
      </c>
      <c r="D122">
        <v>2013</v>
      </c>
      <c r="E122" s="11">
        <v>7980136.8200000003</v>
      </c>
      <c r="F122" s="11">
        <v>0</v>
      </c>
      <c r="G122" s="16">
        <f t="shared" si="1"/>
        <v>0</v>
      </c>
    </row>
    <row r="123" spans="1:7" x14ac:dyDescent="0.25">
      <c r="A123">
        <v>120</v>
      </c>
      <c r="B123">
        <v>27</v>
      </c>
      <c r="C123" s="10" t="s">
        <v>37</v>
      </c>
      <c r="D123">
        <v>2013</v>
      </c>
      <c r="E123" s="11">
        <v>514259.93</v>
      </c>
      <c r="F123" s="11">
        <v>0</v>
      </c>
      <c r="G123" s="16">
        <f t="shared" si="1"/>
        <v>0</v>
      </c>
    </row>
    <row r="124" spans="1:7" x14ac:dyDescent="0.25">
      <c r="A124">
        <v>121</v>
      </c>
      <c r="B124">
        <v>28</v>
      </c>
      <c r="C124" s="10" t="s">
        <v>38</v>
      </c>
      <c r="D124">
        <v>2013</v>
      </c>
      <c r="E124" s="11">
        <v>57966023.469999999</v>
      </c>
      <c r="F124" s="11">
        <v>0</v>
      </c>
      <c r="G124" s="16">
        <f t="shared" si="1"/>
        <v>0</v>
      </c>
    </row>
    <row r="125" spans="1:7" x14ac:dyDescent="0.25">
      <c r="A125">
        <v>122</v>
      </c>
      <c r="B125">
        <v>29</v>
      </c>
      <c r="C125" s="10" t="s">
        <v>39</v>
      </c>
      <c r="D125">
        <v>2013</v>
      </c>
      <c r="E125" s="11">
        <v>280473.40000000002</v>
      </c>
      <c r="F125" s="11">
        <v>0</v>
      </c>
      <c r="G125" s="16">
        <f t="shared" si="1"/>
        <v>0</v>
      </c>
    </row>
    <row r="126" spans="1:7" x14ac:dyDescent="0.25">
      <c r="A126">
        <v>123</v>
      </c>
      <c r="B126">
        <v>30</v>
      </c>
      <c r="C126" s="10" t="s">
        <v>40</v>
      </c>
      <c r="D126">
        <v>2013</v>
      </c>
      <c r="E126" s="11">
        <v>325333316.82999998</v>
      </c>
      <c r="F126" s="11">
        <v>0</v>
      </c>
      <c r="G126" s="16">
        <f t="shared" si="1"/>
        <v>0</v>
      </c>
    </row>
    <row r="127" spans="1:7" x14ac:dyDescent="0.25">
      <c r="A127">
        <v>124</v>
      </c>
      <c r="B127">
        <v>31</v>
      </c>
      <c r="C127" s="10" t="s">
        <v>41</v>
      </c>
      <c r="D127">
        <v>2013</v>
      </c>
      <c r="E127" s="11">
        <v>8462069623.5600004</v>
      </c>
      <c r="F127" s="11">
        <v>0</v>
      </c>
      <c r="G127" s="16">
        <f t="shared" si="1"/>
        <v>0</v>
      </c>
    </row>
    <row r="128" spans="1:7" x14ac:dyDescent="0.25">
      <c r="A128">
        <v>125</v>
      </c>
      <c r="B128">
        <v>1</v>
      </c>
      <c r="C128" s="10" t="s">
        <v>11</v>
      </c>
      <c r="D128">
        <v>2014</v>
      </c>
      <c r="E128" s="11">
        <v>20928682001.169998</v>
      </c>
      <c r="F128" s="11">
        <v>2750861765.77</v>
      </c>
      <c r="G128" s="16">
        <f t="shared" si="1"/>
        <v>0.13143979948743145</v>
      </c>
    </row>
    <row r="129" spans="1:7" x14ac:dyDescent="0.25">
      <c r="A129">
        <v>126</v>
      </c>
      <c r="B129">
        <v>2</v>
      </c>
      <c r="C129" s="10" t="s">
        <v>12</v>
      </c>
      <c r="D129">
        <v>2014</v>
      </c>
      <c r="E129" s="11">
        <v>585323325.92999995</v>
      </c>
      <c r="F129" s="11">
        <v>151586993.06</v>
      </c>
      <c r="G129" s="16">
        <f t="shared" si="1"/>
        <v>0.25897992843382533</v>
      </c>
    </row>
    <row r="130" spans="1:7" x14ac:dyDescent="0.25">
      <c r="A130">
        <v>127</v>
      </c>
      <c r="B130">
        <v>3</v>
      </c>
      <c r="C130" s="10" t="s">
        <v>13</v>
      </c>
      <c r="D130">
        <v>2014</v>
      </c>
      <c r="E130" s="11">
        <v>795896560.63</v>
      </c>
      <c r="F130" s="11">
        <v>206333005.65000001</v>
      </c>
      <c r="G130" s="16">
        <f t="shared" si="1"/>
        <v>0.25924600740412174</v>
      </c>
    </row>
    <row r="131" spans="1:7" x14ac:dyDescent="0.25">
      <c r="A131">
        <v>128</v>
      </c>
      <c r="B131">
        <v>4</v>
      </c>
      <c r="C131" s="10" t="s">
        <v>14</v>
      </c>
      <c r="D131">
        <v>2014</v>
      </c>
      <c r="E131" s="11">
        <v>1067124002.85</v>
      </c>
      <c r="F131" s="11">
        <v>402143429.33999997</v>
      </c>
      <c r="G131" s="16">
        <f t="shared" si="1"/>
        <v>0.37684789046632206</v>
      </c>
    </row>
    <row r="132" spans="1:7" x14ac:dyDescent="0.25">
      <c r="A132">
        <v>129</v>
      </c>
      <c r="B132">
        <v>5</v>
      </c>
      <c r="C132" s="10" t="s">
        <v>15</v>
      </c>
      <c r="D132">
        <v>2014</v>
      </c>
      <c r="E132" s="11">
        <v>1501450282.53</v>
      </c>
      <c r="F132" s="11">
        <v>462133691.79000002</v>
      </c>
      <c r="G132" s="16">
        <f t="shared" si="1"/>
        <v>0.3077915380663071</v>
      </c>
    </row>
    <row r="133" spans="1:7" x14ac:dyDescent="0.25">
      <c r="A133">
        <v>130</v>
      </c>
      <c r="B133">
        <v>6</v>
      </c>
      <c r="C133" s="10" t="s">
        <v>16</v>
      </c>
      <c r="D133">
        <v>2014</v>
      </c>
      <c r="E133" s="11">
        <v>1032365141.52</v>
      </c>
      <c r="F133" s="11">
        <v>321646078.16000003</v>
      </c>
      <c r="G133" s="16">
        <f t="shared" ref="G133:G196" si="2">F133/E133</f>
        <v>0.31156231959403946</v>
      </c>
    </row>
    <row r="134" spans="1:7" x14ac:dyDescent="0.25">
      <c r="A134">
        <v>131</v>
      </c>
      <c r="B134">
        <v>7</v>
      </c>
      <c r="C134" s="10" t="s">
        <v>17</v>
      </c>
      <c r="D134">
        <v>2014</v>
      </c>
      <c r="E134" s="11">
        <v>993494350.07000005</v>
      </c>
      <c r="F134" s="11">
        <v>404847107.25</v>
      </c>
      <c r="G134" s="16">
        <f t="shared" si="2"/>
        <v>0.40749814754505159</v>
      </c>
    </row>
    <row r="135" spans="1:7" x14ac:dyDescent="0.25">
      <c r="A135">
        <v>132</v>
      </c>
      <c r="B135">
        <v>8</v>
      </c>
      <c r="C135" s="10" t="s">
        <v>18</v>
      </c>
      <c r="D135">
        <v>2014</v>
      </c>
      <c r="E135" s="11">
        <v>768280363.36000001</v>
      </c>
      <c r="F135" s="11">
        <v>347750539.30000001</v>
      </c>
      <c r="G135" s="16">
        <f t="shared" si="2"/>
        <v>0.452634944070608</v>
      </c>
    </row>
    <row r="136" spans="1:7" x14ac:dyDescent="0.25">
      <c r="A136">
        <v>133</v>
      </c>
      <c r="B136">
        <v>9</v>
      </c>
      <c r="C136" s="10" t="s">
        <v>19</v>
      </c>
      <c r="D136">
        <v>2014</v>
      </c>
      <c r="E136" s="11">
        <v>1801317722.99</v>
      </c>
      <c r="F136" s="11">
        <v>664736307.87</v>
      </c>
      <c r="G136" s="16">
        <f t="shared" si="2"/>
        <v>0.36902779525569029</v>
      </c>
    </row>
    <row r="137" spans="1:7" x14ac:dyDescent="0.25">
      <c r="A137">
        <v>134</v>
      </c>
      <c r="B137">
        <v>10</v>
      </c>
      <c r="C137" s="10" t="s">
        <v>20</v>
      </c>
      <c r="D137">
        <v>2014</v>
      </c>
      <c r="E137" s="11">
        <v>1055239065.71</v>
      </c>
      <c r="F137" s="11">
        <v>400780556.01999998</v>
      </c>
      <c r="G137" s="16">
        <f t="shared" si="2"/>
        <v>0.37980071913878727</v>
      </c>
    </row>
    <row r="138" spans="1:7" x14ac:dyDescent="0.25">
      <c r="A138">
        <v>135</v>
      </c>
      <c r="B138">
        <v>11</v>
      </c>
      <c r="C138" s="10" t="s">
        <v>21</v>
      </c>
      <c r="D138">
        <v>2014</v>
      </c>
      <c r="E138" s="11">
        <v>805567075.89999998</v>
      </c>
      <c r="F138" s="11">
        <v>339058853.5</v>
      </c>
      <c r="G138" s="16">
        <f t="shared" si="2"/>
        <v>0.42089462646073866</v>
      </c>
    </row>
    <row r="139" spans="1:7" x14ac:dyDescent="0.25">
      <c r="A139">
        <v>136</v>
      </c>
      <c r="B139">
        <v>12</v>
      </c>
      <c r="C139" s="10" t="s">
        <v>22</v>
      </c>
      <c r="D139">
        <v>2014</v>
      </c>
      <c r="E139" s="11">
        <v>2083557806.46</v>
      </c>
      <c r="F139" s="11">
        <v>910105214.84000003</v>
      </c>
      <c r="G139" s="16">
        <f t="shared" si="2"/>
        <v>0.43680343881904776</v>
      </c>
    </row>
    <row r="140" spans="1:7" x14ac:dyDescent="0.25">
      <c r="A140">
        <v>137</v>
      </c>
      <c r="B140">
        <v>13</v>
      </c>
      <c r="C140" s="10" t="s">
        <v>23</v>
      </c>
      <c r="D140">
        <v>2014</v>
      </c>
      <c r="E140" s="11">
        <v>2127988702.3499999</v>
      </c>
      <c r="F140" s="11">
        <v>833720374.96000004</v>
      </c>
      <c r="G140" s="16">
        <f t="shared" si="2"/>
        <v>0.39178797050910014</v>
      </c>
    </row>
    <row r="141" spans="1:7" x14ac:dyDescent="0.25">
      <c r="A141">
        <v>138</v>
      </c>
      <c r="B141">
        <v>14</v>
      </c>
      <c r="C141" s="10" t="s">
        <v>24</v>
      </c>
      <c r="D141">
        <v>2014</v>
      </c>
      <c r="E141" s="11">
        <v>1826523212.95</v>
      </c>
      <c r="F141" s="11">
        <v>744969015.49000001</v>
      </c>
      <c r="G141" s="16">
        <f t="shared" si="2"/>
        <v>0.40786178363800135</v>
      </c>
    </row>
    <row r="142" spans="1:7" x14ac:dyDescent="0.25">
      <c r="A142">
        <v>139</v>
      </c>
      <c r="B142">
        <v>15</v>
      </c>
      <c r="C142" s="10" t="s">
        <v>25</v>
      </c>
      <c r="D142">
        <v>2014</v>
      </c>
      <c r="E142" s="11">
        <v>719755995.78999996</v>
      </c>
      <c r="F142" s="11">
        <v>286891164.43000001</v>
      </c>
      <c r="G142" s="16">
        <f t="shared" si="2"/>
        <v>0.39859503235552757</v>
      </c>
    </row>
    <row r="143" spans="1:7" x14ac:dyDescent="0.25">
      <c r="A143">
        <v>140</v>
      </c>
      <c r="B143">
        <v>16</v>
      </c>
      <c r="C143" s="10" t="s">
        <v>26</v>
      </c>
      <c r="D143">
        <v>2014</v>
      </c>
      <c r="E143" s="11">
        <v>1876143421.9300001</v>
      </c>
      <c r="F143" s="11">
        <v>763792270.24000001</v>
      </c>
      <c r="G143" s="16">
        <f t="shared" si="2"/>
        <v>0.40710761304926374</v>
      </c>
    </row>
    <row r="144" spans="1:7" x14ac:dyDescent="0.25">
      <c r="A144">
        <v>141</v>
      </c>
      <c r="B144">
        <v>17</v>
      </c>
      <c r="C144" s="10" t="s">
        <v>27</v>
      </c>
      <c r="D144">
        <v>2014</v>
      </c>
      <c r="E144" s="11">
        <v>1584635524.3699999</v>
      </c>
      <c r="F144" s="11">
        <v>521177801.75</v>
      </c>
      <c r="G144" s="16">
        <f t="shared" si="2"/>
        <v>0.32889443265334062</v>
      </c>
    </row>
    <row r="145" spans="1:7" x14ac:dyDescent="0.25">
      <c r="A145">
        <v>142</v>
      </c>
      <c r="B145">
        <v>18</v>
      </c>
      <c r="C145" s="10" t="s">
        <v>28</v>
      </c>
      <c r="D145">
        <v>2014</v>
      </c>
      <c r="E145" s="11">
        <v>957154681.25</v>
      </c>
      <c r="F145" s="11">
        <v>333817578.67000002</v>
      </c>
      <c r="G145" s="16">
        <f t="shared" si="2"/>
        <v>0.34876032600503987</v>
      </c>
    </row>
    <row r="146" spans="1:7" x14ac:dyDescent="0.25">
      <c r="A146">
        <v>143</v>
      </c>
      <c r="B146">
        <v>19</v>
      </c>
      <c r="C146" s="10" t="s">
        <v>29</v>
      </c>
      <c r="D146">
        <v>2014</v>
      </c>
      <c r="E146" s="11">
        <v>787242758.58000004</v>
      </c>
      <c r="F146" s="11">
        <v>237978670.91999999</v>
      </c>
      <c r="G146" s="16">
        <f t="shared" si="2"/>
        <v>0.3022938837179745</v>
      </c>
    </row>
    <row r="147" spans="1:7" x14ac:dyDescent="0.25">
      <c r="A147">
        <v>144</v>
      </c>
      <c r="B147">
        <v>20</v>
      </c>
      <c r="C147" s="10" t="s">
        <v>30</v>
      </c>
      <c r="D147">
        <v>2014</v>
      </c>
      <c r="E147" s="11">
        <v>925521079.01999998</v>
      </c>
      <c r="F147" s="11">
        <v>364281007.58999997</v>
      </c>
      <c r="G147" s="16">
        <f t="shared" si="2"/>
        <v>0.39359558182696786</v>
      </c>
    </row>
    <row r="148" spans="1:7" x14ac:dyDescent="0.25">
      <c r="A148">
        <v>145</v>
      </c>
      <c r="B148">
        <v>21</v>
      </c>
      <c r="C148" s="10" t="s">
        <v>31</v>
      </c>
      <c r="D148">
        <v>2014</v>
      </c>
      <c r="E148" s="11">
        <v>690928106.63</v>
      </c>
      <c r="F148" s="11">
        <v>288733243.26999998</v>
      </c>
      <c r="G148" s="16">
        <f t="shared" si="2"/>
        <v>0.41789187688180124</v>
      </c>
    </row>
    <row r="149" spans="1:7" x14ac:dyDescent="0.25">
      <c r="A149">
        <v>146</v>
      </c>
      <c r="B149">
        <v>22</v>
      </c>
      <c r="C149" s="10" t="s">
        <v>32</v>
      </c>
      <c r="D149">
        <v>2014</v>
      </c>
      <c r="E149" s="11">
        <v>1201074423.6099999</v>
      </c>
      <c r="F149" s="11">
        <v>385209254.27999997</v>
      </c>
      <c r="G149" s="16">
        <f t="shared" si="2"/>
        <v>0.32072055378733216</v>
      </c>
    </row>
    <row r="150" spans="1:7" x14ac:dyDescent="0.25">
      <c r="A150">
        <v>147</v>
      </c>
      <c r="B150">
        <v>23</v>
      </c>
      <c r="C150" s="10" t="s">
        <v>33</v>
      </c>
      <c r="D150">
        <v>2014</v>
      </c>
      <c r="E150" s="11">
        <v>6487188602.7799997</v>
      </c>
      <c r="F150" s="14">
        <v>1396986187</v>
      </c>
      <c r="G150" s="16">
        <f t="shared" si="2"/>
        <v>0.21534539421304014</v>
      </c>
    </row>
    <row r="151" spans="1:7" x14ac:dyDescent="0.25">
      <c r="A151">
        <v>148</v>
      </c>
      <c r="B151">
        <v>24</v>
      </c>
      <c r="C151" s="10" t="s">
        <v>34</v>
      </c>
      <c r="D151">
        <v>2014</v>
      </c>
      <c r="E151" s="11">
        <v>448048.52</v>
      </c>
      <c r="F151" s="11">
        <v>0</v>
      </c>
      <c r="G151" s="16">
        <f t="shared" si="2"/>
        <v>0</v>
      </c>
    </row>
    <row r="152" spans="1:7" x14ac:dyDescent="0.25">
      <c r="A152">
        <v>149</v>
      </c>
      <c r="B152">
        <v>25</v>
      </c>
      <c r="C152" s="10" t="s">
        <v>35</v>
      </c>
      <c r="D152">
        <v>2014</v>
      </c>
      <c r="E152" s="11">
        <v>436301.09</v>
      </c>
      <c r="F152" s="11">
        <v>0</v>
      </c>
      <c r="G152" s="16">
        <f t="shared" si="2"/>
        <v>0</v>
      </c>
    </row>
    <row r="153" spans="1:7" x14ac:dyDescent="0.25">
      <c r="A153">
        <v>150</v>
      </c>
      <c r="B153">
        <v>26</v>
      </c>
      <c r="C153" s="10" t="s">
        <v>36</v>
      </c>
      <c r="D153">
        <v>2014</v>
      </c>
      <c r="E153" s="11">
        <v>391662.43</v>
      </c>
      <c r="F153" s="11">
        <v>0</v>
      </c>
      <c r="G153" s="16">
        <f t="shared" si="2"/>
        <v>0</v>
      </c>
    </row>
    <row r="154" spans="1:7" x14ac:dyDescent="0.25">
      <c r="A154">
        <v>151</v>
      </c>
      <c r="B154">
        <v>27</v>
      </c>
      <c r="C154" s="10" t="s">
        <v>37</v>
      </c>
      <c r="D154">
        <v>2014</v>
      </c>
      <c r="E154" s="11">
        <v>393005.11</v>
      </c>
      <c r="F154" s="11">
        <v>0</v>
      </c>
      <c r="G154" s="16">
        <f t="shared" si="2"/>
        <v>0</v>
      </c>
    </row>
    <row r="155" spans="1:7" x14ac:dyDescent="0.25">
      <c r="A155">
        <v>152</v>
      </c>
      <c r="B155">
        <v>28</v>
      </c>
      <c r="C155" s="10" t="s">
        <v>38</v>
      </c>
      <c r="D155">
        <v>2014</v>
      </c>
      <c r="E155" s="11">
        <v>1297464061.52</v>
      </c>
      <c r="F155" s="11">
        <v>0</v>
      </c>
      <c r="G155" s="16">
        <f t="shared" si="2"/>
        <v>0</v>
      </c>
    </row>
    <row r="156" spans="1:7" x14ac:dyDescent="0.25">
      <c r="A156">
        <v>153</v>
      </c>
      <c r="B156">
        <v>29</v>
      </c>
      <c r="C156" s="10" t="s">
        <v>39</v>
      </c>
      <c r="D156">
        <v>2014</v>
      </c>
      <c r="E156" s="11">
        <v>247461.26</v>
      </c>
      <c r="F156" s="11">
        <v>0</v>
      </c>
      <c r="G156" s="16">
        <f t="shared" si="2"/>
        <v>0</v>
      </c>
    </row>
    <row r="157" spans="1:7" x14ac:dyDescent="0.25">
      <c r="A157">
        <v>154</v>
      </c>
      <c r="B157">
        <v>30</v>
      </c>
      <c r="C157" s="10" t="s">
        <v>40</v>
      </c>
      <c r="D157">
        <v>2014</v>
      </c>
      <c r="E157" s="11">
        <v>330930982.05000001</v>
      </c>
      <c r="F157" s="11">
        <v>0</v>
      </c>
      <c r="G157" s="16">
        <f t="shared" si="2"/>
        <v>0</v>
      </c>
    </row>
    <row r="158" spans="1:7" x14ac:dyDescent="0.25">
      <c r="A158">
        <v>155</v>
      </c>
      <c r="B158">
        <v>31</v>
      </c>
      <c r="C158" s="10" t="s">
        <v>41</v>
      </c>
      <c r="D158">
        <v>2014</v>
      </c>
      <c r="E158" s="11">
        <v>8927157417.9599991</v>
      </c>
      <c r="F158" s="11">
        <v>0</v>
      </c>
      <c r="G158" s="16">
        <f t="shared" si="2"/>
        <v>0</v>
      </c>
    </row>
    <row r="159" spans="1:7" x14ac:dyDescent="0.25">
      <c r="A159">
        <v>156</v>
      </c>
      <c r="B159">
        <v>1</v>
      </c>
      <c r="C159" s="10" t="s">
        <v>11</v>
      </c>
      <c r="D159">
        <v>2015</v>
      </c>
      <c r="E159" s="11">
        <v>18863158599.98</v>
      </c>
      <c r="F159" s="11">
        <v>2445451737.5300002</v>
      </c>
      <c r="G159" s="16">
        <f t="shared" si="2"/>
        <v>0.12964168882790356</v>
      </c>
    </row>
    <row r="160" spans="1:7" x14ac:dyDescent="0.25">
      <c r="A160">
        <v>157</v>
      </c>
      <c r="B160">
        <v>2</v>
      </c>
      <c r="C160" s="10" t="s">
        <v>12</v>
      </c>
      <c r="D160">
        <v>2015</v>
      </c>
      <c r="E160" s="11">
        <v>496675441.94</v>
      </c>
      <c r="F160" s="11">
        <v>147286454.80000001</v>
      </c>
      <c r="G160" s="16">
        <f t="shared" si="2"/>
        <v>0.29654466954255548</v>
      </c>
    </row>
    <row r="161" spans="1:7" x14ac:dyDescent="0.25">
      <c r="A161">
        <v>158</v>
      </c>
      <c r="B161">
        <v>3</v>
      </c>
      <c r="C161" s="10" t="s">
        <v>13</v>
      </c>
      <c r="D161">
        <v>2015</v>
      </c>
      <c r="E161" s="11">
        <v>743209742.24000001</v>
      </c>
      <c r="F161" s="11">
        <v>193791266.03</v>
      </c>
      <c r="G161" s="16">
        <f t="shared" si="2"/>
        <v>0.26074909277416364</v>
      </c>
    </row>
    <row r="162" spans="1:7" x14ac:dyDescent="0.25">
      <c r="A162">
        <v>159</v>
      </c>
      <c r="B162">
        <v>4</v>
      </c>
      <c r="C162" s="10" t="s">
        <v>14</v>
      </c>
      <c r="D162">
        <v>2015</v>
      </c>
      <c r="E162" s="11">
        <v>1029581147.01</v>
      </c>
      <c r="F162" s="11">
        <v>406970823.50999999</v>
      </c>
      <c r="G162" s="16">
        <f t="shared" si="2"/>
        <v>0.39527804553519785</v>
      </c>
    </row>
    <row r="163" spans="1:7" x14ac:dyDescent="0.25">
      <c r="A163">
        <v>160</v>
      </c>
      <c r="B163">
        <v>5</v>
      </c>
      <c r="C163" s="10" t="s">
        <v>15</v>
      </c>
      <c r="D163">
        <v>2015</v>
      </c>
      <c r="E163" s="11">
        <v>1341682982.4400001</v>
      </c>
      <c r="F163" s="11">
        <v>467846033.32999998</v>
      </c>
      <c r="G163" s="16">
        <f t="shared" si="2"/>
        <v>0.34870087751964313</v>
      </c>
    </row>
    <row r="164" spans="1:7" x14ac:dyDescent="0.25">
      <c r="A164">
        <v>161</v>
      </c>
      <c r="B164">
        <v>6</v>
      </c>
      <c r="C164" s="10" t="s">
        <v>16</v>
      </c>
      <c r="D164">
        <v>2015</v>
      </c>
      <c r="E164" s="11">
        <v>948646982.92999995</v>
      </c>
      <c r="F164" s="11">
        <v>322974065.51999998</v>
      </c>
      <c r="G164" s="16">
        <f t="shared" si="2"/>
        <v>0.34045758994822212</v>
      </c>
    </row>
    <row r="165" spans="1:7" x14ac:dyDescent="0.25">
      <c r="A165">
        <v>162</v>
      </c>
      <c r="B165">
        <v>7</v>
      </c>
      <c r="C165" s="10" t="s">
        <v>17</v>
      </c>
      <c r="D165">
        <v>2015</v>
      </c>
      <c r="E165" s="11">
        <v>914986094.37</v>
      </c>
      <c r="F165" s="11">
        <v>396763778.98000002</v>
      </c>
      <c r="G165" s="16">
        <f t="shared" si="2"/>
        <v>0.43362820639715383</v>
      </c>
    </row>
    <row r="166" spans="1:7" x14ac:dyDescent="0.25">
      <c r="A166">
        <v>163</v>
      </c>
      <c r="B166">
        <v>8</v>
      </c>
      <c r="C166" s="10" t="s">
        <v>18</v>
      </c>
      <c r="D166">
        <v>2015</v>
      </c>
      <c r="E166" s="11">
        <v>658489101.97000003</v>
      </c>
      <c r="F166" s="11">
        <v>339250457.13999999</v>
      </c>
      <c r="G166" s="16">
        <f t="shared" si="2"/>
        <v>0.51519524943551132</v>
      </c>
    </row>
    <row r="167" spans="1:7" x14ac:dyDescent="0.25">
      <c r="A167">
        <v>164</v>
      </c>
      <c r="B167">
        <v>9</v>
      </c>
      <c r="C167" s="10" t="s">
        <v>19</v>
      </c>
      <c r="D167">
        <v>2015</v>
      </c>
      <c r="E167" s="11">
        <v>1683313726.74</v>
      </c>
      <c r="F167" s="11">
        <v>684824050.63</v>
      </c>
      <c r="G167" s="16">
        <f t="shared" si="2"/>
        <v>0.40683090724642801</v>
      </c>
    </row>
    <row r="168" spans="1:7" x14ac:dyDescent="0.25">
      <c r="A168">
        <v>165</v>
      </c>
      <c r="B168">
        <v>10</v>
      </c>
      <c r="C168" s="10" t="s">
        <v>20</v>
      </c>
      <c r="D168">
        <v>2015</v>
      </c>
      <c r="E168" s="11">
        <v>1056520307.6900001</v>
      </c>
      <c r="F168" s="11">
        <v>408495967.69999999</v>
      </c>
      <c r="G168" s="16">
        <f t="shared" si="2"/>
        <v>0.38664279780210264</v>
      </c>
    </row>
    <row r="169" spans="1:7" x14ac:dyDescent="0.25">
      <c r="A169">
        <v>166</v>
      </c>
      <c r="B169">
        <v>11</v>
      </c>
      <c r="C169" s="10" t="s">
        <v>21</v>
      </c>
      <c r="D169">
        <v>2015</v>
      </c>
      <c r="E169" s="11">
        <v>723470927.07000005</v>
      </c>
      <c r="F169" s="11">
        <v>336306364.44999999</v>
      </c>
      <c r="G169" s="16">
        <f t="shared" si="2"/>
        <v>0.46485124953398488</v>
      </c>
    </row>
    <row r="170" spans="1:7" x14ac:dyDescent="0.25">
      <c r="A170">
        <v>167</v>
      </c>
      <c r="B170">
        <v>12</v>
      </c>
      <c r="C170" s="10" t="s">
        <v>22</v>
      </c>
      <c r="D170">
        <v>2015</v>
      </c>
      <c r="E170" s="11">
        <v>2020253713.2</v>
      </c>
      <c r="F170" s="11">
        <v>932805991.63999999</v>
      </c>
      <c r="G170" s="16">
        <f t="shared" si="2"/>
        <v>0.46172715117175706</v>
      </c>
    </row>
    <row r="171" spans="1:7" x14ac:dyDescent="0.25">
      <c r="A171">
        <v>168</v>
      </c>
      <c r="B171">
        <v>13</v>
      </c>
      <c r="C171" s="10" t="s">
        <v>23</v>
      </c>
      <c r="D171">
        <v>2015</v>
      </c>
      <c r="E171" s="11">
        <v>1864275702.5</v>
      </c>
      <c r="F171" s="11">
        <v>803186361.01999998</v>
      </c>
      <c r="G171" s="16">
        <f t="shared" si="2"/>
        <v>0.43083024680465681</v>
      </c>
    </row>
    <row r="172" spans="1:7" x14ac:dyDescent="0.25">
      <c r="A172">
        <v>169</v>
      </c>
      <c r="B172">
        <v>14</v>
      </c>
      <c r="C172" s="10" t="s">
        <v>24</v>
      </c>
      <c r="D172">
        <v>2015</v>
      </c>
      <c r="E172" s="11">
        <v>1659299383.96</v>
      </c>
      <c r="F172" s="11">
        <v>734946668.32000005</v>
      </c>
      <c r="G172" s="16">
        <f t="shared" si="2"/>
        <v>0.44292589717354891</v>
      </c>
    </row>
    <row r="173" spans="1:7" x14ac:dyDescent="0.25">
      <c r="A173">
        <v>170</v>
      </c>
      <c r="B173">
        <v>15</v>
      </c>
      <c r="C173" s="10" t="s">
        <v>25</v>
      </c>
      <c r="D173">
        <v>2015</v>
      </c>
      <c r="E173" s="11">
        <v>639481130.72000003</v>
      </c>
      <c r="F173" s="11">
        <v>278786803.88999999</v>
      </c>
      <c r="G173" s="16">
        <f t="shared" si="2"/>
        <v>0.43595782658373411</v>
      </c>
    </row>
    <row r="174" spans="1:7" x14ac:dyDescent="0.25">
      <c r="A174">
        <v>171</v>
      </c>
      <c r="B174">
        <v>16</v>
      </c>
      <c r="C174" s="10" t="s">
        <v>26</v>
      </c>
      <c r="D174">
        <v>2015</v>
      </c>
      <c r="E174" s="11">
        <v>1677299363.3</v>
      </c>
      <c r="F174" s="11">
        <v>785274550.65999997</v>
      </c>
      <c r="G174" s="16">
        <f t="shared" si="2"/>
        <v>0.46817793403022157</v>
      </c>
    </row>
    <row r="175" spans="1:7" x14ac:dyDescent="0.25">
      <c r="A175">
        <v>172</v>
      </c>
      <c r="B175">
        <v>17</v>
      </c>
      <c r="C175" s="10" t="s">
        <v>27</v>
      </c>
      <c r="D175">
        <v>2015</v>
      </c>
      <c r="E175" s="11">
        <v>1465483697.22</v>
      </c>
      <c r="F175" s="11">
        <v>514702755.69</v>
      </c>
      <c r="G175" s="16">
        <f t="shared" si="2"/>
        <v>0.35121697816658293</v>
      </c>
    </row>
    <row r="176" spans="1:7" x14ac:dyDescent="0.25">
      <c r="A176">
        <v>173</v>
      </c>
      <c r="B176">
        <v>18</v>
      </c>
      <c r="C176" s="10" t="s">
        <v>28</v>
      </c>
      <c r="D176">
        <v>2015</v>
      </c>
      <c r="E176" s="11">
        <v>820601677.51999998</v>
      </c>
      <c r="F176" s="11">
        <v>338689511.29000002</v>
      </c>
      <c r="G176" s="16">
        <f t="shared" si="2"/>
        <v>0.41273314516438503</v>
      </c>
    </row>
    <row r="177" spans="1:7" x14ac:dyDescent="0.25">
      <c r="A177">
        <v>174</v>
      </c>
      <c r="B177">
        <v>19</v>
      </c>
      <c r="C177" s="10" t="s">
        <v>29</v>
      </c>
      <c r="D177">
        <v>2015</v>
      </c>
      <c r="E177" s="11">
        <v>737998734.29999995</v>
      </c>
      <c r="F177" s="11">
        <v>227147798.22999999</v>
      </c>
      <c r="G177" s="16">
        <f t="shared" si="2"/>
        <v>0.30778887235552271</v>
      </c>
    </row>
    <row r="178" spans="1:7" x14ac:dyDescent="0.25">
      <c r="A178">
        <v>175</v>
      </c>
      <c r="B178">
        <v>20</v>
      </c>
      <c r="C178" s="10" t="s">
        <v>30</v>
      </c>
      <c r="D178">
        <v>2015</v>
      </c>
      <c r="E178" s="11">
        <v>848318841.50999999</v>
      </c>
      <c r="F178" s="11">
        <v>362233581.50999999</v>
      </c>
      <c r="G178" s="16">
        <f t="shared" si="2"/>
        <v>0.42700169297811119</v>
      </c>
    </row>
    <row r="179" spans="1:7" x14ac:dyDescent="0.25">
      <c r="A179">
        <v>176</v>
      </c>
      <c r="B179">
        <v>21</v>
      </c>
      <c r="C179" s="10" t="s">
        <v>31</v>
      </c>
      <c r="D179">
        <v>2015</v>
      </c>
      <c r="E179" s="11">
        <v>613097108.29999995</v>
      </c>
      <c r="F179" s="11">
        <v>287541831.07999998</v>
      </c>
      <c r="G179" s="16">
        <f t="shared" si="2"/>
        <v>0.4689988375206956</v>
      </c>
    </row>
    <row r="180" spans="1:7" x14ac:dyDescent="0.25">
      <c r="A180">
        <v>177</v>
      </c>
      <c r="B180">
        <v>22</v>
      </c>
      <c r="C180" s="10" t="s">
        <v>32</v>
      </c>
      <c r="D180">
        <v>2015</v>
      </c>
      <c r="E180" s="11">
        <v>1156636991.6300001</v>
      </c>
      <c r="F180" s="14">
        <v>390641929</v>
      </c>
      <c r="G180" s="16">
        <f t="shared" si="2"/>
        <v>0.33773943927686828</v>
      </c>
    </row>
    <row r="181" spans="1:7" x14ac:dyDescent="0.25">
      <c r="A181">
        <v>178</v>
      </c>
      <c r="B181">
        <v>23</v>
      </c>
      <c r="C181" s="10" t="s">
        <v>33</v>
      </c>
      <c r="D181">
        <v>2015</v>
      </c>
      <c r="E181" s="11">
        <v>6971111528.46</v>
      </c>
      <c r="F181" s="14">
        <v>1751673069</v>
      </c>
      <c r="G181" s="16">
        <f t="shared" si="2"/>
        <v>0.25127600696799712</v>
      </c>
    </row>
    <row r="182" spans="1:7" x14ac:dyDescent="0.25">
      <c r="A182">
        <v>179</v>
      </c>
      <c r="B182">
        <v>24</v>
      </c>
      <c r="C182" s="10" t="s">
        <v>34</v>
      </c>
      <c r="D182">
        <v>2015</v>
      </c>
      <c r="E182" s="11">
        <v>118903.76</v>
      </c>
      <c r="F182" s="11">
        <v>0</v>
      </c>
      <c r="G182" s="16">
        <f t="shared" si="2"/>
        <v>0</v>
      </c>
    </row>
    <row r="183" spans="1:7" x14ac:dyDescent="0.25">
      <c r="A183">
        <v>180</v>
      </c>
      <c r="B183">
        <v>25</v>
      </c>
      <c r="C183" s="10" t="s">
        <v>35</v>
      </c>
      <c r="D183">
        <v>2015</v>
      </c>
      <c r="E183" s="11">
        <v>48050349.159999996</v>
      </c>
      <c r="F183" s="11">
        <v>0</v>
      </c>
      <c r="G183" s="16">
        <f t="shared" si="2"/>
        <v>0</v>
      </c>
    </row>
    <row r="184" spans="1:7" x14ac:dyDescent="0.25">
      <c r="A184">
        <v>181</v>
      </c>
      <c r="B184">
        <v>26</v>
      </c>
      <c r="C184" s="10" t="s">
        <v>36</v>
      </c>
      <c r="D184">
        <v>2015</v>
      </c>
      <c r="E184" s="11">
        <v>82868.740000000005</v>
      </c>
      <c r="F184" s="11">
        <v>0</v>
      </c>
      <c r="G184" s="16">
        <f t="shared" si="2"/>
        <v>0</v>
      </c>
    </row>
    <row r="185" spans="1:7" x14ac:dyDescent="0.25">
      <c r="A185">
        <v>182</v>
      </c>
      <c r="B185">
        <v>27</v>
      </c>
      <c r="C185" s="10" t="s">
        <v>37</v>
      </c>
      <c r="D185">
        <v>2015</v>
      </c>
      <c r="E185" s="11">
        <v>84709.119999999995</v>
      </c>
      <c r="F185" s="11">
        <v>0</v>
      </c>
      <c r="G185" s="16">
        <f t="shared" si="2"/>
        <v>0</v>
      </c>
    </row>
    <row r="186" spans="1:7" x14ac:dyDescent="0.25">
      <c r="A186">
        <v>183</v>
      </c>
      <c r="B186">
        <v>28</v>
      </c>
      <c r="C186" s="10" t="s">
        <v>38</v>
      </c>
      <c r="D186">
        <v>2015</v>
      </c>
      <c r="E186" s="11">
        <v>465854788.81999999</v>
      </c>
      <c r="F186" s="11">
        <v>0</v>
      </c>
      <c r="G186" s="16">
        <f t="shared" si="2"/>
        <v>0</v>
      </c>
    </row>
    <row r="187" spans="1:7" x14ac:dyDescent="0.25">
      <c r="A187">
        <v>184</v>
      </c>
      <c r="B187">
        <v>29</v>
      </c>
      <c r="C187" s="10" t="s">
        <v>39</v>
      </c>
      <c r="D187">
        <v>2015</v>
      </c>
      <c r="E187" s="11">
        <v>143755.22</v>
      </c>
      <c r="F187" s="11">
        <v>0</v>
      </c>
      <c r="G187" s="16">
        <f t="shared" si="2"/>
        <v>0</v>
      </c>
    </row>
    <row r="188" spans="1:7" x14ac:dyDescent="0.25">
      <c r="A188">
        <v>185</v>
      </c>
      <c r="B188">
        <v>30</v>
      </c>
      <c r="C188" s="10" t="s">
        <v>40</v>
      </c>
      <c r="D188">
        <v>2015</v>
      </c>
      <c r="E188" s="11">
        <v>305348279.64999998</v>
      </c>
      <c r="F188" s="11">
        <v>0</v>
      </c>
      <c r="G188" s="16">
        <f t="shared" si="2"/>
        <v>0</v>
      </c>
    </row>
    <row r="189" spans="1:7" x14ac:dyDescent="0.25">
      <c r="A189">
        <v>186</v>
      </c>
      <c r="B189">
        <v>31</v>
      </c>
      <c r="C189" s="10" t="s">
        <v>41</v>
      </c>
      <c r="D189">
        <v>2015</v>
      </c>
      <c r="E189" s="11">
        <v>9833699090.4099998</v>
      </c>
      <c r="F189" s="11">
        <v>0</v>
      </c>
      <c r="G189" s="16">
        <f t="shared" si="2"/>
        <v>0</v>
      </c>
    </row>
    <row r="190" spans="1:7" x14ac:dyDescent="0.25">
      <c r="A190">
        <v>187</v>
      </c>
      <c r="B190">
        <v>1</v>
      </c>
      <c r="C190" s="10" t="s">
        <v>11</v>
      </c>
      <c r="D190">
        <v>2016</v>
      </c>
      <c r="E190" s="11">
        <v>20241666987.080002</v>
      </c>
      <c r="F190" s="11">
        <v>2632727989.9499998</v>
      </c>
      <c r="G190" s="16">
        <f t="shared" si="2"/>
        <v>0.13006478130632407</v>
      </c>
    </row>
    <row r="191" spans="1:7" x14ac:dyDescent="0.25">
      <c r="A191">
        <v>188</v>
      </c>
      <c r="B191">
        <v>2</v>
      </c>
      <c r="C191" s="10" t="s">
        <v>12</v>
      </c>
      <c r="D191">
        <v>2016</v>
      </c>
      <c r="E191" s="11">
        <v>626230968.71000004</v>
      </c>
      <c r="F191" s="11">
        <v>171702019.91</v>
      </c>
      <c r="G191" s="16">
        <f t="shared" si="2"/>
        <v>0.27418321432377629</v>
      </c>
    </row>
    <row r="192" spans="1:7" x14ac:dyDescent="0.25">
      <c r="A192">
        <v>189</v>
      </c>
      <c r="B192">
        <v>3</v>
      </c>
      <c r="C192" s="10" t="s">
        <v>13</v>
      </c>
      <c r="D192">
        <v>2016</v>
      </c>
      <c r="E192" s="11">
        <v>850618703.50999999</v>
      </c>
      <c r="F192" s="11">
        <v>215946098.65000001</v>
      </c>
      <c r="G192" s="16">
        <f t="shared" si="2"/>
        <v>0.25386944556817087</v>
      </c>
    </row>
    <row r="193" spans="1:7" x14ac:dyDescent="0.25">
      <c r="A193">
        <v>190</v>
      </c>
      <c r="B193">
        <v>4</v>
      </c>
      <c r="C193" s="10" t="s">
        <v>14</v>
      </c>
      <c r="D193">
        <v>2016</v>
      </c>
      <c r="E193" s="11">
        <v>1196618903.01</v>
      </c>
      <c r="F193" s="11">
        <v>451047935.94</v>
      </c>
      <c r="G193" s="16">
        <f t="shared" si="2"/>
        <v>0.37693532569594601</v>
      </c>
    </row>
    <row r="194" spans="1:7" x14ac:dyDescent="0.25">
      <c r="A194">
        <v>191</v>
      </c>
      <c r="B194">
        <v>5</v>
      </c>
      <c r="C194" s="10" t="s">
        <v>15</v>
      </c>
      <c r="D194">
        <v>2016</v>
      </c>
      <c r="E194" s="11">
        <v>1476611440.8599999</v>
      </c>
      <c r="F194" s="11">
        <v>505158910.35000002</v>
      </c>
      <c r="G194" s="16">
        <f t="shared" si="2"/>
        <v>0.34210686465749457</v>
      </c>
    </row>
    <row r="195" spans="1:7" x14ac:dyDescent="0.25">
      <c r="A195">
        <v>192</v>
      </c>
      <c r="B195">
        <v>6</v>
      </c>
      <c r="C195" s="10" t="s">
        <v>16</v>
      </c>
      <c r="D195">
        <v>2016</v>
      </c>
      <c r="E195" s="11">
        <v>1109814992.1500001</v>
      </c>
      <c r="F195" s="11">
        <v>354452869.85000002</v>
      </c>
      <c r="G195" s="16">
        <f t="shared" si="2"/>
        <v>0.31938014205713033</v>
      </c>
    </row>
    <row r="196" spans="1:7" x14ac:dyDescent="0.25">
      <c r="A196">
        <v>193</v>
      </c>
      <c r="B196">
        <v>7</v>
      </c>
      <c r="C196" s="10" t="s">
        <v>17</v>
      </c>
      <c r="D196">
        <v>2016</v>
      </c>
      <c r="E196" s="11">
        <v>1040824114.12</v>
      </c>
      <c r="F196" s="11">
        <v>452655747.91000003</v>
      </c>
      <c r="G196" s="16">
        <f t="shared" si="2"/>
        <v>0.43490128809391887</v>
      </c>
    </row>
    <row r="197" spans="1:7" x14ac:dyDescent="0.25">
      <c r="A197">
        <v>194</v>
      </c>
      <c r="B197">
        <v>8</v>
      </c>
      <c r="C197" s="10" t="s">
        <v>18</v>
      </c>
      <c r="D197">
        <v>2016</v>
      </c>
      <c r="E197" s="11">
        <v>777038642.05999994</v>
      </c>
      <c r="F197" s="11">
        <v>394115946.81999999</v>
      </c>
      <c r="G197" s="16">
        <f t="shared" ref="G197:G220" si="3">F197/E197</f>
        <v>0.50720250639680264</v>
      </c>
    </row>
    <row r="198" spans="1:7" x14ac:dyDescent="0.25">
      <c r="A198">
        <v>195</v>
      </c>
      <c r="B198">
        <v>9</v>
      </c>
      <c r="C198" s="10" t="s">
        <v>19</v>
      </c>
      <c r="D198">
        <v>2016</v>
      </c>
      <c r="E198" s="11">
        <v>1914492640.7</v>
      </c>
      <c r="F198" s="11">
        <v>736017413.25999999</v>
      </c>
      <c r="G198" s="16">
        <f t="shared" si="3"/>
        <v>0.38444515147934355</v>
      </c>
    </row>
    <row r="199" spans="1:7" x14ac:dyDescent="0.25">
      <c r="A199">
        <v>196</v>
      </c>
      <c r="B199">
        <v>10</v>
      </c>
      <c r="C199" s="10" t="s">
        <v>20</v>
      </c>
      <c r="D199">
        <v>2016</v>
      </c>
      <c r="E199" s="11">
        <v>1186684023.95</v>
      </c>
      <c r="F199" s="11">
        <v>448291329.57999998</v>
      </c>
      <c r="G199" s="16">
        <f t="shared" si="3"/>
        <v>0.37776806675783509</v>
      </c>
    </row>
    <row r="200" spans="1:7" x14ac:dyDescent="0.25">
      <c r="A200">
        <v>197</v>
      </c>
      <c r="B200">
        <v>11</v>
      </c>
      <c r="C200" s="10" t="s">
        <v>21</v>
      </c>
      <c r="D200">
        <v>2016</v>
      </c>
      <c r="E200" s="11">
        <v>883329653.52999997</v>
      </c>
      <c r="F200" s="11">
        <v>365374805.57999998</v>
      </c>
      <c r="G200" s="16">
        <f t="shared" si="3"/>
        <v>0.4136335784945897</v>
      </c>
    </row>
    <row r="201" spans="1:7" x14ac:dyDescent="0.25">
      <c r="A201">
        <v>198</v>
      </c>
      <c r="B201">
        <v>12</v>
      </c>
      <c r="C201" s="10" t="s">
        <v>22</v>
      </c>
      <c r="D201">
        <v>2016</v>
      </c>
      <c r="E201" s="11">
        <v>2178159021.2800002</v>
      </c>
      <c r="F201" s="11">
        <v>1007012689.22</v>
      </c>
      <c r="G201" s="16">
        <f t="shared" si="3"/>
        <v>0.46232285126190037</v>
      </c>
    </row>
    <row r="202" spans="1:7" x14ac:dyDescent="0.25">
      <c r="A202">
        <v>199</v>
      </c>
      <c r="B202">
        <v>13</v>
      </c>
      <c r="C202" s="10" t="s">
        <v>23</v>
      </c>
      <c r="D202">
        <v>2016</v>
      </c>
      <c r="E202" s="11">
        <v>2095903482.25</v>
      </c>
      <c r="F202" s="11">
        <v>920777768.20000005</v>
      </c>
      <c r="G202" s="16">
        <f t="shared" si="3"/>
        <v>0.43932260049089866</v>
      </c>
    </row>
    <row r="203" spans="1:7" x14ac:dyDescent="0.25">
      <c r="A203">
        <v>200</v>
      </c>
      <c r="B203">
        <v>14</v>
      </c>
      <c r="C203" s="10" t="s">
        <v>24</v>
      </c>
      <c r="D203">
        <v>2016</v>
      </c>
      <c r="E203" s="11">
        <v>1918721668.26</v>
      </c>
      <c r="F203" s="11">
        <v>842452975.86000001</v>
      </c>
      <c r="G203" s="16">
        <f t="shared" si="3"/>
        <v>0.43906992337454637</v>
      </c>
    </row>
    <row r="204" spans="1:7" x14ac:dyDescent="0.25">
      <c r="A204">
        <v>201</v>
      </c>
      <c r="B204">
        <v>15</v>
      </c>
      <c r="C204" s="10" t="s">
        <v>25</v>
      </c>
      <c r="D204">
        <v>2016</v>
      </c>
      <c r="E204" s="14">
        <v>742432672</v>
      </c>
      <c r="F204" s="11">
        <v>305535365.72000003</v>
      </c>
      <c r="G204" s="16">
        <f t="shared" si="3"/>
        <v>0.4115327587846242</v>
      </c>
    </row>
    <row r="205" spans="1:7" x14ac:dyDescent="0.25">
      <c r="A205">
        <v>202</v>
      </c>
      <c r="B205">
        <v>16</v>
      </c>
      <c r="C205" s="10" t="s">
        <v>26</v>
      </c>
      <c r="D205">
        <v>2016</v>
      </c>
      <c r="E205" s="11">
        <v>1964076838.8900001</v>
      </c>
      <c r="F205" s="11">
        <v>916657122.39999998</v>
      </c>
      <c r="G205" s="16">
        <f t="shared" si="3"/>
        <v>0.46671143625829303</v>
      </c>
    </row>
    <row r="206" spans="1:7" x14ac:dyDescent="0.25">
      <c r="A206">
        <v>203</v>
      </c>
      <c r="B206">
        <v>17</v>
      </c>
      <c r="C206" s="10" t="s">
        <v>27</v>
      </c>
      <c r="D206">
        <v>2016</v>
      </c>
      <c r="E206" s="11">
        <v>1668631339.6300001</v>
      </c>
      <c r="F206" s="11">
        <v>604427875.63</v>
      </c>
      <c r="G206" s="16">
        <f t="shared" si="3"/>
        <v>0.36222972760659339</v>
      </c>
    </row>
    <row r="207" spans="1:7" x14ac:dyDescent="0.25">
      <c r="A207">
        <v>204</v>
      </c>
      <c r="B207">
        <v>18</v>
      </c>
      <c r="C207" s="10" t="s">
        <v>28</v>
      </c>
      <c r="D207">
        <v>2016</v>
      </c>
      <c r="E207" s="11">
        <v>965460449.53999996</v>
      </c>
      <c r="F207" s="11">
        <v>371624009.22000003</v>
      </c>
      <c r="G207" s="16">
        <f t="shared" si="3"/>
        <v>0.38491893624131651</v>
      </c>
    </row>
    <row r="208" spans="1:7" x14ac:dyDescent="0.25">
      <c r="A208">
        <v>205</v>
      </c>
      <c r="B208">
        <v>19</v>
      </c>
      <c r="C208" s="10" t="s">
        <v>29</v>
      </c>
      <c r="D208">
        <v>2016</v>
      </c>
      <c r="E208" s="11">
        <v>820062385.44000006</v>
      </c>
      <c r="F208" s="11">
        <v>255003327.08000001</v>
      </c>
      <c r="G208" s="16">
        <f t="shared" si="3"/>
        <v>0.31095600969818821</v>
      </c>
    </row>
    <row r="209" spans="1:7" x14ac:dyDescent="0.25">
      <c r="A209">
        <v>206</v>
      </c>
      <c r="B209">
        <v>20</v>
      </c>
      <c r="C209" s="10" t="s">
        <v>30</v>
      </c>
      <c r="D209">
        <v>2016</v>
      </c>
      <c r="E209" s="11">
        <v>969532037.12</v>
      </c>
      <c r="F209" s="11">
        <v>397164165.39999998</v>
      </c>
      <c r="G209" s="16">
        <f t="shared" si="3"/>
        <v>0.40964522078071625</v>
      </c>
    </row>
    <row r="210" spans="1:7" x14ac:dyDescent="0.25">
      <c r="A210">
        <v>207</v>
      </c>
      <c r="B210">
        <v>21</v>
      </c>
      <c r="C210" s="10" t="s">
        <v>31</v>
      </c>
      <c r="D210">
        <v>2016</v>
      </c>
      <c r="E210" s="11">
        <v>711090432.53999996</v>
      </c>
      <c r="F210" s="11">
        <v>322415639.88</v>
      </c>
      <c r="G210" s="16">
        <f t="shared" si="3"/>
        <v>0.4534101784049297</v>
      </c>
    </row>
    <row r="211" spans="1:7" x14ac:dyDescent="0.25">
      <c r="A211">
        <v>208</v>
      </c>
      <c r="B211">
        <v>22</v>
      </c>
      <c r="C211" s="10" t="s">
        <v>32</v>
      </c>
      <c r="D211">
        <v>2016</v>
      </c>
      <c r="E211" s="11">
        <v>1309300446.5999999</v>
      </c>
      <c r="F211" s="11">
        <v>429844962.69</v>
      </c>
      <c r="G211" s="16">
        <f t="shared" si="3"/>
        <v>0.32830124193894861</v>
      </c>
    </row>
    <row r="212" spans="1:7" x14ac:dyDescent="0.25">
      <c r="A212">
        <v>209</v>
      </c>
      <c r="B212">
        <v>23</v>
      </c>
      <c r="C212" s="10" t="s">
        <v>33</v>
      </c>
      <c r="D212">
        <v>2016</v>
      </c>
      <c r="E212" s="11">
        <v>8336148627.4700003</v>
      </c>
      <c r="F212" s="14">
        <v>1911334139</v>
      </c>
      <c r="G212" s="16">
        <f t="shared" si="3"/>
        <v>0.22928263691239931</v>
      </c>
    </row>
    <row r="213" spans="1:7" x14ac:dyDescent="0.25">
      <c r="A213">
        <v>210</v>
      </c>
      <c r="B213">
        <v>24</v>
      </c>
      <c r="C213" s="10" t="s">
        <v>34</v>
      </c>
      <c r="D213">
        <v>2016</v>
      </c>
      <c r="E213" s="11">
        <v>124036.55</v>
      </c>
      <c r="F213" s="11">
        <v>0</v>
      </c>
      <c r="G213" s="16">
        <f t="shared" si="3"/>
        <v>0</v>
      </c>
    </row>
    <row r="214" spans="1:7" x14ac:dyDescent="0.25">
      <c r="A214">
        <v>211</v>
      </c>
      <c r="B214">
        <v>25</v>
      </c>
      <c r="C214" s="10" t="s">
        <v>35</v>
      </c>
      <c r="D214">
        <v>2016</v>
      </c>
      <c r="E214" s="11">
        <v>170466.11</v>
      </c>
      <c r="F214" s="11">
        <v>0</v>
      </c>
      <c r="G214" s="16">
        <f t="shared" si="3"/>
        <v>0</v>
      </c>
    </row>
    <row r="215" spans="1:7" x14ac:dyDescent="0.25">
      <c r="A215">
        <v>212</v>
      </c>
      <c r="B215">
        <v>26</v>
      </c>
      <c r="C215" s="10" t="s">
        <v>36</v>
      </c>
      <c r="D215">
        <v>2016</v>
      </c>
      <c r="E215" s="11">
        <v>88032.95</v>
      </c>
      <c r="F215" s="11">
        <v>0</v>
      </c>
      <c r="G215" s="16">
        <f t="shared" si="3"/>
        <v>0</v>
      </c>
    </row>
    <row r="216" spans="1:7" x14ac:dyDescent="0.25">
      <c r="A216">
        <v>213</v>
      </c>
      <c r="B216">
        <v>27</v>
      </c>
      <c r="C216" s="10" t="s">
        <v>37</v>
      </c>
      <c r="D216">
        <v>2016</v>
      </c>
      <c r="E216" s="11">
        <v>176577.36</v>
      </c>
      <c r="F216" s="11">
        <v>0</v>
      </c>
      <c r="G216" s="16">
        <f t="shared" si="3"/>
        <v>0</v>
      </c>
    </row>
    <row r="217" spans="1:7" x14ac:dyDescent="0.25">
      <c r="A217">
        <v>214</v>
      </c>
      <c r="B217">
        <v>28</v>
      </c>
      <c r="C217" s="10" t="s">
        <v>38</v>
      </c>
      <c r="D217">
        <v>2016</v>
      </c>
      <c r="E217" s="11">
        <v>40602754.609999999</v>
      </c>
      <c r="F217" s="11">
        <v>0</v>
      </c>
      <c r="G217" s="16">
        <f t="shared" si="3"/>
        <v>0</v>
      </c>
    </row>
    <row r="218" spans="1:7" x14ac:dyDescent="0.25">
      <c r="A218">
        <v>215</v>
      </c>
      <c r="B218">
        <v>29</v>
      </c>
      <c r="C218" s="10" t="s">
        <v>39</v>
      </c>
      <c r="D218">
        <v>2016</v>
      </c>
      <c r="E218" s="14">
        <v>122794</v>
      </c>
      <c r="F218" s="11">
        <v>0</v>
      </c>
      <c r="G218" s="16">
        <f t="shared" si="3"/>
        <v>0</v>
      </c>
    </row>
    <row r="219" spans="1:7" x14ac:dyDescent="0.25">
      <c r="A219">
        <v>216</v>
      </c>
      <c r="B219">
        <v>30</v>
      </c>
      <c r="C219" s="10" t="s">
        <v>40</v>
      </c>
      <c r="D219">
        <v>2016</v>
      </c>
      <c r="E219" s="11">
        <v>331417556.98000002</v>
      </c>
      <c r="F219" s="11">
        <v>0</v>
      </c>
      <c r="G219" s="16">
        <f t="shared" si="3"/>
        <v>0</v>
      </c>
    </row>
    <row r="220" spans="1:7" x14ac:dyDescent="0.25">
      <c r="A220">
        <v>217</v>
      </c>
      <c r="B220">
        <v>31</v>
      </c>
      <c r="C220" s="10" t="s">
        <v>41</v>
      </c>
      <c r="D220">
        <v>2016</v>
      </c>
      <c r="E220" s="11">
        <v>10329774606.16</v>
      </c>
      <c r="F220" s="11">
        <v>0</v>
      </c>
      <c r="G220" s="16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8"/>
  <sheetViews>
    <sheetView topLeftCell="B1" workbookViewId="0">
      <selection activeCell="G16" sqref="G16"/>
    </sheetView>
  </sheetViews>
  <sheetFormatPr defaultColWidth="11.42578125" defaultRowHeight="15" x14ac:dyDescent="0.25"/>
  <cols>
    <col min="1" max="1" width="21.5703125" bestFit="1" customWidth="1"/>
    <col min="2" max="2" width="17.85546875" customWidth="1"/>
    <col min="3" max="8" width="12" bestFit="1" customWidth="1"/>
    <col min="9" max="9" width="12" customWidth="1"/>
    <col min="10" max="10" width="12.5703125" bestFit="1" customWidth="1"/>
  </cols>
  <sheetData>
    <row r="3" spans="1:10" x14ac:dyDescent="0.25">
      <c r="A3" s="17" t="s">
        <v>71</v>
      </c>
      <c r="C3" s="17" t="s">
        <v>42</v>
      </c>
    </row>
    <row r="4" spans="1:10" x14ac:dyDescent="0.25">
      <c r="A4" s="17" t="s">
        <v>52</v>
      </c>
      <c r="B4" s="17" t="s">
        <v>43</v>
      </c>
      <c r="C4">
        <v>2010</v>
      </c>
      <c r="D4">
        <v>2011</v>
      </c>
      <c r="E4">
        <v>2012</v>
      </c>
      <c r="F4">
        <v>2013</v>
      </c>
      <c r="G4">
        <v>2014</v>
      </c>
      <c r="H4">
        <v>2015</v>
      </c>
      <c r="I4">
        <v>2016</v>
      </c>
      <c r="J4" t="s">
        <v>70</v>
      </c>
    </row>
    <row r="5" spans="1:10" x14ac:dyDescent="0.25">
      <c r="A5">
        <v>1</v>
      </c>
      <c r="B5" t="s">
        <v>11</v>
      </c>
      <c r="C5" s="18">
        <v>0.26979783602165064</v>
      </c>
      <c r="D5" s="18">
        <v>0.34693863497642646</v>
      </c>
      <c r="E5" s="18">
        <v>0.31574128351731662</v>
      </c>
      <c r="F5" s="18">
        <v>0.27789750571586469</v>
      </c>
      <c r="G5" s="18">
        <v>0.28979870542744446</v>
      </c>
      <c r="H5" s="18">
        <v>0.3183410835358797</v>
      </c>
      <c r="I5" s="18">
        <v>0.32710008366886206</v>
      </c>
      <c r="J5" s="18">
        <v>2.1456151328634445</v>
      </c>
    </row>
    <row r="6" spans="1:10" x14ac:dyDescent="0.25">
      <c r="A6">
        <v>2</v>
      </c>
      <c r="B6" t="s">
        <v>12</v>
      </c>
      <c r="C6" s="18">
        <v>0.4629831197895416</v>
      </c>
      <c r="D6" s="18">
        <v>0.51374844408943676</v>
      </c>
      <c r="E6" s="18">
        <v>0.50920832260579985</v>
      </c>
      <c r="F6" s="18">
        <v>0.51457831683511257</v>
      </c>
      <c r="G6" s="18">
        <v>0.50227829158048742</v>
      </c>
      <c r="H6" s="18">
        <v>0.52270065577001046</v>
      </c>
      <c r="I6" s="18">
        <v>0.50674182776420906</v>
      </c>
      <c r="J6" s="18">
        <v>3.5322389784345978</v>
      </c>
    </row>
    <row r="7" spans="1:10" x14ac:dyDescent="0.25">
      <c r="A7">
        <v>3</v>
      </c>
      <c r="B7" t="s">
        <v>13</v>
      </c>
      <c r="C7" s="18">
        <v>0.39459457107203277</v>
      </c>
      <c r="D7" s="18">
        <v>0.47873594377980327</v>
      </c>
      <c r="E7" s="18">
        <v>0.49350130671123904</v>
      </c>
      <c r="F7" s="18">
        <v>0.49199581150578636</v>
      </c>
      <c r="G7" s="18">
        <v>0.50426857992120755</v>
      </c>
      <c r="H7" s="18">
        <v>0.50278995429503159</v>
      </c>
      <c r="I7" s="18">
        <v>0.50022263789575527</v>
      </c>
      <c r="J7" s="18">
        <v>3.3661088051808554</v>
      </c>
    </row>
    <row r="8" spans="1:10" x14ac:dyDescent="0.25">
      <c r="A8">
        <v>4</v>
      </c>
      <c r="B8" t="s">
        <v>14</v>
      </c>
      <c r="C8" s="18">
        <v>0.47959303093986033</v>
      </c>
      <c r="D8" s="18">
        <v>0.51117138837370479</v>
      </c>
      <c r="E8" s="18">
        <v>0.60028360265614122</v>
      </c>
      <c r="F8" s="18">
        <v>0.60405740777043815</v>
      </c>
      <c r="G8" s="18">
        <v>0.59155718505814647</v>
      </c>
      <c r="H8" s="18">
        <v>0.61365908662949498</v>
      </c>
      <c r="I8" s="18">
        <v>0.61842996330018862</v>
      </c>
      <c r="J8" s="18">
        <v>4.0187516647279748</v>
      </c>
    </row>
    <row r="9" spans="1:10" x14ac:dyDescent="0.25">
      <c r="A9">
        <v>5</v>
      </c>
      <c r="B9" t="s">
        <v>15</v>
      </c>
      <c r="C9" s="18">
        <v>0.54612419776990706</v>
      </c>
      <c r="D9" s="18">
        <v>0.61700168538067579</v>
      </c>
      <c r="E9" s="18">
        <v>0.58912731375227667</v>
      </c>
      <c r="F9" s="18">
        <v>0.58788450619615318</v>
      </c>
      <c r="G9" s="18">
        <v>0.58946266617104193</v>
      </c>
      <c r="H9" s="18">
        <v>0.59366044175497379</v>
      </c>
      <c r="I9" s="18">
        <v>0.61358319819647622</v>
      </c>
      <c r="J9" s="18">
        <v>4.1368440092215044</v>
      </c>
    </row>
    <row r="10" spans="1:10" x14ac:dyDescent="0.25">
      <c r="A10">
        <v>6</v>
      </c>
      <c r="B10" t="s">
        <v>16</v>
      </c>
      <c r="C10" s="18">
        <v>0.51801044179741806</v>
      </c>
      <c r="D10" s="18">
        <v>0.57267125297317101</v>
      </c>
      <c r="E10" s="18">
        <v>0.5366845215455075</v>
      </c>
      <c r="F10" s="18">
        <v>0.55533646151190275</v>
      </c>
      <c r="G10" s="18">
        <v>0.5417385808550782</v>
      </c>
      <c r="H10" s="18">
        <v>0.55866883357799091</v>
      </c>
      <c r="I10" s="18">
        <v>0.56180646991029004</v>
      </c>
      <c r="J10" s="18">
        <v>3.8449165621713584</v>
      </c>
    </row>
    <row r="11" spans="1:10" x14ac:dyDescent="0.25">
      <c r="A11">
        <v>7</v>
      </c>
      <c r="B11" t="s">
        <v>17</v>
      </c>
      <c r="C11" s="18">
        <v>0.33692448635102434</v>
      </c>
      <c r="D11" s="18">
        <v>0.43496026831307821</v>
      </c>
      <c r="E11" s="18">
        <v>0.57861328149349633</v>
      </c>
      <c r="F11" s="18">
        <v>0.56624086796590134</v>
      </c>
      <c r="G11" s="18">
        <v>0.58434474322157826</v>
      </c>
      <c r="H11" s="18">
        <v>0.60083268788509203</v>
      </c>
      <c r="I11" s="18">
        <v>0.59424025953931248</v>
      </c>
      <c r="J11" s="18">
        <v>3.6961565947694828</v>
      </c>
    </row>
    <row r="12" spans="1:10" x14ac:dyDescent="0.25">
      <c r="A12">
        <v>8</v>
      </c>
      <c r="B12" t="s">
        <v>18</v>
      </c>
      <c r="C12" s="18">
        <v>0.33840827831327636</v>
      </c>
      <c r="D12" s="18">
        <v>0.43411026279748638</v>
      </c>
      <c r="E12" s="18">
        <v>0.58666281667408704</v>
      </c>
      <c r="F12" s="18">
        <v>0.59029555537031497</v>
      </c>
      <c r="G12" s="18">
        <v>0.58846749958153122</v>
      </c>
      <c r="H12" s="18">
        <v>0.60793105022962324</v>
      </c>
      <c r="I12" s="18">
        <v>0.60181072560945104</v>
      </c>
      <c r="J12" s="18">
        <v>3.7476861885757704</v>
      </c>
    </row>
    <row r="13" spans="1:10" x14ac:dyDescent="0.25">
      <c r="A13">
        <v>9</v>
      </c>
      <c r="B13" t="s">
        <v>19</v>
      </c>
      <c r="C13" s="18">
        <v>0.46334948648619972</v>
      </c>
      <c r="D13" s="18">
        <v>0.51425759850036679</v>
      </c>
      <c r="E13" s="18">
        <v>0.54561181717387119</v>
      </c>
      <c r="F13" s="18">
        <v>0.55352548648644373</v>
      </c>
      <c r="G13" s="18">
        <v>0.54159919319527805</v>
      </c>
      <c r="H13" s="18">
        <v>0.56693727288466222</v>
      </c>
      <c r="I13" s="18">
        <v>0.56489988490683452</v>
      </c>
      <c r="J13" s="18">
        <v>3.7501807396336564</v>
      </c>
    </row>
    <row r="14" spans="1:10" x14ac:dyDescent="0.25">
      <c r="A14">
        <v>10</v>
      </c>
      <c r="B14" t="s">
        <v>20</v>
      </c>
      <c r="C14" s="18">
        <v>0.55732050815046597</v>
      </c>
      <c r="D14" s="18">
        <v>0.59711906122659786</v>
      </c>
      <c r="E14" s="18">
        <v>0.57830076236607497</v>
      </c>
      <c r="F14" s="18">
        <v>0.57881115744144729</v>
      </c>
      <c r="G14" s="18">
        <v>0.57418377674119592</v>
      </c>
      <c r="H14" s="18">
        <v>0.5778307925265721</v>
      </c>
      <c r="I14" s="18">
        <v>0.58229167796879433</v>
      </c>
      <c r="J14" s="18">
        <v>4.0458577364211479</v>
      </c>
    </row>
    <row r="15" spans="1:10" x14ac:dyDescent="0.25">
      <c r="A15">
        <v>11</v>
      </c>
      <c r="B15" t="s">
        <v>21</v>
      </c>
      <c r="C15" s="18">
        <v>0.49777326906087804</v>
      </c>
      <c r="D15" s="18">
        <v>0.53954994825314095</v>
      </c>
      <c r="E15" s="18">
        <v>0.53244709508846499</v>
      </c>
      <c r="F15" s="18">
        <v>0.52598011312988557</v>
      </c>
      <c r="G15" s="18">
        <v>0.50614297024985366</v>
      </c>
      <c r="H15" s="18">
        <v>0.52552333610765245</v>
      </c>
      <c r="I15" s="18">
        <v>0.55254469661509387</v>
      </c>
      <c r="J15" s="18">
        <v>3.6799614285049698</v>
      </c>
    </row>
    <row r="16" spans="1:10" x14ac:dyDescent="0.25">
      <c r="A16">
        <v>12</v>
      </c>
      <c r="B16" t="s">
        <v>22</v>
      </c>
      <c r="C16" s="18">
        <v>0.52633927746728693</v>
      </c>
      <c r="D16" s="18">
        <v>0.5673419523507186</v>
      </c>
      <c r="E16" s="18">
        <v>0.58547542686636289</v>
      </c>
      <c r="F16" s="18">
        <v>0.58231448457619417</v>
      </c>
      <c r="G16" s="18">
        <v>0.58922387659791164</v>
      </c>
      <c r="H16" s="18">
        <v>0.60797670106397816</v>
      </c>
      <c r="I16" s="18">
        <v>0.59572765470777489</v>
      </c>
      <c r="J16" s="18">
        <v>4.0543993736302273</v>
      </c>
    </row>
    <row r="17" spans="1:10" x14ac:dyDescent="0.25">
      <c r="A17">
        <v>13</v>
      </c>
      <c r="B17" t="s">
        <v>23</v>
      </c>
      <c r="C17" s="18">
        <v>0.46316574170308122</v>
      </c>
      <c r="D17" s="18">
        <v>0.56605757840344961</v>
      </c>
      <c r="E17" s="18">
        <v>0.65961263891120903</v>
      </c>
      <c r="F17" s="18">
        <v>0.65227823242444338</v>
      </c>
      <c r="G17" s="18">
        <v>0.64317626215591406</v>
      </c>
      <c r="H17" s="18">
        <v>0.67822382007111237</v>
      </c>
      <c r="I17" s="18">
        <v>0.67627451478036238</v>
      </c>
      <c r="J17" s="18">
        <v>4.3387887884495724</v>
      </c>
    </row>
    <row r="18" spans="1:10" x14ac:dyDescent="0.25">
      <c r="A18">
        <v>14</v>
      </c>
      <c r="B18" t="s">
        <v>24</v>
      </c>
      <c r="C18" s="18">
        <v>0.45579492849283504</v>
      </c>
      <c r="D18" s="18">
        <v>0.55167963619824867</v>
      </c>
      <c r="E18" s="18">
        <v>0.65389219900080897</v>
      </c>
      <c r="F18" s="18">
        <v>0.65526977388218244</v>
      </c>
      <c r="G18" s="18">
        <v>0.65864093151211922</v>
      </c>
      <c r="H18" s="18">
        <v>0.68089741999090581</v>
      </c>
      <c r="I18" s="18">
        <v>0.6670967644411212</v>
      </c>
      <c r="J18" s="18">
        <v>4.323271653518221</v>
      </c>
    </row>
    <row r="19" spans="1:10" x14ac:dyDescent="0.25">
      <c r="A19">
        <v>15</v>
      </c>
      <c r="B19" t="s">
        <v>25</v>
      </c>
      <c r="C19" s="18">
        <v>0.44512758336499975</v>
      </c>
      <c r="D19" s="18">
        <v>0.51847231519290826</v>
      </c>
      <c r="E19" s="18">
        <v>0.58490296615482407</v>
      </c>
      <c r="F19" s="18">
        <v>0.57679744582459724</v>
      </c>
      <c r="G19" s="18">
        <v>0.56277999913585564</v>
      </c>
      <c r="H19" s="18">
        <v>0.59384468877272578</v>
      </c>
      <c r="I19" s="18">
        <v>0.59723945720649252</v>
      </c>
      <c r="J19" s="18">
        <v>3.8791644556524032</v>
      </c>
    </row>
    <row r="20" spans="1:10" x14ac:dyDescent="0.25">
      <c r="A20">
        <v>16</v>
      </c>
      <c r="B20" t="s">
        <v>26</v>
      </c>
      <c r="C20" s="18">
        <v>0.36526567100985313</v>
      </c>
      <c r="D20" s="18">
        <v>0.47228172269856422</v>
      </c>
      <c r="E20" s="18">
        <v>0.61485754520516245</v>
      </c>
      <c r="F20" s="18">
        <v>0.61663482143080639</v>
      </c>
      <c r="G20" s="18">
        <v>0.6461171922503639</v>
      </c>
      <c r="H20" s="18">
        <v>0.65613830529328721</v>
      </c>
      <c r="I20" s="18">
        <v>0.63477230690854891</v>
      </c>
      <c r="J20" s="18">
        <v>4.0060675647965862</v>
      </c>
    </row>
    <row r="21" spans="1:10" x14ac:dyDescent="0.25">
      <c r="A21">
        <v>17</v>
      </c>
      <c r="B21" t="s">
        <v>27</v>
      </c>
      <c r="C21" s="18">
        <v>0.5753553956900278</v>
      </c>
      <c r="D21" s="18">
        <v>0.63934332966750718</v>
      </c>
      <c r="E21" s="18">
        <v>0.63038993968723589</v>
      </c>
      <c r="F21" s="18">
        <v>0.6041096936126098</v>
      </c>
      <c r="G21" s="18">
        <v>0.60862216016282966</v>
      </c>
      <c r="H21" s="18">
        <v>0.62278660752510884</v>
      </c>
      <c r="I21" s="18">
        <v>0.61459578703712936</v>
      </c>
      <c r="J21" s="18">
        <v>4.2952029133824485</v>
      </c>
    </row>
    <row r="22" spans="1:10" x14ac:dyDescent="0.25">
      <c r="A22">
        <v>18</v>
      </c>
      <c r="B22" t="s">
        <v>28</v>
      </c>
      <c r="C22" s="18">
        <v>0.47879990297952263</v>
      </c>
      <c r="D22" s="18">
        <v>0.56047612969511562</v>
      </c>
      <c r="E22" s="18">
        <v>0.5714192912998256</v>
      </c>
      <c r="F22" s="18">
        <v>0.58775997985459216</v>
      </c>
      <c r="G22" s="18">
        <v>0.58483327887593062</v>
      </c>
      <c r="H22" s="18">
        <v>0.60149601262841046</v>
      </c>
      <c r="I22" s="18">
        <v>0.61159277584632477</v>
      </c>
      <c r="J22" s="18">
        <v>3.9963773711797219</v>
      </c>
    </row>
    <row r="23" spans="1:10" x14ac:dyDescent="0.25">
      <c r="A23">
        <v>19</v>
      </c>
      <c r="B23" t="s">
        <v>29</v>
      </c>
      <c r="C23" s="18">
        <v>0.47844754655038257</v>
      </c>
      <c r="D23" s="18">
        <v>0.51385433444566397</v>
      </c>
      <c r="E23" s="18">
        <v>0.49813193252086058</v>
      </c>
      <c r="F23" s="18">
        <v>0.49963464723613937</v>
      </c>
      <c r="G23" s="18">
        <v>0.4828805765060788</v>
      </c>
      <c r="H23" s="18">
        <v>0.51132825440110363</v>
      </c>
      <c r="I23" s="18">
        <v>0.52090933832532793</v>
      </c>
      <c r="J23" s="18">
        <v>3.5051866299855563</v>
      </c>
    </row>
    <row r="24" spans="1:10" x14ac:dyDescent="0.25">
      <c r="A24">
        <v>20</v>
      </c>
      <c r="B24" t="s">
        <v>30</v>
      </c>
      <c r="C24" s="18">
        <v>0.52921747612710923</v>
      </c>
      <c r="D24" s="18">
        <v>0.57069012585764034</v>
      </c>
      <c r="E24" s="18">
        <v>0.54519474487889796</v>
      </c>
      <c r="F24" s="18">
        <v>0.55301931198317333</v>
      </c>
      <c r="G24" s="18">
        <v>0.54474086981043979</v>
      </c>
      <c r="H24" s="18">
        <v>0.56721776032884963</v>
      </c>
      <c r="I24" s="18">
        <v>0.5685822103375493</v>
      </c>
      <c r="J24" s="18">
        <v>3.8786624993236596</v>
      </c>
    </row>
    <row r="25" spans="1:10" x14ac:dyDescent="0.25">
      <c r="A25">
        <v>21</v>
      </c>
      <c r="B25" t="s">
        <v>31</v>
      </c>
      <c r="C25" s="18">
        <v>0.51295859699830237</v>
      </c>
      <c r="D25" s="18">
        <v>0.55556380004721773</v>
      </c>
      <c r="E25" s="18">
        <v>0.53658751805872096</v>
      </c>
      <c r="F25" s="18">
        <v>0.54291899707748592</v>
      </c>
      <c r="G25" s="18">
        <v>0.54292002013571949</v>
      </c>
      <c r="H25" s="18">
        <v>0.54692487287613478</v>
      </c>
      <c r="I25" s="18">
        <v>0.54924853625559178</v>
      </c>
      <c r="J25" s="18">
        <v>3.787122341449173</v>
      </c>
    </row>
    <row r="26" spans="1:10" x14ac:dyDescent="0.25">
      <c r="A26">
        <v>22</v>
      </c>
      <c r="B26" t="s">
        <v>32</v>
      </c>
      <c r="C26" s="18">
        <v>0.57549217858827684</v>
      </c>
      <c r="D26" s="18">
        <v>0.61548983292413129</v>
      </c>
      <c r="E26" s="18">
        <v>0.58880943438354238</v>
      </c>
      <c r="F26" s="18">
        <v>0.5827908133980485</v>
      </c>
      <c r="G26" s="18">
        <v>0.57836269151015374</v>
      </c>
      <c r="H26" s="18">
        <v>0.58705691848557295</v>
      </c>
      <c r="I26" s="18">
        <v>0.59378382061923329</v>
      </c>
      <c r="J26" s="18">
        <v>4.1217856899089593</v>
      </c>
    </row>
    <row r="27" spans="1:10" x14ac:dyDescent="0.25">
      <c r="A27">
        <v>23</v>
      </c>
      <c r="B27" t="s">
        <v>33</v>
      </c>
      <c r="C27" s="18">
        <v>0.13913645867913454</v>
      </c>
      <c r="D27" s="18">
        <v>2.1934174680536926E-3</v>
      </c>
      <c r="E27" s="18">
        <v>2.9016773405241276E-3</v>
      </c>
      <c r="F27" s="18">
        <v>0</v>
      </c>
      <c r="G27" s="18">
        <v>0</v>
      </c>
      <c r="H27" s="18">
        <v>0</v>
      </c>
      <c r="I27" s="18">
        <v>0</v>
      </c>
      <c r="J27" s="18">
        <v>0.14423155348771236</v>
      </c>
    </row>
    <row r="28" spans="1:10" x14ac:dyDescent="0.25">
      <c r="A28" t="s">
        <v>70</v>
      </c>
      <c r="C28" s="18">
        <v>10.409979983403066</v>
      </c>
      <c r="D28" s="18">
        <v>11.693708663613107</v>
      </c>
      <c r="E28" s="18">
        <v>12.338357437892249</v>
      </c>
      <c r="F28" s="18">
        <v>12.300131391229522</v>
      </c>
      <c r="G28" s="18">
        <v>12.256140050656157</v>
      </c>
      <c r="H28" s="18">
        <v>12.642766556634175</v>
      </c>
      <c r="I28" s="18">
        <v>12.653494591840724</v>
      </c>
      <c r="J28" s="18">
        <v>84.294578675268994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4"/>
  <sheetViews>
    <sheetView workbookViewId="0">
      <selection activeCell="D11" sqref="D11"/>
    </sheetView>
  </sheetViews>
  <sheetFormatPr defaultColWidth="11.42578125" defaultRowHeight="15" x14ac:dyDescent="0.25"/>
  <cols>
    <col min="1" max="1" width="6" customWidth="1"/>
    <col min="2" max="2" width="7.5703125" customWidth="1"/>
    <col min="3" max="3" width="32.5703125" customWidth="1"/>
    <col min="4" max="4" width="5" customWidth="1"/>
    <col min="5" max="5" width="23" customWidth="1"/>
    <col min="6" max="6" width="30.28515625" bestFit="1" customWidth="1"/>
  </cols>
  <sheetData>
    <row r="3" spans="1:7" x14ac:dyDescent="0.25">
      <c r="A3" s="12" t="s">
        <v>53</v>
      </c>
      <c r="B3" s="12" t="s">
        <v>52</v>
      </c>
      <c r="C3" s="12" t="s">
        <v>43</v>
      </c>
      <c r="D3" s="12" t="s">
        <v>42</v>
      </c>
      <c r="E3" s="12" t="s">
        <v>62</v>
      </c>
      <c r="F3" s="12" t="s">
        <v>81</v>
      </c>
      <c r="G3" s="12" t="s">
        <v>63</v>
      </c>
    </row>
    <row r="4" spans="1:7" x14ac:dyDescent="0.25">
      <c r="A4">
        <v>1</v>
      </c>
      <c r="B4">
        <v>1</v>
      </c>
      <c r="C4" s="10" t="s">
        <v>11</v>
      </c>
      <c r="D4">
        <v>2010</v>
      </c>
      <c r="E4" s="11">
        <v>2086002526.48</v>
      </c>
      <c r="F4" s="11">
        <v>562798967.58000004</v>
      </c>
      <c r="G4" s="16">
        <f>F4/E4</f>
        <v>0.26979783602165064</v>
      </c>
    </row>
    <row r="5" spans="1:7" x14ac:dyDescent="0.25">
      <c r="A5">
        <v>2</v>
      </c>
      <c r="B5">
        <v>2</v>
      </c>
      <c r="C5" s="10" t="s">
        <v>12</v>
      </c>
      <c r="D5">
        <v>2010</v>
      </c>
      <c r="E5" s="11">
        <v>118235818.5</v>
      </c>
      <c r="F5" s="11">
        <v>54741188.119999997</v>
      </c>
      <c r="G5" s="16">
        <f t="shared" ref="G5:G52" si="0">F5/E5</f>
        <v>0.4629831197895416</v>
      </c>
    </row>
    <row r="6" spans="1:7" x14ac:dyDescent="0.25">
      <c r="A6">
        <v>3</v>
      </c>
      <c r="B6">
        <v>3</v>
      </c>
      <c r="C6" s="10" t="s">
        <v>13</v>
      </c>
      <c r="D6">
        <v>2010</v>
      </c>
      <c r="E6" s="11">
        <v>153042256.78</v>
      </c>
      <c r="F6" s="11">
        <v>60389643.670000002</v>
      </c>
      <c r="G6" s="16">
        <f t="shared" si="0"/>
        <v>0.39459457107203277</v>
      </c>
    </row>
    <row r="7" spans="1:7" x14ac:dyDescent="0.25">
      <c r="A7">
        <v>4</v>
      </c>
      <c r="B7">
        <v>4</v>
      </c>
      <c r="C7" s="10" t="s">
        <v>14</v>
      </c>
      <c r="D7">
        <v>2010</v>
      </c>
      <c r="E7" s="11">
        <v>287505378.31999999</v>
      </c>
      <c r="F7" s="11">
        <v>137885575.80000001</v>
      </c>
      <c r="G7" s="16">
        <f t="shared" si="0"/>
        <v>0.47959303093986033</v>
      </c>
    </row>
    <row r="8" spans="1:7" x14ac:dyDescent="0.25">
      <c r="A8">
        <v>5</v>
      </c>
      <c r="B8">
        <v>5</v>
      </c>
      <c r="C8" s="10" t="s">
        <v>15</v>
      </c>
      <c r="D8">
        <v>2010</v>
      </c>
      <c r="E8" s="11">
        <v>363593476.87</v>
      </c>
      <c r="F8" s="11">
        <v>198567195.87</v>
      </c>
      <c r="G8" s="16">
        <f t="shared" si="0"/>
        <v>0.54612419776990706</v>
      </c>
    </row>
    <row r="9" spans="1:7" x14ac:dyDescent="0.25">
      <c r="A9">
        <v>6</v>
      </c>
      <c r="B9">
        <v>6</v>
      </c>
      <c r="C9" s="10" t="s">
        <v>16</v>
      </c>
      <c r="D9">
        <v>2010</v>
      </c>
      <c r="E9" s="11">
        <v>244213590.62</v>
      </c>
      <c r="F9" s="11">
        <v>126505189.97</v>
      </c>
      <c r="G9" s="16">
        <f t="shared" si="0"/>
        <v>0.51801044179741806</v>
      </c>
    </row>
    <row r="10" spans="1:7" x14ac:dyDescent="0.25">
      <c r="A10">
        <v>7</v>
      </c>
      <c r="B10">
        <v>7</v>
      </c>
      <c r="C10" s="10" t="s">
        <v>17</v>
      </c>
      <c r="D10">
        <v>2010</v>
      </c>
      <c r="E10" s="11">
        <v>278527698.97000003</v>
      </c>
      <c r="F10" s="11">
        <v>93842801.909999996</v>
      </c>
      <c r="G10" s="16">
        <f t="shared" si="0"/>
        <v>0.33692448635102434</v>
      </c>
    </row>
    <row r="11" spans="1:7" x14ac:dyDescent="0.25">
      <c r="A11">
        <v>8</v>
      </c>
      <c r="B11">
        <v>8</v>
      </c>
      <c r="C11" s="10" t="s">
        <v>18</v>
      </c>
      <c r="D11">
        <v>2010</v>
      </c>
      <c r="E11" s="14">
        <v>246896479</v>
      </c>
      <c r="F11" s="11">
        <v>83551812.379999995</v>
      </c>
      <c r="G11" s="16">
        <f t="shared" si="0"/>
        <v>0.33840827831327636</v>
      </c>
    </row>
    <row r="12" spans="1:7" x14ac:dyDescent="0.25">
      <c r="A12">
        <v>9</v>
      </c>
      <c r="B12">
        <v>9</v>
      </c>
      <c r="C12" s="10" t="s">
        <v>19</v>
      </c>
      <c r="D12">
        <v>2010</v>
      </c>
      <c r="E12" s="11">
        <v>465326956.83999997</v>
      </c>
      <c r="F12" s="11">
        <v>215609006.5</v>
      </c>
      <c r="G12" s="16">
        <f t="shared" si="0"/>
        <v>0.46334948648619972</v>
      </c>
    </row>
    <row r="13" spans="1:7" x14ac:dyDescent="0.25">
      <c r="A13">
        <v>10</v>
      </c>
      <c r="B13">
        <v>10</v>
      </c>
      <c r="C13" s="10" t="s">
        <v>20</v>
      </c>
      <c r="D13">
        <v>2010</v>
      </c>
      <c r="E13" s="11">
        <v>291137308.94</v>
      </c>
      <c r="F13" s="11">
        <v>162256792.96000001</v>
      </c>
      <c r="G13" s="16">
        <f t="shared" si="0"/>
        <v>0.55732050815046597</v>
      </c>
    </row>
    <row r="14" spans="1:7" x14ac:dyDescent="0.25">
      <c r="A14">
        <v>11</v>
      </c>
      <c r="B14">
        <v>11</v>
      </c>
      <c r="C14" s="10" t="s">
        <v>21</v>
      </c>
      <c r="D14">
        <v>2010</v>
      </c>
      <c r="E14" s="11">
        <v>223813041.91</v>
      </c>
      <c r="F14" s="11">
        <v>111408149.53</v>
      </c>
      <c r="G14" s="16">
        <f t="shared" si="0"/>
        <v>0.49777326906087804</v>
      </c>
    </row>
    <row r="15" spans="1:7" x14ac:dyDescent="0.25">
      <c r="A15">
        <v>12</v>
      </c>
      <c r="B15">
        <v>12</v>
      </c>
      <c r="C15" s="10" t="s">
        <v>22</v>
      </c>
      <c r="D15">
        <v>2010</v>
      </c>
      <c r="E15" s="11">
        <v>612922106.91999996</v>
      </c>
      <c r="F15" s="11">
        <v>322604978.89999998</v>
      </c>
      <c r="G15" s="16">
        <f t="shared" si="0"/>
        <v>0.52633927746728693</v>
      </c>
    </row>
    <row r="16" spans="1:7" x14ac:dyDescent="0.25">
      <c r="A16">
        <v>13</v>
      </c>
      <c r="B16">
        <v>13</v>
      </c>
      <c r="C16" s="10" t="s">
        <v>23</v>
      </c>
      <c r="D16">
        <v>2010</v>
      </c>
      <c r="E16" s="11">
        <v>592365476.42999995</v>
      </c>
      <c r="F16" s="11">
        <v>274363395.25</v>
      </c>
      <c r="G16" s="16">
        <f t="shared" si="0"/>
        <v>0.46316574170308122</v>
      </c>
    </row>
    <row r="17" spans="1:7" x14ac:dyDescent="0.25">
      <c r="A17">
        <v>14</v>
      </c>
      <c r="B17">
        <v>14</v>
      </c>
      <c r="C17" s="10" t="s">
        <v>24</v>
      </c>
      <c r="D17">
        <v>2010</v>
      </c>
      <c r="E17" s="11">
        <v>529098950.01999998</v>
      </c>
      <c r="F17" s="11">
        <v>241160618.09</v>
      </c>
      <c r="G17" s="16">
        <f t="shared" si="0"/>
        <v>0.45579492849283504</v>
      </c>
    </row>
    <row r="18" spans="1:7" x14ac:dyDescent="0.25">
      <c r="A18">
        <v>15</v>
      </c>
      <c r="B18">
        <v>15</v>
      </c>
      <c r="C18" s="10" t="s">
        <v>25</v>
      </c>
      <c r="D18">
        <v>2010</v>
      </c>
      <c r="E18" s="11">
        <v>192590591.65000001</v>
      </c>
      <c r="F18" s="11">
        <v>85727384.640000001</v>
      </c>
      <c r="G18" s="16">
        <f t="shared" si="0"/>
        <v>0.44512758336499975</v>
      </c>
    </row>
    <row r="19" spans="1:7" x14ac:dyDescent="0.25">
      <c r="A19">
        <v>16</v>
      </c>
      <c r="B19">
        <v>16</v>
      </c>
      <c r="C19" s="10" t="s">
        <v>26</v>
      </c>
      <c r="D19">
        <v>2010</v>
      </c>
      <c r="E19" s="11">
        <v>567722945.32000005</v>
      </c>
      <c r="F19" s="11">
        <v>207369702.56999999</v>
      </c>
      <c r="G19" s="16">
        <f t="shared" si="0"/>
        <v>0.36526567100985313</v>
      </c>
    </row>
    <row r="20" spans="1:7" x14ac:dyDescent="0.25">
      <c r="A20">
        <v>17</v>
      </c>
      <c r="B20">
        <v>17</v>
      </c>
      <c r="C20" s="10" t="s">
        <v>27</v>
      </c>
      <c r="D20">
        <v>2010</v>
      </c>
      <c r="E20" s="11">
        <v>344545725.19</v>
      </c>
      <c r="F20" s="11">
        <v>198236242.05000001</v>
      </c>
      <c r="G20" s="16">
        <f t="shared" si="0"/>
        <v>0.5753553956900278</v>
      </c>
    </row>
    <row r="21" spans="1:7" x14ac:dyDescent="0.25">
      <c r="A21">
        <v>18</v>
      </c>
      <c r="B21">
        <v>18</v>
      </c>
      <c r="C21" s="10" t="s">
        <v>28</v>
      </c>
      <c r="D21">
        <v>2010</v>
      </c>
      <c r="E21" s="11">
        <v>264600759.59</v>
      </c>
      <c r="F21" s="11">
        <v>126690818.02</v>
      </c>
      <c r="G21" s="16">
        <f t="shared" si="0"/>
        <v>0.47879990297952263</v>
      </c>
    </row>
    <row r="22" spans="1:7" x14ac:dyDescent="0.25">
      <c r="A22">
        <v>19</v>
      </c>
      <c r="B22">
        <v>19</v>
      </c>
      <c r="C22" s="10" t="s">
        <v>29</v>
      </c>
      <c r="D22">
        <v>2010</v>
      </c>
      <c r="E22" s="11">
        <v>167943780.90000001</v>
      </c>
      <c r="F22" s="11">
        <v>80352289.930000007</v>
      </c>
      <c r="G22" s="16">
        <f t="shared" si="0"/>
        <v>0.47844754655038257</v>
      </c>
    </row>
    <row r="23" spans="1:7" x14ac:dyDescent="0.25">
      <c r="A23">
        <v>20</v>
      </c>
      <c r="B23">
        <v>20</v>
      </c>
      <c r="C23" s="10" t="s">
        <v>30</v>
      </c>
      <c r="D23">
        <v>2010</v>
      </c>
      <c r="E23" s="11">
        <v>265822845.93000001</v>
      </c>
      <c r="F23" s="11">
        <v>140678095.62</v>
      </c>
      <c r="G23" s="16">
        <f t="shared" si="0"/>
        <v>0.52921747612710923</v>
      </c>
    </row>
    <row r="24" spans="1:7" x14ac:dyDescent="0.25">
      <c r="A24">
        <v>21</v>
      </c>
      <c r="B24">
        <v>21</v>
      </c>
      <c r="C24" s="10" t="s">
        <v>31</v>
      </c>
      <c r="D24">
        <v>2010</v>
      </c>
      <c r="E24" s="11">
        <v>210502624.27000001</v>
      </c>
      <c r="F24" s="11">
        <v>107979130.81</v>
      </c>
      <c r="G24" s="16">
        <f t="shared" si="0"/>
        <v>0.51295859699830237</v>
      </c>
    </row>
    <row r="25" spans="1:7" x14ac:dyDescent="0.25">
      <c r="A25">
        <v>22</v>
      </c>
      <c r="B25">
        <v>22</v>
      </c>
      <c r="C25" s="10" t="s">
        <v>32</v>
      </c>
      <c r="D25">
        <v>2010</v>
      </c>
      <c r="E25" s="11">
        <v>284311423.39999998</v>
      </c>
      <c r="F25" s="11">
        <v>163619000.44999999</v>
      </c>
      <c r="G25" s="16">
        <f t="shared" si="0"/>
        <v>0.57549217858827684</v>
      </c>
    </row>
    <row r="26" spans="1:7" x14ac:dyDescent="0.25">
      <c r="A26">
        <v>23</v>
      </c>
      <c r="B26">
        <v>23</v>
      </c>
      <c r="C26" s="10" t="s">
        <v>33</v>
      </c>
      <c r="D26">
        <v>2010</v>
      </c>
      <c r="E26" s="11">
        <v>1170196077.6900001</v>
      </c>
      <c r="F26" s="11">
        <v>162816938.21000001</v>
      </c>
      <c r="G26" s="16">
        <f t="shared" si="0"/>
        <v>0.13913645867913454</v>
      </c>
    </row>
    <row r="27" spans="1:7" x14ac:dyDescent="0.25">
      <c r="A27">
        <v>32</v>
      </c>
      <c r="B27">
        <v>1</v>
      </c>
      <c r="C27" s="10" t="s">
        <v>11</v>
      </c>
      <c r="D27">
        <v>2011</v>
      </c>
      <c r="E27" s="11">
        <v>2040225610.4400001</v>
      </c>
      <c r="F27" s="11">
        <v>707833088.33000004</v>
      </c>
      <c r="G27" s="16">
        <f t="shared" si="0"/>
        <v>0.34693863497642646</v>
      </c>
    </row>
    <row r="28" spans="1:7" x14ac:dyDescent="0.25">
      <c r="A28">
        <v>33</v>
      </c>
      <c r="B28">
        <v>2</v>
      </c>
      <c r="C28" s="10" t="s">
        <v>12</v>
      </c>
      <c r="D28">
        <v>2011</v>
      </c>
      <c r="E28" s="11">
        <v>127478214.16</v>
      </c>
      <c r="F28" s="11">
        <v>65491734.18</v>
      </c>
      <c r="G28" s="16">
        <f t="shared" si="0"/>
        <v>0.51374844408943676</v>
      </c>
    </row>
    <row r="29" spans="1:7" x14ac:dyDescent="0.25">
      <c r="A29">
        <v>34</v>
      </c>
      <c r="B29">
        <v>3</v>
      </c>
      <c r="C29" s="10" t="s">
        <v>13</v>
      </c>
      <c r="D29">
        <v>2011</v>
      </c>
      <c r="E29" s="11">
        <v>165842803.38999999</v>
      </c>
      <c r="F29" s="14">
        <v>79394911</v>
      </c>
      <c r="G29" s="16">
        <f t="shared" si="0"/>
        <v>0.47873594377980327</v>
      </c>
    </row>
    <row r="30" spans="1:7" x14ac:dyDescent="0.25">
      <c r="A30">
        <v>35</v>
      </c>
      <c r="B30">
        <v>4</v>
      </c>
      <c r="C30" s="10" t="s">
        <v>14</v>
      </c>
      <c r="D30">
        <v>2011</v>
      </c>
      <c r="E30" s="11">
        <v>326730895.74000001</v>
      </c>
      <c r="F30" s="11">
        <v>167015485.59999999</v>
      </c>
      <c r="G30" s="16">
        <f t="shared" si="0"/>
        <v>0.51117138837370479</v>
      </c>
    </row>
    <row r="31" spans="1:7" x14ac:dyDescent="0.25">
      <c r="A31">
        <v>36</v>
      </c>
      <c r="B31">
        <v>5</v>
      </c>
      <c r="C31" s="10" t="s">
        <v>15</v>
      </c>
      <c r="D31">
        <v>2011</v>
      </c>
      <c r="E31" s="11">
        <v>386061291.27999997</v>
      </c>
      <c r="F31" s="11">
        <v>238200467.38</v>
      </c>
      <c r="G31" s="16">
        <f t="shared" si="0"/>
        <v>0.61700168538067579</v>
      </c>
    </row>
    <row r="32" spans="1:7" x14ac:dyDescent="0.25">
      <c r="A32">
        <v>37</v>
      </c>
      <c r="B32">
        <v>6</v>
      </c>
      <c r="C32" s="10" t="s">
        <v>16</v>
      </c>
      <c r="D32">
        <v>2011</v>
      </c>
      <c r="E32" s="11">
        <v>267873406.52000001</v>
      </c>
      <c r="F32" s="11">
        <v>153403399.34999999</v>
      </c>
      <c r="G32" s="16">
        <f t="shared" si="0"/>
        <v>0.57267125297317101</v>
      </c>
    </row>
    <row r="33" spans="1:7" x14ac:dyDescent="0.25">
      <c r="A33">
        <v>38</v>
      </c>
      <c r="B33">
        <v>7</v>
      </c>
      <c r="C33" s="10" t="s">
        <v>17</v>
      </c>
      <c r="D33">
        <v>2011</v>
      </c>
      <c r="E33" s="11">
        <v>324463549.08999997</v>
      </c>
      <c r="F33" s="11">
        <v>141128752.37</v>
      </c>
      <c r="G33" s="16">
        <f t="shared" si="0"/>
        <v>0.43496026831307821</v>
      </c>
    </row>
    <row r="34" spans="1:7" x14ac:dyDescent="0.25">
      <c r="A34">
        <v>39</v>
      </c>
      <c r="B34">
        <v>8</v>
      </c>
      <c r="C34" s="10" t="s">
        <v>18</v>
      </c>
      <c r="D34">
        <v>2011</v>
      </c>
      <c r="E34" s="11">
        <v>275414420.75</v>
      </c>
      <c r="F34" s="11">
        <v>119560226.56999999</v>
      </c>
      <c r="G34" s="16">
        <f t="shared" si="0"/>
        <v>0.43411026279748638</v>
      </c>
    </row>
    <row r="35" spans="1:7" x14ac:dyDescent="0.25">
      <c r="A35">
        <v>40</v>
      </c>
      <c r="B35">
        <v>9</v>
      </c>
      <c r="C35" s="10" t="s">
        <v>19</v>
      </c>
      <c r="D35">
        <v>2011</v>
      </c>
      <c r="E35" s="14">
        <v>531129342</v>
      </c>
      <c r="F35" s="11">
        <v>273137299.91000003</v>
      </c>
      <c r="G35" s="16">
        <f t="shared" si="0"/>
        <v>0.51425759850036679</v>
      </c>
    </row>
    <row r="36" spans="1:7" x14ac:dyDescent="0.25">
      <c r="A36">
        <v>41</v>
      </c>
      <c r="B36">
        <v>10</v>
      </c>
      <c r="C36" s="10" t="s">
        <v>20</v>
      </c>
      <c r="D36">
        <v>2011</v>
      </c>
      <c r="E36" s="11">
        <v>325549361.43000001</v>
      </c>
      <c r="F36" s="11">
        <v>194391729.08000001</v>
      </c>
      <c r="G36" s="16">
        <f t="shared" si="0"/>
        <v>0.59711906122659786</v>
      </c>
    </row>
    <row r="37" spans="1:7" x14ac:dyDescent="0.25">
      <c r="A37">
        <v>42</v>
      </c>
      <c r="B37">
        <v>11</v>
      </c>
      <c r="C37" s="10" t="s">
        <v>21</v>
      </c>
      <c r="D37">
        <v>2011</v>
      </c>
      <c r="E37" s="11">
        <v>252915418.27000001</v>
      </c>
      <c r="F37" s="11">
        <v>136460500.84</v>
      </c>
      <c r="G37" s="16">
        <f t="shared" si="0"/>
        <v>0.53954994825314095</v>
      </c>
    </row>
    <row r="38" spans="1:7" x14ac:dyDescent="0.25">
      <c r="A38">
        <v>43</v>
      </c>
      <c r="B38">
        <v>12</v>
      </c>
      <c r="C38" s="10" t="s">
        <v>22</v>
      </c>
      <c r="D38">
        <v>2011</v>
      </c>
      <c r="E38" s="11">
        <v>695903586.83000004</v>
      </c>
      <c r="F38" s="11">
        <v>394815299.60000002</v>
      </c>
      <c r="G38" s="16">
        <f t="shared" si="0"/>
        <v>0.5673419523507186</v>
      </c>
    </row>
    <row r="39" spans="1:7" x14ac:dyDescent="0.25">
      <c r="A39">
        <v>44</v>
      </c>
      <c r="B39">
        <v>13</v>
      </c>
      <c r="C39" s="10" t="s">
        <v>23</v>
      </c>
      <c r="D39">
        <v>2011</v>
      </c>
      <c r="E39" s="11">
        <v>662891648.13999999</v>
      </c>
      <c r="F39" s="11">
        <v>375234841.08999997</v>
      </c>
      <c r="G39" s="16">
        <f t="shared" si="0"/>
        <v>0.56605757840344961</v>
      </c>
    </row>
    <row r="40" spans="1:7" x14ac:dyDescent="0.25">
      <c r="A40">
        <v>45</v>
      </c>
      <c r="B40">
        <v>14</v>
      </c>
      <c r="C40" s="10" t="s">
        <v>24</v>
      </c>
      <c r="D40">
        <v>2011</v>
      </c>
      <c r="E40" s="11">
        <v>567588506.96000004</v>
      </c>
      <c r="F40" s="11">
        <v>313127021.02999997</v>
      </c>
      <c r="G40" s="16">
        <f t="shared" si="0"/>
        <v>0.55167963619824867</v>
      </c>
    </row>
    <row r="41" spans="1:7" x14ac:dyDescent="0.25">
      <c r="A41">
        <v>46</v>
      </c>
      <c r="B41">
        <v>15</v>
      </c>
      <c r="C41" s="10" t="s">
        <v>25</v>
      </c>
      <c r="D41">
        <v>2011</v>
      </c>
      <c r="E41" s="11">
        <v>225193129.37</v>
      </c>
      <c r="F41" s="11">
        <v>116756403.15000001</v>
      </c>
      <c r="G41" s="16">
        <f t="shared" si="0"/>
        <v>0.51847231519290826</v>
      </c>
    </row>
    <row r="42" spans="1:7" x14ac:dyDescent="0.25">
      <c r="A42">
        <v>47</v>
      </c>
      <c r="B42">
        <v>16</v>
      </c>
      <c r="C42" s="10" t="s">
        <v>26</v>
      </c>
      <c r="D42">
        <v>2011</v>
      </c>
      <c r="E42" s="11">
        <v>647430843.90999997</v>
      </c>
      <c r="F42" s="11">
        <v>305769754.29000002</v>
      </c>
      <c r="G42" s="16">
        <f t="shared" si="0"/>
        <v>0.47228172269856422</v>
      </c>
    </row>
    <row r="43" spans="1:7" x14ac:dyDescent="0.25">
      <c r="A43">
        <v>48</v>
      </c>
      <c r="B43">
        <v>17</v>
      </c>
      <c r="C43" s="10" t="s">
        <v>27</v>
      </c>
      <c r="D43">
        <v>2011</v>
      </c>
      <c r="E43" s="11">
        <v>396666516.38</v>
      </c>
      <c r="F43" s="11">
        <v>253606091.34999999</v>
      </c>
      <c r="G43" s="16">
        <f t="shared" si="0"/>
        <v>0.63934332966750718</v>
      </c>
    </row>
    <row r="44" spans="1:7" x14ac:dyDescent="0.25">
      <c r="A44">
        <v>49</v>
      </c>
      <c r="B44">
        <v>18</v>
      </c>
      <c r="C44" s="10" t="s">
        <v>28</v>
      </c>
      <c r="D44">
        <v>2011</v>
      </c>
      <c r="E44" s="11">
        <v>272795830.49000001</v>
      </c>
      <c r="F44" s="11">
        <v>152895551.27000001</v>
      </c>
      <c r="G44" s="16">
        <f t="shared" si="0"/>
        <v>0.56047612969511562</v>
      </c>
    </row>
    <row r="45" spans="1:7" x14ac:dyDescent="0.25">
      <c r="A45">
        <v>50</v>
      </c>
      <c r="B45">
        <v>19</v>
      </c>
      <c r="C45" s="10" t="s">
        <v>29</v>
      </c>
      <c r="D45">
        <v>2011</v>
      </c>
      <c r="E45" s="11">
        <v>188997297.58000001</v>
      </c>
      <c r="F45" s="11">
        <v>97117080.560000002</v>
      </c>
      <c r="G45" s="16">
        <f t="shared" si="0"/>
        <v>0.51385433444566397</v>
      </c>
    </row>
    <row r="46" spans="1:7" x14ac:dyDescent="0.25">
      <c r="A46">
        <v>51</v>
      </c>
      <c r="B46">
        <v>20</v>
      </c>
      <c r="C46" s="10" t="s">
        <v>30</v>
      </c>
      <c r="D46">
        <v>2011</v>
      </c>
      <c r="E46" s="11">
        <v>299526700.98000002</v>
      </c>
      <c r="F46" s="11">
        <v>170936930.68000001</v>
      </c>
      <c r="G46" s="16">
        <f t="shared" si="0"/>
        <v>0.57069012585764034</v>
      </c>
    </row>
    <row r="47" spans="1:7" x14ac:dyDescent="0.25">
      <c r="A47">
        <v>52</v>
      </c>
      <c r="B47">
        <v>21</v>
      </c>
      <c r="C47" s="10" t="s">
        <v>31</v>
      </c>
      <c r="D47">
        <v>2011</v>
      </c>
      <c r="E47" s="11">
        <v>234618602.38</v>
      </c>
      <c r="F47" s="11">
        <v>130345602.3</v>
      </c>
      <c r="G47" s="16">
        <f t="shared" si="0"/>
        <v>0.55556380004721773</v>
      </c>
    </row>
    <row r="48" spans="1:7" x14ac:dyDescent="0.25">
      <c r="A48">
        <v>53</v>
      </c>
      <c r="B48">
        <v>22</v>
      </c>
      <c r="C48" s="10" t="s">
        <v>32</v>
      </c>
      <c r="D48">
        <v>2011</v>
      </c>
      <c r="E48" s="11">
        <v>311031464.29000002</v>
      </c>
      <c r="F48" s="11">
        <v>191436703.99000001</v>
      </c>
      <c r="G48" s="16">
        <f t="shared" si="0"/>
        <v>0.61548983292413129</v>
      </c>
    </row>
    <row r="49" spans="1:7" x14ac:dyDescent="0.25">
      <c r="A49">
        <v>54</v>
      </c>
      <c r="B49">
        <v>23</v>
      </c>
      <c r="C49" s="10" t="s">
        <v>33</v>
      </c>
      <c r="D49">
        <v>2011</v>
      </c>
      <c r="E49" s="11">
        <v>1282117992.1099999</v>
      </c>
      <c r="F49" s="14">
        <v>2812220</v>
      </c>
      <c r="G49" s="16">
        <f t="shared" si="0"/>
        <v>2.1934174680536926E-3</v>
      </c>
    </row>
    <row r="50" spans="1:7" x14ac:dyDescent="0.25">
      <c r="A50">
        <v>63</v>
      </c>
      <c r="B50">
        <v>1</v>
      </c>
      <c r="C50" s="10" t="s">
        <v>11</v>
      </c>
      <c r="D50">
        <v>2012</v>
      </c>
      <c r="E50" s="11">
        <v>2196410868.4000001</v>
      </c>
      <c r="F50" s="11">
        <v>693497586.72000003</v>
      </c>
      <c r="G50" s="16">
        <f t="shared" si="0"/>
        <v>0.31574128351731662</v>
      </c>
    </row>
    <row r="51" spans="1:7" x14ac:dyDescent="0.25">
      <c r="A51">
        <v>64</v>
      </c>
      <c r="B51">
        <v>2</v>
      </c>
      <c r="C51" s="10" t="s">
        <v>12</v>
      </c>
      <c r="D51">
        <v>2012</v>
      </c>
      <c r="E51" s="11">
        <v>134835047.94</v>
      </c>
      <c r="F51" s="11">
        <v>68659128.590000004</v>
      </c>
      <c r="G51" s="16">
        <f t="shared" si="0"/>
        <v>0.50920832260579985</v>
      </c>
    </row>
    <row r="52" spans="1:7" x14ac:dyDescent="0.25">
      <c r="A52">
        <v>65</v>
      </c>
      <c r="B52">
        <v>3</v>
      </c>
      <c r="C52" s="10" t="s">
        <v>13</v>
      </c>
      <c r="D52">
        <v>2012</v>
      </c>
      <c r="E52" s="11">
        <v>179306049.41999999</v>
      </c>
      <c r="F52" s="11">
        <v>88487769.689999998</v>
      </c>
      <c r="G52" s="16">
        <f t="shared" si="0"/>
        <v>0.49350130671123904</v>
      </c>
    </row>
    <row r="53" spans="1:7" x14ac:dyDescent="0.25">
      <c r="A53">
        <v>66</v>
      </c>
      <c r="B53">
        <v>4</v>
      </c>
      <c r="C53" s="10" t="s">
        <v>14</v>
      </c>
      <c r="D53">
        <v>2012</v>
      </c>
      <c r="E53" s="11">
        <v>341826671.57999998</v>
      </c>
      <c r="F53" s="11">
        <v>205192945.90000001</v>
      </c>
      <c r="G53" s="16">
        <f t="shared" ref="G53:G100" si="1">F53/E53</f>
        <v>0.60028360265614122</v>
      </c>
    </row>
    <row r="54" spans="1:7" x14ac:dyDescent="0.25">
      <c r="A54">
        <v>67</v>
      </c>
      <c r="B54">
        <v>5</v>
      </c>
      <c r="C54" s="10" t="s">
        <v>15</v>
      </c>
      <c r="D54">
        <v>2012</v>
      </c>
      <c r="E54" s="11">
        <v>402800063.95999998</v>
      </c>
      <c r="F54" s="11">
        <v>237300519.66</v>
      </c>
      <c r="G54" s="16">
        <f t="shared" si="1"/>
        <v>0.58912731375227667</v>
      </c>
    </row>
    <row r="55" spans="1:7" x14ac:dyDescent="0.25">
      <c r="A55">
        <v>68</v>
      </c>
      <c r="B55">
        <v>6</v>
      </c>
      <c r="C55" s="10" t="s">
        <v>16</v>
      </c>
      <c r="D55">
        <v>2012</v>
      </c>
      <c r="E55" s="11">
        <v>279120643.22000003</v>
      </c>
      <c r="F55" s="11">
        <v>149799728.86000001</v>
      </c>
      <c r="G55" s="16">
        <f t="shared" si="1"/>
        <v>0.5366845215455075</v>
      </c>
    </row>
    <row r="56" spans="1:7" x14ac:dyDescent="0.25">
      <c r="A56">
        <v>69</v>
      </c>
      <c r="B56">
        <v>7</v>
      </c>
      <c r="C56" s="10" t="s">
        <v>17</v>
      </c>
      <c r="D56">
        <v>2012</v>
      </c>
      <c r="E56" s="11">
        <v>341421052.77999997</v>
      </c>
      <c r="F56" s="11">
        <v>197550755.72</v>
      </c>
      <c r="G56" s="16">
        <f t="shared" si="1"/>
        <v>0.57861328149349633</v>
      </c>
    </row>
    <row r="57" spans="1:7" x14ac:dyDescent="0.25">
      <c r="A57">
        <v>70</v>
      </c>
      <c r="B57">
        <v>8</v>
      </c>
      <c r="C57" s="10" t="s">
        <v>18</v>
      </c>
      <c r="D57">
        <v>2012</v>
      </c>
      <c r="E57" s="11">
        <v>299998431.01999998</v>
      </c>
      <c r="F57" s="11">
        <v>175997924.53999999</v>
      </c>
      <c r="G57" s="16">
        <f t="shared" si="1"/>
        <v>0.58666281667408704</v>
      </c>
    </row>
    <row r="58" spans="1:7" x14ac:dyDescent="0.25">
      <c r="A58">
        <v>71</v>
      </c>
      <c r="B58">
        <v>9</v>
      </c>
      <c r="C58" s="10" t="s">
        <v>19</v>
      </c>
      <c r="D58">
        <v>2012</v>
      </c>
      <c r="E58" s="11">
        <v>568062744.71000004</v>
      </c>
      <c r="F58" s="11">
        <v>309941746.41000003</v>
      </c>
      <c r="G58" s="16">
        <f t="shared" si="1"/>
        <v>0.54561181717387119</v>
      </c>
    </row>
    <row r="59" spans="1:7" x14ac:dyDescent="0.25">
      <c r="A59">
        <v>72</v>
      </c>
      <c r="B59">
        <v>10</v>
      </c>
      <c r="C59" s="10" t="s">
        <v>20</v>
      </c>
      <c r="D59">
        <v>2012</v>
      </c>
      <c r="E59" s="11">
        <v>345885754.44999999</v>
      </c>
      <c r="F59" s="11">
        <v>200025995.49000001</v>
      </c>
      <c r="G59" s="16">
        <f t="shared" si="1"/>
        <v>0.57830076236607497</v>
      </c>
    </row>
    <row r="60" spans="1:7" x14ac:dyDescent="0.25">
      <c r="A60">
        <v>73</v>
      </c>
      <c r="B60">
        <v>11</v>
      </c>
      <c r="C60" s="10" t="s">
        <v>21</v>
      </c>
      <c r="D60">
        <v>2012</v>
      </c>
      <c r="E60" s="11">
        <v>278452134.17000002</v>
      </c>
      <c r="F60" s="11">
        <v>148261029.96000001</v>
      </c>
      <c r="G60" s="16">
        <f t="shared" si="1"/>
        <v>0.53244709508846499</v>
      </c>
    </row>
    <row r="61" spans="1:7" x14ac:dyDescent="0.25">
      <c r="A61">
        <v>74</v>
      </c>
      <c r="B61">
        <v>12</v>
      </c>
      <c r="C61" s="10" t="s">
        <v>22</v>
      </c>
      <c r="D61">
        <v>2012</v>
      </c>
      <c r="E61" s="11">
        <v>750369580.13999999</v>
      </c>
      <c r="F61" s="11">
        <v>439322950.24000001</v>
      </c>
      <c r="G61" s="16">
        <f t="shared" si="1"/>
        <v>0.58547542686636289</v>
      </c>
    </row>
    <row r="62" spans="1:7" x14ac:dyDescent="0.25">
      <c r="A62">
        <v>75</v>
      </c>
      <c r="B62">
        <v>13</v>
      </c>
      <c r="C62" s="10" t="s">
        <v>23</v>
      </c>
      <c r="D62">
        <v>2012</v>
      </c>
      <c r="E62" s="11">
        <v>709792401.86000001</v>
      </c>
      <c r="F62" s="11">
        <v>468188039.26999998</v>
      </c>
      <c r="G62" s="16">
        <f t="shared" si="1"/>
        <v>0.65961263891120903</v>
      </c>
    </row>
    <row r="63" spans="1:7" x14ac:dyDescent="0.25">
      <c r="A63">
        <v>76</v>
      </c>
      <c r="B63">
        <v>14</v>
      </c>
      <c r="C63" s="10" t="s">
        <v>24</v>
      </c>
      <c r="D63">
        <v>2012</v>
      </c>
      <c r="E63" s="11">
        <v>631167789.08000004</v>
      </c>
      <c r="F63" s="11">
        <v>412715693.54000002</v>
      </c>
      <c r="G63" s="16">
        <f t="shared" si="1"/>
        <v>0.65389219900080897</v>
      </c>
    </row>
    <row r="64" spans="1:7" x14ac:dyDescent="0.25">
      <c r="A64">
        <v>77</v>
      </c>
      <c r="B64">
        <v>15</v>
      </c>
      <c r="C64" s="10" t="s">
        <v>25</v>
      </c>
      <c r="D64">
        <v>2012</v>
      </c>
      <c r="E64" s="11">
        <v>233035687.28</v>
      </c>
      <c r="F64" s="11">
        <v>136303264.71000001</v>
      </c>
      <c r="G64" s="16">
        <f t="shared" si="1"/>
        <v>0.58490296615482407</v>
      </c>
    </row>
    <row r="65" spans="1:7" x14ac:dyDescent="0.25">
      <c r="A65">
        <v>78</v>
      </c>
      <c r="B65">
        <v>16</v>
      </c>
      <c r="C65" s="10" t="s">
        <v>26</v>
      </c>
      <c r="D65">
        <v>2012</v>
      </c>
      <c r="E65" s="11">
        <v>723070398.35000002</v>
      </c>
      <c r="F65" s="11">
        <v>444585290.13999999</v>
      </c>
      <c r="G65" s="16">
        <f t="shared" si="1"/>
        <v>0.61485754520516245</v>
      </c>
    </row>
    <row r="66" spans="1:7" x14ac:dyDescent="0.25">
      <c r="A66">
        <v>79</v>
      </c>
      <c r="B66">
        <v>17</v>
      </c>
      <c r="C66" s="10" t="s">
        <v>27</v>
      </c>
      <c r="D66">
        <v>2012</v>
      </c>
      <c r="E66" s="11">
        <v>430010909.35000002</v>
      </c>
      <c r="F66" s="11">
        <v>271074551.20999998</v>
      </c>
      <c r="G66" s="16">
        <f t="shared" si="1"/>
        <v>0.63038993968723589</v>
      </c>
    </row>
    <row r="67" spans="1:7" x14ac:dyDescent="0.25">
      <c r="A67">
        <v>80</v>
      </c>
      <c r="B67">
        <v>18</v>
      </c>
      <c r="C67" s="10" t="s">
        <v>28</v>
      </c>
      <c r="D67">
        <v>2012</v>
      </c>
      <c r="E67" s="11">
        <v>297179374.63</v>
      </c>
      <c r="F67" s="11">
        <v>169814027.63999999</v>
      </c>
      <c r="G67" s="16">
        <f t="shared" si="1"/>
        <v>0.5714192912998256</v>
      </c>
    </row>
    <row r="68" spans="1:7" x14ac:dyDescent="0.25">
      <c r="A68">
        <v>81</v>
      </c>
      <c r="B68">
        <v>19</v>
      </c>
      <c r="C68" s="10" t="s">
        <v>29</v>
      </c>
      <c r="D68">
        <v>2012</v>
      </c>
      <c r="E68" s="11">
        <v>205389467.61000001</v>
      </c>
      <c r="F68" s="11">
        <v>102311052.42</v>
      </c>
      <c r="G68" s="16">
        <f t="shared" si="1"/>
        <v>0.49813193252086058</v>
      </c>
    </row>
    <row r="69" spans="1:7" x14ac:dyDescent="0.25">
      <c r="A69">
        <v>82</v>
      </c>
      <c r="B69">
        <v>20</v>
      </c>
      <c r="C69" s="10" t="s">
        <v>30</v>
      </c>
      <c r="D69">
        <v>2012</v>
      </c>
      <c r="E69" s="11">
        <v>323754657.41000003</v>
      </c>
      <c r="F69" s="11">
        <v>176509337.84999999</v>
      </c>
      <c r="G69" s="16">
        <f t="shared" si="1"/>
        <v>0.54519474487889796</v>
      </c>
    </row>
    <row r="70" spans="1:7" x14ac:dyDescent="0.25">
      <c r="A70">
        <v>83</v>
      </c>
      <c r="B70">
        <v>21</v>
      </c>
      <c r="C70" s="10" t="s">
        <v>31</v>
      </c>
      <c r="D70">
        <v>2012</v>
      </c>
      <c r="E70" s="11">
        <v>251401830.68000001</v>
      </c>
      <c r="F70" s="11">
        <v>134899084.36000001</v>
      </c>
      <c r="G70" s="16">
        <f t="shared" si="1"/>
        <v>0.53658751805872096</v>
      </c>
    </row>
    <row r="71" spans="1:7" x14ac:dyDescent="0.25">
      <c r="A71">
        <v>84</v>
      </c>
      <c r="B71">
        <v>22</v>
      </c>
      <c r="C71" s="10" t="s">
        <v>32</v>
      </c>
      <c r="D71">
        <v>2012</v>
      </c>
      <c r="E71" s="11">
        <v>328358364.70999998</v>
      </c>
      <c r="F71" s="14">
        <v>193340503</v>
      </c>
      <c r="G71" s="16">
        <f t="shared" si="1"/>
        <v>0.58880943438354238</v>
      </c>
    </row>
    <row r="72" spans="1:7" x14ac:dyDescent="0.25">
      <c r="A72">
        <v>85</v>
      </c>
      <c r="B72">
        <v>23</v>
      </c>
      <c r="C72" s="10" t="s">
        <v>33</v>
      </c>
      <c r="D72">
        <v>2012</v>
      </c>
      <c r="E72" s="11">
        <v>1416241097.04</v>
      </c>
      <c r="F72" s="11">
        <v>4109474.7</v>
      </c>
      <c r="G72" s="16">
        <f t="shared" si="1"/>
        <v>2.9016773405241276E-3</v>
      </c>
    </row>
    <row r="73" spans="1:7" x14ac:dyDescent="0.25">
      <c r="A73">
        <v>94</v>
      </c>
      <c r="B73">
        <v>1</v>
      </c>
      <c r="C73" s="10" t="s">
        <v>11</v>
      </c>
      <c r="D73">
        <v>2013</v>
      </c>
      <c r="E73" s="14">
        <v>2519655083</v>
      </c>
      <c r="F73" s="11">
        <v>700205862.83000004</v>
      </c>
      <c r="G73" s="16">
        <f t="shared" si="1"/>
        <v>0.27789750571586469</v>
      </c>
    </row>
    <row r="74" spans="1:7" x14ac:dyDescent="0.25">
      <c r="A74">
        <v>95</v>
      </c>
      <c r="B74">
        <v>2</v>
      </c>
      <c r="C74" s="10" t="s">
        <v>12</v>
      </c>
      <c r="D74">
        <v>2013</v>
      </c>
      <c r="E74" s="11">
        <v>133494062.93000001</v>
      </c>
      <c r="F74" s="11">
        <v>68693150.209999993</v>
      </c>
      <c r="G74" s="16">
        <f t="shared" si="1"/>
        <v>0.51457831683511257</v>
      </c>
    </row>
    <row r="75" spans="1:7" x14ac:dyDescent="0.25">
      <c r="A75">
        <v>96</v>
      </c>
      <c r="B75">
        <v>3</v>
      </c>
      <c r="C75" s="10" t="s">
        <v>13</v>
      </c>
      <c r="D75">
        <v>2013</v>
      </c>
      <c r="E75" s="11">
        <v>176529149.21000001</v>
      </c>
      <c r="F75" s="11">
        <v>86851602.019999996</v>
      </c>
      <c r="G75" s="16">
        <f t="shared" si="1"/>
        <v>0.49199581150578636</v>
      </c>
    </row>
    <row r="76" spans="1:7" x14ac:dyDescent="0.25">
      <c r="A76">
        <v>97</v>
      </c>
      <c r="B76">
        <v>4</v>
      </c>
      <c r="C76" s="10" t="s">
        <v>14</v>
      </c>
      <c r="D76">
        <v>2013</v>
      </c>
      <c r="E76" s="11">
        <v>349848395.89999998</v>
      </c>
      <c r="F76" s="11">
        <v>211328515.13999999</v>
      </c>
      <c r="G76" s="16">
        <f t="shared" si="1"/>
        <v>0.60405740777043815</v>
      </c>
    </row>
    <row r="77" spans="1:7" x14ac:dyDescent="0.25">
      <c r="A77">
        <v>98</v>
      </c>
      <c r="B77">
        <v>5</v>
      </c>
      <c r="C77" s="10" t="s">
        <v>15</v>
      </c>
      <c r="D77">
        <v>2013</v>
      </c>
      <c r="E77" s="11">
        <v>415645282.44</v>
      </c>
      <c r="F77" s="11">
        <v>244351421.62</v>
      </c>
      <c r="G77" s="16">
        <f t="shared" si="1"/>
        <v>0.58788450619615318</v>
      </c>
    </row>
    <row r="78" spans="1:7" x14ac:dyDescent="0.25">
      <c r="A78">
        <v>99</v>
      </c>
      <c r="B78">
        <v>6</v>
      </c>
      <c r="C78" s="10" t="s">
        <v>16</v>
      </c>
      <c r="D78">
        <v>2013</v>
      </c>
      <c r="E78" s="11">
        <v>279761801.93000001</v>
      </c>
      <c r="F78" s="11">
        <v>155361929.15000001</v>
      </c>
      <c r="G78" s="16">
        <f t="shared" si="1"/>
        <v>0.55533646151190275</v>
      </c>
    </row>
    <row r="79" spans="1:7" x14ac:dyDescent="0.25">
      <c r="A79">
        <v>100</v>
      </c>
      <c r="B79">
        <v>7</v>
      </c>
      <c r="C79" s="10" t="s">
        <v>17</v>
      </c>
      <c r="D79">
        <v>2013</v>
      </c>
      <c r="E79" s="11">
        <v>366810135.20999998</v>
      </c>
      <c r="F79" s="11">
        <v>207702889.34</v>
      </c>
      <c r="G79" s="16">
        <f t="shared" si="1"/>
        <v>0.56624086796590134</v>
      </c>
    </row>
    <row r="80" spans="1:7" x14ac:dyDescent="0.25">
      <c r="A80">
        <v>101</v>
      </c>
      <c r="B80">
        <v>8</v>
      </c>
      <c r="C80" s="10" t="s">
        <v>18</v>
      </c>
      <c r="D80">
        <v>2013</v>
      </c>
      <c r="E80" s="11">
        <v>308790225.33999997</v>
      </c>
      <c r="F80" s="11">
        <v>182277497.56</v>
      </c>
      <c r="G80" s="16">
        <f t="shared" si="1"/>
        <v>0.59029555537031497</v>
      </c>
    </row>
    <row r="81" spans="1:7" x14ac:dyDescent="0.25">
      <c r="A81">
        <v>102</v>
      </c>
      <c r="B81">
        <v>9</v>
      </c>
      <c r="C81" s="10" t="s">
        <v>19</v>
      </c>
      <c r="D81">
        <v>2013</v>
      </c>
      <c r="E81" s="11">
        <v>580817418.77999997</v>
      </c>
      <c r="F81" s="11">
        <v>321497244.29000002</v>
      </c>
      <c r="G81" s="16">
        <f t="shared" si="1"/>
        <v>0.55352548648644373</v>
      </c>
    </row>
    <row r="82" spans="1:7" x14ac:dyDescent="0.25">
      <c r="A82">
        <v>103</v>
      </c>
      <c r="B82">
        <v>10</v>
      </c>
      <c r="C82" s="10" t="s">
        <v>20</v>
      </c>
      <c r="D82">
        <v>2013</v>
      </c>
      <c r="E82" s="11">
        <v>363368732.80000001</v>
      </c>
      <c r="F82" s="11">
        <v>210321876.81</v>
      </c>
      <c r="G82" s="16">
        <f t="shared" si="1"/>
        <v>0.57881115744144729</v>
      </c>
    </row>
    <row r="83" spans="1:7" x14ac:dyDescent="0.25">
      <c r="A83">
        <v>104</v>
      </c>
      <c r="B83">
        <v>11</v>
      </c>
      <c r="C83" s="10" t="s">
        <v>21</v>
      </c>
      <c r="D83">
        <v>2013</v>
      </c>
      <c r="E83" s="11">
        <v>279853747.12</v>
      </c>
      <c r="F83" s="11">
        <v>147197505.56999999</v>
      </c>
      <c r="G83" s="16">
        <f t="shared" si="1"/>
        <v>0.52598011312988557</v>
      </c>
    </row>
    <row r="84" spans="1:7" x14ac:dyDescent="0.25">
      <c r="A84">
        <v>105</v>
      </c>
      <c r="B84">
        <v>12</v>
      </c>
      <c r="C84" s="10" t="s">
        <v>22</v>
      </c>
      <c r="D84">
        <v>2013</v>
      </c>
      <c r="E84" s="11">
        <v>784954736.30999994</v>
      </c>
      <c r="F84" s="11">
        <v>457090512.69</v>
      </c>
      <c r="G84" s="16">
        <f t="shared" si="1"/>
        <v>0.58231448457619417</v>
      </c>
    </row>
    <row r="85" spans="1:7" x14ac:dyDescent="0.25">
      <c r="A85">
        <v>106</v>
      </c>
      <c r="B85">
        <v>13</v>
      </c>
      <c r="C85" s="10" t="s">
        <v>23</v>
      </c>
      <c r="D85">
        <v>2013</v>
      </c>
      <c r="E85" s="11">
        <v>732120554.55999994</v>
      </c>
      <c r="F85" s="11">
        <v>477546301.25</v>
      </c>
      <c r="G85" s="16">
        <f t="shared" si="1"/>
        <v>0.65227823242444338</v>
      </c>
    </row>
    <row r="86" spans="1:7" x14ac:dyDescent="0.25">
      <c r="A86">
        <v>107</v>
      </c>
      <c r="B86">
        <v>14</v>
      </c>
      <c r="C86" s="10" t="s">
        <v>24</v>
      </c>
      <c r="D86">
        <v>2013</v>
      </c>
      <c r="E86" s="11">
        <v>649619061.09000003</v>
      </c>
      <c r="F86" s="11">
        <v>425675735.26999998</v>
      </c>
      <c r="G86" s="16">
        <f t="shared" si="1"/>
        <v>0.65526977388218244</v>
      </c>
    </row>
    <row r="87" spans="1:7" x14ac:dyDescent="0.25">
      <c r="A87">
        <v>108</v>
      </c>
      <c r="B87">
        <v>15</v>
      </c>
      <c r="C87" s="10" t="s">
        <v>25</v>
      </c>
      <c r="D87">
        <v>2013</v>
      </c>
      <c r="E87" s="11">
        <v>243762911.24000001</v>
      </c>
      <c r="F87" s="11">
        <v>140601824.59</v>
      </c>
      <c r="G87" s="16">
        <f t="shared" si="1"/>
        <v>0.57679744582459724</v>
      </c>
    </row>
    <row r="88" spans="1:7" x14ac:dyDescent="0.25">
      <c r="A88">
        <v>109</v>
      </c>
      <c r="B88">
        <v>16</v>
      </c>
      <c r="C88" s="10" t="s">
        <v>26</v>
      </c>
      <c r="D88">
        <v>2013</v>
      </c>
      <c r="E88" s="11">
        <v>705497506.71000004</v>
      </c>
      <c r="F88" s="11">
        <v>435034329.06999999</v>
      </c>
      <c r="G88" s="16">
        <f t="shared" si="1"/>
        <v>0.61663482143080639</v>
      </c>
    </row>
    <row r="89" spans="1:7" x14ac:dyDescent="0.25">
      <c r="A89">
        <v>110</v>
      </c>
      <c r="B89">
        <v>17</v>
      </c>
      <c r="C89" s="10" t="s">
        <v>27</v>
      </c>
      <c r="D89">
        <v>2013</v>
      </c>
      <c r="E89" s="11">
        <v>449931850.95999998</v>
      </c>
      <c r="F89" s="11">
        <v>271808192.63</v>
      </c>
      <c r="G89" s="16">
        <f t="shared" si="1"/>
        <v>0.6041096936126098</v>
      </c>
    </row>
    <row r="90" spans="1:7" x14ac:dyDescent="0.25">
      <c r="A90">
        <v>111</v>
      </c>
      <c r="B90">
        <v>18</v>
      </c>
      <c r="C90" s="10" t="s">
        <v>28</v>
      </c>
      <c r="D90">
        <v>2013</v>
      </c>
      <c r="E90" s="11">
        <v>294392492.43000001</v>
      </c>
      <c r="F90" s="11">
        <v>173032125.41999999</v>
      </c>
      <c r="G90" s="16">
        <f t="shared" si="1"/>
        <v>0.58775997985459216</v>
      </c>
    </row>
    <row r="91" spans="1:7" x14ac:dyDescent="0.25">
      <c r="A91">
        <v>112</v>
      </c>
      <c r="B91">
        <v>19</v>
      </c>
      <c r="C91" s="10" t="s">
        <v>29</v>
      </c>
      <c r="D91">
        <v>2013</v>
      </c>
      <c r="E91" s="11">
        <v>200647010.91999999</v>
      </c>
      <c r="F91" s="11">
        <v>100250198.52</v>
      </c>
      <c r="G91" s="16">
        <f t="shared" si="1"/>
        <v>0.49963464723613937</v>
      </c>
    </row>
    <row r="92" spans="1:7" x14ac:dyDescent="0.25">
      <c r="A92">
        <v>113</v>
      </c>
      <c r="B92">
        <v>20</v>
      </c>
      <c r="C92" s="10" t="s">
        <v>30</v>
      </c>
      <c r="D92">
        <v>2013</v>
      </c>
      <c r="E92" s="11">
        <v>319582724.60000002</v>
      </c>
      <c r="F92" s="11">
        <v>176735418.47999999</v>
      </c>
      <c r="G92" s="16">
        <f t="shared" si="1"/>
        <v>0.55301931198317333</v>
      </c>
    </row>
    <row r="93" spans="1:7" x14ac:dyDescent="0.25">
      <c r="A93">
        <v>114</v>
      </c>
      <c r="B93">
        <v>21</v>
      </c>
      <c r="C93" s="10" t="s">
        <v>31</v>
      </c>
      <c r="D93">
        <v>2013</v>
      </c>
      <c r="E93" s="11">
        <v>258659393.88</v>
      </c>
      <c r="F93" s="11">
        <v>140431098.71000001</v>
      </c>
      <c r="G93" s="16">
        <f t="shared" si="1"/>
        <v>0.54291899707748592</v>
      </c>
    </row>
    <row r="94" spans="1:7" x14ac:dyDescent="0.25">
      <c r="A94">
        <v>115</v>
      </c>
      <c r="B94">
        <v>22</v>
      </c>
      <c r="C94" s="10" t="s">
        <v>32</v>
      </c>
      <c r="D94">
        <v>2013</v>
      </c>
      <c r="E94" s="11">
        <v>347443100.38</v>
      </c>
      <c r="F94" s="11">
        <v>202486647.08000001</v>
      </c>
      <c r="G94" s="16">
        <f t="shared" si="1"/>
        <v>0.5827908133980485</v>
      </c>
    </row>
    <row r="95" spans="1:7" x14ac:dyDescent="0.25">
      <c r="A95">
        <v>116</v>
      </c>
      <c r="B95">
        <v>23</v>
      </c>
      <c r="C95" s="10" t="s">
        <v>33</v>
      </c>
      <c r="D95">
        <v>2013</v>
      </c>
      <c r="E95" s="11">
        <v>1465797740.9000001</v>
      </c>
      <c r="F95" s="11">
        <v>0</v>
      </c>
      <c r="G95" s="16">
        <f t="shared" si="1"/>
        <v>0</v>
      </c>
    </row>
    <row r="96" spans="1:7" x14ac:dyDescent="0.25">
      <c r="A96">
        <v>125</v>
      </c>
      <c r="B96">
        <v>1</v>
      </c>
      <c r="C96" s="10" t="s">
        <v>11</v>
      </c>
      <c r="D96">
        <v>2014</v>
      </c>
      <c r="E96" s="11">
        <v>2750861765.77</v>
      </c>
      <c r="F96" s="11">
        <v>797196178.52999997</v>
      </c>
      <c r="G96" s="16">
        <f t="shared" si="1"/>
        <v>0.28979870542744446</v>
      </c>
    </row>
    <row r="97" spans="1:7" x14ac:dyDescent="0.25">
      <c r="A97">
        <v>126</v>
      </c>
      <c r="B97">
        <v>2</v>
      </c>
      <c r="C97" s="10" t="s">
        <v>12</v>
      </c>
      <c r="D97">
        <v>2014</v>
      </c>
      <c r="E97" s="11">
        <v>151586993.06</v>
      </c>
      <c r="F97" s="11">
        <v>76138855.900000006</v>
      </c>
      <c r="G97" s="16">
        <f t="shared" si="1"/>
        <v>0.50227829158048742</v>
      </c>
    </row>
    <row r="98" spans="1:7" x14ac:dyDescent="0.25">
      <c r="A98">
        <v>127</v>
      </c>
      <c r="B98">
        <v>3</v>
      </c>
      <c r="C98" s="10" t="s">
        <v>13</v>
      </c>
      <c r="D98">
        <v>2014</v>
      </c>
      <c r="E98" s="11">
        <v>206333005.65000001</v>
      </c>
      <c r="F98" s="11">
        <v>104047251.75</v>
      </c>
      <c r="G98" s="16">
        <f t="shared" si="1"/>
        <v>0.50426857992120755</v>
      </c>
    </row>
    <row r="99" spans="1:7" x14ac:dyDescent="0.25">
      <c r="A99">
        <v>128</v>
      </c>
      <c r="B99">
        <v>4</v>
      </c>
      <c r="C99" s="10" t="s">
        <v>14</v>
      </c>
      <c r="D99">
        <v>2014</v>
      </c>
      <c r="E99" s="11">
        <v>402143429.33999997</v>
      </c>
      <c r="F99" s="11">
        <v>237890835.05000001</v>
      </c>
      <c r="G99" s="16">
        <f t="shared" si="1"/>
        <v>0.59155718505814647</v>
      </c>
    </row>
    <row r="100" spans="1:7" x14ac:dyDescent="0.25">
      <c r="A100">
        <v>129</v>
      </c>
      <c r="B100">
        <v>5</v>
      </c>
      <c r="C100" s="10" t="s">
        <v>15</v>
      </c>
      <c r="D100">
        <v>2014</v>
      </c>
      <c r="E100" s="11">
        <v>462133691.79000002</v>
      </c>
      <c r="F100" s="11">
        <v>272410558.08999997</v>
      </c>
      <c r="G100" s="16">
        <f t="shared" si="1"/>
        <v>0.58946266617104193</v>
      </c>
    </row>
    <row r="101" spans="1:7" x14ac:dyDescent="0.25">
      <c r="A101">
        <v>130</v>
      </c>
      <c r="B101">
        <v>6</v>
      </c>
      <c r="C101" s="10" t="s">
        <v>16</v>
      </c>
      <c r="D101">
        <v>2014</v>
      </c>
      <c r="E101" s="11">
        <v>321646078.16000003</v>
      </c>
      <c r="F101" s="11">
        <v>174248089.91999999</v>
      </c>
      <c r="G101" s="16">
        <f t="shared" ref="G101:G148" si="2">F101/E101</f>
        <v>0.5417385808550782</v>
      </c>
    </row>
    <row r="102" spans="1:7" x14ac:dyDescent="0.25">
      <c r="A102">
        <v>131</v>
      </c>
      <c r="B102">
        <v>7</v>
      </c>
      <c r="C102" s="10" t="s">
        <v>17</v>
      </c>
      <c r="D102">
        <v>2014</v>
      </c>
      <c r="E102" s="11">
        <v>404847107.25</v>
      </c>
      <c r="F102" s="11">
        <v>236570278.93000001</v>
      </c>
      <c r="G102" s="16">
        <f t="shared" si="2"/>
        <v>0.58434474322157826</v>
      </c>
    </row>
    <row r="103" spans="1:7" x14ac:dyDescent="0.25">
      <c r="A103">
        <v>132</v>
      </c>
      <c r="B103">
        <v>8</v>
      </c>
      <c r="C103" s="10" t="s">
        <v>18</v>
      </c>
      <c r="D103">
        <v>2014</v>
      </c>
      <c r="E103" s="11">
        <v>347750539.30000001</v>
      </c>
      <c r="F103" s="11">
        <v>204639890.34</v>
      </c>
      <c r="G103" s="16">
        <f t="shared" si="2"/>
        <v>0.58846749958153122</v>
      </c>
    </row>
    <row r="104" spans="1:7" x14ac:dyDescent="0.25">
      <c r="A104">
        <v>133</v>
      </c>
      <c r="B104">
        <v>9</v>
      </c>
      <c r="C104" s="10" t="s">
        <v>19</v>
      </c>
      <c r="D104">
        <v>2014</v>
      </c>
      <c r="E104" s="11">
        <v>664736307.87</v>
      </c>
      <c r="F104" s="11">
        <v>360020648.02999997</v>
      </c>
      <c r="G104" s="16">
        <f t="shared" si="2"/>
        <v>0.54159919319527805</v>
      </c>
    </row>
    <row r="105" spans="1:7" x14ac:dyDescent="0.25">
      <c r="A105">
        <v>134</v>
      </c>
      <c r="B105">
        <v>10</v>
      </c>
      <c r="C105" s="10" t="s">
        <v>20</v>
      </c>
      <c r="D105">
        <v>2014</v>
      </c>
      <c r="E105" s="11">
        <v>400780556.01999998</v>
      </c>
      <c r="F105" s="11">
        <v>230121693.30000001</v>
      </c>
      <c r="G105" s="16">
        <f t="shared" si="2"/>
        <v>0.57418377674119592</v>
      </c>
    </row>
    <row r="106" spans="1:7" x14ac:dyDescent="0.25">
      <c r="A106">
        <v>135</v>
      </c>
      <c r="B106">
        <v>11</v>
      </c>
      <c r="C106" s="10" t="s">
        <v>21</v>
      </c>
      <c r="D106">
        <v>2014</v>
      </c>
      <c r="E106" s="11">
        <v>339058853.5</v>
      </c>
      <c r="F106" s="11">
        <v>171612255.19999999</v>
      </c>
      <c r="G106" s="16">
        <f t="shared" si="2"/>
        <v>0.50614297024985366</v>
      </c>
    </row>
    <row r="107" spans="1:7" x14ac:dyDescent="0.25">
      <c r="A107">
        <v>136</v>
      </c>
      <c r="B107">
        <v>12</v>
      </c>
      <c r="C107" s="10" t="s">
        <v>22</v>
      </c>
      <c r="D107">
        <v>2014</v>
      </c>
      <c r="E107" s="11">
        <v>910105214.84000003</v>
      </c>
      <c r="F107" s="11">
        <v>536255722.80000001</v>
      </c>
      <c r="G107" s="16">
        <f t="shared" si="2"/>
        <v>0.58922387659791164</v>
      </c>
    </row>
    <row r="108" spans="1:7" x14ac:dyDescent="0.25">
      <c r="A108">
        <v>137</v>
      </c>
      <c r="B108">
        <v>13</v>
      </c>
      <c r="C108" s="10" t="s">
        <v>23</v>
      </c>
      <c r="D108">
        <v>2014</v>
      </c>
      <c r="E108" s="11">
        <v>833720374.96000004</v>
      </c>
      <c r="F108" s="11">
        <v>536229154.44999999</v>
      </c>
      <c r="G108" s="16">
        <f t="shared" si="2"/>
        <v>0.64317626215591406</v>
      </c>
    </row>
    <row r="109" spans="1:7" x14ac:dyDescent="0.25">
      <c r="A109">
        <v>138</v>
      </c>
      <c r="B109">
        <v>14</v>
      </c>
      <c r="C109" s="10" t="s">
        <v>24</v>
      </c>
      <c r="D109">
        <v>2014</v>
      </c>
      <c r="E109" s="11">
        <v>744969015.49000001</v>
      </c>
      <c r="F109" s="11">
        <v>490667086.31</v>
      </c>
      <c r="G109" s="16">
        <f t="shared" si="2"/>
        <v>0.65864093151211922</v>
      </c>
    </row>
    <row r="110" spans="1:7" x14ac:dyDescent="0.25">
      <c r="A110">
        <v>139</v>
      </c>
      <c r="B110">
        <v>15</v>
      </c>
      <c r="C110" s="10" t="s">
        <v>25</v>
      </c>
      <c r="D110">
        <v>2014</v>
      </c>
      <c r="E110" s="11">
        <v>286891164.43000001</v>
      </c>
      <c r="F110" s="11">
        <v>161456609.27000001</v>
      </c>
      <c r="G110" s="16">
        <f t="shared" si="2"/>
        <v>0.56277999913585564</v>
      </c>
    </row>
    <row r="111" spans="1:7" x14ac:dyDescent="0.25">
      <c r="A111">
        <v>140</v>
      </c>
      <c r="B111">
        <v>16</v>
      </c>
      <c r="C111" s="10" t="s">
        <v>26</v>
      </c>
      <c r="D111">
        <v>2014</v>
      </c>
      <c r="E111" s="11">
        <v>763792270.24000001</v>
      </c>
      <c r="F111" s="11">
        <v>493499317.11000001</v>
      </c>
      <c r="G111" s="16">
        <f t="shared" si="2"/>
        <v>0.6461171922503639</v>
      </c>
    </row>
    <row r="112" spans="1:7" x14ac:dyDescent="0.25">
      <c r="A112">
        <v>141</v>
      </c>
      <c r="B112">
        <v>17</v>
      </c>
      <c r="C112" s="10" t="s">
        <v>27</v>
      </c>
      <c r="D112">
        <v>2014</v>
      </c>
      <c r="E112" s="11">
        <v>521177801.75</v>
      </c>
      <c r="F112" s="11">
        <v>317200359.52999997</v>
      </c>
      <c r="G112" s="16">
        <f t="shared" si="2"/>
        <v>0.60862216016282966</v>
      </c>
    </row>
    <row r="113" spans="1:7" x14ac:dyDescent="0.25">
      <c r="A113">
        <v>142</v>
      </c>
      <c r="B113">
        <v>18</v>
      </c>
      <c r="C113" s="10" t="s">
        <v>28</v>
      </c>
      <c r="D113">
        <v>2014</v>
      </c>
      <c r="E113" s="11">
        <v>333817578.67000002</v>
      </c>
      <c r="F113" s="11">
        <v>195227629.08000001</v>
      </c>
      <c r="G113" s="16">
        <f t="shared" si="2"/>
        <v>0.58483327887593062</v>
      </c>
    </row>
    <row r="114" spans="1:7" x14ac:dyDescent="0.25">
      <c r="A114">
        <v>143</v>
      </c>
      <c r="B114">
        <v>19</v>
      </c>
      <c r="C114" s="10" t="s">
        <v>29</v>
      </c>
      <c r="D114">
        <v>2014</v>
      </c>
      <c r="E114" s="11">
        <v>237978670.91999999</v>
      </c>
      <c r="F114" s="11">
        <v>114915277.81</v>
      </c>
      <c r="G114" s="16">
        <f t="shared" si="2"/>
        <v>0.4828805765060788</v>
      </c>
    </row>
    <row r="115" spans="1:7" x14ac:dyDescent="0.25">
      <c r="A115">
        <v>144</v>
      </c>
      <c r="B115">
        <v>20</v>
      </c>
      <c r="C115" s="10" t="s">
        <v>30</v>
      </c>
      <c r="D115">
        <v>2014</v>
      </c>
      <c r="E115" s="11">
        <v>364281007.58999997</v>
      </c>
      <c r="F115" s="11">
        <v>198438752.93000001</v>
      </c>
      <c r="G115" s="16">
        <f t="shared" si="2"/>
        <v>0.54474086981043979</v>
      </c>
    </row>
    <row r="116" spans="1:7" x14ac:dyDescent="0.25">
      <c r="A116">
        <v>145</v>
      </c>
      <c r="B116">
        <v>21</v>
      </c>
      <c r="C116" s="10" t="s">
        <v>31</v>
      </c>
      <c r="D116">
        <v>2014</v>
      </c>
      <c r="E116" s="11">
        <v>288733243.26999998</v>
      </c>
      <c r="F116" s="11">
        <v>156759058.25</v>
      </c>
      <c r="G116" s="16">
        <f t="shared" si="2"/>
        <v>0.54292002013571949</v>
      </c>
    </row>
    <row r="117" spans="1:7" x14ac:dyDescent="0.25">
      <c r="A117">
        <v>146</v>
      </c>
      <c r="B117">
        <v>22</v>
      </c>
      <c r="C117" s="10" t="s">
        <v>32</v>
      </c>
      <c r="D117">
        <v>2014</v>
      </c>
      <c r="E117" s="11">
        <v>385209254.27999997</v>
      </c>
      <c r="F117" s="11">
        <v>222790661.09999999</v>
      </c>
      <c r="G117" s="16">
        <f t="shared" si="2"/>
        <v>0.57836269151015374</v>
      </c>
    </row>
    <row r="118" spans="1:7" x14ac:dyDescent="0.25">
      <c r="A118">
        <v>147</v>
      </c>
      <c r="B118">
        <v>23</v>
      </c>
      <c r="C118" s="10" t="s">
        <v>33</v>
      </c>
      <c r="D118">
        <v>2014</v>
      </c>
      <c r="E118" s="14">
        <v>1396986187</v>
      </c>
      <c r="F118" s="14">
        <v>0</v>
      </c>
      <c r="G118" s="16">
        <f t="shared" si="2"/>
        <v>0</v>
      </c>
    </row>
    <row r="119" spans="1:7" x14ac:dyDescent="0.25">
      <c r="A119">
        <v>156</v>
      </c>
      <c r="B119">
        <v>1</v>
      </c>
      <c r="C119" s="10" t="s">
        <v>11</v>
      </c>
      <c r="D119">
        <v>2015</v>
      </c>
      <c r="E119" s="11">
        <v>2445451737.5300002</v>
      </c>
      <c r="F119" s="11">
        <v>778487755.86000001</v>
      </c>
      <c r="G119" s="16">
        <f t="shared" si="2"/>
        <v>0.3183410835358797</v>
      </c>
    </row>
    <row r="120" spans="1:7" x14ac:dyDescent="0.25">
      <c r="A120">
        <v>157</v>
      </c>
      <c r="B120">
        <v>2</v>
      </c>
      <c r="C120" s="10" t="s">
        <v>12</v>
      </c>
      <c r="D120">
        <v>2015</v>
      </c>
      <c r="E120" s="11">
        <v>147286454.80000001</v>
      </c>
      <c r="F120" s="11">
        <v>76986726.510000005</v>
      </c>
      <c r="G120" s="16">
        <f t="shared" si="2"/>
        <v>0.52270065577001046</v>
      </c>
    </row>
    <row r="121" spans="1:7" x14ac:dyDescent="0.25">
      <c r="A121">
        <v>158</v>
      </c>
      <c r="B121">
        <v>3</v>
      </c>
      <c r="C121" s="10" t="s">
        <v>13</v>
      </c>
      <c r="D121">
        <v>2015</v>
      </c>
      <c r="E121" s="11">
        <v>193791266.03</v>
      </c>
      <c r="F121" s="11">
        <v>97436301.790000007</v>
      </c>
      <c r="G121" s="16">
        <f t="shared" si="2"/>
        <v>0.50278995429503159</v>
      </c>
    </row>
    <row r="122" spans="1:7" x14ac:dyDescent="0.25">
      <c r="A122">
        <v>159</v>
      </c>
      <c r="B122">
        <v>4</v>
      </c>
      <c r="C122" s="10" t="s">
        <v>14</v>
      </c>
      <c r="D122">
        <v>2015</v>
      </c>
      <c r="E122" s="11">
        <v>406970823.50999999</v>
      </c>
      <c r="F122" s="11">
        <v>249741343.84</v>
      </c>
      <c r="G122" s="16">
        <f t="shared" si="2"/>
        <v>0.61365908662949498</v>
      </c>
    </row>
    <row r="123" spans="1:7" x14ac:dyDescent="0.25">
      <c r="A123">
        <v>160</v>
      </c>
      <c r="B123">
        <v>5</v>
      </c>
      <c r="C123" s="10" t="s">
        <v>15</v>
      </c>
      <c r="D123">
        <v>2015</v>
      </c>
      <c r="E123" s="11">
        <v>467846033.32999998</v>
      </c>
      <c r="F123" s="11">
        <v>277741682.81999999</v>
      </c>
      <c r="G123" s="16">
        <f t="shared" si="2"/>
        <v>0.59366044175497379</v>
      </c>
    </row>
    <row r="124" spans="1:7" x14ac:dyDescent="0.25">
      <c r="A124">
        <v>161</v>
      </c>
      <c r="B124">
        <v>6</v>
      </c>
      <c r="C124" s="10" t="s">
        <v>16</v>
      </c>
      <c r="D124">
        <v>2015</v>
      </c>
      <c r="E124" s="11">
        <v>322974065.51999998</v>
      </c>
      <c r="F124" s="11">
        <v>180435544.46000001</v>
      </c>
      <c r="G124" s="16">
        <f t="shared" si="2"/>
        <v>0.55866883357799091</v>
      </c>
    </row>
    <row r="125" spans="1:7" x14ac:dyDescent="0.25">
      <c r="A125">
        <v>162</v>
      </c>
      <c r="B125">
        <v>7</v>
      </c>
      <c r="C125" s="10" t="s">
        <v>17</v>
      </c>
      <c r="D125">
        <v>2015</v>
      </c>
      <c r="E125" s="11">
        <v>396763778.98000002</v>
      </c>
      <c r="F125" s="11">
        <v>238388647.78</v>
      </c>
      <c r="G125" s="16">
        <f t="shared" si="2"/>
        <v>0.60083268788509203</v>
      </c>
    </row>
    <row r="126" spans="1:7" x14ac:dyDescent="0.25">
      <c r="A126">
        <v>163</v>
      </c>
      <c r="B126">
        <v>8</v>
      </c>
      <c r="C126" s="10" t="s">
        <v>18</v>
      </c>
      <c r="D126">
        <v>2015</v>
      </c>
      <c r="E126" s="11">
        <v>339250457.13999999</v>
      </c>
      <c r="F126" s="11">
        <v>206240886.69999999</v>
      </c>
      <c r="G126" s="16">
        <f t="shared" si="2"/>
        <v>0.60793105022962324</v>
      </c>
    </row>
    <row r="127" spans="1:7" x14ac:dyDescent="0.25">
      <c r="A127">
        <v>164</v>
      </c>
      <c r="B127">
        <v>9</v>
      </c>
      <c r="C127" s="10" t="s">
        <v>19</v>
      </c>
      <c r="D127">
        <v>2015</v>
      </c>
      <c r="E127" s="11">
        <v>684824050.63</v>
      </c>
      <c r="F127" s="11">
        <v>388252279.67000002</v>
      </c>
      <c r="G127" s="16">
        <f t="shared" si="2"/>
        <v>0.56693727288466222</v>
      </c>
    </row>
    <row r="128" spans="1:7" x14ac:dyDescent="0.25">
      <c r="A128">
        <v>165</v>
      </c>
      <c r="B128">
        <v>10</v>
      </c>
      <c r="C128" s="10" t="s">
        <v>20</v>
      </c>
      <c r="D128">
        <v>2015</v>
      </c>
      <c r="E128" s="11">
        <v>408495967.69999999</v>
      </c>
      <c r="F128" s="11">
        <v>236041548.75999999</v>
      </c>
      <c r="G128" s="16">
        <f t="shared" si="2"/>
        <v>0.5778307925265721</v>
      </c>
    </row>
    <row r="129" spans="1:7" x14ac:dyDescent="0.25">
      <c r="A129">
        <v>166</v>
      </c>
      <c r="B129">
        <v>11</v>
      </c>
      <c r="C129" s="10" t="s">
        <v>21</v>
      </c>
      <c r="D129">
        <v>2015</v>
      </c>
      <c r="E129" s="11">
        <v>336306364.44999999</v>
      </c>
      <c r="F129" s="11">
        <v>176736842.59999999</v>
      </c>
      <c r="G129" s="16">
        <f t="shared" si="2"/>
        <v>0.52552333610765245</v>
      </c>
    </row>
    <row r="130" spans="1:7" x14ac:dyDescent="0.25">
      <c r="A130">
        <v>167</v>
      </c>
      <c r="B130">
        <v>12</v>
      </c>
      <c r="C130" s="10" t="s">
        <v>22</v>
      </c>
      <c r="D130">
        <v>2015</v>
      </c>
      <c r="E130" s="11">
        <v>932805991.63999999</v>
      </c>
      <c r="F130" s="11">
        <v>567124309.52999997</v>
      </c>
      <c r="G130" s="16">
        <f t="shared" si="2"/>
        <v>0.60797670106397816</v>
      </c>
    </row>
    <row r="131" spans="1:7" x14ac:dyDescent="0.25">
      <c r="A131">
        <v>168</v>
      </c>
      <c r="B131">
        <v>13</v>
      </c>
      <c r="C131" s="10" t="s">
        <v>23</v>
      </c>
      <c r="D131">
        <v>2015</v>
      </c>
      <c r="E131" s="11">
        <v>803186361.01999998</v>
      </c>
      <c r="F131" s="14">
        <v>544740122</v>
      </c>
      <c r="G131" s="16">
        <f t="shared" si="2"/>
        <v>0.67822382007111237</v>
      </c>
    </row>
    <row r="132" spans="1:7" x14ac:dyDescent="0.25">
      <c r="A132">
        <v>169</v>
      </c>
      <c r="B132">
        <v>14</v>
      </c>
      <c r="C132" s="10" t="s">
        <v>24</v>
      </c>
      <c r="D132">
        <v>2015</v>
      </c>
      <c r="E132" s="11">
        <v>734946668.32000005</v>
      </c>
      <c r="F132" s="11">
        <v>500423290.29000002</v>
      </c>
      <c r="G132" s="16">
        <f t="shared" si="2"/>
        <v>0.68089741999090581</v>
      </c>
    </row>
    <row r="133" spans="1:7" x14ac:dyDescent="0.25">
      <c r="A133">
        <v>170</v>
      </c>
      <c r="B133">
        <v>15</v>
      </c>
      <c r="C133" s="10" t="s">
        <v>25</v>
      </c>
      <c r="D133">
        <v>2015</v>
      </c>
      <c r="E133" s="11">
        <v>278786803.88999999</v>
      </c>
      <c r="F133" s="11">
        <v>165556062.78999999</v>
      </c>
      <c r="G133" s="16">
        <f t="shared" si="2"/>
        <v>0.59384468877272578</v>
      </c>
    </row>
    <row r="134" spans="1:7" x14ac:dyDescent="0.25">
      <c r="A134">
        <v>171</v>
      </c>
      <c r="B134">
        <v>16</v>
      </c>
      <c r="C134" s="10" t="s">
        <v>26</v>
      </c>
      <c r="D134">
        <v>2015</v>
      </c>
      <c r="E134" s="11">
        <v>785274550.65999997</v>
      </c>
      <c r="F134" s="11">
        <v>515248712.86000001</v>
      </c>
      <c r="G134" s="16">
        <f t="shared" si="2"/>
        <v>0.65613830529328721</v>
      </c>
    </row>
    <row r="135" spans="1:7" x14ac:dyDescent="0.25">
      <c r="A135">
        <v>172</v>
      </c>
      <c r="B135">
        <v>17</v>
      </c>
      <c r="C135" s="10" t="s">
        <v>27</v>
      </c>
      <c r="D135">
        <v>2015</v>
      </c>
      <c r="E135" s="11">
        <v>514702755.69</v>
      </c>
      <c r="F135" s="11">
        <v>320549983.10000002</v>
      </c>
      <c r="G135" s="16">
        <f t="shared" si="2"/>
        <v>0.62278660752510884</v>
      </c>
    </row>
    <row r="136" spans="1:7" x14ac:dyDescent="0.25">
      <c r="A136">
        <v>173</v>
      </c>
      <c r="B136">
        <v>18</v>
      </c>
      <c r="C136" s="10" t="s">
        <v>28</v>
      </c>
      <c r="D136">
        <v>2015</v>
      </c>
      <c r="E136" s="11">
        <v>338689511.29000002</v>
      </c>
      <c r="F136" s="11">
        <v>203720390.56</v>
      </c>
      <c r="G136" s="16">
        <f t="shared" si="2"/>
        <v>0.60149601262841046</v>
      </c>
    </row>
    <row r="137" spans="1:7" x14ac:dyDescent="0.25">
      <c r="A137">
        <v>174</v>
      </c>
      <c r="B137">
        <v>19</v>
      </c>
      <c r="C137" s="10" t="s">
        <v>29</v>
      </c>
      <c r="D137">
        <v>2015</v>
      </c>
      <c r="E137" s="11">
        <v>227147798.22999999</v>
      </c>
      <c r="F137" s="11">
        <v>116147087.16</v>
      </c>
      <c r="G137" s="16">
        <f t="shared" si="2"/>
        <v>0.51132825440110363</v>
      </c>
    </row>
    <row r="138" spans="1:7" x14ac:dyDescent="0.25">
      <c r="A138">
        <v>175</v>
      </c>
      <c r="B138">
        <v>20</v>
      </c>
      <c r="C138" s="10" t="s">
        <v>30</v>
      </c>
      <c r="D138">
        <v>2015</v>
      </c>
      <c r="E138" s="11">
        <v>362233581.50999999</v>
      </c>
      <c r="F138" s="11">
        <v>205465320.81999999</v>
      </c>
      <c r="G138" s="16">
        <f t="shared" si="2"/>
        <v>0.56721776032884963</v>
      </c>
    </row>
    <row r="139" spans="1:7" x14ac:dyDescent="0.25">
      <c r="A139">
        <v>176</v>
      </c>
      <c r="B139">
        <v>21</v>
      </c>
      <c r="C139" s="10" t="s">
        <v>31</v>
      </c>
      <c r="D139">
        <v>2015</v>
      </c>
      <c r="E139" s="11">
        <v>287541831.07999998</v>
      </c>
      <c r="F139" s="11">
        <v>157263779.41</v>
      </c>
      <c r="G139" s="16">
        <f t="shared" si="2"/>
        <v>0.54692487287613478</v>
      </c>
    </row>
    <row r="140" spans="1:7" x14ac:dyDescent="0.25">
      <c r="A140">
        <v>177</v>
      </c>
      <c r="B140">
        <v>22</v>
      </c>
      <c r="C140" s="10" t="s">
        <v>32</v>
      </c>
      <c r="D140">
        <v>2015</v>
      </c>
      <c r="E140" s="14">
        <v>390641929</v>
      </c>
      <c r="F140" s="11">
        <v>229329047.06999999</v>
      </c>
      <c r="G140" s="16">
        <f t="shared" si="2"/>
        <v>0.58705691848557295</v>
      </c>
    </row>
    <row r="141" spans="1:7" x14ac:dyDescent="0.25">
      <c r="A141">
        <v>178</v>
      </c>
      <c r="B141">
        <v>23</v>
      </c>
      <c r="C141" s="10" t="s">
        <v>33</v>
      </c>
      <c r="D141">
        <v>2015</v>
      </c>
      <c r="E141" s="14">
        <v>1751673069</v>
      </c>
      <c r="F141" s="14">
        <v>0</v>
      </c>
      <c r="G141" s="16">
        <f t="shared" si="2"/>
        <v>0</v>
      </c>
    </row>
    <row r="142" spans="1:7" x14ac:dyDescent="0.25">
      <c r="A142">
        <v>187</v>
      </c>
      <c r="B142">
        <v>1</v>
      </c>
      <c r="C142" s="10" t="s">
        <v>11</v>
      </c>
      <c r="D142">
        <v>2016</v>
      </c>
      <c r="E142" s="11">
        <v>2632727989.9499998</v>
      </c>
      <c r="F142" s="11">
        <v>861165545.78999996</v>
      </c>
      <c r="G142" s="16">
        <f t="shared" si="2"/>
        <v>0.32710008366886206</v>
      </c>
    </row>
    <row r="143" spans="1:7" x14ac:dyDescent="0.25">
      <c r="A143">
        <v>188</v>
      </c>
      <c r="B143">
        <v>2</v>
      </c>
      <c r="C143" s="10" t="s">
        <v>12</v>
      </c>
      <c r="D143">
        <v>2016</v>
      </c>
      <c r="E143" s="11">
        <v>171702019.91</v>
      </c>
      <c r="F143" s="11">
        <v>87008595.400000006</v>
      </c>
      <c r="G143" s="16">
        <f t="shared" si="2"/>
        <v>0.50674182776420906</v>
      </c>
    </row>
    <row r="144" spans="1:7" x14ac:dyDescent="0.25">
      <c r="A144">
        <v>189</v>
      </c>
      <c r="B144">
        <v>3</v>
      </c>
      <c r="C144" s="10" t="s">
        <v>13</v>
      </c>
      <c r="D144">
        <v>2016</v>
      </c>
      <c r="E144" s="11">
        <v>215946098.65000001</v>
      </c>
      <c r="F144" s="11">
        <v>108021127.11</v>
      </c>
      <c r="G144" s="16">
        <f t="shared" si="2"/>
        <v>0.50022263789575527</v>
      </c>
    </row>
    <row r="145" spans="1:7" x14ac:dyDescent="0.25">
      <c r="A145">
        <v>190</v>
      </c>
      <c r="B145">
        <v>4</v>
      </c>
      <c r="C145" s="10" t="s">
        <v>14</v>
      </c>
      <c r="D145">
        <v>2016</v>
      </c>
      <c r="E145" s="11">
        <v>451047935.94</v>
      </c>
      <c r="F145" s="11">
        <v>278941558.47000003</v>
      </c>
      <c r="G145" s="16">
        <f t="shared" si="2"/>
        <v>0.61842996330018862</v>
      </c>
    </row>
    <row r="146" spans="1:7" x14ac:dyDescent="0.25">
      <c r="A146">
        <v>191</v>
      </c>
      <c r="B146">
        <v>5</v>
      </c>
      <c r="C146" s="10" t="s">
        <v>15</v>
      </c>
      <c r="D146">
        <v>2016</v>
      </c>
      <c r="E146" s="11">
        <v>505158910.35000002</v>
      </c>
      <c r="F146" s="11">
        <v>309957019.81</v>
      </c>
      <c r="G146" s="16">
        <f t="shared" si="2"/>
        <v>0.61358319819647622</v>
      </c>
    </row>
    <row r="147" spans="1:7" x14ac:dyDescent="0.25">
      <c r="A147">
        <v>192</v>
      </c>
      <c r="B147">
        <v>6</v>
      </c>
      <c r="C147" s="10" t="s">
        <v>16</v>
      </c>
      <c r="D147">
        <v>2016</v>
      </c>
      <c r="E147" s="11">
        <v>354452869.85000002</v>
      </c>
      <c r="F147" s="11">
        <v>199133915.56</v>
      </c>
      <c r="G147" s="16">
        <f t="shared" si="2"/>
        <v>0.56180646991029004</v>
      </c>
    </row>
    <row r="148" spans="1:7" x14ac:dyDescent="0.25">
      <c r="A148">
        <v>193</v>
      </c>
      <c r="B148">
        <v>7</v>
      </c>
      <c r="C148" s="10" t="s">
        <v>17</v>
      </c>
      <c r="D148">
        <v>2016</v>
      </c>
      <c r="E148" s="11">
        <v>452655747.91000003</v>
      </c>
      <c r="F148" s="11">
        <v>268986269.12</v>
      </c>
      <c r="G148" s="16">
        <f t="shared" si="2"/>
        <v>0.59424025953931248</v>
      </c>
    </row>
    <row r="149" spans="1:7" x14ac:dyDescent="0.25">
      <c r="A149">
        <v>194</v>
      </c>
      <c r="B149">
        <v>8</v>
      </c>
      <c r="C149" s="10" t="s">
        <v>18</v>
      </c>
      <c r="D149">
        <v>2016</v>
      </c>
      <c r="E149" s="11">
        <v>394115946.81999999</v>
      </c>
      <c r="F149" s="11">
        <v>237183203.93000001</v>
      </c>
      <c r="G149" s="16">
        <f t="shared" ref="G149:G164" si="3">F149/E149</f>
        <v>0.60181072560945104</v>
      </c>
    </row>
    <row r="150" spans="1:7" x14ac:dyDescent="0.25">
      <c r="A150">
        <v>195</v>
      </c>
      <c r="B150">
        <v>9</v>
      </c>
      <c r="C150" s="10" t="s">
        <v>19</v>
      </c>
      <c r="D150">
        <v>2016</v>
      </c>
      <c r="E150" s="11">
        <v>736017413.25999999</v>
      </c>
      <c r="F150" s="11">
        <v>415776152.04000002</v>
      </c>
      <c r="G150" s="16">
        <f t="shared" si="3"/>
        <v>0.56489988490683452</v>
      </c>
    </row>
    <row r="151" spans="1:7" x14ac:dyDescent="0.25">
      <c r="A151">
        <v>196</v>
      </c>
      <c r="B151">
        <v>10</v>
      </c>
      <c r="C151" s="10" t="s">
        <v>20</v>
      </c>
      <c r="D151">
        <v>2016</v>
      </c>
      <c r="E151" s="11">
        <v>448291329.57999998</v>
      </c>
      <c r="F151" s="11">
        <v>261036310.52000001</v>
      </c>
      <c r="G151" s="16">
        <f t="shared" si="3"/>
        <v>0.58229167796879433</v>
      </c>
    </row>
    <row r="152" spans="1:7" x14ac:dyDescent="0.25">
      <c r="A152">
        <v>197</v>
      </c>
      <c r="B152">
        <v>11</v>
      </c>
      <c r="C152" s="10" t="s">
        <v>21</v>
      </c>
      <c r="D152">
        <v>2016</v>
      </c>
      <c r="E152" s="11">
        <v>365374805.57999998</v>
      </c>
      <c r="F152" s="11">
        <v>201885911.09999999</v>
      </c>
      <c r="G152" s="16">
        <f t="shared" si="3"/>
        <v>0.55254469661509387</v>
      </c>
    </row>
    <row r="153" spans="1:7" x14ac:dyDescent="0.25">
      <c r="A153">
        <v>198</v>
      </c>
      <c r="B153">
        <v>12</v>
      </c>
      <c r="C153" s="10" t="s">
        <v>22</v>
      </c>
      <c r="D153">
        <v>2016</v>
      </c>
      <c r="E153" s="11">
        <v>1007012689.22</v>
      </c>
      <c r="F153" s="11">
        <v>599905307.61000001</v>
      </c>
      <c r="G153" s="16">
        <f t="shared" si="3"/>
        <v>0.59572765470777489</v>
      </c>
    </row>
    <row r="154" spans="1:7" x14ac:dyDescent="0.25">
      <c r="A154">
        <v>199</v>
      </c>
      <c r="B154">
        <v>13</v>
      </c>
      <c r="C154" s="10" t="s">
        <v>23</v>
      </c>
      <c r="D154">
        <v>2016</v>
      </c>
      <c r="E154" s="11">
        <v>920777768.20000005</v>
      </c>
      <c r="F154" s="11">
        <v>622698538.40999997</v>
      </c>
      <c r="G154" s="16">
        <f t="shared" si="3"/>
        <v>0.67627451478036238</v>
      </c>
    </row>
    <row r="155" spans="1:7" x14ac:dyDescent="0.25">
      <c r="A155">
        <v>200</v>
      </c>
      <c r="B155">
        <v>14</v>
      </c>
      <c r="C155" s="10" t="s">
        <v>24</v>
      </c>
      <c r="D155">
        <v>2016</v>
      </c>
      <c r="E155" s="11">
        <v>842452975.86000001</v>
      </c>
      <c r="F155" s="11">
        <v>561997654.38999999</v>
      </c>
      <c r="G155" s="16">
        <f t="shared" si="3"/>
        <v>0.6670967644411212</v>
      </c>
    </row>
    <row r="156" spans="1:7" x14ac:dyDescent="0.25">
      <c r="A156">
        <v>201</v>
      </c>
      <c r="B156">
        <v>15</v>
      </c>
      <c r="C156" s="10" t="s">
        <v>25</v>
      </c>
      <c r="D156">
        <v>2016</v>
      </c>
      <c r="E156" s="11">
        <v>305535365.72000003</v>
      </c>
      <c r="F156" s="11">
        <v>182477775.97999999</v>
      </c>
      <c r="G156" s="16">
        <f t="shared" si="3"/>
        <v>0.59723945720649252</v>
      </c>
    </row>
    <row r="157" spans="1:7" x14ac:dyDescent="0.25">
      <c r="A157">
        <v>202</v>
      </c>
      <c r="B157">
        <v>16</v>
      </c>
      <c r="C157" s="10" t="s">
        <v>26</v>
      </c>
      <c r="D157">
        <v>2016</v>
      </c>
      <c r="E157" s="11">
        <v>916657122.39999998</v>
      </c>
      <c r="F157" s="11">
        <v>581868556.23000002</v>
      </c>
      <c r="G157" s="16">
        <f t="shared" si="3"/>
        <v>0.63477230690854891</v>
      </c>
    </row>
    <row r="158" spans="1:7" x14ac:dyDescent="0.25">
      <c r="A158">
        <v>203</v>
      </c>
      <c r="B158">
        <v>17</v>
      </c>
      <c r="C158" s="10" t="s">
        <v>27</v>
      </c>
      <c r="D158">
        <v>2016</v>
      </c>
      <c r="E158" s="11">
        <v>604427875.63</v>
      </c>
      <c r="F158" s="11">
        <v>371478825.93000001</v>
      </c>
      <c r="G158" s="16">
        <f t="shared" si="3"/>
        <v>0.61459578703712936</v>
      </c>
    </row>
    <row r="159" spans="1:7" x14ac:dyDescent="0.25">
      <c r="A159">
        <v>204</v>
      </c>
      <c r="B159">
        <v>18</v>
      </c>
      <c r="C159" s="10" t="s">
        <v>28</v>
      </c>
      <c r="D159">
        <v>2016</v>
      </c>
      <c r="E159" s="11">
        <v>371624009.22000003</v>
      </c>
      <c r="F159" s="11">
        <v>227282559.37</v>
      </c>
      <c r="G159" s="16">
        <f t="shared" si="3"/>
        <v>0.61159277584632477</v>
      </c>
    </row>
    <row r="160" spans="1:7" x14ac:dyDescent="0.25">
      <c r="A160">
        <v>205</v>
      </c>
      <c r="B160">
        <v>19</v>
      </c>
      <c r="C160" s="10" t="s">
        <v>29</v>
      </c>
      <c r="D160">
        <v>2016</v>
      </c>
      <c r="E160" s="11">
        <v>255003327.08000001</v>
      </c>
      <c r="F160" s="11">
        <v>132833614.38</v>
      </c>
      <c r="G160" s="16">
        <f t="shared" si="3"/>
        <v>0.52090933832532793</v>
      </c>
    </row>
    <row r="161" spans="1:7" x14ac:dyDescent="0.25">
      <c r="A161">
        <v>206</v>
      </c>
      <c r="B161">
        <v>20</v>
      </c>
      <c r="C161" s="10" t="s">
        <v>30</v>
      </c>
      <c r="D161">
        <v>2016</v>
      </c>
      <c r="E161" s="11">
        <v>397164165.39999998</v>
      </c>
      <c r="F161" s="11">
        <v>225820479.03</v>
      </c>
      <c r="G161" s="16">
        <f t="shared" si="3"/>
        <v>0.5685822103375493</v>
      </c>
    </row>
    <row r="162" spans="1:7" x14ac:dyDescent="0.25">
      <c r="A162">
        <v>207</v>
      </c>
      <c r="B162">
        <v>21</v>
      </c>
      <c r="C162" s="10" t="s">
        <v>31</v>
      </c>
      <c r="D162">
        <v>2016</v>
      </c>
      <c r="E162" s="11">
        <v>322415639.88</v>
      </c>
      <c r="F162" s="11">
        <v>177086318.27000001</v>
      </c>
      <c r="G162" s="16">
        <f t="shared" si="3"/>
        <v>0.54924853625559178</v>
      </c>
    </row>
    <row r="163" spans="1:7" x14ac:dyDescent="0.25">
      <c r="A163">
        <v>208</v>
      </c>
      <c r="B163">
        <v>22</v>
      </c>
      <c r="C163" s="10" t="s">
        <v>32</v>
      </c>
      <c r="D163">
        <v>2016</v>
      </c>
      <c r="E163" s="11">
        <v>429844962.69</v>
      </c>
      <c r="F163" s="11">
        <v>255234984.22</v>
      </c>
      <c r="G163" s="16">
        <f t="shared" si="3"/>
        <v>0.59378382061923329</v>
      </c>
    </row>
    <row r="164" spans="1:7" x14ac:dyDescent="0.25">
      <c r="A164">
        <v>209</v>
      </c>
      <c r="B164">
        <v>23</v>
      </c>
      <c r="C164" s="10" t="s">
        <v>33</v>
      </c>
      <c r="D164">
        <v>2016</v>
      </c>
      <c r="E164" s="14">
        <v>1911334139</v>
      </c>
      <c r="F164" s="14">
        <v>0</v>
      </c>
      <c r="G164" s="16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P22" sqref="P22"/>
    </sheetView>
  </sheetViews>
  <sheetFormatPr defaultColWidth="9.140625" defaultRowHeight="15" x14ac:dyDescent="0.25"/>
  <cols>
    <col min="1" max="1" width="9.140625" style="1" customWidth="1"/>
    <col min="2" max="2" width="32.5703125" style="2" customWidth="1"/>
    <col min="3" max="3" width="18.28515625" bestFit="1" customWidth="1"/>
    <col min="4" max="4" width="18" customWidth="1"/>
    <col min="5" max="8" width="18.28515625" bestFit="1" customWidth="1"/>
  </cols>
  <sheetData>
    <row r="1" spans="1:8" s="3" customFormat="1" ht="22.5" x14ac:dyDescent="0.3">
      <c r="A1" s="3" t="s">
        <v>0</v>
      </c>
    </row>
    <row r="2" spans="1:8" s="4" customFormat="1" ht="18.75" x14ac:dyDescent="0.3">
      <c r="A2" s="4" t="s">
        <v>1</v>
      </c>
    </row>
    <row r="3" spans="1:8" s="5" customFormat="1" ht="24.75" x14ac:dyDescent="0.5">
      <c r="A3" s="5" t="s">
        <v>2</v>
      </c>
      <c r="D3" s="6" t="s">
        <v>3</v>
      </c>
    </row>
    <row r="4" spans="1:8" s="7" customFormat="1" ht="12.75" x14ac:dyDescent="0.2"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spans="1:8" s="1" customFormat="1" x14ac:dyDescent="0.25">
      <c r="B5" s="2" t="s">
        <v>11</v>
      </c>
      <c r="C5" s="8">
        <v>14244686137.440001</v>
      </c>
      <c r="D5" s="8">
        <v>967334658.29999995</v>
      </c>
      <c r="E5" s="8">
        <v>15212020795.74</v>
      </c>
      <c r="F5" s="8">
        <v>14402124002.110001</v>
      </c>
      <c r="G5" s="8">
        <v>14368108126.51</v>
      </c>
      <c r="H5" s="8">
        <v>14364228850.92</v>
      </c>
    </row>
    <row r="6" spans="1:8" s="1" customFormat="1" x14ac:dyDescent="0.25">
      <c r="B6" s="2" t="s">
        <v>12</v>
      </c>
      <c r="C6" s="9">
        <v>321476844</v>
      </c>
      <c r="D6" s="8">
        <v>221078525.61000001</v>
      </c>
      <c r="E6" s="8">
        <v>542555369.61000001</v>
      </c>
      <c r="F6" s="8">
        <v>462045977.13</v>
      </c>
      <c r="G6" s="8">
        <v>461220457.19999999</v>
      </c>
      <c r="H6" s="8">
        <v>461221057.00999999</v>
      </c>
    </row>
    <row r="7" spans="1:8" s="1" customFormat="1" x14ac:dyDescent="0.25">
      <c r="B7" s="2" t="s">
        <v>13</v>
      </c>
      <c r="C7" s="8">
        <v>308215496.66000003</v>
      </c>
      <c r="D7" s="8">
        <v>394411406.25999999</v>
      </c>
      <c r="E7" s="8">
        <v>702626902.91999996</v>
      </c>
      <c r="F7" s="8">
        <v>645785086.15999997</v>
      </c>
      <c r="G7" s="8">
        <v>644609986.45000005</v>
      </c>
      <c r="H7" s="8">
        <v>644615642.82000005</v>
      </c>
    </row>
    <row r="8" spans="1:8" s="1" customFormat="1" x14ac:dyDescent="0.25">
      <c r="B8" s="2" t="s">
        <v>14</v>
      </c>
      <c r="C8" s="9">
        <v>478726032</v>
      </c>
      <c r="D8" s="8">
        <v>470691061.08999997</v>
      </c>
      <c r="E8" s="8">
        <v>949417093.09000003</v>
      </c>
      <c r="F8" s="8">
        <v>877311033.58000004</v>
      </c>
      <c r="G8" s="8">
        <v>874628302.94000006</v>
      </c>
      <c r="H8" s="8">
        <v>874504727.67999995</v>
      </c>
    </row>
    <row r="9" spans="1:8" s="1" customFormat="1" x14ac:dyDescent="0.25">
      <c r="B9" s="2" t="s">
        <v>15</v>
      </c>
      <c r="C9" s="8">
        <v>625644873.65999997</v>
      </c>
      <c r="D9" s="8">
        <v>1131163219.8</v>
      </c>
      <c r="E9" s="8">
        <v>1756808093.46</v>
      </c>
      <c r="F9" s="8">
        <v>1379080800.8199999</v>
      </c>
      <c r="G9" s="8">
        <v>1373846728.4000001</v>
      </c>
      <c r="H9" s="8">
        <v>1373194162.0999999</v>
      </c>
    </row>
    <row r="10" spans="1:8" s="1" customFormat="1" x14ac:dyDescent="0.25">
      <c r="B10" s="2" t="s">
        <v>16</v>
      </c>
      <c r="C10" s="8">
        <v>394207558.67000002</v>
      </c>
      <c r="D10" s="8">
        <v>415913874.86000001</v>
      </c>
      <c r="E10" s="8">
        <v>810121433.52999997</v>
      </c>
      <c r="F10" s="8">
        <v>717663779.80999994</v>
      </c>
      <c r="G10" s="8">
        <v>715907583.83000004</v>
      </c>
      <c r="H10" s="8">
        <v>715916026.33000004</v>
      </c>
    </row>
    <row r="11" spans="1:8" s="1" customFormat="1" x14ac:dyDescent="0.25">
      <c r="B11" s="2" t="s">
        <v>17</v>
      </c>
      <c r="C11" s="9">
        <v>452945871</v>
      </c>
      <c r="D11" s="8">
        <v>486364644.75999999</v>
      </c>
      <c r="E11" s="8">
        <v>939310515.75999999</v>
      </c>
      <c r="F11" s="8">
        <v>884929482.86000001</v>
      </c>
      <c r="G11" s="8">
        <v>880181986.37</v>
      </c>
      <c r="H11" s="8">
        <v>880260921.69000006</v>
      </c>
    </row>
    <row r="12" spans="1:8" s="1" customFormat="1" x14ac:dyDescent="0.25">
      <c r="B12" s="2" t="s">
        <v>18</v>
      </c>
      <c r="C12" s="8">
        <v>383325785.00999999</v>
      </c>
      <c r="D12" s="8">
        <v>293769894.5</v>
      </c>
      <c r="E12" s="8">
        <v>677095679.50999999</v>
      </c>
      <c r="F12" s="8">
        <v>622992984.37</v>
      </c>
      <c r="G12" s="8">
        <v>621565634.23000002</v>
      </c>
      <c r="H12" s="8">
        <v>621554628.53999996</v>
      </c>
    </row>
    <row r="13" spans="1:8" s="1" customFormat="1" x14ac:dyDescent="0.25">
      <c r="B13" s="2" t="s">
        <v>19</v>
      </c>
      <c r="C13" s="8">
        <v>698672594.25999999</v>
      </c>
      <c r="D13" s="8">
        <v>676992469.66999996</v>
      </c>
      <c r="E13" s="8">
        <v>1375665063.9300001</v>
      </c>
      <c r="F13" s="8">
        <v>1314132352.0799999</v>
      </c>
      <c r="G13" s="8">
        <v>1309233648.25</v>
      </c>
      <c r="H13" s="8">
        <v>1309077847.5999999</v>
      </c>
    </row>
    <row r="14" spans="1:8" s="1" customFormat="1" x14ac:dyDescent="0.25">
      <c r="B14" s="2" t="s">
        <v>20</v>
      </c>
      <c r="C14" s="8">
        <v>525380307.80000001</v>
      </c>
      <c r="D14" s="8">
        <v>391404365.19</v>
      </c>
      <c r="E14" s="8">
        <v>916784672.99000001</v>
      </c>
      <c r="F14" s="8">
        <v>854586922.51999998</v>
      </c>
      <c r="G14" s="8">
        <v>853361000.40999997</v>
      </c>
      <c r="H14" s="8">
        <v>853367543.09000003</v>
      </c>
    </row>
    <row r="15" spans="1:8" s="1" customFormat="1" x14ac:dyDescent="0.25">
      <c r="B15" s="2" t="s">
        <v>21</v>
      </c>
      <c r="C15" s="8">
        <v>444268855.81999999</v>
      </c>
      <c r="D15" s="8">
        <v>183806625.88</v>
      </c>
      <c r="E15" s="8">
        <v>628075481.70000005</v>
      </c>
      <c r="F15" s="8">
        <v>590903295.26999998</v>
      </c>
      <c r="G15" s="8">
        <v>589386706.62</v>
      </c>
      <c r="H15" s="8">
        <v>589400419.70000005</v>
      </c>
    </row>
    <row r="16" spans="1:8" s="1" customFormat="1" x14ac:dyDescent="0.25">
      <c r="B16" s="2" t="s">
        <v>22</v>
      </c>
      <c r="C16" s="8">
        <v>777286858.85000002</v>
      </c>
      <c r="D16" s="8">
        <v>963519943.5</v>
      </c>
      <c r="E16" s="8">
        <v>1740806802.3499999</v>
      </c>
      <c r="F16" s="8">
        <v>1624980357.8900001</v>
      </c>
      <c r="G16" s="8">
        <v>1623593128.1099999</v>
      </c>
      <c r="H16" s="8">
        <v>1623582978.8399999</v>
      </c>
    </row>
    <row r="17" spans="2:8" s="1" customFormat="1" x14ac:dyDescent="0.25">
      <c r="B17" s="2" t="s">
        <v>23</v>
      </c>
      <c r="C17" s="8">
        <v>921230700.95000005</v>
      </c>
      <c r="D17" s="8">
        <v>945740723.65999997</v>
      </c>
      <c r="E17" s="8">
        <v>1866971424.6099999</v>
      </c>
      <c r="F17" s="8">
        <v>1778865718.52</v>
      </c>
      <c r="G17" s="8">
        <v>1774504793.5799999</v>
      </c>
      <c r="H17" s="8">
        <v>1773759216.9400001</v>
      </c>
    </row>
    <row r="18" spans="2:8" s="1" customFormat="1" x14ac:dyDescent="0.25">
      <c r="B18" s="2" t="s">
        <v>24</v>
      </c>
      <c r="C18" s="8">
        <v>716790761.65999997</v>
      </c>
      <c r="D18" s="8">
        <v>965611982.71000004</v>
      </c>
      <c r="E18" s="8">
        <v>1682402744.3699999</v>
      </c>
      <c r="F18" s="8">
        <v>1566298089.28</v>
      </c>
      <c r="G18" s="8">
        <v>1558063448.04</v>
      </c>
      <c r="H18" s="8">
        <v>1557723861.1900001</v>
      </c>
    </row>
    <row r="19" spans="2:8" s="1" customFormat="1" x14ac:dyDescent="0.25">
      <c r="B19" s="2" t="s">
        <v>25</v>
      </c>
      <c r="C19" s="8">
        <v>304943566.24000001</v>
      </c>
      <c r="D19" s="8">
        <v>265418509.94999999</v>
      </c>
      <c r="E19" s="8">
        <v>570362076.19000006</v>
      </c>
      <c r="F19" s="8">
        <v>553295185.85000002</v>
      </c>
      <c r="G19" s="8">
        <v>552176482.54999995</v>
      </c>
      <c r="H19" s="8">
        <v>552176952.14999998</v>
      </c>
    </row>
    <row r="20" spans="2:8" s="1" customFormat="1" x14ac:dyDescent="0.25">
      <c r="B20" s="2" t="s">
        <v>26</v>
      </c>
      <c r="C20" s="8">
        <v>829828845.5</v>
      </c>
      <c r="D20" s="8">
        <v>1251879067.1099999</v>
      </c>
      <c r="E20" s="8">
        <v>2081707912.6099999</v>
      </c>
      <c r="F20" s="8">
        <v>1987933007.02</v>
      </c>
      <c r="G20" s="8">
        <v>1985899411.8699999</v>
      </c>
      <c r="H20" s="8">
        <v>1985899964.23</v>
      </c>
    </row>
    <row r="21" spans="2:8" s="1" customFormat="1" x14ac:dyDescent="0.25">
      <c r="B21" s="2" t="s">
        <v>27</v>
      </c>
      <c r="C21" s="8">
        <v>628914905.03999996</v>
      </c>
      <c r="D21" s="8">
        <v>885166079.24000001</v>
      </c>
      <c r="E21" s="8">
        <v>1514080984.28</v>
      </c>
      <c r="F21" s="8">
        <v>1448501744.1900001</v>
      </c>
      <c r="G21" s="8">
        <v>1439993692.53</v>
      </c>
      <c r="H21" s="8">
        <v>1440000991.6099999</v>
      </c>
    </row>
    <row r="22" spans="2:8" s="1" customFormat="1" x14ac:dyDescent="0.25">
      <c r="B22" s="2" t="s">
        <v>28</v>
      </c>
      <c r="C22" s="8">
        <v>454369216.63999999</v>
      </c>
      <c r="D22" s="8">
        <v>427359487.31</v>
      </c>
      <c r="E22" s="8">
        <v>881728703.95000005</v>
      </c>
      <c r="F22" s="8">
        <v>805075822.23000002</v>
      </c>
      <c r="G22" s="8">
        <v>802818047.78999996</v>
      </c>
      <c r="H22" s="8">
        <v>802830601.69000006</v>
      </c>
    </row>
    <row r="23" spans="2:8" s="1" customFormat="1" x14ac:dyDescent="0.25">
      <c r="B23" s="2" t="s">
        <v>29</v>
      </c>
      <c r="C23" s="8">
        <v>439326622.00999999</v>
      </c>
      <c r="D23" s="8">
        <v>331837028.99000001</v>
      </c>
      <c r="E23" s="9">
        <v>771163651</v>
      </c>
      <c r="F23" s="8">
        <v>644741533.32000005</v>
      </c>
      <c r="G23" s="8">
        <v>637622575.60000002</v>
      </c>
      <c r="H23" s="8">
        <v>637615208.96000004</v>
      </c>
    </row>
    <row r="24" spans="2:8" s="1" customFormat="1" x14ac:dyDescent="0.25">
      <c r="B24" s="2" t="s">
        <v>30</v>
      </c>
      <c r="C24" s="8">
        <v>393071822.66000003</v>
      </c>
      <c r="D24" s="8">
        <v>388609405.06999999</v>
      </c>
      <c r="E24" s="8">
        <v>781681227.73000002</v>
      </c>
      <c r="F24" s="8">
        <v>764391489.07000005</v>
      </c>
      <c r="G24" s="8">
        <v>763318247.72000003</v>
      </c>
      <c r="H24" s="8">
        <v>763320109.91999996</v>
      </c>
    </row>
    <row r="25" spans="2:8" s="1" customFormat="1" x14ac:dyDescent="0.25">
      <c r="B25" s="2" t="s">
        <v>31</v>
      </c>
      <c r="C25" s="8">
        <v>330969276.08999997</v>
      </c>
      <c r="D25" s="8">
        <v>240101571.34999999</v>
      </c>
      <c r="E25" s="8">
        <v>571070847.44000006</v>
      </c>
      <c r="F25" s="8">
        <v>553055596.65999997</v>
      </c>
      <c r="G25" s="8">
        <v>552575444.04999995</v>
      </c>
      <c r="H25" s="8">
        <v>552577086.99000001</v>
      </c>
    </row>
    <row r="26" spans="2:8" s="1" customFormat="1" x14ac:dyDescent="0.25">
      <c r="B26" s="2" t="s">
        <v>32</v>
      </c>
      <c r="C26" s="8">
        <v>522266979.44</v>
      </c>
      <c r="D26" s="8">
        <v>478353769.51999998</v>
      </c>
      <c r="E26" s="8">
        <v>1000620748.96</v>
      </c>
      <c r="F26" s="8">
        <v>956825914.10000002</v>
      </c>
      <c r="G26" s="8">
        <v>954421613.97000003</v>
      </c>
      <c r="H26" s="8">
        <v>954424805.85000002</v>
      </c>
    </row>
    <row r="27" spans="2:8" s="1" customFormat="1" x14ac:dyDescent="0.25">
      <c r="B27" s="2" t="s">
        <v>33</v>
      </c>
      <c r="C27" s="8">
        <v>17501311069.599998</v>
      </c>
      <c r="D27" s="8">
        <v>-9000582304.5200005</v>
      </c>
      <c r="E27" s="8">
        <v>8500728765.0799999</v>
      </c>
      <c r="F27" s="8">
        <v>7574797074.2200003</v>
      </c>
      <c r="G27" s="8">
        <v>7572843798.0699997</v>
      </c>
      <c r="H27" s="8">
        <v>7567283795.2799997</v>
      </c>
    </row>
    <row r="28" spans="2:8" s="1" customFormat="1" x14ac:dyDescent="0.25">
      <c r="B28" s="2" t="s">
        <v>34</v>
      </c>
      <c r="C28" s="9">
        <v>13857282</v>
      </c>
      <c r="D28" s="8">
        <v>8991396.4199999999</v>
      </c>
      <c r="E28" s="8">
        <v>22848678.420000002</v>
      </c>
      <c r="F28" s="8">
        <v>18566360.379999999</v>
      </c>
      <c r="G28" s="8">
        <v>18566107.609999999</v>
      </c>
      <c r="H28" s="8">
        <v>18566107.609999999</v>
      </c>
    </row>
    <row r="29" spans="2:8" s="1" customFormat="1" x14ac:dyDescent="0.25">
      <c r="B29" s="2" t="s">
        <v>35</v>
      </c>
      <c r="C29" s="9">
        <v>67274172</v>
      </c>
      <c r="D29" s="8">
        <v>-60830246.140000001</v>
      </c>
      <c r="E29" s="8">
        <v>6443925.8600000003</v>
      </c>
      <c r="F29" s="8">
        <v>3495907.63</v>
      </c>
      <c r="G29" s="8">
        <v>3495907.63</v>
      </c>
      <c r="H29" s="8">
        <v>3495907.63</v>
      </c>
    </row>
    <row r="30" spans="2:8" s="1" customFormat="1" x14ac:dyDescent="0.25">
      <c r="B30" s="2" t="s">
        <v>36</v>
      </c>
      <c r="C30" s="9">
        <v>140642014</v>
      </c>
      <c r="D30" s="8">
        <v>-38986012.859999999</v>
      </c>
      <c r="E30" s="8">
        <v>101656001.14</v>
      </c>
      <c r="F30" s="8">
        <v>79234526.640000001</v>
      </c>
      <c r="G30" s="8">
        <v>79234526.640000001</v>
      </c>
      <c r="H30" s="8">
        <v>79234526.640000001</v>
      </c>
    </row>
    <row r="31" spans="2:8" s="1" customFormat="1" x14ac:dyDescent="0.25">
      <c r="B31" s="2" t="s">
        <v>37</v>
      </c>
      <c r="C31" s="9">
        <v>7734363</v>
      </c>
      <c r="D31" s="8">
        <v>-1077374.6000000001</v>
      </c>
      <c r="E31" s="8">
        <v>6656988.4000000004</v>
      </c>
      <c r="F31" s="8">
        <v>1702596.66</v>
      </c>
      <c r="G31" s="8">
        <v>1701596.66</v>
      </c>
      <c r="H31" s="8">
        <v>1701596.66</v>
      </c>
    </row>
    <row r="32" spans="2:8" s="1" customFormat="1" x14ac:dyDescent="0.25">
      <c r="B32" s="2" t="s">
        <v>38</v>
      </c>
      <c r="C32" s="9">
        <v>122389832</v>
      </c>
      <c r="D32" s="8">
        <v>70048976.079999998</v>
      </c>
      <c r="E32" s="8">
        <v>192438808.08000001</v>
      </c>
      <c r="F32" s="8">
        <v>168750314.59999999</v>
      </c>
      <c r="G32" s="8">
        <v>168750314.59999999</v>
      </c>
      <c r="H32" s="8">
        <v>168750314.59999999</v>
      </c>
    </row>
    <row r="33" spans="2:8" s="1" customFormat="1" x14ac:dyDescent="0.25">
      <c r="B33" s="2" t="s">
        <v>39</v>
      </c>
      <c r="C33" s="9">
        <v>1734520</v>
      </c>
      <c r="D33" s="8">
        <v>886678.2</v>
      </c>
      <c r="E33" s="8">
        <v>2621198.2000000002</v>
      </c>
      <c r="F33" s="8">
        <v>2109648.36</v>
      </c>
      <c r="G33" s="8">
        <v>2109648.36</v>
      </c>
      <c r="H33" s="8">
        <v>2109648.36</v>
      </c>
    </row>
    <row r="34" spans="2:8" s="1" customFormat="1" x14ac:dyDescent="0.25">
      <c r="B34" s="2" t="s">
        <v>40</v>
      </c>
      <c r="C34" s="9">
        <v>168418194</v>
      </c>
      <c r="D34" s="8">
        <v>96349865.090000004</v>
      </c>
      <c r="E34" s="8">
        <v>264768059.09</v>
      </c>
      <c r="F34" s="8">
        <v>258994541.08000001</v>
      </c>
      <c r="G34" s="8">
        <v>258994541.08000001</v>
      </c>
      <c r="H34" s="8">
        <v>258994541.08000001</v>
      </c>
    </row>
    <row r="35" spans="2:8" s="1" customFormat="1" x14ac:dyDescent="0.25">
      <c r="B35" s="2" t="s">
        <v>41</v>
      </c>
      <c r="C35" s="9">
        <v>6811996274</v>
      </c>
      <c r="D35" s="9">
        <v>400000000</v>
      </c>
      <c r="E35" s="9">
        <v>7211996274</v>
      </c>
      <c r="F35" s="8">
        <v>6990446142.2600002</v>
      </c>
      <c r="G35" s="8">
        <v>6990446142.2600002</v>
      </c>
      <c r="H35" s="8">
        <v>6990446142.2600002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14" sqref="J14"/>
    </sheetView>
  </sheetViews>
  <sheetFormatPr defaultColWidth="9.140625" defaultRowHeight="15" x14ac:dyDescent="0.25"/>
  <cols>
    <col min="1" max="1" width="9.140625" style="1" customWidth="1"/>
    <col min="2" max="2" width="32.5703125" style="2" customWidth="1"/>
    <col min="3" max="3" width="18.28515625" bestFit="1" customWidth="1"/>
    <col min="4" max="4" width="17.85546875" customWidth="1"/>
    <col min="5" max="8" width="18.28515625" bestFit="1" customWidth="1"/>
  </cols>
  <sheetData>
    <row r="1" spans="1:8" s="3" customFormat="1" ht="22.5" x14ac:dyDescent="0.3">
      <c r="A1" s="3" t="s">
        <v>0</v>
      </c>
    </row>
    <row r="2" spans="1:8" s="4" customFormat="1" ht="18.75" x14ac:dyDescent="0.3">
      <c r="A2" s="4" t="s">
        <v>1</v>
      </c>
    </row>
    <row r="3" spans="1:8" s="5" customFormat="1" ht="24.75" x14ac:dyDescent="0.5">
      <c r="A3" s="5" t="s">
        <v>44</v>
      </c>
      <c r="D3" s="6" t="s">
        <v>45</v>
      </c>
    </row>
    <row r="4" spans="1:8" s="7" customFormat="1" ht="12.75" x14ac:dyDescent="0.2"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spans="1:8" s="1" customFormat="1" x14ac:dyDescent="0.25">
      <c r="B5" s="2" t="s">
        <v>11</v>
      </c>
      <c r="C5" s="8">
        <v>16937149994.139999</v>
      </c>
      <c r="D5" s="8">
        <v>275539667.58999997</v>
      </c>
      <c r="E5" s="8">
        <v>17212689661.73</v>
      </c>
      <c r="F5" s="8">
        <v>16336375511.75</v>
      </c>
      <c r="G5" s="8">
        <v>16255051585.82</v>
      </c>
      <c r="H5" s="8">
        <v>16203897644.18</v>
      </c>
    </row>
    <row r="6" spans="1:8" s="1" customFormat="1" x14ac:dyDescent="0.25">
      <c r="B6" s="2" t="s">
        <v>12</v>
      </c>
      <c r="C6" s="8">
        <v>1144640729.1700001</v>
      </c>
      <c r="D6" s="8">
        <v>-357317955.19</v>
      </c>
      <c r="E6" s="8">
        <v>787322773.98000002</v>
      </c>
      <c r="F6" s="8">
        <v>753204657.97000003</v>
      </c>
      <c r="G6" s="8">
        <v>751529501.78999996</v>
      </c>
      <c r="H6" s="8">
        <v>751483016.64999998</v>
      </c>
    </row>
    <row r="7" spans="1:8" s="1" customFormat="1" x14ac:dyDescent="0.25">
      <c r="B7" s="2" t="s">
        <v>13</v>
      </c>
      <c r="C7" s="8">
        <v>486308133.17000002</v>
      </c>
      <c r="D7" s="8">
        <v>338573582.37</v>
      </c>
      <c r="E7" s="8">
        <v>824881715.53999996</v>
      </c>
      <c r="F7" s="8">
        <v>757579979.88999999</v>
      </c>
      <c r="G7" s="8">
        <v>757021580.74000001</v>
      </c>
      <c r="H7" s="8">
        <v>756659657.88999999</v>
      </c>
    </row>
    <row r="8" spans="1:8" s="1" customFormat="1" x14ac:dyDescent="0.25">
      <c r="B8" s="2" t="s">
        <v>14</v>
      </c>
      <c r="C8" s="8">
        <v>684647950.33000004</v>
      </c>
      <c r="D8" s="8">
        <v>453803945.56</v>
      </c>
      <c r="E8" s="8">
        <v>1138451895.8900001</v>
      </c>
      <c r="F8" s="8">
        <v>1063638534.22</v>
      </c>
      <c r="G8" s="8">
        <v>1060575276.78</v>
      </c>
      <c r="H8" s="8">
        <v>1059511249.78</v>
      </c>
    </row>
    <row r="9" spans="1:8" s="1" customFormat="1" x14ac:dyDescent="0.25">
      <c r="B9" s="2" t="s">
        <v>15</v>
      </c>
      <c r="C9" s="8">
        <v>883606663.41999996</v>
      </c>
      <c r="D9" s="8">
        <v>1149432171.51</v>
      </c>
      <c r="E9" s="8">
        <v>2033038834.9300001</v>
      </c>
      <c r="F9" s="8">
        <v>1888165295.8199999</v>
      </c>
      <c r="G9" s="8">
        <v>1886247905.0699999</v>
      </c>
      <c r="H9" s="8">
        <v>1849225123.4300001</v>
      </c>
    </row>
    <row r="10" spans="1:8" s="1" customFormat="1" x14ac:dyDescent="0.25">
      <c r="B10" s="2" t="s">
        <v>16</v>
      </c>
      <c r="C10" s="8">
        <v>674659745.51999998</v>
      </c>
      <c r="D10" s="8">
        <v>677667685.48000002</v>
      </c>
      <c r="E10" s="9">
        <v>1352327431</v>
      </c>
      <c r="F10" s="8">
        <v>1263882496.79</v>
      </c>
      <c r="G10" s="8">
        <v>1263102074.5699999</v>
      </c>
      <c r="H10" s="8">
        <v>1254805097.0799999</v>
      </c>
    </row>
    <row r="11" spans="1:8" s="1" customFormat="1" x14ac:dyDescent="0.25">
      <c r="B11" s="2" t="s">
        <v>17</v>
      </c>
      <c r="C11" s="8">
        <v>634702209.63</v>
      </c>
      <c r="D11" s="8">
        <v>282503741.70999998</v>
      </c>
      <c r="E11" s="8">
        <v>917205951.34000003</v>
      </c>
      <c r="F11" s="8">
        <v>860415478.5</v>
      </c>
      <c r="G11" s="8">
        <v>859789314.94000006</v>
      </c>
      <c r="H11" s="8">
        <v>859548659.10000002</v>
      </c>
    </row>
    <row r="12" spans="1:8" s="1" customFormat="1" x14ac:dyDescent="0.25">
      <c r="B12" s="2" t="s">
        <v>18</v>
      </c>
      <c r="C12" s="8">
        <v>516914150.07999998</v>
      </c>
      <c r="D12" s="8">
        <v>193745999.88999999</v>
      </c>
      <c r="E12" s="8">
        <v>710660149.97000003</v>
      </c>
      <c r="F12" s="8">
        <v>665415271.13</v>
      </c>
      <c r="G12" s="8">
        <v>664005468.90999997</v>
      </c>
      <c r="H12" s="8">
        <v>662925483.29999995</v>
      </c>
    </row>
    <row r="13" spans="1:8" s="1" customFormat="1" x14ac:dyDescent="0.25">
      <c r="B13" s="2" t="s">
        <v>19</v>
      </c>
      <c r="C13" s="8">
        <v>1017313880.39</v>
      </c>
      <c r="D13" s="8">
        <v>526478350.36000001</v>
      </c>
      <c r="E13" s="8">
        <v>1543792230.75</v>
      </c>
      <c r="F13" s="8">
        <v>1469990587.03</v>
      </c>
      <c r="G13" s="8">
        <v>1466068443.71</v>
      </c>
      <c r="H13" s="8">
        <v>1463435192.2</v>
      </c>
    </row>
    <row r="14" spans="1:8" s="1" customFormat="1" x14ac:dyDescent="0.25">
      <c r="B14" s="2" t="s">
        <v>20</v>
      </c>
      <c r="C14" s="8">
        <v>605909634.69000006</v>
      </c>
      <c r="D14" s="9">
        <v>376378460</v>
      </c>
      <c r="E14" s="8">
        <v>982288094.69000006</v>
      </c>
      <c r="F14" s="8">
        <v>945272586.77999997</v>
      </c>
      <c r="G14" s="8">
        <v>944933828.20000005</v>
      </c>
      <c r="H14" s="8">
        <v>916169414.00999999</v>
      </c>
    </row>
    <row r="15" spans="1:8" s="1" customFormat="1" x14ac:dyDescent="0.25">
      <c r="B15" s="2" t="s">
        <v>21</v>
      </c>
      <c r="C15" s="8">
        <v>471709335.56999999</v>
      </c>
      <c r="D15" s="8">
        <v>236845321.81</v>
      </c>
      <c r="E15" s="8">
        <v>708554657.38</v>
      </c>
      <c r="F15" s="8">
        <v>677050526.35000002</v>
      </c>
      <c r="G15" s="8">
        <v>676149199.53999996</v>
      </c>
      <c r="H15" s="8">
        <v>660204897.63999999</v>
      </c>
    </row>
    <row r="16" spans="1:8" s="1" customFormat="1" x14ac:dyDescent="0.25">
      <c r="B16" s="2" t="s">
        <v>22</v>
      </c>
      <c r="C16" s="8">
        <v>1267984433.4200001</v>
      </c>
      <c r="D16" s="8">
        <v>598297338.15999997</v>
      </c>
      <c r="E16" s="8">
        <v>1866281771.5799999</v>
      </c>
      <c r="F16" s="8">
        <v>1771412198.3599999</v>
      </c>
      <c r="G16" s="8">
        <v>1768640872.9200001</v>
      </c>
      <c r="H16" s="8">
        <v>1767773903.6700001</v>
      </c>
    </row>
    <row r="17" spans="2:8" s="1" customFormat="1" x14ac:dyDescent="0.25">
      <c r="B17" s="2" t="s">
        <v>23</v>
      </c>
      <c r="C17" s="8">
        <v>1268998332.5699999</v>
      </c>
      <c r="D17" s="8">
        <v>851658486.84000003</v>
      </c>
      <c r="E17" s="8">
        <v>2120656819.4100001</v>
      </c>
      <c r="F17" s="8">
        <v>1997451004.4100001</v>
      </c>
      <c r="G17" s="8">
        <v>1994014414.0899999</v>
      </c>
      <c r="H17" s="8">
        <v>1934462525.5999999</v>
      </c>
    </row>
    <row r="18" spans="2:8" s="1" customFormat="1" x14ac:dyDescent="0.25">
      <c r="B18" s="2" t="s">
        <v>24</v>
      </c>
      <c r="C18" s="8">
        <v>999694569.86000001</v>
      </c>
      <c r="D18" s="8">
        <v>594388162.88</v>
      </c>
      <c r="E18" s="8">
        <v>1594082732.74</v>
      </c>
      <c r="F18" s="8">
        <v>1520127184.6900001</v>
      </c>
      <c r="G18" s="8">
        <v>1515218720.0799999</v>
      </c>
      <c r="H18" s="8">
        <v>1508430656.8399999</v>
      </c>
    </row>
    <row r="19" spans="2:8" s="1" customFormat="1" x14ac:dyDescent="0.25">
      <c r="B19" s="2" t="s">
        <v>25</v>
      </c>
      <c r="C19" s="8">
        <v>443725928.56</v>
      </c>
      <c r="D19" s="8">
        <v>191546429.06999999</v>
      </c>
      <c r="E19" s="8">
        <v>635272357.63</v>
      </c>
      <c r="F19" s="8">
        <v>582312905.07000005</v>
      </c>
      <c r="G19" s="8">
        <v>581663863.59000003</v>
      </c>
      <c r="H19" s="8">
        <v>581184419.74000001</v>
      </c>
    </row>
    <row r="20" spans="2:8" s="1" customFormat="1" x14ac:dyDescent="0.25">
      <c r="B20" s="2" t="s">
        <v>26</v>
      </c>
      <c r="C20" s="8">
        <v>1453145855.6900001</v>
      </c>
      <c r="D20" s="8">
        <v>570028061.13999999</v>
      </c>
      <c r="E20" s="8">
        <v>2023173916.8299999</v>
      </c>
      <c r="F20" s="8">
        <v>1735872193.3699999</v>
      </c>
      <c r="G20" s="8">
        <v>1734118558.4000001</v>
      </c>
      <c r="H20" s="8">
        <v>1714544968.4100001</v>
      </c>
    </row>
    <row r="21" spans="2:8" s="1" customFormat="1" x14ac:dyDescent="0.25">
      <c r="B21" s="2" t="s">
        <v>27</v>
      </c>
      <c r="C21" s="8">
        <v>923600266.66999996</v>
      </c>
      <c r="D21" s="8">
        <v>755664190.13</v>
      </c>
      <c r="E21" s="8">
        <v>1679264456.8</v>
      </c>
      <c r="F21" s="8">
        <v>1499644969.99</v>
      </c>
      <c r="G21" s="8">
        <v>1495611922.0699999</v>
      </c>
      <c r="H21" s="8">
        <v>1494757095.47</v>
      </c>
    </row>
    <row r="22" spans="2:8" s="1" customFormat="1" x14ac:dyDescent="0.25">
      <c r="B22" s="2" t="s">
        <v>28</v>
      </c>
      <c r="C22" s="8">
        <v>544821523.60000002</v>
      </c>
      <c r="D22" s="8">
        <v>415319799.13</v>
      </c>
      <c r="E22" s="8">
        <v>960141322.73000002</v>
      </c>
      <c r="F22" s="8">
        <v>814814163.05999994</v>
      </c>
      <c r="G22" s="8">
        <v>813622368.69000006</v>
      </c>
      <c r="H22" s="8">
        <v>812450066.72000003</v>
      </c>
    </row>
    <row r="23" spans="2:8" s="1" customFormat="1" x14ac:dyDescent="0.25">
      <c r="B23" s="2" t="s">
        <v>29</v>
      </c>
      <c r="C23" s="8">
        <v>503232659.67000002</v>
      </c>
      <c r="D23" s="8">
        <v>348259337.55000001</v>
      </c>
      <c r="E23" s="8">
        <v>851491997.22000003</v>
      </c>
      <c r="F23" s="8">
        <v>808967689.00999999</v>
      </c>
      <c r="G23" s="8">
        <v>808022441.86000001</v>
      </c>
      <c r="H23" s="8">
        <v>795095360.49000001</v>
      </c>
    </row>
    <row r="24" spans="2:8" s="1" customFormat="1" x14ac:dyDescent="0.25">
      <c r="B24" s="2" t="s">
        <v>30</v>
      </c>
      <c r="C24" s="8">
        <v>601941389.89999998</v>
      </c>
      <c r="D24" s="8">
        <v>211192310.87</v>
      </c>
      <c r="E24" s="8">
        <v>813133700.76999998</v>
      </c>
      <c r="F24" s="8">
        <v>776406931.30999994</v>
      </c>
      <c r="G24" s="8">
        <v>775785890.41999996</v>
      </c>
      <c r="H24" s="8">
        <v>775534662.26999998</v>
      </c>
    </row>
    <row r="25" spans="2:8" s="1" customFormat="1" x14ac:dyDescent="0.25">
      <c r="B25" s="2" t="s">
        <v>31</v>
      </c>
      <c r="C25" s="9">
        <v>430953085</v>
      </c>
      <c r="D25" s="8">
        <v>199374614.16999999</v>
      </c>
      <c r="E25" s="8">
        <v>630327699.16999996</v>
      </c>
      <c r="F25" s="8">
        <v>584003970.26999998</v>
      </c>
      <c r="G25" s="8">
        <v>583239271.79999995</v>
      </c>
      <c r="H25" s="8">
        <v>582924122.59000003</v>
      </c>
    </row>
    <row r="26" spans="2:8" s="1" customFormat="1" x14ac:dyDescent="0.25">
      <c r="B26" s="2" t="s">
        <v>32</v>
      </c>
      <c r="C26" s="8">
        <v>672408894.75999999</v>
      </c>
      <c r="D26" s="8">
        <v>407507682.17000002</v>
      </c>
      <c r="E26" s="8">
        <v>1079916576.9300001</v>
      </c>
      <c r="F26" s="8">
        <v>981824699.25999999</v>
      </c>
      <c r="G26" s="8">
        <v>980496422.08000004</v>
      </c>
      <c r="H26" s="8">
        <v>977180391.46000004</v>
      </c>
    </row>
    <row r="27" spans="2:8" s="1" customFormat="1" x14ac:dyDescent="0.25">
      <c r="B27" s="2" t="s">
        <v>33</v>
      </c>
      <c r="C27" s="8">
        <v>12156269789.690001</v>
      </c>
      <c r="D27" s="8">
        <v>-3853728850.9000001</v>
      </c>
      <c r="E27" s="8">
        <v>8302540938.79</v>
      </c>
      <c r="F27" s="8">
        <v>7885186083.3000002</v>
      </c>
      <c r="G27" s="8">
        <v>7876388922.9799995</v>
      </c>
      <c r="H27" s="8">
        <v>7813020491.1899996</v>
      </c>
    </row>
    <row r="28" spans="2:8" s="1" customFormat="1" x14ac:dyDescent="0.25">
      <c r="B28" s="2" t="s">
        <v>34</v>
      </c>
      <c r="C28" s="8">
        <v>32970761.5</v>
      </c>
      <c r="D28" s="8">
        <v>-25159884.690000001</v>
      </c>
      <c r="E28" s="8">
        <v>7810876.8099999996</v>
      </c>
      <c r="F28" s="8">
        <v>2763004.62</v>
      </c>
      <c r="G28" s="8">
        <v>2763004.62</v>
      </c>
      <c r="H28" s="8">
        <v>2745604.62</v>
      </c>
    </row>
    <row r="29" spans="2:8" s="1" customFormat="1" x14ac:dyDescent="0.25">
      <c r="B29" s="2" t="s">
        <v>35</v>
      </c>
      <c r="C29" s="9">
        <v>854942</v>
      </c>
      <c r="D29" s="8">
        <v>158840444.87</v>
      </c>
      <c r="E29" s="8">
        <v>159695386.87</v>
      </c>
      <c r="F29" s="8">
        <v>112905103.28</v>
      </c>
      <c r="G29" s="8">
        <v>112905103.28</v>
      </c>
      <c r="H29" s="8">
        <v>112886009.28</v>
      </c>
    </row>
    <row r="30" spans="2:8" s="1" customFormat="1" x14ac:dyDescent="0.25">
      <c r="B30" s="2" t="s">
        <v>36</v>
      </c>
      <c r="C30" s="9">
        <v>4219544</v>
      </c>
      <c r="D30" s="8">
        <v>19112492.5</v>
      </c>
      <c r="E30" s="8">
        <v>23332036.5</v>
      </c>
      <c r="F30" s="8">
        <v>21652318.34</v>
      </c>
      <c r="G30" s="8">
        <v>21652318.34</v>
      </c>
      <c r="H30" s="8">
        <v>21644318.34</v>
      </c>
    </row>
    <row r="31" spans="2:8" s="1" customFormat="1" x14ac:dyDescent="0.25">
      <c r="B31" s="2" t="s">
        <v>37</v>
      </c>
      <c r="C31" s="9">
        <v>15309024</v>
      </c>
      <c r="D31" s="8">
        <v>-11047431.210000001</v>
      </c>
      <c r="E31" s="8">
        <v>4261592.79</v>
      </c>
      <c r="F31" s="8">
        <v>945183.74</v>
      </c>
      <c r="G31" s="8">
        <v>945183.74</v>
      </c>
      <c r="H31" s="8">
        <v>923183.74</v>
      </c>
    </row>
    <row r="32" spans="2:8" s="1" customFormat="1" x14ac:dyDescent="0.25">
      <c r="B32" s="2" t="s">
        <v>38</v>
      </c>
      <c r="C32" s="9">
        <v>26820648</v>
      </c>
      <c r="D32" s="8">
        <v>81336183.939999998</v>
      </c>
      <c r="E32" s="8">
        <v>108156831.94</v>
      </c>
      <c r="F32" s="8">
        <v>100453482.88</v>
      </c>
      <c r="G32" s="8">
        <v>100453482.88</v>
      </c>
      <c r="H32" s="8">
        <v>100413743.19</v>
      </c>
    </row>
    <row r="33" spans="2:8" s="1" customFormat="1" x14ac:dyDescent="0.25">
      <c r="B33" s="2" t="s">
        <v>39</v>
      </c>
      <c r="C33" s="9">
        <v>937790</v>
      </c>
      <c r="D33" s="8">
        <v>620447.75</v>
      </c>
      <c r="E33" s="8">
        <v>1558237.75</v>
      </c>
      <c r="F33" s="8">
        <v>1546816.27</v>
      </c>
      <c r="G33" s="8">
        <v>1546816.27</v>
      </c>
      <c r="H33" s="8">
        <v>1538816.27</v>
      </c>
    </row>
    <row r="34" spans="2:8" s="1" customFormat="1" x14ac:dyDescent="0.25">
      <c r="B34" s="2" t="s">
        <v>40</v>
      </c>
      <c r="C34" s="9">
        <v>231714805</v>
      </c>
      <c r="D34" s="8">
        <v>44722464.590000004</v>
      </c>
      <c r="E34" s="8">
        <v>276437269.58999997</v>
      </c>
      <c r="F34" s="8">
        <v>270905356.86000001</v>
      </c>
      <c r="G34" s="8">
        <v>270905356.86000001</v>
      </c>
      <c r="H34" s="8">
        <v>270905356.86000001</v>
      </c>
    </row>
    <row r="35" spans="2:8" s="1" customFormat="1" x14ac:dyDescent="0.25">
      <c r="B35" s="2" t="s">
        <v>41</v>
      </c>
      <c r="C35" s="9">
        <v>8753729904</v>
      </c>
      <c r="D35" s="8">
        <v>-928428979.36000001</v>
      </c>
      <c r="E35" s="8">
        <v>7825300924.6400003</v>
      </c>
      <c r="F35" s="8">
        <v>7560115727.04</v>
      </c>
      <c r="G35" s="8">
        <v>7560115727.04</v>
      </c>
      <c r="H35" s="8">
        <v>7560115727.04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E1" sqref="E1"/>
    </sheetView>
  </sheetViews>
  <sheetFormatPr defaultColWidth="9.140625" defaultRowHeight="15" x14ac:dyDescent="0.25"/>
  <cols>
    <col min="1" max="1" width="9.140625" style="1" customWidth="1"/>
    <col min="2" max="2" width="32.5703125" style="2" customWidth="1"/>
    <col min="3" max="3" width="17.28515625" customWidth="1"/>
    <col min="4" max="4" width="20.5703125" customWidth="1"/>
    <col min="5" max="8" width="18.28515625" bestFit="1" customWidth="1"/>
  </cols>
  <sheetData>
    <row r="1" spans="1:8" s="3" customFormat="1" ht="22.5" x14ac:dyDescent="0.3">
      <c r="A1" s="3" t="s">
        <v>0</v>
      </c>
    </row>
    <row r="2" spans="1:8" s="4" customFormat="1" ht="18.75" x14ac:dyDescent="0.3">
      <c r="A2" s="4" t="s">
        <v>1</v>
      </c>
    </row>
    <row r="3" spans="1:8" s="5" customFormat="1" ht="24.75" x14ac:dyDescent="0.5">
      <c r="A3" s="5" t="s">
        <v>46</v>
      </c>
      <c r="D3" s="6" t="s">
        <v>47</v>
      </c>
    </row>
    <row r="4" spans="1:8" s="7" customFormat="1" ht="12.75" x14ac:dyDescent="0.2"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spans="1:8" s="1" customFormat="1" x14ac:dyDescent="0.25">
      <c r="B5" s="2" t="s">
        <v>11</v>
      </c>
      <c r="C5" s="9">
        <v>18564896982</v>
      </c>
      <c r="D5" s="8">
        <v>-618780361.88</v>
      </c>
      <c r="E5" s="8">
        <v>17946116620.119999</v>
      </c>
      <c r="F5" s="8">
        <v>16910965126.790001</v>
      </c>
      <c r="G5" s="8">
        <v>16831751974.42</v>
      </c>
      <c r="H5" s="8">
        <v>16588983835.41</v>
      </c>
    </row>
    <row r="6" spans="1:8" s="1" customFormat="1" x14ac:dyDescent="0.25">
      <c r="B6" s="2" t="s">
        <v>12</v>
      </c>
      <c r="C6" s="9">
        <v>510023390</v>
      </c>
      <c r="D6" s="8">
        <v>267762172.12</v>
      </c>
      <c r="E6" s="8">
        <v>777785562.12</v>
      </c>
      <c r="F6" s="8">
        <v>767198159.04999995</v>
      </c>
      <c r="G6" s="8">
        <v>766159540.50999999</v>
      </c>
      <c r="H6" s="8">
        <v>728379223.42999995</v>
      </c>
    </row>
    <row r="7" spans="1:8" s="1" customFormat="1" x14ac:dyDescent="0.25">
      <c r="B7" s="2" t="s">
        <v>13</v>
      </c>
      <c r="C7" s="9">
        <v>422434499</v>
      </c>
      <c r="D7" s="8">
        <v>431923899.60000002</v>
      </c>
      <c r="E7" s="8">
        <v>854358398.60000002</v>
      </c>
      <c r="F7" s="8">
        <v>833462142.61000001</v>
      </c>
      <c r="G7" s="8">
        <v>832559544.02999997</v>
      </c>
      <c r="H7" s="8">
        <v>808923028.58000004</v>
      </c>
    </row>
    <row r="8" spans="1:8" s="1" customFormat="1" x14ac:dyDescent="0.25">
      <c r="B8" s="2" t="s">
        <v>14</v>
      </c>
      <c r="C8" s="9">
        <v>730642260</v>
      </c>
      <c r="D8" s="8">
        <v>262945496.62</v>
      </c>
      <c r="E8" s="8">
        <v>993587756.62</v>
      </c>
      <c r="F8" s="8">
        <v>957407640.04999995</v>
      </c>
      <c r="G8" s="8">
        <v>955536863.34000003</v>
      </c>
      <c r="H8" s="8">
        <v>955395728.38</v>
      </c>
    </row>
    <row r="9" spans="1:8" s="1" customFormat="1" x14ac:dyDescent="0.25">
      <c r="B9" s="2" t="s">
        <v>15</v>
      </c>
      <c r="C9" s="9">
        <v>1220630552</v>
      </c>
      <c r="D9" s="8">
        <v>190886603.16</v>
      </c>
      <c r="E9" s="8">
        <v>1411517155.1600001</v>
      </c>
      <c r="F9" s="8">
        <v>1375353752.9100001</v>
      </c>
      <c r="G9" s="8">
        <v>1373138630.02</v>
      </c>
      <c r="H9" s="8">
        <v>1345222479.8699999</v>
      </c>
    </row>
    <row r="10" spans="1:8" s="1" customFormat="1" x14ac:dyDescent="0.25">
      <c r="B10" s="2" t="s">
        <v>16</v>
      </c>
      <c r="C10" s="9">
        <v>557252238</v>
      </c>
      <c r="D10" s="8">
        <v>481116786.69999999</v>
      </c>
      <c r="E10" s="8">
        <v>1038369024.7</v>
      </c>
      <c r="F10" s="8">
        <v>1012299122.99</v>
      </c>
      <c r="G10" s="8">
        <v>1010318716.53</v>
      </c>
      <c r="H10" s="8">
        <v>978924879.07000005</v>
      </c>
    </row>
    <row r="11" spans="1:8" s="1" customFormat="1" x14ac:dyDescent="0.25">
      <c r="B11" s="2" t="s">
        <v>17</v>
      </c>
      <c r="C11" s="9">
        <v>613023412</v>
      </c>
      <c r="D11" s="8">
        <v>341036231.38999999</v>
      </c>
      <c r="E11" s="8">
        <v>954059643.38999999</v>
      </c>
      <c r="F11" s="8">
        <v>924675490.95000005</v>
      </c>
      <c r="G11" s="8">
        <v>921674570.25999999</v>
      </c>
      <c r="H11" s="8">
        <v>917192135.70000005</v>
      </c>
    </row>
    <row r="12" spans="1:8" s="1" customFormat="1" x14ac:dyDescent="0.25">
      <c r="B12" s="2" t="s">
        <v>18</v>
      </c>
      <c r="C12" s="9">
        <v>484243976</v>
      </c>
      <c r="D12" s="8">
        <v>275765474.19</v>
      </c>
      <c r="E12" s="8">
        <v>760009450.19000006</v>
      </c>
      <c r="F12" s="8">
        <v>722608008.26999998</v>
      </c>
      <c r="G12" s="8">
        <v>720593772.79999995</v>
      </c>
      <c r="H12" s="8">
        <v>712717470.05999994</v>
      </c>
    </row>
    <row r="13" spans="1:8" s="1" customFormat="1" x14ac:dyDescent="0.25">
      <c r="B13" s="2" t="s">
        <v>19</v>
      </c>
      <c r="C13" s="9">
        <v>1339446146</v>
      </c>
      <c r="D13" s="8">
        <v>283303631.66000003</v>
      </c>
      <c r="E13" s="8">
        <v>1622749777.6600001</v>
      </c>
      <c r="F13" s="8">
        <v>1587993924.6900001</v>
      </c>
      <c r="G13" s="8">
        <v>1582982328.8499999</v>
      </c>
      <c r="H13" s="8">
        <v>1559521268.9100001</v>
      </c>
    </row>
    <row r="14" spans="1:8" s="1" customFormat="1" x14ac:dyDescent="0.25">
      <c r="B14" s="2" t="s">
        <v>20</v>
      </c>
      <c r="C14" s="9">
        <v>694358714</v>
      </c>
      <c r="D14" s="8">
        <v>284556578.61000001</v>
      </c>
      <c r="E14" s="8">
        <v>978915292.61000001</v>
      </c>
      <c r="F14" s="8">
        <v>954917046.71000004</v>
      </c>
      <c r="G14" s="8">
        <v>953477267.07000005</v>
      </c>
      <c r="H14" s="8">
        <v>953288502.21000004</v>
      </c>
    </row>
    <row r="15" spans="1:8" s="1" customFormat="1" x14ac:dyDescent="0.25">
      <c r="B15" s="2" t="s">
        <v>21</v>
      </c>
      <c r="C15" s="9">
        <v>529896403</v>
      </c>
      <c r="D15" s="8">
        <v>203788039.11000001</v>
      </c>
      <c r="E15" s="8">
        <v>733684442.11000001</v>
      </c>
      <c r="F15" s="8">
        <v>713253119.38</v>
      </c>
      <c r="G15" s="8">
        <v>709993143.64999998</v>
      </c>
      <c r="H15" s="8">
        <v>709854598.38</v>
      </c>
    </row>
    <row r="16" spans="1:8" s="1" customFormat="1" x14ac:dyDescent="0.25">
      <c r="B16" s="2" t="s">
        <v>22</v>
      </c>
      <c r="C16" s="9">
        <v>1342034063</v>
      </c>
      <c r="D16" s="8">
        <v>590359614.30999994</v>
      </c>
      <c r="E16" s="8">
        <v>1932393677.3099999</v>
      </c>
      <c r="F16" s="8">
        <v>1774409301.1800001</v>
      </c>
      <c r="G16" s="8">
        <v>1768828322.1800001</v>
      </c>
      <c r="H16" s="8">
        <v>1741487169.28</v>
      </c>
    </row>
    <row r="17" spans="2:8" s="1" customFormat="1" x14ac:dyDescent="0.25">
      <c r="B17" s="2" t="s">
        <v>23</v>
      </c>
      <c r="C17" s="9">
        <v>1291954210</v>
      </c>
      <c r="D17" s="8">
        <v>627027035.50999999</v>
      </c>
      <c r="E17" s="8">
        <v>1918981245.51</v>
      </c>
      <c r="F17" s="8">
        <v>1856210140.47</v>
      </c>
      <c r="G17" s="8">
        <v>1852489151.22</v>
      </c>
      <c r="H17" s="8">
        <v>1824966241.73</v>
      </c>
    </row>
    <row r="18" spans="2:8" s="1" customFormat="1" x14ac:dyDescent="0.25">
      <c r="B18" s="2" t="s">
        <v>24</v>
      </c>
      <c r="C18" s="9">
        <v>1142996161</v>
      </c>
      <c r="D18" s="8">
        <v>404086418.24000001</v>
      </c>
      <c r="E18" s="8">
        <v>1547082579.24</v>
      </c>
      <c r="F18" s="8">
        <v>1508602305.04</v>
      </c>
      <c r="G18" s="8">
        <v>1505901793.6400001</v>
      </c>
      <c r="H18" s="8">
        <v>1503946169.3699999</v>
      </c>
    </row>
    <row r="19" spans="2:8" s="1" customFormat="1" x14ac:dyDescent="0.25">
      <c r="B19" s="2" t="s">
        <v>25</v>
      </c>
      <c r="C19" s="9">
        <v>487164601</v>
      </c>
      <c r="D19" s="8">
        <v>159068680.03999999</v>
      </c>
      <c r="E19" s="8">
        <v>646233281.03999996</v>
      </c>
      <c r="F19" s="8">
        <v>620027680.75999999</v>
      </c>
      <c r="G19" s="8">
        <v>617986445.50999999</v>
      </c>
      <c r="H19" s="8">
        <v>617863160.73000002</v>
      </c>
    </row>
    <row r="20" spans="2:8" s="1" customFormat="1" x14ac:dyDescent="0.25">
      <c r="B20" s="2" t="s">
        <v>26</v>
      </c>
      <c r="C20" s="9">
        <v>1994592000</v>
      </c>
      <c r="D20" s="8">
        <v>-89274763.590000004</v>
      </c>
      <c r="E20" s="8">
        <v>1905317236.4100001</v>
      </c>
      <c r="F20" s="8">
        <v>1832819273.9100001</v>
      </c>
      <c r="G20" s="8">
        <v>1813760602.0599999</v>
      </c>
      <c r="H20" s="8">
        <v>1818659650.6199999</v>
      </c>
    </row>
    <row r="21" spans="2:8" s="1" customFormat="1" x14ac:dyDescent="0.25">
      <c r="B21" s="2" t="s">
        <v>27</v>
      </c>
      <c r="C21" s="9">
        <v>1332942632</v>
      </c>
      <c r="D21" s="8">
        <v>306519075.82999998</v>
      </c>
      <c r="E21" s="8">
        <v>1639461707.8299999</v>
      </c>
      <c r="F21" s="8">
        <v>1549405868.6900001</v>
      </c>
      <c r="G21" s="8">
        <v>1545717736.29</v>
      </c>
      <c r="H21" s="8">
        <v>1539639064.02</v>
      </c>
    </row>
    <row r="22" spans="2:8" s="1" customFormat="1" x14ac:dyDescent="0.25">
      <c r="B22" s="2" t="s">
        <v>28</v>
      </c>
      <c r="C22" s="9">
        <v>731907238</v>
      </c>
      <c r="D22" s="8">
        <v>169993391.16999999</v>
      </c>
      <c r="E22" s="8">
        <v>901900629.16999996</v>
      </c>
      <c r="F22" s="8">
        <v>866133231.29999995</v>
      </c>
      <c r="G22" s="8">
        <v>864611671.33000004</v>
      </c>
      <c r="H22" s="8">
        <v>850923251.63</v>
      </c>
    </row>
    <row r="23" spans="2:8" s="1" customFormat="1" x14ac:dyDescent="0.25">
      <c r="B23" s="2" t="s">
        <v>29</v>
      </c>
      <c r="C23" s="9">
        <v>545259829</v>
      </c>
      <c r="D23" s="8">
        <v>282271828.62</v>
      </c>
      <c r="E23" s="8">
        <v>827531657.62</v>
      </c>
      <c r="F23" s="8">
        <v>808364097.08000004</v>
      </c>
      <c r="G23" s="8">
        <v>807332092.38</v>
      </c>
      <c r="H23" s="8">
        <v>805737338.00999999</v>
      </c>
    </row>
    <row r="24" spans="2:8" s="1" customFormat="1" x14ac:dyDescent="0.25">
      <c r="B24" s="2" t="s">
        <v>30</v>
      </c>
      <c r="C24" s="9">
        <v>625350939</v>
      </c>
      <c r="D24" s="8">
        <v>212127077.97</v>
      </c>
      <c r="E24" s="8">
        <v>837478016.97000003</v>
      </c>
      <c r="F24" s="8">
        <v>814181102.98000002</v>
      </c>
      <c r="G24" s="8">
        <v>812568552.64999998</v>
      </c>
      <c r="H24" s="8">
        <v>812069953.88999999</v>
      </c>
    </row>
    <row r="25" spans="2:8" s="1" customFormat="1" x14ac:dyDescent="0.25">
      <c r="B25" s="2" t="s">
        <v>31</v>
      </c>
      <c r="C25" s="9">
        <v>658377789</v>
      </c>
      <c r="D25" s="8">
        <v>-67855174.329999998</v>
      </c>
      <c r="E25" s="8">
        <v>590522614.66999996</v>
      </c>
      <c r="F25" s="8">
        <v>572688122.89999998</v>
      </c>
      <c r="G25" s="8">
        <v>571234338.87</v>
      </c>
      <c r="H25" s="8">
        <v>570779171.79999995</v>
      </c>
    </row>
    <row r="26" spans="2:8" s="1" customFormat="1" x14ac:dyDescent="0.25">
      <c r="B26" s="2" t="s">
        <v>32</v>
      </c>
      <c r="C26" s="9">
        <v>769728804</v>
      </c>
      <c r="D26" s="8">
        <v>280181657.92000002</v>
      </c>
      <c r="E26" s="8">
        <v>1049910461.92</v>
      </c>
      <c r="F26" s="8">
        <v>1004831769.8200001</v>
      </c>
      <c r="G26" s="8">
        <v>1002944364.74</v>
      </c>
      <c r="H26" s="8">
        <v>999901120.00999999</v>
      </c>
    </row>
    <row r="27" spans="2:8" s="1" customFormat="1" x14ac:dyDescent="0.25">
      <c r="B27" s="2" t="s">
        <v>33</v>
      </c>
      <c r="C27" s="9">
        <v>14159195762</v>
      </c>
      <c r="D27" s="8">
        <v>-4919881726.1999998</v>
      </c>
      <c r="E27" s="8">
        <v>9239314035.7999992</v>
      </c>
      <c r="F27" s="8">
        <v>9023691985.5799999</v>
      </c>
      <c r="G27" s="8">
        <v>9009293211.4300003</v>
      </c>
      <c r="H27" s="8">
        <v>8859767084.8799992</v>
      </c>
    </row>
    <row r="28" spans="2:8" s="1" customFormat="1" x14ac:dyDescent="0.25">
      <c r="B28" s="2" t="s">
        <v>34</v>
      </c>
      <c r="C28" s="9">
        <v>21841170</v>
      </c>
      <c r="D28" s="8">
        <v>-11893046.92</v>
      </c>
      <c r="E28" s="8">
        <v>9948123.0800000001</v>
      </c>
      <c r="F28" s="8">
        <v>4732999.99</v>
      </c>
      <c r="G28" s="8">
        <v>4712033.01</v>
      </c>
      <c r="H28" s="8">
        <v>4712033.01</v>
      </c>
    </row>
    <row r="29" spans="2:8" s="1" customFormat="1" x14ac:dyDescent="0.25">
      <c r="B29" s="2" t="s">
        <v>35</v>
      </c>
      <c r="C29" s="9">
        <v>36145069</v>
      </c>
      <c r="D29" s="8">
        <v>27592363.359999999</v>
      </c>
      <c r="E29" s="8">
        <v>63737432.359999999</v>
      </c>
      <c r="F29" s="8">
        <v>58478416.710000001</v>
      </c>
      <c r="G29" s="8">
        <v>58472416.710000001</v>
      </c>
      <c r="H29" s="8">
        <v>44824298.729999997</v>
      </c>
    </row>
    <row r="30" spans="2:8" s="1" customFormat="1" x14ac:dyDescent="0.25">
      <c r="B30" s="2" t="s">
        <v>36</v>
      </c>
      <c r="C30" s="9">
        <v>19472639</v>
      </c>
      <c r="D30" s="8">
        <v>-16812342.960000001</v>
      </c>
      <c r="E30" s="8">
        <v>2660296.04</v>
      </c>
      <c r="F30" s="8">
        <v>1779409.12</v>
      </c>
      <c r="G30" s="8">
        <v>1779409.12</v>
      </c>
      <c r="H30" s="8">
        <v>1057310.46</v>
      </c>
    </row>
    <row r="31" spans="2:8" s="1" customFormat="1" x14ac:dyDescent="0.25">
      <c r="B31" s="2" t="s">
        <v>37</v>
      </c>
      <c r="C31" s="9">
        <v>1516461</v>
      </c>
      <c r="D31" s="8">
        <v>-851182.5</v>
      </c>
      <c r="E31" s="8">
        <v>665278.5</v>
      </c>
      <c r="F31" s="8">
        <v>647314.46</v>
      </c>
      <c r="G31" s="8">
        <v>647314.46</v>
      </c>
      <c r="H31" s="8">
        <v>647314.46</v>
      </c>
    </row>
    <row r="32" spans="2:8" s="1" customFormat="1" x14ac:dyDescent="0.25">
      <c r="B32" s="2" t="s">
        <v>38</v>
      </c>
      <c r="C32" s="9">
        <v>15099875</v>
      </c>
      <c r="D32" s="9">
        <v>100802492</v>
      </c>
      <c r="E32" s="9">
        <v>115902367</v>
      </c>
      <c r="F32" s="8">
        <v>108685689.34</v>
      </c>
      <c r="G32" s="8">
        <v>108678812.44</v>
      </c>
      <c r="H32" s="8">
        <v>108660412.44</v>
      </c>
    </row>
    <row r="33" spans="2:8" s="1" customFormat="1" x14ac:dyDescent="0.25">
      <c r="B33" s="2" t="s">
        <v>39</v>
      </c>
      <c r="C33" s="9">
        <v>60226923</v>
      </c>
      <c r="D33" s="8">
        <v>-46974204.539999999</v>
      </c>
      <c r="E33" s="8">
        <v>13252718.460000001</v>
      </c>
      <c r="F33" s="8">
        <v>3055678.65</v>
      </c>
      <c r="G33" s="8">
        <v>2947402.8</v>
      </c>
      <c r="H33" s="8">
        <v>2947402.8</v>
      </c>
    </row>
    <row r="34" spans="2:8" s="1" customFormat="1" x14ac:dyDescent="0.25">
      <c r="B34" s="2" t="s">
        <v>40</v>
      </c>
      <c r="C34" s="9">
        <v>298598005</v>
      </c>
      <c r="D34" s="8">
        <v>-25917544.780000001</v>
      </c>
      <c r="E34" s="8">
        <v>272680460.22000003</v>
      </c>
      <c r="F34" s="8">
        <v>271535541.76999998</v>
      </c>
      <c r="G34" s="8">
        <v>271022888.23000002</v>
      </c>
      <c r="H34" s="8">
        <v>270405523.02999997</v>
      </c>
    </row>
    <row r="35" spans="2:8" s="1" customFormat="1" x14ac:dyDescent="0.25">
      <c r="B35" s="2" t="s">
        <v>41</v>
      </c>
      <c r="C35" s="9">
        <v>8346131666</v>
      </c>
      <c r="D35" s="8">
        <v>115125799.56999999</v>
      </c>
      <c r="E35" s="8">
        <v>8461257465.5699997</v>
      </c>
      <c r="F35" s="8">
        <v>8425431785.2299995</v>
      </c>
      <c r="G35" s="8">
        <v>8425431785.2299995</v>
      </c>
      <c r="H35" s="8">
        <v>8425431785.2299995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E1" sqref="E1"/>
    </sheetView>
  </sheetViews>
  <sheetFormatPr defaultColWidth="9.140625" defaultRowHeight="15" x14ac:dyDescent="0.25"/>
  <cols>
    <col min="1" max="1" width="9.140625" style="1" customWidth="1"/>
    <col min="2" max="2" width="32.5703125" style="2" customWidth="1"/>
    <col min="3" max="3" width="17.28515625" customWidth="1"/>
    <col min="4" max="4" width="18.5703125" customWidth="1"/>
    <col min="5" max="8" width="18.28515625" bestFit="1" customWidth="1"/>
  </cols>
  <sheetData>
    <row r="1" spans="1:8" s="3" customFormat="1" ht="22.5" x14ac:dyDescent="0.3">
      <c r="A1" s="3" t="s">
        <v>0</v>
      </c>
    </row>
    <row r="2" spans="1:8" s="4" customFormat="1" ht="18.75" x14ac:dyDescent="0.3">
      <c r="A2" s="4" t="s">
        <v>1</v>
      </c>
    </row>
    <row r="3" spans="1:8" s="5" customFormat="1" ht="24.75" x14ac:dyDescent="0.5">
      <c r="A3" s="5" t="s">
        <v>48</v>
      </c>
      <c r="D3" s="6" t="s">
        <v>49</v>
      </c>
    </row>
    <row r="4" spans="1:8" s="7" customFormat="1" ht="12.75" x14ac:dyDescent="0.2"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spans="1:8" s="1" customFormat="1" x14ac:dyDescent="0.25">
      <c r="B5" s="2" t="s">
        <v>11</v>
      </c>
      <c r="C5" s="9">
        <v>22737178384</v>
      </c>
      <c r="D5" s="8">
        <v>-662876871.97000003</v>
      </c>
      <c r="E5" s="8">
        <v>22074301512.029999</v>
      </c>
      <c r="F5" s="8">
        <v>19314840137.73</v>
      </c>
      <c r="G5" s="8">
        <v>19086825625.209999</v>
      </c>
      <c r="H5" s="8">
        <v>18285154176.139999</v>
      </c>
    </row>
    <row r="6" spans="1:8" s="1" customFormat="1" x14ac:dyDescent="0.25">
      <c r="B6" s="2" t="s">
        <v>12</v>
      </c>
      <c r="C6" s="9">
        <v>834879646</v>
      </c>
      <c r="D6" s="8">
        <v>-137677339.15000001</v>
      </c>
      <c r="E6" s="8">
        <v>697202306.85000002</v>
      </c>
      <c r="F6" s="8">
        <v>652203236.11000001</v>
      </c>
      <c r="G6" s="8">
        <v>650968047.00999999</v>
      </c>
      <c r="H6" s="8">
        <v>617950208.61000001</v>
      </c>
    </row>
    <row r="7" spans="1:8" s="1" customFormat="1" x14ac:dyDescent="0.25">
      <c r="B7" s="2" t="s">
        <v>13</v>
      </c>
      <c r="C7" s="9">
        <v>564012184</v>
      </c>
      <c r="D7" s="8">
        <v>293932716.45999998</v>
      </c>
      <c r="E7" s="8">
        <v>857944900.46000004</v>
      </c>
      <c r="F7" s="8">
        <v>804498669.38</v>
      </c>
      <c r="G7" s="8">
        <v>802166125.88999999</v>
      </c>
      <c r="H7" s="8">
        <v>779465793.80999994</v>
      </c>
    </row>
    <row r="8" spans="1:8" s="1" customFormat="1" x14ac:dyDescent="0.25">
      <c r="B8" s="2" t="s">
        <v>14</v>
      </c>
      <c r="C8" s="9">
        <v>1115146121</v>
      </c>
      <c r="D8" s="8">
        <v>68793488.859999999</v>
      </c>
      <c r="E8" s="8">
        <v>1183939609.8599999</v>
      </c>
      <c r="F8" s="8">
        <v>1011573100.79</v>
      </c>
      <c r="G8" s="8">
        <v>1007700787.78</v>
      </c>
      <c r="H8" s="8">
        <v>958146756.17999995</v>
      </c>
    </row>
    <row r="9" spans="1:8" s="1" customFormat="1" x14ac:dyDescent="0.25">
      <c r="B9" s="2" t="s">
        <v>15</v>
      </c>
      <c r="C9" s="9">
        <v>1055185288</v>
      </c>
      <c r="D9" s="8">
        <v>475926061.38</v>
      </c>
      <c r="E9" s="8">
        <v>1531111349.3800001</v>
      </c>
      <c r="F9" s="8">
        <v>1441490786.6300001</v>
      </c>
      <c r="G9" s="8">
        <v>1438024628.95</v>
      </c>
      <c r="H9" s="8">
        <v>1353251433.95</v>
      </c>
    </row>
    <row r="10" spans="1:8" s="1" customFormat="1" x14ac:dyDescent="0.25">
      <c r="B10" s="2" t="s">
        <v>16</v>
      </c>
      <c r="C10" s="9">
        <v>761723511</v>
      </c>
      <c r="D10" s="8">
        <v>577816613.88</v>
      </c>
      <c r="E10" s="8">
        <v>1339540124.8800001</v>
      </c>
      <c r="F10" s="8">
        <v>1277165448.21</v>
      </c>
      <c r="G10" s="8">
        <v>1274335247.1199999</v>
      </c>
      <c r="H10" s="8">
        <v>1184916954.29</v>
      </c>
    </row>
    <row r="11" spans="1:8" s="1" customFormat="1" x14ac:dyDescent="0.25">
      <c r="B11" s="2" t="s">
        <v>17</v>
      </c>
      <c r="C11" s="9">
        <v>1221132498</v>
      </c>
      <c r="D11" s="8">
        <v>-138980896.83000001</v>
      </c>
      <c r="E11" s="8">
        <v>1082151601.1700001</v>
      </c>
      <c r="F11" s="8">
        <v>980476120.44000006</v>
      </c>
      <c r="G11" s="8">
        <v>977058179.57000005</v>
      </c>
      <c r="H11" s="8">
        <v>937753568.42999995</v>
      </c>
    </row>
    <row r="12" spans="1:8" s="1" customFormat="1" x14ac:dyDescent="0.25">
      <c r="B12" s="2" t="s">
        <v>18</v>
      </c>
      <c r="C12" s="9">
        <v>706727030</v>
      </c>
      <c r="D12" s="8">
        <v>116371955.88</v>
      </c>
      <c r="E12" s="8">
        <v>823098985.88</v>
      </c>
      <c r="F12" s="8">
        <v>741735573.30999994</v>
      </c>
      <c r="G12" s="8">
        <v>737829901.74000001</v>
      </c>
      <c r="H12" s="8">
        <v>709194387.97000003</v>
      </c>
    </row>
    <row r="13" spans="1:8" s="1" customFormat="1" x14ac:dyDescent="0.25">
      <c r="B13" s="2" t="s">
        <v>19</v>
      </c>
      <c r="C13" s="9">
        <v>1257231988</v>
      </c>
      <c r="D13" s="8">
        <v>652481853.50999999</v>
      </c>
      <c r="E13" s="8">
        <v>1909713841.51</v>
      </c>
      <c r="F13" s="8">
        <v>1692386381.3699999</v>
      </c>
      <c r="G13" s="8">
        <v>1685398839.79</v>
      </c>
      <c r="H13" s="8">
        <v>1595153437.9000001</v>
      </c>
    </row>
    <row r="14" spans="1:8" s="1" customFormat="1" x14ac:dyDescent="0.25">
      <c r="B14" s="2" t="s">
        <v>20</v>
      </c>
      <c r="C14" s="9">
        <v>769611267</v>
      </c>
      <c r="D14" s="8">
        <v>374037204.37</v>
      </c>
      <c r="E14" s="8">
        <v>1143648471.3699999</v>
      </c>
      <c r="F14" s="8">
        <v>1078928099.76</v>
      </c>
      <c r="G14" s="8">
        <v>1073180652.74</v>
      </c>
      <c r="H14" s="8">
        <v>1024087687.86</v>
      </c>
    </row>
    <row r="15" spans="1:8" s="1" customFormat="1" x14ac:dyDescent="0.25">
      <c r="B15" s="2" t="s">
        <v>21</v>
      </c>
      <c r="C15" s="9">
        <v>792000235</v>
      </c>
      <c r="D15" s="8">
        <v>75080227.280000001</v>
      </c>
      <c r="E15" s="8">
        <v>867080462.27999997</v>
      </c>
      <c r="F15" s="8">
        <v>780032693.49000001</v>
      </c>
      <c r="G15" s="8">
        <v>768877154.66999996</v>
      </c>
      <c r="H15" s="8">
        <v>714477132.38999999</v>
      </c>
    </row>
    <row r="16" spans="1:8" s="1" customFormat="1" x14ac:dyDescent="0.25">
      <c r="B16" s="2" t="s">
        <v>22</v>
      </c>
      <c r="C16" s="9">
        <v>1337343146</v>
      </c>
      <c r="D16" s="8">
        <v>955121868.12</v>
      </c>
      <c r="E16" s="8">
        <v>2292465014.1199999</v>
      </c>
      <c r="F16" s="8">
        <v>2129986534.54</v>
      </c>
      <c r="G16" s="8">
        <v>2115616260.4400001</v>
      </c>
      <c r="H16" s="8">
        <v>2023249267.0799999</v>
      </c>
    </row>
    <row r="17" spans="2:8" s="1" customFormat="1" x14ac:dyDescent="0.25">
      <c r="B17" s="2" t="s">
        <v>23</v>
      </c>
      <c r="C17" s="9">
        <v>1516234345</v>
      </c>
      <c r="D17" s="8">
        <v>745755854.17999995</v>
      </c>
      <c r="E17" s="8">
        <v>2261990199.1799998</v>
      </c>
      <c r="F17" s="8">
        <v>2069031414.5699999</v>
      </c>
      <c r="G17" s="8">
        <v>2054124363.04</v>
      </c>
      <c r="H17" s="8">
        <v>1994719035.96</v>
      </c>
    </row>
    <row r="18" spans="2:8" s="1" customFormat="1" x14ac:dyDescent="0.25">
      <c r="B18" s="2" t="s">
        <v>24</v>
      </c>
      <c r="C18" s="9">
        <v>1441716521</v>
      </c>
      <c r="D18" s="8">
        <v>290265819.81</v>
      </c>
      <c r="E18" s="8">
        <v>1731982340.8099999</v>
      </c>
      <c r="F18" s="8">
        <v>1631557001.3199999</v>
      </c>
      <c r="G18" s="8">
        <v>1620002677.97</v>
      </c>
      <c r="H18" s="8">
        <v>1550520640.1400001</v>
      </c>
    </row>
    <row r="19" spans="2:8" s="1" customFormat="1" x14ac:dyDescent="0.25">
      <c r="B19" s="2" t="s">
        <v>25</v>
      </c>
      <c r="C19" s="9">
        <v>534630760</v>
      </c>
      <c r="D19" s="8">
        <v>179611045.5</v>
      </c>
      <c r="E19" s="8">
        <v>714241805.5</v>
      </c>
      <c r="F19" s="8">
        <v>671549259.48000002</v>
      </c>
      <c r="G19" s="8">
        <v>665336325.63999999</v>
      </c>
      <c r="H19" s="8">
        <v>639320300.35000002</v>
      </c>
    </row>
    <row r="20" spans="2:8" s="1" customFormat="1" x14ac:dyDescent="0.25">
      <c r="B20" s="2" t="s">
        <v>26</v>
      </c>
      <c r="C20" s="9">
        <v>1600006313</v>
      </c>
      <c r="D20" s="8">
        <v>485433766.87</v>
      </c>
      <c r="E20" s="8">
        <v>2085440079.8699999</v>
      </c>
      <c r="F20" s="8">
        <v>1839721963.98</v>
      </c>
      <c r="G20" s="8">
        <v>1829189101.6700001</v>
      </c>
      <c r="H20" s="8">
        <v>1751009581.8399999</v>
      </c>
    </row>
    <row r="21" spans="2:8" s="1" customFormat="1" x14ac:dyDescent="0.25">
      <c r="B21" s="2" t="s">
        <v>27</v>
      </c>
      <c r="C21" s="9">
        <v>1558366589</v>
      </c>
      <c r="D21" s="8">
        <v>296992501.36000001</v>
      </c>
      <c r="E21" s="8">
        <v>1855359090.3599999</v>
      </c>
      <c r="F21" s="8">
        <v>1557482364.25</v>
      </c>
      <c r="G21" s="8">
        <v>1546763948.0699999</v>
      </c>
      <c r="H21" s="8">
        <v>1491610407.0899999</v>
      </c>
    </row>
    <row r="22" spans="2:8" s="1" customFormat="1" x14ac:dyDescent="0.25">
      <c r="B22" s="2" t="s">
        <v>28</v>
      </c>
      <c r="C22" s="9">
        <v>858748841</v>
      </c>
      <c r="D22" s="8">
        <v>241390959.38</v>
      </c>
      <c r="E22" s="8">
        <v>1100139800.3800001</v>
      </c>
      <c r="F22" s="8">
        <v>1044001000.21</v>
      </c>
      <c r="G22" s="8">
        <v>1042149946.9400001</v>
      </c>
      <c r="H22" s="8">
        <v>1021732608.12</v>
      </c>
    </row>
    <row r="23" spans="2:8" s="1" customFormat="1" x14ac:dyDescent="0.25">
      <c r="B23" s="2" t="s">
        <v>29</v>
      </c>
      <c r="C23" s="9">
        <v>522232710</v>
      </c>
      <c r="D23" s="8">
        <v>305011333.47000003</v>
      </c>
      <c r="E23" s="8">
        <v>827244043.47000003</v>
      </c>
      <c r="F23" s="8">
        <v>761248104.89999998</v>
      </c>
      <c r="G23" s="8">
        <v>759491748.67999995</v>
      </c>
      <c r="H23" s="8">
        <v>728967387.12</v>
      </c>
    </row>
    <row r="24" spans="2:8" s="1" customFormat="1" x14ac:dyDescent="0.25">
      <c r="B24" s="2" t="s">
        <v>30</v>
      </c>
      <c r="C24" s="9">
        <v>674398239</v>
      </c>
      <c r="D24" s="8">
        <v>277834236.22000003</v>
      </c>
      <c r="E24" s="8">
        <v>952232475.22000003</v>
      </c>
      <c r="F24" s="8">
        <v>872943563.58000004</v>
      </c>
      <c r="G24" s="8">
        <v>868708817.82000005</v>
      </c>
      <c r="H24" s="8">
        <v>833370611.09000003</v>
      </c>
    </row>
    <row r="25" spans="2:8" s="1" customFormat="1" x14ac:dyDescent="0.25">
      <c r="B25" s="2" t="s">
        <v>31</v>
      </c>
      <c r="C25" s="9">
        <v>474947952</v>
      </c>
      <c r="D25" s="8">
        <v>188054957.75999999</v>
      </c>
      <c r="E25" s="8">
        <v>663002909.75999999</v>
      </c>
      <c r="F25" s="8">
        <v>627614410.98000002</v>
      </c>
      <c r="G25" s="8">
        <v>624633105.97000003</v>
      </c>
      <c r="H25" s="8">
        <v>602893158.96000004</v>
      </c>
    </row>
    <row r="26" spans="2:8" s="1" customFormat="1" x14ac:dyDescent="0.25">
      <c r="B26" s="2" t="s">
        <v>32</v>
      </c>
      <c r="C26" s="9">
        <v>663038722</v>
      </c>
      <c r="D26" s="8">
        <v>526146009.44999999</v>
      </c>
      <c r="E26" s="8">
        <v>1189184731.45</v>
      </c>
      <c r="F26" s="8">
        <v>1145457287.0699999</v>
      </c>
      <c r="G26" s="8">
        <v>1140385410.1300001</v>
      </c>
      <c r="H26" s="8">
        <v>1098736504.4000001</v>
      </c>
    </row>
    <row r="27" spans="2:8" s="1" customFormat="1" x14ac:dyDescent="0.25">
      <c r="B27" s="2" t="s">
        <v>33</v>
      </c>
      <c r="C27" s="9">
        <v>13898994654</v>
      </c>
      <c r="D27" s="8">
        <v>-5534062794.6199999</v>
      </c>
      <c r="E27" s="8">
        <v>8364931859.3800001</v>
      </c>
      <c r="F27" s="8">
        <v>7119552807.3400002</v>
      </c>
      <c r="G27" s="8">
        <v>7045985220.5799999</v>
      </c>
      <c r="H27" s="8">
        <v>6798258688.4399996</v>
      </c>
    </row>
    <row r="28" spans="2:8" s="1" customFormat="1" x14ac:dyDescent="0.25">
      <c r="B28" s="2" t="s">
        <v>34</v>
      </c>
      <c r="C28" s="9">
        <v>999362</v>
      </c>
      <c r="D28" s="9">
        <v>35840</v>
      </c>
      <c r="E28" s="9">
        <v>1035202</v>
      </c>
      <c r="F28" s="8">
        <v>586605.31999999995</v>
      </c>
      <c r="G28" s="8">
        <v>586605.31999999995</v>
      </c>
      <c r="H28" s="8">
        <v>586605.31999999995</v>
      </c>
    </row>
    <row r="29" spans="2:8" s="1" customFormat="1" x14ac:dyDescent="0.25">
      <c r="B29" s="2" t="s">
        <v>35</v>
      </c>
      <c r="C29" s="9">
        <v>27066803</v>
      </c>
      <c r="D29" s="8">
        <v>37557406.640000001</v>
      </c>
      <c r="E29" s="8">
        <v>64624209.640000001</v>
      </c>
      <c r="F29" s="8">
        <v>61617559.32</v>
      </c>
      <c r="G29" s="8">
        <v>61617559.32</v>
      </c>
      <c r="H29" s="8">
        <v>61617559.32</v>
      </c>
    </row>
    <row r="30" spans="2:8" s="1" customFormat="1" x14ac:dyDescent="0.25">
      <c r="B30" s="2" t="s">
        <v>36</v>
      </c>
      <c r="C30" s="9">
        <v>456750</v>
      </c>
      <c r="D30" s="9">
        <v>7566779</v>
      </c>
      <c r="E30" s="9">
        <v>8023529</v>
      </c>
      <c r="F30" s="8">
        <v>7980136.8200000003</v>
      </c>
      <c r="G30" s="8">
        <v>7980136.8200000003</v>
      </c>
      <c r="H30" s="8">
        <v>7980136.8200000003</v>
      </c>
    </row>
    <row r="31" spans="2:8" s="1" customFormat="1" x14ac:dyDescent="0.25">
      <c r="B31" s="2" t="s">
        <v>37</v>
      </c>
      <c r="C31" s="9">
        <v>456220</v>
      </c>
      <c r="D31" s="8">
        <v>97041.31</v>
      </c>
      <c r="E31" s="8">
        <v>553261.31000000006</v>
      </c>
      <c r="F31" s="8">
        <v>514259.93</v>
      </c>
      <c r="G31" s="8">
        <v>514259.93</v>
      </c>
      <c r="H31" s="8">
        <v>507597.93</v>
      </c>
    </row>
    <row r="32" spans="2:8" s="1" customFormat="1" x14ac:dyDescent="0.25">
      <c r="B32" s="2" t="s">
        <v>38</v>
      </c>
      <c r="C32" s="9">
        <v>800055626</v>
      </c>
      <c r="D32" s="9">
        <v>-730745703</v>
      </c>
      <c r="E32" s="9">
        <v>69309923</v>
      </c>
      <c r="F32" s="8">
        <v>57901104.619999997</v>
      </c>
      <c r="G32" s="8">
        <v>57966023.469999999</v>
      </c>
      <c r="H32" s="8">
        <v>57961108.469999999</v>
      </c>
    </row>
    <row r="33" spans="2:8" s="1" customFormat="1" x14ac:dyDescent="0.25">
      <c r="B33" s="2" t="s">
        <v>39</v>
      </c>
      <c r="C33" s="9">
        <v>340900</v>
      </c>
      <c r="D33" s="8">
        <v>-39437.5</v>
      </c>
      <c r="E33" s="8">
        <v>301462.5</v>
      </c>
      <c r="F33" s="8">
        <v>280473.40000000002</v>
      </c>
      <c r="G33" s="8">
        <v>280473.40000000002</v>
      </c>
      <c r="H33" s="8">
        <v>274648.40000000002</v>
      </c>
    </row>
    <row r="34" spans="2:8" s="1" customFormat="1" x14ac:dyDescent="0.25">
      <c r="B34" s="2" t="s">
        <v>40</v>
      </c>
      <c r="C34" s="9">
        <v>326475632</v>
      </c>
      <c r="D34" s="8">
        <v>33067502.379999999</v>
      </c>
      <c r="E34" s="8">
        <v>359543134.38</v>
      </c>
      <c r="F34" s="8">
        <v>325098116.82999998</v>
      </c>
      <c r="G34" s="8">
        <v>325333316.82999998</v>
      </c>
      <c r="H34" s="8">
        <v>322723414.01999998</v>
      </c>
    </row>
    <row r="35" spans="2:8" s="1" customFormat="1" x14ac:dyDescent="0.25">
      <c r="B35" s="2" t="s">
        <v>41</v>
      </c>
      <c r="C35" s="9">
        <v>8934098950</v>
      </c>
      <c r="D35" s="1">
        <v>0</v>
      </c>
      <c r="E35" s="9">
        <v>8934098950</v>
      </c>
      <c r="F35" s="8">
        <v>8462069623.5600004</v>
      </c>
      <c r="G35" s="8">
        <v>8462069623.5600004</v>
      </c>
      <c r="H35" s="8">
        <v>8443057528.3299999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Pivot_GPE</vt:lpstr>
      <vt:lpstr>Tablas</vt:lpstr>
      <vt:lpstr>GTGD_2010_16</vt:lpstr>
      <vt:lpstr>Hoja25</vt:lpstr>
      <vt:lpstr>GPE_prim_2010_16</vt:lpstr>
      <vt:lpstr>GTG_2010</vt:lpstr>
      <vt:lpstr>GTG_2011</vt:lpstr>
      <vt:lpstr>GTG_2012</vt:lpstr>
      <vt:lpstr>GTG_2013</vt:lpstr>
      <vt:lpstr>GTG_2014</vt:lpstr>
      <vt:lpstr>GTG_2015</vt:lpstr>
      <vt:lpstr>GTG_2016</vt:lpstr>
      <vt:lpstr>GPE_2010</vt:lpstr>
      <vt:lpstr>GPE_2011</vt:lpstr>
      <vt:lpstr>GPE_2012</vt:lpstr>
      <vt:lpstr>GPE_2013</vt:lpstr>
      <vt:lpstr>GPE_2014</vt:lpstr>
      <vt:lpstr>GPE_2015</vt:lpstr>
      <vt:lpstr>GPE_2016</vt:lpstr>
      <vt:lpstr>GE_prim_10</vt:lpstr>
      <vt:lpstr>GE_prim_11</vt:lpstr>
      <vt:lpstr>GE_prim_12</vt:lpstr>
      <vt:lpstr>GE_prim_13</vt:lpstr>
      <vt:lpstr>GE_prim_14</vt:lpstr>
      <vt:lpstr>GE_prim_15</vt:lpstr>
      <vt:lpstr>GE_prim_16</vt:lpstr>
      <vt:lpstr>Hoja27</vt:lpstr>
      <vt:lpstr>GE_prim_pc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RValladares</dc:creator>
  <cp:lastModifiedBy>Camilo</cp:lastModifiedBy>
  <dcterms:created xsi:type="dcterms:W3CDTF">2017-11-28T02:19:46Z</dcterms:created>
  <dcterms:modified xsi:type="dcterms:W3CDTF">2017-12-13T22:14:50Z</dcterms:modified>
</cp:coreProperties>
</file>