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4"/>
  </bookViews>
  <sheets>
    <sheet name="Pivot_GPE" sheetId="16" r:id="rId1"/>
    <sheet name="Tablas" sheetId="17" r:id="rId2"/>
    <sheet name="GTGD_2010_16" sheetId="2" r:id="rId3"/>
    <sheet name="Hoja25" sheetId="26" r:id="rId4"/>
    <sheet name="GPE_prim_2010_16" sheetId="19" r:id="rId5"/>
    <sheet name="GTG_2010" sheetId="1" r:id="rId6"/>
    <sheet name="GTG_2011" sheetId="3" r:id="rId7"/>
    <sheet name="GTG_2012" sheetId="4" r:id="rId8"/>
    <sheet name="GTG_2013" sheetId="5" r:id="rId9"/>
    <sheet name="GTG_2014" sheetId="6" r:id="rId10"/>
    <sheet name="GTG_2015" sheetId="7" r:id="rId11"/>
    <sheet name="GTG_2016" sheetId="8" r:id="rId12"/>
    <sheet name="GPE_2010" sheetId="9" r:id="rId13"/>
    <sheet name="GPE_2011" sheetId="10" r:id="rId14"/>
    <sheet name="GPE_2012" sheetId="11" r:id="rId15"/>
    <sheet name="GPE_2013" sheetId="12" r:id="rId16"/>
    <sheet name="GPE_2014" sheetId="13" r:id="rId17"/>
    <sheet name="GPE_2015" sheetId="14" r:id="rId18"/>
    <sheet name="GPE_2016" sheetId="15" r:id="rId19"/>
    <sheet name="GE_prim_10" sheetId="18" r:id="rId20"/>
    <sheet name="GE_prim_11" sheetId="20" r:id="rId21"/>
    <sheet name="GE_prim_12" sheetId="21" r:id="rId22"/>
    <sheet name="GE_prim_13" sheetId="22" r:id="rId23"/>
    <sheet name="GE_prim_14" sheetId="23" r:id="rId24"/>
    <sheet name="GE_prim_15" sheetId="24" r:id="rId25"/>
    <sheet name="GE_prim_16" sheetId="25" r:id="rId26"/>
    <sheet name="Hoja27" sheetId="28" r:id="rId27"/>
    <sheet name="GE_prim_pc" sheetId="27" r:id="rId28"/>
  </sheets>
  <definedNames>
    <definedName name="_xlnm._FilterDatabase" localSheetId="4" hidden="1">GPE_prim_2010_16!$A$3:$H$164</definedName>
    <definedName name="_xlnm._FilterDatabase" localSheetId="2" hidden="1">GTGD_2010_16!$A$3:$G$118</definedName>
  </definedNames>
  <calcPr calcId="144525"/>
  <pivotCaches>
    <pivotCache cacheId="0" r:id="rId29"/>
    <pivotCache cacheId="1" r:id="rId30"/>
    <pivotCache cacheId="2" r:id="rId31"/>
  </pivotCaches>
</workbook>
</file>

<file path=xl/sharedStrings.xml><?xml version="1.0" encoding="utf-8"?>
<sst xmlns="http://schemas.openxmlformats.org/spreadsheetml/2006/main" count="144">
  <si>
    <t>Suma de GPE/GTG</t>
  </si>
  <si>
    <t>Año</t>
  </si>
  <si>
    <t>Cod</t>
  </si>
  <si>
    <t>Descripción</t>
  </si>
  <si>
    <t>Total general</t>
  </si>
  <si>
    <t>GUATEMALA</t>
  </si>
  <si>
    <t>EL PROGRESO</t>
  </si>
  <si>
    <t>SACATEPEQUEZ</t>
  </si>
  <si>
    <t>CHIMALTENANGO</t>
  </si>
  <si>
    <t>ESCUINTLA</t>
  </si>
  <si>
    <t>SANTA ROSA</t>
  </si>
  <si>
    <t>SOLOLA</t>
  </si>
  <si>
    <t>TOTONICAPAN</t>
  </si>
  <si>
    <t>QUETZALTENANGO</t>
  </si>
  <si>
    <t>SUCHITEPEQUEZ</t>
  </si>
  <si>
    <t>RETALHULEU</t>
  </si>
  <si>
    <t>SAN MARCOS</t>
  </si>
  <si>
    <t>HUEHUETENANGO</t>
  </si>
  <si>
    <t>QUICHE</t>
  </si>
  <si>
    <t>BAJA VERAPAZ</t>
  </si>
  <si>
    <t>ALTA VERAPAZ</t>
  </si>
  <si>
    <t>PETEN</t>
  </si>
  <si>
    <t>IZABAL</t>
  </si>
  <si>
    <t>ZACAPA</t>
  </si>
  <si>
    <t>CHIQUIMULA</t>
  </si>
  <si>
    <t>JALAPA</t>
  </si>
  <si>
    <t>JUTIAPA</t>
  </si>
  <si>
    <t>MULTIREGIONAL</t>
  </si>
  <si>
    <t>GPE/GTG</t>
  </si>
  <si>
    <t>Gasto en Educación sobre Gasto de Gobierno</t>
  </si>
  <si>
    <t>GPRI/GPE</t>
  </si>
  <si>
    <t>Gasto en Primaria sobre Gasto en Educación</t>
  </si>
  <si>
    <t>GPRIpc</t>
  </si>
  <si>
    <t>Gasto per Cápita en Educación Primaria</t>
  </si>
  <si>
    <t>Guatemala, 2010 - 2016. Gasto Público en Educación como porcentaje del Gasto Total de Gobierno por Departamento.</t>
  </si>
  <si>
    <t>Departamento</t>
  </si>
  <si>
    <t>Kurtosis</t>
  </si>
  <si>
    <t>Skewness</t>
  </si>
  <si>
    <t>Min</t>
  </si>
  <si>
    <t>Cuartil 1</t>
  </si>
  <si>
    <t>Cuartil 3</t>
  </si>
  <si>
    <t>Max</t>
  </si>
  <si>
    <t>Guatemala, 2010 - 2016. Gasto en Educación Primaria como porcentaje del Gasto Público en Educación por Departamento.</t>
  </si>
  <si>
    <t>Guatemala, 2010 - 2016. Gasto por Estudiante Inscrito en Educación Primaria por Departamento</t>
  </si>
  <si>
    <t>SACATEPÉQUEZ</t>
  </si>
  <si>
    <t>SOLOLÁ</t>
  </si>
  <si>
    <t>TOTONICAPÁN</t>
  </si>
  <si>
    <t>SUCHITEPÉQUEZ</t>
  </si>
  <si>
    <t>QUICHÉ</t>
  </si>
  <si>
    <t>PETÉN</t>
  </si>
  <si>
    <t>Guatemala, 2011 - 2016. Gasto docente sobre gasto total en primaria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</si>
  <si>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</si>
  <si>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</si>
  <si>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</si>
  <si>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</si>
  <si>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</si>
  <si>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</si>
  <si>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</si>
  <si>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</si>
  <si>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</si>
  <si>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</si>
  <si>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</si>
  <si>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</si>
  <si>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</si>
  <si>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</si>
  <si>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</si>
  <si>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</si>
  <si>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</si>
  <si>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</si>
  <si>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</si>
  <si>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</si>
  <si>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</si>
  <si>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</si>
  <si>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Orden</t>
  </si>
  <si>
    <t>Anio</t>
  </si>
  <si>
    <t>Gasto Total de Gobierno</t>
  </si>
  <si>
    <t>Gasto Publico en Educacion</t>
  </si>
  <si>
    <t>anio</t>
  </si>
  <si>
    <t>Gasto Público en Educación</t>
  </si>
  <si>
    <t>Gasto Público en Educación Primaria</t>
  </si>
  <si>
    <t>Gasto grupo 0</t>
  </si>
  <si>
    <t>GOBIERNO DE GUATEMALA</t>
  </si>
  <si>
    <t>T R A N S P A R E N C I A   F I S C A L</t>
  </si>
  <si>
    <t xml:space="preserve"> Fecha Actual: 27/11/2017 08:16:31 p.m.</t>
  </si>
  <si>
    <t>Ejecución de Gastos - 2010</t>
  </si>
  <si>
    <t>DESCRIPCION</t>
  </si>
  <si>
    <t>PRESUPUESTADO</t>
  </si>
  <si>
    <t>MODIFICADO</t>
  </si>
  <si>
    <t>VIGENTE</t>
  </si>
  <si>
    <t>COMPROMETIDO</t>
  </si>
  <si>
    <t>DEVENGADO</t>
  </si>
  <si>
    <t>PAGADO</t>
  </si>
  <si>
    <t>MULTIDEPARTAMENTAL REGION II</t>
  </si>
  <si>
    <t>MULTIDEPARTAMENTAL REGION III</t>
  </si>
  <si>
    <t>MULTIDEPARTAMENTAL REGION IV</t>
  </si>
  <si>
    <t>MULTIDEPARTAMENTAL REGION V</t>
  </si>
  <si>
    <t>MULTIDEPARTAMENTAL REGION VI</t>
  </si>
  <si>
    <t>MULTIDEPARTAMENTAL REGION VII</t>
  </si>
  <si>
    <t>SERVICIOS EN EL EXTERIOR</t>
  </si>
  <si>
    <t>DEUDA PUBLICA.</t>
  </si>
  <si>
    <t xml:space="preserve"> Fecha Actual: 27/11/2017 08:25:52 p.m.</t>
  </si>
  <si>
    <t>Ejecución de Gastos - 2011</t>
  </si>
  <si>
    <t xml:space="preserve"> Fecha Actual: 27/11/2017 08:32:03 p.m.</t>
  </si>
  <si>
    <t>Ejecución de Gastos - 2012</t>
  </si>
  <si>
    <t xml:space="preserve"> Fecha Actual: 27/11/2017 08:36:14 p.m.</t>
  </si>
  <si>
    <t>Ejecución de Gastos - 2013</t>
  </si>
  <si>
    <t xml:space="preserve"> Fecha Actual: 27/11/2017 08:41:05 p.m.</t>
  </si>
  <si>
    <t>Ejecución de Gastos - 2014</t>
  </si>
  <si>
    <t xml:space="preserve"> Fecha Actual: 27/11/2017 08:49:12 p.m.</t>
  </si>
  <si>
    <t>Ejecución de Gastos - 2015</t>
  </si>
  <si>
    <t xml:space="preserve"> Fecha Actual: 27/11/2017 08:57:07 p.m.</t>
  </si>
  <si>
    <t>Ejecución de Gastos - 2016</t>
  </si>
  <si>
    <t>Finalidad</t>
  </si>
  <si>
    <t>Educación</t>
  </si>
  <si>
    <t xml:space="preserve"> Fecha Actual: 27/11/2017 09:06:07 p.m.</t>
  </si>
  <si>
    <t xml:space="preserve"> Fecha Actual: 27/11/2017 09:11:43 p.m.</t>
  </si>
  <si>
    <t xml:space="preserve"> Fecha Actual: 27/11/2017 09:13:39 p.m.</t>
  </si>
  <si>
    <t xml:space="preserve"> Fecha Actual: 27/11/2017 09:23:58 p.m.</t>
  </si>
  <si>
    <t xml:space="preserve"> Fecha Actual: 27/11/2017 09:25:37 p.m.</t>
  </si>
  <si>
    <t xml:space="preserve"> Fecha Actual: 27/11/2017 09:28:39 p.m.</t>
  </si>
  <si>
    <t xml:space="preserve"> Fecha Actual: 27/11/2017 09:31:05 p.m.</t>
  </si>
  <si>
    <t>División</t>
  </si>
  <si>
    <t>Primaria</t>
  </si>
  <si>
    <t xml:space="preserve"> Fecha Actual: 27/11/2017 10:23:35 p.m.</t>
  </si>
  <si>
    <t xml:space="preserve"> Fecha Actual: 27/11/2017 10:30:02 p.m.</t>
  </si>
  <si>
    <t xml:space="preserve"> Fecha Actual: 27/11/2017 10:31:33 p.m.</t>
  </si>
  <si>
    <t xml:space="preserve"> Fecha Actual: 27/11/2017 10:34:10 p.m.</t>
  </si>
  <si>
    <t xml:space="preserve"> Fecha Actual: 27/11/2017 10:38:52 p.m.</t>
  </si>
  <si>
    <t xml:space="preserve"> Fecha Actual: 27/11/2017 10:40:56 p.m.</t>
  </si>
  <si>
    <t xml:space="preserve"> Fecha Actual: 27/11/2017 10:42:16 p.m.</t>
  </si>
  <si>
    <t>Suma de Gasto por Estudiante</t>
  </si>
  <si>
    <t>AÑO</t>
  </si>
  <si>
    <t>CODIGO_DEPARTAMENTO</t>
  </si>
  <si>
    <t>DEPARTAMENTO</t>
  </si>
  <si>
    <t>AÑO_BASE</t>
  </si>
  <si>
    <t>CODIGO_MUNICIPIO</t>
  </si>
  <si>
    <t>MUNICIPIO</t>
  </si>
  <si>
    <t>NIVEL</t>
  </si>
  <si>
    <t>GRADO</t>
  </si>
  <si>
    <t>INSCRITOS_INICIAL_TOTAL</t>
  </si>
  <si>
    <t>Gasto en Primaria</t>
  </si>
  <si>
    <t>Gasto por Estudiante</t>
  </si>
  <si>
    <t>TODOS</t>
  </si>
  <si>
    <t>PRIMARIA DE NIÑOS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</si>
</sst>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-* #,##0.00\ _€_-;\-* #,##0.00\ _€_-;_-* &quot;-&quot;??\ _€_-;_-@_-"/>
    <numFmt numFmtId="177" formatCode="_ * #,##0_ ;_ * \-#,##0_ ;_ * &quot;-&quot;_ ;_ @_ "/>
    <numFmt numFmtId="178" formatCode="_-[$Q-100A]* #,##0.00_-;\-[$Q-100A]* #,##0.00_-;_-[$Q-100A]* &quot;-&quot;??_-;_-@_-"/>
    <numFmt numFmtId="179" formatCode="0.0%"/>
    <numFmt numFmtId="180" formatCode="_-* #,##0.000\ _€_-;\-* #,##0.000\ _€_-;_-* &quot;-&quot;??\ _€_-;_-@_-"/>
  </numFmts>
  <fonts count="3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8"/>
      <color rgb="FF000080"/>
      <name val="Times New Roman"/>
      <charset val="134"/>
    </font>
    <font>
      <b/>
      <sz val="14"/>
      <color rgb="FF004080"/>
      <name val="Times New Roman"/>
      <charset val="134"/>
    </font>
    <font>
      <b/>
      <sz val="10"/>
      <color rgb="FFA80045"/>
      <name val="Times New Roman"/>
      <charset val="134"/>
    </font>
    <font>
      <b/>
      <sz val="10"/>
      <color rgb="FF0000FF"/>
      <name val="Times New Roman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6"/>
      <color rgb="FF004080"/>
      <name val="Arial Black"/>
      <charset val="134"/>
    </font>
    <font>
      <sz val="11"/>
      <color theme="1"/>
      <name val="Arial Black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0" borderId="3" applyNumberFormat="0" applyFill="0" applyAlignment="0" applyProtection="0"/>
    <xf numFmtId="42" fontId="18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177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5" fillId="19" borderId="8" applyNumberFormat="0" applyAlignment="0" applyProtection="0"/>
    <xf numFmtId="0" fontId="0" fillId="18" borderId="7" applyNumberFormat="0" applyFont="0" applyAlignment="0" applyProtection="0"/>
    <xf numFmtId="0" fontId="23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7" fillId="25" borderId="9" applyNumberFormat="0" applyAlignment="0" applyProtection="0"/>
    <xf numFmtId="0" fontId="28" fillId="19" borderId="9" applyNumberFormat="0" applyAlignment="0" applyProtection="0"/>
    <xf numFmtId="0" fontId="22" fillId="12" borderId="4" applyNumberFormat="0" applyAlignment="0" applyProtection="0"/>
    <xf numFmtId="0" fontId="29" fillId="0" borderId="10" applyNumberFormat="0" applyFill="0" applyAlignment="0" applyProtection="0"/>
    <xf numFmtId="0" fontId="11" fillId="0" borderId="2" applyNumberFormat="0" applyFill="0" applyAlignment="0" applyProtection="0"/>
    <xf numFmtId="0" fontId="30" fillId="33" borderId="0" applyNumberFormat="0" applyBorder="0" applyAlignment="0" applyProtection="0"/>
    <xf numFmtId="0" fontId="0" fillId="3" borderId="0" applyNumberFormat="0" applyBorder="0" applyAlignment="0" applyProtection="0"/>
    <xf numFmtId="0" fontId="19" fillId="9" borderId="0" applyNumberFormat="0" applyBorder="0" applyAlignment="0" applyProtection="0"/>
    <xf numFmtId="0" fontId="26" fillId="24" borderId="0" applyNumberFormat="0" applyBorder="0" applyAlignment="0" applyProtection="0"/>
    <xf numFmtId="0" fontId="0" fillId="4" borderId="0" applyNumberFormat="0" applyBorder="0" applyAlignment="0" applyProtection="0"/>
    <xf numFmtId="0" fontId="15" fillId="17" borderId="0" applyNumberFormat="0" applyBorder="0" applyAlignment="0" applyProtection="0"/>
    <xf numFmtId="0" fontId="0" fillId="28" borderId="0" applyNumberFormat="0" applyBorder="0" applyAlignment="0" applyProtection="0"/>
    <xf numFmtId="0" fontId="0" fillId="23" borderId="0" applyNumberFormat="0" applyBorder="0" applyAlignment="0" applyProtection="0"/>
    <xf numFmtId="0" fontId="0" fillId="32" borderId="0" applyNumberFormat="0" applyBorder="0" applyAlignment="0" applyProtection="0"/>
    <xf numFmtId="0" fontId="15" fillId="16" borderId="0" applyNumberFormat="0" applyBorder="0" applyAlignment="0" applyProtection="0"/>
    <xf numFmtId="0" fontId="0" fillId="27" borderId="0" applyNumberFormat="0" applyBorder="0" applyAlignment="0" applyProtection="0"/>
    <xf numFmtId="0" fontId="0" fillId="11" borderId="0" applyNumberFormat="0" applyBorder="0" applyAlignment="0" applyProtection="0"/>
    <xf numFmtId="0" fontId="0" fillId="30" borderId="0" applyNumberFormat="0" applyBorder="0" applyAlignment="0" applyProtection="0"/>
    <xf numFmtId="0" fontId="15" fillId="6" borderId="0" applyNumberFormat="0" applyBorder="0" applyAlignment="0" applyProtection="0"/>
    <xf numFmtId="0" fontId="0" fillId="31" borderId="0" applyNumberFormat="0" applyBorder="0" applyAlignment="0" applyProtection="0"/>
    <xf numFmtId="0" fontId="0" fillId="8" borderId="0" applyNumberFormat="0" applyBorder="0" applyAlignment="0" applyProtection="0"/>
    <xf numFmtId="0" fontId="0" fillId="22" borderId="0" applyNumberFormat="0" applyBorder="0" applyAlignment="0" applyProtection="0"/>
    <xf numFmtId="0" fontId="15" fillId="15" borderId="0" applyNumberFormat="0" applyBorder="0" applyAlignment="0" applyProtection="0"/>
    <xf numFmtId="0" fontId="0" fillId="26" borderId="0" applyNumberFormat="0" applyBorder="0" applyAlignment="0" applyProtection="0"/>
    <xf numFmtId="0" fontId="0" fillId="10" borderId="0" applyNumberFormat="0" applyBorder="0" applyAlignment="0" applyProtection="0"/>
    <xf numFmtId="0" fontId="0" fillId="21" borderId="0" applyNumberFormat="0" applyBorder="0" applyAlignment="0" applyProtection="0"/>
    <xf numFmtId="0" fontId="15" fillId="14" borderId="0" applyNumberFormat="0" applyBorder="0" applyAlignment="0" applyProtection="0"/>
    <xf numFmtId="0" fontId="0" fillId="29" borderId="0" applyNumberFormat="0" applyBorder="0" applyAlignment="0" applyProtection="0"/>
    <xf numFmtId="0" fontId="15" fillId="5" borderId="0" applyNumberFormat="0" applyBorder="0" applyAlignment="0" applyProtection="0"/>
    <xf numFmtId="0" fontId="0" fillId="7" borderId="0" applyNumberFormat="0" applyBorder="0" applyAlignment="0" applyProtection="0"/>
    <xf numFmtId="0" fontId="0" fillId="20" borderId="0" applyNumberFormat="0" applyBorder="0" applyAlignment="0" applyProtection="0"/>
  </cellStyleXfs>
  <cellXfs count="38">
    <xf numFmtId="0" fontId="0" fillId="0" borderId="0" xfId="0"/>
    <xf numFmtId="4" fontId="1" fillId="0" borderId="0" xfId="0" applyNumberFormat="1" applyFont="1" applyAlignment="1" applyProtection="1"/>
    <xf numFmtId="176" fontId="0" fillId="0" borderId="0" xfId="6" applyFont="1"/>
    <xf numFmtId="3" fontId="1" fillId="0" borderId="0" xfId="0" applyNumberFormat="1" applyFont="1" applyAlignment="1" applyProtection="1"/>
    <xf numFmtId="176" fontId="0" fillId="0" borderId="0" xfId="0" applyNumberFormat="1"/>
    <xf numFmtId="0" fontId="0" fillId="0" borderId="0" xfId="0" applyNumberFormat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Font="1" applyAlignment="1" applyProtection="1"/>
    <xf numFmtId="0" fontId="7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3" fontId="6" fillId="0" borderId="0" xfId="0" applyNumberFormat="1" applyFont="1" applyAlignment="1" applyProtection="1"/>
    <xf numFmtId="4" fontId="6" fillId="0" borderId="0" xfId="0" applyNumberFormat="1" applyFont="1" applyAlignment="1" applyProtection="1"/>
    <xf numFmtId="10" fontId="6" fillId="0" borderId="0" xfId="7" applyNumberFormat="1" applyFont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178" fontId="1" fillId="0" borderId="0" xfId="0" applyNumberFormat="1" applyFont="1" applyAlignment="1" applyProtection="1"/>
    <xf numFmtId="10" fontId="0" fillId="0" borderId="0" xfId="7" applyNumberFormat="1" applyFont="1"/>
    <xf numFmtId="178" fontId="1" fillId="0" borderId="0" xfId="0" applyNumberFormat="1" applyFont="1" applyFill="1" applyBorder="1" applyAlignment="1" applyProtection="1"/>
    <xf numFmtId="0" fontId="9" fillId="2" borderId="0" xfId="0" applyFont="1" applyFill="1"/>
    <xf numFmtId="0" fontId="10" fillId="2" borderId="0" xfId="8" applyFill="1"/>
    <xf numFmtId="0" fontId="11" fillId="3" borderId="0" xfId="0" applyFont="1" applyFill="1"/>
    <xf numFmtId="0" fontId="0" fillId="3" borderId="0" xfId="0" applyFill="1"/>
    <xf numFmtId="0" fontId="11" fillId="4" borderId="0" xfId="0" applyFont="1" applyFill="1"/>
    <xf numFmtId="0" fontId="11" fillId="0" borderId="1" xfId="0" applyFont="1" applyBorder="1"/>
    <xf numFmtId="179" fontId="12" fillId="0" borderId="0" xfId="0" applyNumberFormat="1" applyFont="1"/>
    <xf numFmtId="179" fontId="0" fillId="0" borderId="0" xfId="0" applyNumberFormat="1"/>
    <xf numFmtId="179" fontId="13" fillId="0" borderId="0" xfId="0" applyNumberFormat="1" applyFont="1"/>
    <xf numFmtId="180" fontId="0" fillId="0" borderId="0" xfId="6" applyNumberFormat="1" applyFont="1"/>
    <xf numFmtId="179" fontId="12" fillId="0" borderId="0" xfId="7" applyNumberFormat="1" applyFont="1"/>
    <xf numFmtId="179" fontId="13" fillId="0" borderId="0" xfId="7" applyNumberFormat="1" applyFont="1"/>
    <xf numFmtId="0" fontId="0" fillId="4" borderId="0" xfId="0" applyFill="1"/>
    <xf numFmtId="179" fontId="0" fillId="0" borderId="0" xfId="7" applyNumberFormat="1" applyFont="1"/>
    <xf numFmtId="176" fontId="13" fillId="0" borderId="0" xfId="6" applyFont="1"/>
    <xf numFmtId="176" fontId="12" fillId="0" borderId="0" xfId="6" applyFont="1"/>
    <xf numFmtId="10" fontId="14" fillId="0" borderId="0" xfId="7" applyNumberFormat="1" applyFont="1" applyFill="1" applyBorder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3">
    <dxf>
      <numFmt numFmtId="9" formatCode="0%"/>
    </dxf>
    <dxf>
      <numFmt numFmtId="179" formatCode="0.0%"/>
    </dxf>
    <dxf>
      <numFmt numFmtId="176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9" Type="http://schemas.openxmlformats.org/officeDocument/2006/relationships/pivotCacheDefinition" Target="pivotCache/pivotCacheDefinition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66.8990082176" refreshedBy="RValladares" recordCount="217">
  <cacheSource type="worksheet">
    <worksheetSource ref="A3:G118" sheet="GTGD_2010_16"/>
  </cacheSource>
  <cacheFields count="7">
    <cacheField name="Orden" numFmtId="0"/>
    <cacheField name="Cod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Descripción" numFmtId="0">
      <sharedItems count="31">
        <s v="GUATEMALA"/>
        <s v="EL PROGRESO"/>
        <s v="SACATEPEQUEZ"/>
        <s v="CHIMALTENANGO"/>
        <s v="ESCUINTLA"/>
        <s v="SANTA ROSA"/>
        <s v="SOLOLA"/>
        <s v="TOTONICAPAN"/>
        <s v="QUETZALTENANGO"/>
        <s v="SUCHITEPEQUEZ"/>
        <s v="RETALHULEU"/>
        <s v="SAN MARCOS"/>
        <s v="HUEHUETENANGO"/>
        <s v="QUICHE"/>
        <s v="BAJA VERAPAZ"/>
        <s v="ALTA VERAPAZ"/>
        <s v="PETEN"/>
        <s v="IZABAL"/>
        <s v="ZACAPA"/>
        <s v="CHIQUIMULA"/>
        <s v="JALAPA"/>
        <s v="JUTIAPA"/>
        <s v="MULTIREGIONAL"/>
        <s v="MULTIDEPARTAMENTAL REGION II"/>
        <s v="MULTIDEPARTAMENTAL REGION III"/>
        <s v="MULTIDEPARTAMENTAL REGION IV"/>
        <s v="MULTIDEPARTAMENTAL REGION V"/>
        <s v="MULTIDEPARTAMENTAL REGION VI"/>
        <s v="MULTIDEPARTAMENTAL REGION VII"/>
        <s v="SERVICIOS EN EL EXTERIOR"/>
        <s v="DEUDA PUBLICA."/>
      </sharedItems>
    </cacheField>
    <cacheField name="Año" numFmtId="0">
      <sharedItems containsSemiMixedTypes="0" containsString="0" containsNumber="1" containsInteger="1" minValue="2010" maxValue="2016" count="7">
        <n v="2010"/>
        <n v="2011"/>
        <n v="2012"/>
        <n v="2013"/>
        <n v="2014"/>
        <n v="2015"/>
        <n v="2016"/>
      </sharedItems>
    </cacheField>
    <cacheField name="Gasto Total de Gobierno" numFmtId="0"/>
    <cacheField name="Gasto Público en Educación" numFmtId="0"/>
    <cacheField name="GPE/GTG" numFmtId="1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66.9511493056" refreshedBy="RValladares" recordCount="161">
  <cacheSource type="worksheet">
    <worksheetSource ref="A3:H164" sheet="GPE_prim_2010_16"/>
  </cacheSource>
  <cacheFields count="7">
    <cacheField name="Orden" numFmtId="0"/>
    <cacheField name="Cod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escripción" numFmtId="0">
      <sharedItems count="23">
        <s v="GUATEMALA"/>
        <s v="EL PROGRESO"/>
        <s v="SACATEPEQUEZ"/>
        <s v="CHIMALTENANGO"/>
        <s v="ESCUINTLA"/>
        <s v="SANTA ROSA"/>
        <s v="SOLOLA"/>
        <s v="TOTONICAPAN"/>
        <s v="QUETZALTENANGO"/>
        <s v="SUCHITEPEQUEZ"/>
        <s v="RETALHULEU"/>
        <s v="SAN MARCOS"/>
        <s v="HUEHUETENANGO"/>
        <s v="QUICHE"/>
        <s v="BAJA VERAPAZ"/>
        <s v="ALTA VERAPAZ"/>
        <s v="PETEN"/>
        <s v="IZABAL"/>
        <s v="ZACAPA"/>
        <s v="CHIQUIMULA"/>
        <s v="JALAPA"/>
        <s v="JUTIAPA"/>
        <s v="MULTIREGIONAL"/>
      </sharedItems>
    </cacheField>
    <cacheField name="Año" numFmtId="0">
      <sharedItems containsSemiMixedTypes="0" containsString="0" containsNumber="1" containsInteger="1" minValue="2010" maxValue="2016" count="7">
        <n v="2010"/>
        <n v="2011"/>
        <n v="2012"/>
        <n v="2013"/>
        <n v="2014"/>
        <n v="2015"/>
        <n v="2016"/>
      </sharedItems>
    </cacheField>
    <cacheField name="Gasto Público en Educación" numFmtId="0"/>
    <cacheField name="Gasto Público en Educación Primaria" numFmtId="0"/>
    <cacheField name="GPE/GTG" numFmtId="1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066.9857821759" refreshedBy="RValladares" recordCount="154">
  <cacheSource type="worksheet">
    <worksheetSource ref="A1:K155" sheet="GE_prim_pc"/>
  </cacheSource>
  <cacheFields count="11">
    <cacheField name="AÑO" numFmtId="0">
      <sharedItems containsSemiMixedTypes="0" containsString="0" containsNumber="1" containsInteger="1" minValue="2010" maxValue="2016" count="7">
        <n v="2010"/>
        <n v="2011"/>
        <n v="2012"/>
        <n v="2013"/>
        <n v="2014"/>
        <n v="2015"/>
        <n v="2016"/>
      </sharedItems>
    </cacheField>
    <cacheField name="AÑO_BASE" numFmtId="0"/>
    <cacheField name="CODIGO_DEPARTAMENTO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DEPARTAMENTO" numFmtId="0">
      <sharedItems count="22">
        <s v="GUATEMALA"/>
        <s v="EL PROGRESO"/>
        <s v="SACATEPÉQUEZ"/>
        <s v="CHIMALTENANGO"/>
        <s v="ESCUINTLA"/>
        <s v="SANTA ROSA"/>
        <s v="SOLOLÁ"/>
        <s v="TOTONICAPÁN"/>
        <s v="QUETZALTENANGO"/>
        <s v="SUCHITEPÉQUEZ"/>
        <s v="RETALHULEU"/>
        <s v="SAN MARCOS"/>
        <s v="HUEHUETENANGO"/>
        <s v="QUICHÉ"/>
        <s v="BAJA VERAPAZ"/>
        <s v="ALTA VERAPAZ"/>
        <s v="PETÉN"/>
        <s v="IZABAL"/>
        <s v="ZACAPA"/>
        <s v="CHIQUIMULA"/>
        <s v="JALAPA"/>
        <s v="JUTIAPA"/>
      </sharedItems>
    </cacheField>
    <cacheField name="CODIGO_MUNICIPIO" numFmtId="0"/>
    <cacheField name="MUNICIPIO" numFmtId="0"/>
    <cacheField name="NIVEL" numFmtId="0"/>
    <cacheField name="GRADO" numFmtId="0"/>
    <cacheField name="INSCRITOS_INICIAL_TOTAL" numFmtId="0"/>
    <cacheField name="Gasto en Primaria" numFmtId="0"/>
    <cacheField name="Gasto por Estudiante" numFmtId="176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n v="1"/>
    <x v="0"/>
    <x v="0"/>
    <x v="0"/>
    <n v="14368108126.51"/>
    <n v="2086002526.48"/>
    <n v="0.14518282491424206"/>
  </r>
  <r>
    <n v="2"/>
    <x v="1"/>
    <x v="1"/>
    <x v="0"/>
    <n v="461220457.19999999"/>
    <n v="118235818.5"/>
    <n v="0.25635423722918071"/>
  </r>
  <r>
    <n v="3"/>
    <x v="2"/>
    <x v="2"/>
    <x v="0"/>
    <n v="644609986.45000005"/>
    <n v="153042256.78"/>
    <n v="0.23741837699852469"/>
  </r>
  <r>
    <n v="4"/>
    <x v="3"/>
    <x v="3"/>
    <x v="0"/>
    <n v="874628302.94000006"/>
    <n v="287505378.31999999"/>
    <n v="0.3287172131905306"/>
  </r>
  <r>
    <n v="5"/>
    <x v="4"/>
    <x v="4"/>
    <x v="0"/>
    <n v="1373846728.4000001"/>
    <n v="363593476.87"/>
    <n v="0.26465359588798215"/>
  </r>
  <r>
    <n v="6"/>
    <x v="5"/>
    <x v="5"/>
    <x v="0"/>
    <n v="715907583.83000004"/>
    <n v="244213590.62"/>
    <n v="0.34112446373803346"/>
  </r>
  <r>
    <n v="7"/>
    <x v="6"/>
    <x v="6"/>
    <x v="0"/>
    <n v="880181986.37"/>
    <n v="278527698.97000003"/>
    <n v="0.31644330750131483"/>
  </r>
  <r>
    <n v="8"/>
    <x v="7"/>
    <x v="7"/>
    <x v="0"/>
    <n v="621565634.23000002"/>
    <n v="246896479"/>
    <n v="0.39721706832434056"/>
  </r>
  <r>
    <n v="9"/>
    <x v="8"/>
    <x v="8"/>
    <x v="0"/>
    <n v="1309233648.25"/>
    <n v="465326956.83999997"/>
    <n v="0.35541933822277161"/>
  </r>
  <r>
    <n v="10"/>
    <x v="9"/>
    <x v="9"/>
    <x v="0"/>
    <n v="853361000.40999997"/>
    <n v="291137308.94"/>
    <n v="0.34116547252583862"/>
  </r>
  <r>
    <n v="11"/>
    <x v="10"/>
    <x v="10"/>
    <x v="0"/>
    <n v="589386706.62"/>
    <n v="223813041.91"/>
    <n v="0.37973886990685179"/>
  </r>
  <r>
    <n v="12"/>
    <x v="11"/>
    <x v="11"/>
    <x v="0"/>
    <n v="1623593128.1099999"/>
    <n v="612922106.91999996"/>
    <n v="0.37750967056228751"/>
  </r>
  <r>
    <n v="13"/>
    <x v="12"/>
    <x v="12"/>
    <x v="0"/>
    <n v="1774504793.5799999"/>
    <n v="592365476.42999995"/>
    <n v="0.33382016130535425"/>
  </r>
  <r>
    <n v="14"/>
    <x v="13"/>
    <x v="13"/>
    <x v="0"/>
    <n v="1558063448.04"/>
    <n v="529098950.01999998"/>
    <n v="0.3395875506132896"/>
  </r>
  <r>
    <n v="15"/>
    <x v="14"/>
    <x v="14"/>
    <x v="0"/>
    <n v="552176482.54999995"/>
    <n v="192590591.65000001"/>
    <n v="0.34878448781556137"/>
  </r>
  <r>
    <n v="16"/>
    <x v="15"/>
    <x v="15"/>
    <x v="0"/>
    <n v="1985899411.8699999"/>
    <n v="567722945.32000005"/>
    <n v="0.28587698950240892"/>
  </r>
  <r>
    <n v="17"/>
    <x v="16"/>
    <x v="16"/>
    <x v="0"/>
    <n v="1439993692.53"/>
    <n v="344545725.19"/>
    <n v="0.23926891275797857"/>
  </r>
  <r>
    <n v="18"/>
    <x v="17"/>
    <x v="17"/>
    <x v="0"/>
    <n v="802818047.78999996"/>
    <n v="264600759.59"/>
    <n v="0.32958994920255441"/>
  </r>
  <r>
    <n v="19"/>
    <x v="18"/>
    <x v="18"/>
    <x v="0"/>
    <n v="637622575.60000002"/>
    <n v="167943780.90000001"/>
    <n v="0.26339058139835414"/>
  </r>
  <r>
    <n v="20"/>
    <x v="19"/>
    <x v="19"/>
    <x v="0"/>
    <n v="763318247.72000003"/>
    <n v="265822845.93000001"/>
    <n v="0.34824641848141563"/>
  </r>
  <r>
    <n v="21"/>
    <x v="20"/>
    <x v="20"/>
    <x v="0"/>
    <n v="552575444.04999995"/>
    <n v="210502624.27000001"/>
    <n v="0.380948206324841"/>
  </r>
  <r>
    <n v="22"/>
    <x v="21"/>
    <x v="21"/>
    <x v="0"/>
    <n v="954421613.97000003"/>
    <n v="284311423.39999998"/>
    <n v="0.29788871001923539"/>
  </r>
  <r>
    <n v="23"/>
    <x v="22"/>
    <x v="22"/>
    <x v="0"/>
    <n v="7572843798.0699997"/>
    <n v="1170196077.6900001"/>
    <n v="0.15452531557408247"/>
  </r>
  <r>
    <n v="24"/>
    <x v="23"/>
    <x v="23"/>
    <x v="0"/>
    <n v="18566107.609999999"/>
    <n v="0"/>
    <n v="0"/>
  </r>
  <r>
    <n v="25"/>
    <x v="24"/>
    <x v="24"/>
    <x v="0"/>
    <n v="3495907.63"/>
    <n v="0"/>
    <n v="0"/>
  </r>
  <r>
    <n v="26"/>
    <x v="25"/>
    <x v="25"/>
    <x v="0"/>
    <n v="79234526.640000001"/>
    <n v="0"/>
    <n v="0"/>
  </r>
  <r>
    <n v="27"/>
    <x v="26"/>
    <x v="26"/>
    <x v="0"/>
    <n v="1701596.66"/>
    <n v="0"/>
    <n v="0"/>
  </r>
  <r>
    <n v="28"/>
    <x v="27"/>
    <x v="27"/>
    <x v="0"/>
    <n v="168750314.59999999"/>
    <n v="0"/>
    <n v="0"/>
  </r>
  <r>
    <n v="29"/>
    <x v="28"/>
    <x v="28"/>
    <x v="0"/>
    <n v="2109648.36"/>
    <n v="0"/>
    <n v="0"/>
  </r>
  <r>
    <n v="30"/>
    <x v="29"/>
    <x v="29"/>
    <x v="0"/>
    <n v="258994541.08000001"/>
    <n v="0"/>
    <n v="0"/>
  </r>
  <r>
    <n v="31"/>
    <x v="30"/>
    <x v="30"/>
    <x v="0"/>
    <n v="6990446142.2600002"/>
    <n v="0"/>
    <n v="0"/>
  </r>
  <r>
    <n v="32"/>
    <x v="0"/>
    <x v="0"/>
    <x v="1"/>
    <n v="16255051585.82"/>
    <n v="2040225610.4400001"/>
    <n v="0.1255133273289504"/>
  </r>
  <r>
    <n v="33"/>
    <x v="1"/>
    <x v="1"/>
    <x v="1"/>
    <n v="751529501.78999996"/>
    <n v="127478214.16"/>
    <n v="0.16962502983099292"/>
  </r>
  <r>
    <n v="34"/>
    <x v="2"/>
    <x v="2"/>
    <x v="1"/>
    <n v="757021580.74000001"/>
    <n v="165842803.38999999"/>
    <n v="0.21907275513583926"/>
  </r>
  <r>
    <n v="35"/>
    <x v="3"/>
    <x v="3"/>
    <x v="1"/>
    <n v="1060575276.78"/>
    <n v="326730895.74000001"/>
    <n v="0.30806950048089354"/>
  </r>
  <r>
    <n v="36"/>
    <x v="4"/>
    <x v="4"/>
    <x v="1"/>
    <n v="1886247905.0699999"/>
    <n v="386061291.27999997"/>
    <n v="0.20467155469984363"/>
  </r>
  <r>
    <n v="37"/>
    <x v="5"/>
    <x v="5"/>
    <x v="1"/>
    <n v="1263102074.5699999"/>
    <n v="267873406.52000001"/>
    <n v="0.21207581866350161"/>
  </r>
  <r>
    <n v="38"/>
    <x v="6"/>
    <x v="6"/>
    <x v="1"/>
    <n v="859789314.94000006"/>
    <n v="324463549.08999997"/>
    <n v="0.37737564709401222"/>
  </r>
  <r>
    <n v="39"/>
    <x v="7"/>
    <x v="7"/>
    <x v="1"/>
    <n v="664005468.90999997"/>
    <n v="275414420.75"/>
    <n v="0.41477733790673038"/>
  </r>
  <r>
    <n v="40"/>
    <x v="8"/>
    <x v="8"/>
    <x v="1"/>
    <n v="1466068443.71"/>
    <n v="531129342"/>
    <n v="0.36228140935626169"/>
  </r>
  <r>
    <n v="41"/>
    <x v="9"/>
    <x v="9"/>
    <x v="1"/>
    <n v="944933828.20000005"/>
    <n v="325549361.43000001"/>
    <n v="0.34452080316580203"/>
  </r>
  <r>
    <n v="42"/>
    <x v="10"/>
    <x v="10"/>
    <x v="1"/>
    <n v="676149199.53999996"/>
    <n v="252915418.27000001"/>
    <n v="0.37405267719323526"/>
  </r>
  <r>
    <n v="43"/>
    <x v="11"/>
    <x v="11"/>
    <x v="1"/>
    <n v="1768640872.9200001"/>
    <n v="695903586.83000004"/>
    <n v="0.39346799991174775"/>
  </r>
  <r>
    <n v="44"/>
    <x v="12"/>
    <x v="12"/>
    <x v="1"/>
    <n v="1994014414.0899999"/>
    <n v="662891648.13999999"/>
    <n v="0.33244075040576931"/>
  </r>
  <r>
    <n v="45"/>
    <x v="13"/>
    <x v="13"/>
    <x v="1"/>
    <n v="1515218720.0799999"/>
    <n v="567588506.96000004"/>
    <n v="0.37459179947963733"/>
  </r>
  <r>
    <n v="46"/>
    <x v="14"/>
    <x v="14"/>
    <x v="1"/>
    <n v="581663863.59000003"/>
    <n v="225193129.37"/>
    <n v="0.38715337751965434"/>
  </r>
  <r>
    <n v="47"/>
    <x v="15"/>
    <x v="15"/>
    <x v="1"/>
    <n v="1734118558.4000001"/>
    <n v="647430843.90999997"/>
    <n v="0.37334866222027968"/>
  </r>
  <r>
    <n v="48"/>
    <x v="16"/>
    <x v="16"/>
    <x v="1"/>
    <n v="1495611922.0699999"/>
    <n v="396666516.38"/>
    <n v="0.26522021556968745"/>
  </r>
  <r>
    <n v="49"/>
    <x v="17"/>
    <x v="17"/>
    <x v="1"/>
    <n v="813622368.69000006"/>
    <n v="272795830.49000001"/>
    <n v="0.3352855587405052"/>
  </r>
  <r>
    <n v="50"/>
    <x v="18"/>
    <x v="18"/>
    <x v="1"/>
    <n v="808022441.86000001"/>
    <n v="188997297.58000001"/>
    <n v="0.23390105000666078"/>
  </r>
  <r>
    <n v="51"/>
    <x v="19"/>
    <x v="19"/>
    <x v="1"/>
    <n v="775785890.41999996"/>
    <n v="299526700.98000002"/>
    <n v="0.38609454577453106"/>
  </r>
  <r>
    <n v="52"/>
    <x v="20"/>
    <x v="20"/>
    <x v="1"/>
    <n v="583239271.79999995"/>
    <n v="234618602.38"/>
    <n v="0.40226818344367876"/>
  </r>
  <r>
    <n v="53"/>
    <x v="21"/>
    <x v="21"/>
    <x v="1"/>
    <n v="980496422.08000004"/>
    <n v="311031464.29000002"/>
    <n v="0.31721835723804664"/>
  </r>
  <r>
    <n v="54"/>
    <x v="22"/>
    <x v="22"/>
    <x v="1"/>
    <n v="7876388922.9799995"/>
    <n v="1282117992.1099999"/>
    <n v="0.16277992423270482"/>
  </r>
  <r>
    <n v="55"/>
    <x v="23"/>
    <x v="23"/>
    <x v="1"/>
    <n v="2763004.62"/>
    <n v="0"/>
    <n v="0"/>
  </r>
  <r>
    <n v="56"/>
    <x v="24"/>
    <x v="24"/>
    <x v="1"/>
    <n v="112905103.28"/>
    <n v="0"/>
    <n v="0"/>
  </r>
  <r>
    <n v="57"/>
    <x v="25"/>
    <x v="25"/>
    <x v="1"/>
    <n v="21652318.34"/>
    <n v="0"/>
    <n v="0"/>
  </r>
  <r>
    <n v="58"/>
    <x v="26"/>
    <x v="26"/>
    <x v="1"/>
    <n v="945183.74"/>
    <n v="0"/>
    <n v="0"/>
  </r>
  <r>
    <n v="59"/>
    <x v="27"/>
    <x v="27"/>
    <x v="1"/>
    <n v="100453482.88"/>
    <n v="0"/>
    <n v="0"/>
  </r>
  <r>
    <n v="60"/>
    <x v="28"/>
    <x v="28"/>
    <x v="1"/>
    <n v="1546816.27"/>
    <n v="0"/>
    <n v="0"/>
  </r>
  <r>
    <n v="61"/>
    <x v="29"/>
    <x v="29"/>
    <x v="1"/>
    <n v="270905356.86000001"/>
    <n v="0"/>
    <n v="0"/>
  </r>
  <r>
    <n v="62"/>
    <x v="30"/>
    <x v="30"/>
    <x v="1"/>
    <n v="7560115727.04"/>
    <n v="0"/>
    <n v="0"/>
  </r>
  <r>
    <n v="63"/>
    <x v="0"/>
    <x v="0"/>
    <x v="2"/>
    <n v="16831751974.42"/>
    <n v="2196410868.4000001"/>
    <n v="0.13049211227316018"/>
  </r>
  <r>
    <n v="64"/>
    <x v="1"/>
    <x v="1"/>
    <x v="2"/>
    <n v="766159540.50999999"/>
    <n v="134835047.94"/>
    <n v="0.17598821239013224"/>
  </r>
  <r>
    <n v="65"/>
    <x v="2"/>
    <x v="2"/>
    <x v="2"/>
    <n v="832559544.02999997"/>
    <n v="179306049.41999999"/>
    <n v="0.21536723794200957"/>
  </r>
  <r>
    <n v="66"/>
    <x v="3"/>
    <x v="3"/>
    <x v="2"/>
    <n v="955536863.34000003"/>
    <n v="341826671.57999998"/>
    <n v="0.35773258436641903"/>
  </r>
  <r>
    <n v="67"/>
    <x v="4"/>
    <x v="4"/>
    <x v="2"/>
    <n v="1373138630.02"/>
    <n v="402800063.95999998"/>
    <n v="0.29334260587667915"/>
  </r>
  <r>
    <n v="68"/>
    <x v="5"/>
    <x v="5"/>
    <x v="2"/>
    <n v="1010318716.53"/>
    <n v="279120643.22000003"/>
    <n v="0.27626989251338091"/>
  </r>
  <r>
    <n v="69"/>
    <x v="6"/>
    <x v="6"/>
    <x v="2"/>
    <n v="921674570.25999999"/>
    <n v="341421052.77999997"/>
    <n v="0.37043557867033994"/>
  </r>
  <r>
    <n v="70"/>
    <x v="7"/>
    <x v="7"/>
    <x v="2"/>
    <n v="720593772.79999995"/>
    <n v="299998431.01999998"/>
    <n v="0.4163211539482235"/>
  </r>
  <r>
    <n v="71"/>
    <x v="8"/>
    <x v="8"/>
    <x v="2"/>
    <n v="1582982328.8499999"/>
    <n v="568062744.71000004"/>
    <n v="0.35885602407367651"/>
  </r>
  <r>
    <n v="72"/>
    <x v="9"/>
    <x v="9"/>
    <x v="2"/>
    <n v="953477267.07000005"/>
    <n v="345885754.44999999"/>
    <n v="0.3627624552737308"/>
  </r>
  <r>
    <n v="73"/>
    <x v="10"/>
    <x v="10"/>
    <x v="2"/>
    <n v="709993143.64999998"/>
    <n v="278452134.17000002"/>
    <n v="0.39218989177628805"/>
  </r>
  <r>
    <n v="74"/>
    <x v="11"/>
    <x v="11"/>
    <x v="2"/>
    <n v="1768828322.1800001"/>
    <n v="750369580.13999999"/>
    <n v="0.42421843359857769"/>
  </r>
  <r>
    <n v="75"/>
    <x v="12"/>
    <x v="12"/>
    <x v="2"/>
    <n v="1852489151.22"/>
    <n v="709792401.86000001"/>
    <n v="0.38315603705023032"/>
  </r>
  <r>
    <n v="76"/>
    <x v="13"/>
    <x v="13"/>
    <x v="2"/>
    <n v="1505901793.6400001"/>
    <n v="631167789.08000004"/>
    <n v="0.41912944904220401"/>
  </r>
  <r>
    <n v="77"/>
    <x v="14"/>
    <x v="14"/>
    <x v="2"/>
    <n v="617986445.50999999"/>
    <n v="233035687.28"/>
    <n v="0.37708867075180713"/>
  </r>
  <r>
    <n v="78"/>
    <x v="15"/>
    <x v="15"/>
    <x v="2"/>
    <n v="1813760602.0599999"/>
    <n v="723070398.35000002"/>
    <n v="0.39865812364033287"/>
  </r>
  <r>
    <n v="79"/>
    <x v="16"/>
    <x v="16"/>
    <x v="2"/>
    <n v="1545717736.29"/>
    <n v="430010909.35000002"/>
    <n v="0.2781949765175778"/>
  </r>
  <r>
    <n v="80"/>
    <x v="17"/>
    <x v="17"/>
    <x v="2"/>
    <n v="864611671.33000004"/>
    <n v="297179374.63"/>
    <n v="0.34371427599729248"/>
  </r>
  <r>
    <n v="81"/>
    <x v="18"/>
    <x v="18"/>
    <x v="2"/>
    <n v="807332092.38"/>
    <n v="205389467.61000001"/>
    <n v="0.25440518164528264"/>
  </r>
  <r>
    <n v="82"/>
    <x v="19"/>
    <x v="19"/>
    <x v="2"/>
    <n v="812568552.64999998"/>
    <n v="323754657.41000003"/>
    <n v="0.39843365381806967"/>
  </r>
  <r>
    <n v="83"/>
    <x v="20"/>
    <x v="20"/>
    <x v="2"/>
    <n v="571234338.87"/>
    <n v="251401830.68000001"/>
    <n v="0.44010279770175609"/>
  </r>
  <r>
    <n v="84"/>
    <x v="21"/>
    <x v="21"/>
    <x v="2"/>
    <n v="1002944364.74"/>
    <n v="328358364.70999998"/>
    <n v="0.32739439619377342"/>
  </r>
  <r>
    <n v="85"/>
    <x v="22"/>
    <x v="22"/>
    <x v="2"/>
    <n v="9009293211.4300003"/>
    <n v="1416241097.04"/>
    <n v="0.15719780273587156"/>
  </r>
  <r>
    <n v="86"/>
    <x v="23"/>
    <x v="23"/>
    <x v="2"/>
    <n v="4712033.01"/>
    <n v="0"/>
    <n v="0"/>
  </r>
  <r>
    <n v="87"/>
    <x v="24"/>
    <x v="24"/>
    <x v="2"/>
    <n v="58472416.710000001"/>
    <n v="0"/>
    <n v="0"/>
  </r>
  <r>
    <n v="88"/>
    <x v="25"/>
    <x v="25"/>
    <x v="2"/>
    <n v="1779409.12"/>
    <n v="0"/>
    <n v="0"/>
  </r>
  <r>
    <n v="89"/>
    <x v="26"/>
    <x v="26"/>
    <x v="2"/>
    <n v="647314.46"/>
    <n v="0"/>
    <n v="0"/>
  </r>
  <r>
    <n v="90"/>
    <x v="27"/>
    <x v="27"/>
    <x v="2"/>
    <n v="108678812.44"/>
    <n v="0"/>
    <n v="0"/>
  </r>
  <r>
    <n v="91"/>
    <x v="28"/>
    <x v="28"/>
    <x v="2"/>
    <n v="2947402.8"/>
    <n v="0"/>
    <n v="0"/>
  </r>
  <r>
    <n v="92"/>
    <x v="29"/>
    <x v="29"/>
    <x v="2"/>
    <n v="271022888.23000002"/>
    <n v="0"/>
    <n v="0"/>
  </r>
  <r>
    <n v="93"/>
    <x v="30"/>
    <x v="30"/>
    <x v="2"/>
    <n v="8425431785.2299995"/>
    <n v="0"/>
    <n v="0"/>
  </r>
  <r>
    <n v="94"/>
    <x v="0"/>
    <x v="0"/>
    <x v="3"/>
    <n v="19086825625.209999"/>
    <n v="2519655083"/>
    <n v="0.13201016934277557"/>
  </r>
  <r>
    <n v="95"/>
    <x v="1"/>
    <x v="1"/>
    <x v="3"/>
    <n v="650968047.00999999"/>
    <n v="133494062.93000001"/>
    <n v="0.20507006994146568"/>
  </r>
  <r>
    <n v="96"/>
    <x v="2"/>
    <x v="2"/>
    <x v="3"/>
    <n v="802166125.88999999"/>
    <n v="176529149.21000001"/>
    <n v="0.22006557433990578"/>
  </r>
  <r>
    <n v="97"/>
    <x v="3"/>
    <x v="3"/>
    <x v="3"/>
    <n v="1007700787.78"/>
    <n v="349848395.89999998"/>
    <n v="0.34717487585846607"/>
  </r>
  <r>
    <n v="98"/>
    <x v="4"/>
    <x v="4"/>
    <x v="3"/>
    <n v="1438024628.95"/>
    <n v="415645282.44"/>
    <n v="0.28903905682303299"/>
  </r>
  <r>
    <n v="99"/>
    <x v="5"/>
    <x v="5"/>
    <x v="3"/>
    <n v="1274335247.1199999"/>
    <n v="279761801.93000001"/>
    <n v="0.21953548139099363"/>
  </r>
  <r>
    <n v="100"/>
    <x v="6"/>
    <x v="6"/>
    <x v="3"/>
    <n v="977058179.57000005"/>
    <n v="366810135.20999998"/>
    <n v="0.37542302278399825"/>
  </r>
  <r>
    <n v="101"/>
    <x v="7"/>
    <x v="7"/>
    <x v="3"/>
    <n v="737829901.74000001"/>
    <n v="308790225.33999997"/>
    <n v="0.41851140027232581"/>
  </r>
  <r>
    <n v="102"/>
    <x v="8"/>
    <x v="8"/>
    <x v="3"/>
    <n v="1685398839.79"/>
    <n v="580817418.77999997"/>
    <n v="0.344617193905491"/>
  </r>
  <r>
    <n v="103"/>
    <x v="9"/>
    <x v="9"/>
    <x v="3"/>
    <n v="1073180652.74"/>
    <n v="363368732.80000001"/>
    <n v="0.33859046179435137"/>
  </r>
  <r>
    <n v="104"/>
    <x v="10"/>
    <x v="10"/>
    <x v="3"/>
    <n v="768877154.66999996"/>
    <n v="279853747.12"/>
    <n v="0.36397719118096633"/>
  </r>
  <r>
    <n v="105"/>
    <x v="11"/>
    <x v="11"/>
    <x v="3"/>
    <n v="2115616260.4400001"/>
    <n v="784954736.30999994"/>
    <n v="0.37102888221645036"/>
  </r>
  <r>
    <n v="106"/>
    <x v="12"/>
    <x v="12"/>
    <x v="3"/>
    <n v="2054124363.04"/>
    <n v="732120554.55999994"/>
    <n v="0.35641491222882854"/>
  </r>
  <r>
    <n v="107"/>
    <x v="13"/>
    <x v="13"/>
    <x v="3"/>
    <n v="1620002677.97"/>
    <n v="649619061.09000003"/>
    <n v="0.40099875754775138"/>
  </r>
  <r>
    <n v="108"/>
    <x v="14"/>
    <x v="14"/>
    <x v="3"/>
    <n v="665336325.63999999"/>
    <n v="243762911.24000001"/>
    <n v="0.36637547334503301"/>
  </r>
  <r>
    <n v="109"/>
    <x v="15"/>
    <x v="15"/>
    <x v="3"/>
    <n v="1829189101.6700001"/>
    <n v="705497506.71000004"/>
    <n v="0.3856886672164731"/>
  </r>
  <r>
    <n v="110"/>
    <x v="16"/>
    <x v="16"/>
    <x v="3"/>
    <n v="1546763948.0699999"/>
    <n v="449931850.95999998"/>
    <n v="0.29088591799764263"/>
  </r>
  <r>
    <n v="111"/>
    <x v="17"/>
    <x v="17"/>
    <x v="3"/>
    <n v="1042149946.9400001"/>
    <n v="294392492.43000001"/>
    <n v="0.28248573374148928"/>
  </r>
  <r>
    <n v="112"/>
    <x v="18"/>
    <x v="18"/>
    <x v="3"/>
    <n v="759491748.67999995"/>
    <n v="200647010.91999999"/>
    <n v="0.26418589967399303"/>
  </r>
  <r>
    <n v="113"/>
    <x v="19"/>
    <x v="19"/>
    <x v="3"/>
    <n v="868708817.82000005"/>
    <n v="319582724.60000002"/>
    <n v="0.36788244581421853"/>
  </r>
  <r>
    <n v="114"/>
    <x v="20"/>
    <x v="20"/>
    <x v="3"/>
    <n v="624633105.97000003"/>
    <n v="258659393.88"/>
    <n v="0.41409811841196731"/>
  </r>
  <r>
    <n v="115"/>
    <x v="21"/>
    <x v="21"/>
    <x v="3"/>
    <n v="1140385410.1300001"/>
    <n v="347443100.38"/>
    <n v="0.30467164635190541"/>
  </r>
  <r>
    <n v="116"/>
    <x v="22"/>
    <x v="22"/>
    <x v="3"/>
    <n v="7045985220.5799999"/>
    <n v="1465797740.9000001"/>
    <n v="0.20803304222363114"/>
  </r>
  <r>
    <n v="117"/>
    <x v="23"/>
    <x v="23"/>
    <x v="3"/>
    <n v="586605.31999999995"/>
    <n v="0"/>
    <n v="0"/>
  </r>
  <r>
    <n v="118"/>
    <x v="24"/>
    <x v="24"/>
    <x v="3"/>
    <n v="61617559.32"/>
    <n v="0"/>
    <n v="0"/>
  </r>
  <r>
    <n v="119"/>
    <x v="25"/>
    <x v="25"/>
    <x v="3"/>
    <n v="7980136.8200000003"/>
    <n v="0"/>
    <n v="0"/>
  </r>
  <r>
    <n v="120"/>
    <x v="26"/>
    <x v="26"/>
    <x v="3"/>
    <n v="514259.93"/>
    <n v="0"/>
    <n v="0"/>
  </r>
  <r>
    <n v="121"/>
    <x v="27"/>
    <x v="27"/>
    <x v="3"/>
    <n v="57966023.469999999"/>
    <n v="0"/>
    <n v="0"/>
  </r>
  <r>
    <n v="122"/>
    <x v="28"/>
    <x v="28"/>
    <x v="3"/>
    <n v="280473.40000000002"/>
    <n v="0"/>
    <n v="0"/>
  </r>
  <r>
    <n v="123"/>
    <x v="29"/>
    <x v="29"/>
    <x v="3"/>
    <n v="325333316.82999998"/>
    <n v="0"/>
    <n v="0"/>
  </r>
  <r>
    <n v="124"/>
    <x v="30"/>
    <x v="30"/>
    <x v="3"/>
    <n v="8462069623.5600004"/>
    <n v="0"/>
    <n v="0"/>
  </r>
  <r>
    <n v="125"/>
    <x v="0"/>
    <x v="0"/>
    <x v="4"/>
    <n v="20928682001.169998"/>
    <n v="2750861765.77"/>
    <n v="0.13143979948743145"/>
  </r>
  <r>
    <n v="126"/>
    <x v="1"/>
    <x v="1"/>
    <x v="4"/>
    <n v="585323325.92999995"/>
    <n v="151586993.06"/>
    <n v="0.25897992843382533"/>
  </r>
  <r>
    <n v="127"/>
    <x v="2"/>
    <x v="2"/>
    <x v="4"/>
    <n v="795896560.63"/>
    <n v="206333005.65000001"/>
    <n v="0.25924600740412174"/>
  </r>
  <r>
    <n v="128"/>
    <x v="3"/>
    <x v="3"/>
    <x v="4"/>
    <n v="1067124002.85"/>
    <n v="402143429.33999997"/>
    <n v="0.37684789046632206"/>
  </r>
  <r>
    <n v="129"/>
    <x v="4"/>
    <x v="4"/>
    <x v="4"/>
    <n v="1501450282.53"/>
    <n v="462133691.79000002"/>
    <n v="0.3077915380663071"/>
  </r>
  <r>
    <n v="130"/>
    <x v="5"/>
    <x v="5"/>
    <x v="4"/>
    <n v="1032365141.52"/>
    <n v="321646078.16000003"/>
    <n v="0.31156231959403946"/>
  </r>
  <r>
    <n v="131"/>
    <x v="6"/>
    <x v="6"/>
    <x v="4"/>
    <n v="993494350.07000005"/>
    <n v="404847107.25"/>
    <n v="0.40749814754505159"/>
  </r>
  <r>
    <n v="132"/>
    <x v="7"/>
    <x v="7"/>
    <x v="4"/>
    <n v="768280363.36000001"/>
    <n v="347750539.30000001"/>
    <n v="0.452634944070608"/>
  </r>
  <r>
    <n v="133"/>
    <x v="8"/>
    <x v="8"/>
    <x v="4"/>
    <n v="1801317722.99"/>
    <n v="664736307.87"/>
    <n v="0.36902779525569029"/>
  </r>
  <r>
    <n v="134"/>
    <x v="9"/>
    <x v="9"/>
    <x v="4"/>
    <n v="1055239065.71"/>
    <n v="400780556.01999998"/>
    <n v="0.37980071913878727"/>
  </r>
  <r>
    <n v="135"/>
    <x v="10"/>
    <x v="10"/>
    <x v="4"/>
    <n v="805567075.89999998"/>
    <n v="339058853.5"/>
    <n v="0.42089462646073866"/>
  </r>
  <r>
    <n v="136"/>
    <x v="11"/>
    <x v="11"/>
    <x v="4"/>
    <n v="2083557806.46"/>
    <n v="910105214.84000003"/>
    <n v="0.43680343881904776"/>
  </r>
  <r>
    <n v="137"/>
    <x v="12"/>
    <x v="12"/>
    <x v="4"/>
    <n v="2127988702.3499999"/>
    <n v="833720374.96000004"/>
    <n v="0.39178797050910014"/>
  </r>
  <r>
    <n v="138"/>
    <x v="13"/>
    <x v="13"/>
    <x v="4"/>
    <n v="1826523212.95"/>
    <n v="744969015.49000001"/>
    <n v="0.40786178363800135"/>
  </r>
  <r>
    <n v="139"/>
    <x v="14"/>
    <x v="14"/>
    <x v="4"/>
    <n v="719755995.78999996"/>
    <n v="286891164.43000001"/>
    <n v="0.39859503235552757"/>
  </r>
  <r>
    <n v="140"/>
    <x v="15"/>
    <x v="15"/>
    <x v="4"/>
    <n v="1876143421.9300001"/>
    <n v="763792270.24000001"/>
    <n v="0.40710761304926374"/>
  </r>
  <r>
    <n v="141"/>
    <x v="16"/>
    <x v="16"/>
    <x v="4"/>
    <n v="1584635524.3699999"/>
    <n v="521177801.75"/>
    <n v="0.32889443265334062"/>
  </r>
  <r>
    <n v="142"/>
    <x v="17"/>
    <x v="17"/>
    <x v="4"/>
    <n v="957154681.25"/>
    <n v="333817578.67000002"/>
    <n v="0.34876032600503987"/>
  </r>
  <r>
    <n v="143"/>
    <x v="18"/>
    <x v="18"/>
    <x v="4"/>
    <n v="787242758.58000004"/>
    <n v="237978670.91999999"/>
    <n v="0.3022938837179745"/>
  </r>
  <r>
    <n v="144"/>
    <x v="19"/>
    <x v="19"/>
    <x v="4"/>
    <n v="925521079.01999998"/>
    <n v="364281007.58999997"/>
    <n v="0.39359558182696786"/>
  </r>
  <r>
    <n v="145"/>
    <x v="20"/>
    <x v="20"/>
    <x v="4"/>
    <n v="690928106.63"/>
    <n v="288733243.26999998"/>
    <n v="0.41789187688180124"/>
  </r>
  <r>
    <n v="146"/>
    <x v="21"/>
    <x v="21"/>
    <x v="4"/>
    <n v="1201074423.6099999"/>
    <n v="385209254.27999997"/>
    <n v="0.32072055378733216"/>
  </r>
  <r>
    <n v="147"/>
    <x v="22"/>
    <x v="22"/>
    <x v="4"/>
    <n v="6487188602.7799997"/>
    <n v="1396986187"/>
    <n v="0.21534539421304014"/>
  </r>
  <r>
    <n v="148"/>
    <x v="23"/>
    <x v="23"/>
    <x v="4"/>
    <n v="448048.52"/>
    <n v="0"/>
    <n v="0"/>
  </r>
  <r>
    <n v="149"/>
    <x v="24"/>
    <x v="24"/>
    <x v="4"/>
    <n v="436301.09"/>
    <n v="0"/>
    <n v="0"/>
  </r>
  <r>
    <n v="150"/>
    <x v="25"/>
    <x v="25"/>
    <x v="4"/>
    <n v="391662.43"/>
    <n v="0"/>
    <n v="0"/>
  </r>
  <r>
    <n v="151"/>
    <x v="26"/>
    <x v="26"/>
    <x v="4"/>
    <n v="393005.11"/>
    <n v="0"/>
    <n v="0"/>
  </r>
  <r>
    <n v="152"/>
    <x v="27"/>
    <x v="27"/>
    <x v="4"/>
    <n v="1297464061.52"/>
    <n v="0"/>
    <n v="0"/>
  </r>
  <r>
    <n v="153"/>
    <x v="28"/>
    <x v="28"/>
    <x v="4"/>
    <n v="247461.26"/>
    <n v="0"/>
    <n v="0"/>
  </r>
  <r>
    <n v="154"/>
    <x v="29"/>
    <x v="29"/>
    <x v="4"/>
    <n v="330930982.05000001"/>
    <n v="0"/>
    <n v="0"/>
  </r>
  <r>
    <n v="155"/>
    <x v="30"/>
    <x v="30"/>
    <x v="4"/>
    <n v="8927157417.9599991"/>
    <n v="0"/>
    <n v="0"/>
  </r>
  <r>
    <n v="156"/>
    <x v="0"/>
    <x v="0"/>
    <x v="5"/>
    <n v="18863158599.98"/>
    <n v="2445451737.5300002"/>
    <n v="0.12964168882790356"/>
  </r>
  <r>
    <n v="157"/>
    <x v="1"/>
    <x v="1"/>
    <x v="5"/>
    <n v="496675441.94"/>
    <n v="147286454.80000001"/>
    <n v="0.29654466954255548"/>
  </r>
  <r>
    <n v="158"/>
    <x v="2"/>
    <x v="2"/>
    <x v="5"/>
    <n v="743209742.24000001"/>
    <n v="193791266.03"/>
    <n v="0.26074909277416364"/>
  </r>
  <r>
    <n v="159"/>
    <x v="3"/>
    <x v="3"/>
    <x v="5"/>
    <n v="1029581147.01"/>
    <n v="406970823.50999999"/>
    <n v="0.39527804553519785"/>
  </r>
  <r>
    <n v="160"/>
    <x v="4"/>
    <x v="4"/>
    <x v="5"/>
    <n v="1341682982.4400001"/>
    <n v="467846033.32999998"/>
    <n v="0.34870087751964313"/>
  </r>
  <r>
    <n v="161"/>
    <x v="5"/>
    <x v="5"/>
    <x v="5"/>
    <n v="948646982.92999995"/>
    <n v="322974065.51999998"/>
    <n v="0.34045758994822212"/>
  </r>
  <r>
    <n v="162"/>
    <x v="6"/>
    <x v="6"/>
    <x v="5"/>
    <n v="914986094.37"/>
    <n v="396763778.98000002"/>
    <n v="0.43362820639715383"/>
  </r>
  <r>
    <n v="163"/>
    <x v="7"/>
    <x v="7"/>
    <x v="5"/>
    <n v="658489101.97000003"/>
    <n v="339250457.13999999"/>
    <n v="0.51519524943551132"/>
  </r>
  <r>
    <n v="164"/>
    <x v="8"/>
    <x v="8"/>
    <x v="5"/>
    <n v="1683313726.74"/>
    <n v="684824050.63"/>
    <n v="0.40683090724642801"/>
  </r>
  <r>
    <n v="165"/>
    <x v="9"/>
    <x v="9"/>
    <x v="5"/>
    <n v="1056520307.6900001"/>
    <n v="408495967.69999999"/>
    <n v="0.38664279780210264"/>
  </r>
  <r>
    <n v="166"/>
    <x v="10"/>
    <x v="10"/>
    <x v="5"/>
    <n v="723470927.07000005"/>
    <n v="336306364.44999999"/>
    <n v="0.46485124953398488"/>
  </r>
  <r>
    <n v="167"/>
    <x v="11"/>
    <x v="11"/>
    <x v="5"/>
    <n v="2020253713.2"/>
    <n v="932805991.63999999"/>
    <n v="0.46172715117175706"/>
  </r>
  <r>
    <n v="168"/>
    <x v="12"/>
    <x v="12"/>
    <x v="5"/>
    <n v="1864275702.5"/>
    <n v="803186361.01999998"/>
    <n v="0.43083024680465681"/>
  </r>
  <r>
    <n v="169"/>
    <x v="13"/>
    <x v="13"/>
    <x v="5"/>
    <n v="1659299383.96"/>
    <n v="734946668.32000005"/>
    <n v="0.44292589717354891"/>
  </r>
  <r>
    <n v="170"/>
    <x v="14"/>
    <x v="14"/>
    <x v="5"/>
    <n v="639481130.72000003"/>
    <n v="278786803.88999999"/>
    <n v="0.43595782658373411"/>
  </r>
  <r>
    <n v="171"/>
    <x v="15"/>
    <x v="15"/>
    <x v="5"/>
    <n v="1677299363.3"/>
    <n v="785274550.65999997"/>
    <n v="0.46817793403022157"/>
  </r>
  <r>
    <n v="172"/>
    <x v="16"/>
    <x v="16"/>
    <x v="5"/>
    <n v="1465483697.22"/>
    <n v="514702755.69"/>
    <n v="0.35121697816658293"/>
  </r>
  <r>
    <n v="173"/>
    <x v="17"/>
    <x v="17"/>
    <x v="5"/>
    <n v="820601677.51999998"/>
    <n v="338689511.29000002"/>
    <n v="0.41273314516438503"/>
  </r>
  <r>
    <n v="174"/>
    <x v="18"/>
    <x v="18"/>
    <x v="5"/>
    <n v="737998734.29999995"/>
    <n v="227147798.22999999"/>
    <n v="0.30778887235552271"/>
  </r>
  <r>
    <n v="175"/>
    <x v="19"/>
    <x v="19"/>
    <x v="5"/>
    <n v="848318841.50999999"/>
    <n v="362233581.50999999"/>
    <n v="0.42700169297811119"/>
  </r>
  <r>
    <n v="176"/>
    <x v="20"/>
    <x v="20"/>
    <x v="5"/>
    <n v="613097108.29999995"/>
    <n v="287541831.07999998"/>
    <n v="0.4689988375206956"/>
  </r>
  <r>
    <n v="177"/>
    <x v="21"/>
    <x v="21"/>
    <x v="5"/>
    <n v="1156636991.6300001"/>
    <n v="390641929"/>
    <n v="0.33773943927686828"/>
  </r>
  <r>
    <n v="178"/>
    <x v="22"/>
    <x v="22"/>
    <x v="5"/>
    <n v="6971111528.46"/>
    <n v="1751673069"/>
    <n v="0.25127600696799712"/>
  </r>
  <r>
    <n v="179"/>
    <x v="23"/>
    <x v="23"/>
    <x v="5"/>
    <n v="118903.76"/>
    <n v="0"/>
    <n v="0"/>
  </r>
  <r>
    <n v="180"/>
    <x v="24"/>
    <x v="24"/>
    <x v="5"/>
    <n v="48050349.159999996"/>
    <n v="0"/>
    <n v="0"/>
  </r>
  <r>
    <n v="181"/>
    <x v="25"/>
    <x v="25"/>
    <x v="5"/>
    <n v="82868.740000000005"/>
    <n v="0"/>
    <n v="0"/>
  </r>
  <r>
    <n v="182"/>
    <x v="26"/>
    <x v="26"/>
    <x v="5"/>
    <n v="84709.119999999995"/>
    <n v="0"/>
    <n v="0"/>
  </r>
  <r>
    <n v="183"/>
    <x v="27"/>
    <x v="27"/>
    <x v="5"/>
    <n v="465854788.81999999"/>
    <n v="0"/>
    <n v="0"/>
  </r>
  <r>
    <n v="184"/>
    <x v="28"/>
    <x v="28"/>
    <x v="5"/>
    <n v="143755.22"/>
    <n v="0"/>
    <n v="0"/>
  </r>
  <r>
    <n v="185"/>
    <x v="29"/>
    <x v="29"/>
    <x v="5"/>
    <n v="305348279.64999998"/>
    <n v="0"/>
    <n v="0"/>
  </r>
  <r>
    <n v="186"/>
    <x v="30"/>
    <x v="30"/>
    <x v="5"/>
    <n v="9833699090.4099998"/>
    <n v="0"/>
    <n v="0"/>
  </r>
  <r>
    <n v="187"/>
    <x v="0"/>
    <x v="0"/>
    <x v="6"/>
    <n v="20241666987.080002"/>
    <n v="2632727989.9499998"/>
    <n v="0.13006478130632407"/>
  </r>
  <r>
    <n v="188"/>
    <x v="1"/>
    <x v="1"/>
    <x v="6"/>
    <n v="626230968.71000004"/>
    <n v="171702019.91"/>
    <n v="0.27418321432377629"/>
  </r>
  <r>
    <n v="189"/>
    <x v="2"/>
    <x v="2"/>
    <x v="6"/>
    <n v="850618703.50999999"/>
    <n v="215946098.65000001"/>
    <n v="0.25386944556817087"/>
  </r>
  <r>
    <n v="190"/>
    <x v="3"/>
    <x v="3"/>
    <x v="6"/>
    <n v="1196618903.01"/>
    <n v="451047935.94"/>
    <n v="0.37693532569594601"/>
  </r>
  <r>
    <n v="191"/>
    <x v="4"/>
    <x v="4"/>
    <x v="6"/>
    <n v="1476611440.8599999"/>
    <n v="505158910.35000002"/>
    <n v="0.34210686465749457"/>
  </r>
  <r>
    <n v="192"/>
    <x v="5"/>
    <x v="5"/>
    <x v="6"/>
    <n v="1109814992.1500001"/>
    <n v="354452869.85000002"/>
    <n v="0.31938014205713033"/>
  </r>
  <r>
    <n v="193"/>
    <x v="6"/>
    <x v="6"/>
    <x v="6"/>
    <n v="1040824114.12"/>
    <n v="452655747.91000003"/>
    <n v="0.43490128809391887"/>
  </r>
  <r>
    <n v="194"/>
    <x v="7"/>
    <x v="7"/>
    <x v="6"/>
    <n v="777038642.05999994"/>
    <n v="394115946.81999999"/>
    <n v="0.50720250639680264"/>
  </r>
  <r>
    <n v="195"/>
    <x v="8"/>
    <x v="8"/>
    <x v="6"/>
    <n v="1914492640.7"/>
    <n v="736017413.25999999"/>
    <n v="0.38444515147934355"/>
  </r>
  <r>
    <n v="196"/>
    <x v="9"/>
    <x v="9"/>
    <x v="6"/>
    <n v="1186684023.95"/>
    <n v="448291329.57999998"/>
    <n v="0.37776806675783509"/>
  </r>
  <r>
    <n v="197"/>
    <x v="10"/>
    <x v="10"/>
    <x v="6"/>
    <n v="883329653.52999997"/>
    <n v="365374805.57999998"/>
    <n v="0.4136335784945897"/>
  </r>
  <r>
    <n v="198"/>
    <x v="11"/>
    <x v="11"/>
    <x v="6"/>
    <n v="2178159021.2800002"/>
    <n v="1007012689.22"/>
    <n v="0.46232285126190037"/>
  </r>
  <r>
    <n v="199"/>
    <x v="12"/>
    <x v="12"/>
    <x v="6"/>
    <n v="2095903482.25"/>
    <n v="920777768.20000005"/>
    <n v="0.43932260049089866"/>
  </r>
  <r>
    <n v="200"/>
    <x v="13"/>
    <x v="13"/>
    <x v="6"/>
    <n v="1918721668.26"/>
    <n v="842452975.86000001"/>
    <n v="0.43906992337454637"/>
  </r>
  <r>
    <n v="201"/>
    <x v="14"/>
    <x v="14"/>
    <x v="6"/>
    <n v="742432672"/>
    <n v="305535365.72000003"/>
    <n v="0.4115327587846242"/>
  </r>
  <r>
    <n v="202"/>
    <x v="15"/>
    <x v="15"/>
    <x v="6"/>
    <n v="1964076838.8900001"/>
    <n v="916657122.39999998"/>
    <n v="0.46671143625829303"/>
  </r>
  <r>
    <n v="203"/>
    <x v="16"/>
    <x v="16"/>
    <x v="6"/>
    <n v="1668631339.6300001"/>
    <n v="604427875.63"/>
    <n v="0.36222972760659339"/>
  </r>
  <r>
    <n v="204"/>
    <x v="17"/>
    <x v="17"/>
    <x v="6"/>
    <n v="965460449.53999996"/>
    <n v="371624009.22000003"/>
    <n v="0.38491893624131651"/>
  </r>
  <r>
    <n v="205"/>
    <x v="18"/>
    <x v="18"/>
    <x v="6"/>
    <n v="820062385.44000006"/>
    <n v="255003327.08000001"/>
    <n v="0.31095600969818821"/>
  </r>
  <r>
    <n v="206"/>
    <x v="19"/>
    <x v="19"/>
    <x v="6"/>
    <n v="969532037.12"/>
    <n v="397164165.39999998"/>
    <n v="0.40964522078071625"/>
  </r>
  <r>
    <n v="207"/>
    <x v="20"/>
    <x v="20"/>
    <x v="6"/>
    <n v="711090432.53999996"/>
    <n v="322415639.88"/>
    <n v="0.4534101784049297"/>
  </r>
  <r>
    <n v="208"/>
    <x v="21"/>
    <x v="21"/>
    <x v="6"/>
    <n v="1309300446.5999999"/>
    <n v="429844962.69"/>
    <n v="0.32830124193894861"/>
  </r>
  <r>
    <n v="209"/>
    <x v="22"/>
    <x v="22"/>
    <x v="6"/>
    <n v="8336148627.4700003"/>
    <n v="1911334139"/>
    <n v="0.22928263691239931"/>
  </r>
  <r>
    <n v="210"/>
    <x v="23"/>
    <x v="23"/>
    <x v="6"/>
    <n v="124036.55"/>
    <n v="0"/>
    <n v="0"/>
  </r>
  <r>
    <n v="211"/>
    <x v="24"/>
    <x v="24"/>
    <x v="6"/>
    <n v="170466.11"/>
    <n v="0"/>
    <n v="0"/>
  </r>
  <r>
    <n v="212"/>
    <x v="25"/>
    <x v="25"/>
    <x v="6"/>
    <n v="88032.95"/>
    <n v="0"/>
    <n v="0"/>
  </r>
  <r>
    <n v="213"/>
    <x v="26"/>
    <x v="26"/>
    <x v="6"/>
    <n v="176577.36"/>
    <n v="0"/>
    <n v="0"/>
  </r>
  <r>
    <n v="214"/>
    <x v="27"/>
    <x v="27"/>
    <x v="6"/>
    <n v="40602754.609999999"/>
    <n v="0"/>
    <n v="0"/>
  </r>
  <r>
    <n v="215"/>
    <x v="28"/>
    <x v="28"/>
    <x v="6"/>
    <n v="122794"/>
    <n v="0"/>
    <n v="0"/>
  </r>
  <r>
    <n v="216"/>
    <x v="29"/>
    <x v="29"/>
    <x v="6"/>
    <n v="331417556.98000002"/>
    <n v="0"/>
    <n v="0"/>
  </r>
  <r>
    <n v="217"/>
    <x v="30"/>
    <x v="30"/>
    <x v="6"/>
    <n v="10329774606.16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">
  <r>
    <n v="1"/>
    <x v="0"/>
    <x v="0"/>
    <x v="0"/>
    <n v="2086002526.48"/>
    <n v="562798967.58000004"/>
    <n v="0.26979783602165064"/>
  </r>
  <r>
    <n v="2"/>
    <x v="1"/>
    <x v="1"/>
    <x v="0"/>
    <n v="118235818.5"/>
    <n v="54741188.119999997"/>
    <n v="0.4629831197895416"/>
  </r>
  <r>
    <n v="3"/>
    <x v="2"/>
    <x v="2"/>
    <x v="0"/>
    <n v="153042256.78"/>
    <n v="60389643.670000002"/>
    <n v="0.39459457107203277"/>
  </r>
  <r>
    <n v="4"/>
    <x v="3"/>
    <x v="3"/>
    <x v="0"/>
    <n v="287505378.31999999"/>
    <n v="137885575.80000001"/>
    <n v="0.47959303093986033"/>
  </r>
  <r>
    <n v="5"/>
    <x v="4"/>
    <x v="4"/>
    <x v="0"/>
    <n v="363593476.87"/>
    <n v="198567195.87"/>
    <n v="0.54612419776990706"/>
  </r>
  <r>
    <n v="6"/>
    <x v="5"/>
    <x v="5"/>
    <x v="0"/>
    <n v="244213590.62"/>
    <n v="126505189.97"/>
    <n v="0.51801044179741806"/>
  </r>
  <r>
    <n v="7"/>
    <x v="6"/>
    <x v="6"/>
    <x v="0"/>
    <n v="278527698.97000003"/>
    <n v="93842801.909999996"/>
    <n v="0.33692448635102434"/>
  </r>
  <r>
    <n v="8"/>
    <x v="7"/>
    <x v="7"/>
    <x v="0"/>
    <n v="246896479"/>
    <n v="83551812.379999995"/>
    <n v="0.33840827831327636"/>
  </r>
  <r>
    <n v="9"/>
    <x v="8"/>
    <x v="8"/>
    <x v="0"/>
    <n v="465326956.83999997"/>
    <n v="215609006.5"/>
    <n v="0.46334948648619972"/>
  </r>
  <r>
    <n v="10"/>
    <x v="9"/>
    <x v="9"/>
    <x v="0"/>
    <n v="291137308.94"/>
    <n v="162256792.96000001"/>
    <n v="0.55732050815046597"/>
  </r>
  <r>
    <n v="11"/>
    <x v="10"/>
    <x v="10"/>
    <x v="0"/>
    <n v="223813041.91"/>
    <n v="111408149.53"/>
    <n v="0.49777326906087804"/>
  </r>
  <r>
    <n v="12"/>
    <x v="11"/>
    <x v="11"/>
    <x v="0"/>
    <n v="612922106.91999996"/>
    <n v="322604978.89999998"/>
    <n v="0.52633927746728693"/>
  </r>
  <r>
    <n v="13"/>
    <x v="12"/>
    <x v="12"/>
    <x v="0"/>
    <n v="592365476.42999995"/>
    <n v="274363395.25"/>
    <n v="0.46316574170308122"/>
  </r>
  <r>
    <n v="14"/>
    <x v="13"/>
    <x v="13"/>
    <x v="0"/>
    <n v="529098950.01999998"/>
    <n v="241160618.09"/>
    <n v="0.45579492849283504"/>
  </r>
  <r>
    <n v="15"/>
    <x v="14"/>
    <x v="14"/>
    <x v="0"/>
    <n v="192590591.65000001"/>
    <n v="85727384.640000001"/>
    <n v="0.44512758336499975"/>
  </r>
  <r>
    <n v="16"/>
    <x v="15"/>
    <x v="15"/>
    <x v="0"/>
    <n v="567722945.32000005"/>
    <n v="207369702.56999999"/>
    <n v="0.36526567100985313"/>
  </r>
  <r>
    <n v="17"/>
    <x v="16"/>
    <x v="16"/>
    <x v="0"/>
    <n v="344545725.19"/>
    <n v="198236242.05000001"/>
    <n v="0.5753553956900278"/>
  </r>
  <r>
    <n v="18"/>
    <x v="17"/>
    <x v="17"/>
    <x v="0"/>
    <n v="264600759.59"/>
    <n v="126690818.02"/>
    <n v="0.47879990297952263"/>
  </r>
  <r>
    <n v="19"/>
    <x v="18"/>
    <x v="18"/>
    <x v="0"/>
    <n v="167943780.90000001"/>
    <n v="80352289.930000007"/>
    <n v="0.47844754655038257"/>
  </r>
  <r>
    <n v="20"/>
    <x v="19"/>
    <x v="19"/>
    <x v="0"/>
    <n v="265822845.93000001"/>
    <n v="140678095.62"/>
    <n v="0.52921747612710923"/>
  </r>
  <r>
    <n v="21"/>
    <x v="20"/>
    <x v="20"/>
    <x v="0"/>
    <n v="210502624.27000001"/>
    <n v="107979130.81"/>
    <n v="0.51295859699830237"/>
  </r>
  <r>
    <n v="22"/>
    <x v="21"/>
    <x v="21"/>
    <x v="0"/>
    <n v="284311423.39999998"/>
    <n v="163619000.44999999"/>
    <n v="0.57549217858827684"/>
  </r>
  <r>
    <n v="23"/>
    <x v="22"/>
    <x v="22"/>
    <x v="0"/>
    <n v="1170196077.6900001"/>
    <n v="162816938.21000001"/>
    <n v="0.13913645867913454"/>
  </r>
  <r>
    <n v="32"/>
    <x v="0"/>
    <x v="0"/>
    <x v="1"/>
    <n v="2040225610.4400001"/>
    <n v="707833088.33000004"/>
    <n v="0.34693863497642646"/>
  </r>
  <r>
    <n v="33"/>
    <x v="1"/>
    <x v="1"/>
    <x v="1"/>
    <n v="127478214.16"/>
    <n v="65491734.18"/>
    <n v="0.51374844408943676"/>
  </r>
  <r>
    <n v="34"/>
    <x v="2"/>
    <x v="2"/>
    <x v="1"/>
    <n v="165842803.38999999"/>
    <n v="79394911"/>
    <n v="0.47873594377980327"/>
  </r>
  <r>
    <n v="35"/>
    <x v="3"/>
    <x v="3"/>
    <x v="1"/>
    <n v="326730895.74000001"/>
    <n v="167015485.59999999"/>
    <n v="0.51117138837370479"/>
  </r>
  <r>
    <n v="36"/>
    <x v="4"/>
    <x v="4"/>
    <x v="1"/>
    <n v="386061291.27999997"/>
    <n v="238200467.38"/>
    <n v="0.61700168538067579"/>
  </r>
  <r>
    <n v="37"/>
    <x v="5"/>
    <x v="5"/>
    <x v="1"/>
    <n v="267873406.52000001"/>
    <n v="153403399.34999999"/>
    <n v="0.57267125297317101"/>
  </r>
  <r>
    <n v="38"/>
    <x v="6"/>
    <x v="6"/>
    <x v="1"/>
    <n v="324463549.08999997"/>
    <n v="141128752.37"/>
    <n v="0.43496026831307821"/>
  </r>
  <r>
    <n v="39"/>
    <x v="7"/>
    <x v="7"/>
    <x v="1"/>
    <n v="275414420.75"/>
    <n v="119560226.56999999"/>
    <n v="0.43411026279748638"/>
  </r>
  <r>
    <n v="40"/>
    <x v="8"/>
    <x v="8"/>
    <x v="1"/>
    <n v="531129342"/>
    <n v="273137299.91000003"/>
    <n v="0.51425759850036679"/>
  </r>
  <r>
    <n v="41"/>
    <x v="9"/>
    <x v="9"/>
    <x v="1"/>
    <n v="325549361.43000001"/>
    <n v="194391729.08000001"/>
    <n v="0.59711906122659786"/>
  </r>
  <r>
    <n v="42"/>
    <x v="10"/>
    <x v="10"/>
    <x v="1"/>
    <n v="252915418.27000001"/>
    <n v="136460500.84"/>
    <n v="0.53954994825314095"/>
  </r>
  <r>
    <n v="43"/>
    <x v="11"/>
    <x v="11"/>
    <x v="1"/>
    <n v="695903586.83000004"/>
    <n v="394815299.60000002"/>
    <n v="0.5673419523507186"/>
  </r>
  <r>
    <n v="44"/>
    <x v="12"/>
    <x v="12"/>
    <x v="1"/>
    <n v="662891648.13999999"/>
    <n v="375234841.08999997"/>
    <n v="0.56605757840344961"/>
  </r>
  <r>
    <n v="45"/>
    <x v="13"/>
    <x v="13"/>
    <x v="1"/>
    <n v="567588506.96000004"/>
    <n v="313127021.02999997"/>
    <n v="0.55167963619824867"/>
  </r>
  <r>
    <n v="46"/>
    <x v="14"/>
    <x v="14"/>
    <x v="1"/>
    <n v="225193129.37"/>
    <n v="116756403.15000001"/>
    <n v="0.51847231519290826"/>
  </r>
  <r>
    <n v="47"/>
    <x v="15"/>
    <x v="15"/>
    <x v="1"/>
    <n v="647430843.90999997"/>
    <n v="305769754.29000002"/>
    <n v="0.47228172269856422"/>
  </r>
  <r>
    <n v="48"/>
    <x v="16"/>
    <x v="16"/>
    <x v="1"/>
    <n v="396666516.38"/>
    <n v="253606091.34999999"/>
    <n v="0.63934332966750718"/>
  </r>
  <r>
    <n v="49"/>
    <x v="17"/>
    <x v="17"/>
    <x v="1"/>
    <n v="272795830.49000001"/>
    <n v="152895551.27000001"/>
    <n v="0.56047612969511562"/>
  </r>
  <r>
    <n v="50"/>
    <x v="18"/>
    <x v="18"/>
    <x v="1"/>
    <n v="188997297.58000001"/>
    <n v="97117080.560000002"/>
    <n v="0.51385433444566397"/>
  </r>
  <r>
    <n v="51"/>
    <x v="19"/>
    <x v="19"/>
    <x v="1"/>
    <n v="299526700.98000002"/>
    <n v="170936930.68000001"/>
    <n v="0.57069012585764034"/>
  </r>
  <r>
    <n v="52"/>
    <x v="20"/>
    <x v="20"/>
    <x v="1"/>
    <n v="234618602.38"/>
    <n v="130345602.3"/>
    <n v="0.55556380004721773"/>
  </r>
  <r>
    <n v="53"/>
    <x v="21"/>
    <x v="21"/>
    <x v="1"/>
    <n v="311031464.29000002"/>
    <n v="191436703.99000001"/>
    <n v="0.61548983292413129"/>
  </r>
  <r>
    <n v="54"/>
    <x v="22"/>
    <x v="22"/>
    <x v="1"/>
    <n v="1282117992.1099999"/>
    <n v="2812220"/>
    <n v="2.1934174680536926E-3"/>
  </r>
  <r>
    <n v="63"/>
    <x v="0"/>
    <x v="0"/>
    <x v="2"/>
    <n v="2196410868.4000001"/>
    <n v="693497586.72000003"/>
    <n v="0.31574128351731662"/>
  </r>
  <r>
    <n v="64"/>
    <x v="1"/>
    <x v="1"/>
    <x v="2"/>
    <n v="134835047.94"/>
    <n v="68659128.590000004"/>
    <n v="0.50920832260579985"/>
  </r>
  <r>
    <n v="65"/>
    <x v="2"/>
    <x v="2"/>
    <x v="2"/>
    <n v="179306049.41999999"/>
    <n v="88487769.689999998"/>
    <n v="0.49350130671123904"/>
  </r>
  <r>
    <n v="66"/>
    <x v="3"/>
    <x v="3"/>
    <x v="2"/>
    <n v="341826671.57999998"/>
    <n v="205192945.90000001"/>
    <n v="0.60028360265614122"/>
  </r>
  <r>
    <n v="67"/>
    <x v="4"/>
    <x v="4"/>
    <x v="2"/>
    <n v="402800063.95999998"/>
    <n v="237300519.66"/>
    <n v="0.58912731375227667"/>
  </r>
  <r>
    <n v="68"/>
    <x v="5"/>
    <x v="5"/>
    <x v="2"/>
    <n v="279120643.22000003"/>
    <n v="149799728.86000001"/>
    <n v="0.5366845215455075"/>
  </r>
  <r>
    <n v="69"/>
    <x v="6"/>
    <x v="6"/>
    <x v="2"/>
    <n v="341421052.77999997"/>
    <n v="197550755.72"/>
    <n v="0.57861328149349633"/>
  </r>
  <r>
    <n v="70"/>
    <x v="7"/>
    <x v="7"/>
    <x v="2"/>
    <n v="299998431.01999998"/>
    <n v="175997924.53999999"/>
    <n v="0.58666281667408704"/>
  </r>
  <r>
    <n v="71"/>
    <x v="8"/>
    <x v="8"/>
    <x v="2"/>
    <n v="568062744.71000004"/>
    <n v="309941746.41000003"/>
    <n v="0.54561181717387119"/>
  </r>
  <r>
    <n v="72"/>
    <x v="9"/>
    <x v="9"/>
    <x v="2"/>
    <n v="345885754.44999999"/>
    <n v="200025995.49000001"/>
    <n v="0.57830076236607497"/>
  </r>
  <r>
    <n v="73"/>
    <x v="10"/>
    <x v="10"/>
    <x v="2"/>
    <n v="278452134.17000002"/>
    <n v="148261029.96000001"/>
    <n v="0.53244709508846499"/>
  </r>
  <r>
    <n v="74"/>
    <x v="11"/>
    <x v="11"/>
    <x v="2"/>
    <n v="750369580.13999999"/>
    <n v="439322950.24000001"/>
    <n v="0.58547542686636289"/>
  </r>
  <r>
    <n v="75"/>
    <x v="12"/>
    <x v="12"/>
    <x v="2"/>
    <n v="709792401.86000001"/>
    <n v="468188039.26999998"/>
    <n v="0.65961263891120903"/>
  </r>
  <r>
    <n v="76"/>
    <x v="13"/>
    <x v="13"/>
    <x v="2"/>
    <n v="631167789.08000004"/>
    <n v="412715693.54000002"/>
    <n v="0.65389219900080897"/>
  </r>
  <r>
    <n v="77"/>
    <x v="14"/>
    <x v="14"/>
    <x v="2"/>
    <n v="233035687.28"/>
    <n v="136303264.71000001"/>
    <n v="0.58490296615482407"/>
  </r>
  <r>
    <n v="78"/>
    <x v="15"/>
    <x v="15"/>
    <x v="2"/>
    <n v="723070398.35000002"/>
    <n v="444585290.13999999"/>
    <n v="0.61485754520516245"/>
  </r>
  <r>
    <n v="79"/>
    <x v="16"/>
    <x v="16"/>
    <x v="2"/>
    <n v="430010909.35000002"/>
    <n v="271074551.20999998"/>
    <n v="0.63038993968723589"/>
  </r>
  <r>
    <n v="80"/>
    <x v="17"/>
    <x v="17"/>
    <x v="2"/>
    <n v="297179374.63"/>
    <n v="169814027.63999999"/>
    <n v="0.5714192912998256"/>
  </r>
  <r>
    <n v="81"/>
    <x v="18"/>
    <x v="18"/>
    <x v="2"/>
    <n v="205389467.61000001"/>
    <n v="102311052.42"/>
    <n v="0.49813193252086058"/>
  </r>
  <r>
    <n v="82"/>
    <x v="19"/>
    <x v="19"/>
    <x v="2"/>
    <n v="323754657.41000003"/>
    <n v="176509337.84999999"/>
    <n v="0.54519474487889796"/>
  </r>
  <r>
    <n v="83"/>
    <x v="20"/>
    <x v="20"/>
    <x v="2"/>
    <n v="251401830.68000001"/>
    <n v="134899084.36000001"/>
    <n v="0.53658751805872096"/>
  </r>
  <r>
    <n v="84"/>
    <x v="21"/>
    <x v="21"/>
    <x v="2"/>
    <n v="328358364.70999998"/>
    <n v="193340503"/>
    <n v="0.58880943438354238"/>
  </r>
  <r>
    <n v="85"/>
    <x v="22"/>
    <x v="22"/>
    <x v="2"/>
    <n v="1416241097.04"/>
    <n v="4109474.7"/>
    <n v="2.9016773405241276E-3"/>
  </r>
  <r>
    <n v="94"/>
    <x v="0"/>
    <x v="0"/>
    <x v="3"/>
    <n v="2519655083"/>
    <n v="700205862.83000004"/>
    <n v="0.27789750571586469"/>
  </r>
  <r>
    <n v="95"/>
    <x v="1"/>
    <x v="1"/>
    <x v="3"/>
    <n v="133494062.93000001"/>
    <n v="68693150.209999993"/>
    <n v="0.51457831683511257"/>
  </r>
  <r>
    <n v="96"/>
    <x v="2"/>
    <x v="2"/>
    <x v="3"/>
    <n v="176529149.21000001"/>
    <n v="86851602.019999996"/>
    <n v="0.49199581150578636"/>
  </r>
  <r>
    <n v="97"/>
    <x v="3"/>
    <x v="3"/>
    <x v="3"/>
    <n v="349848395.89999998"/>
    <n v="211328515.13999999"/>
    <n v="0.60405740777043815"/>
  </r>
  <r>
    <n v="98"/>
    <x v="4"/>
    <x v="4"/>
    <x v="3"/>
    <n v="415645282.44"/>
    <n v="244351421.62"/>
    <n v="0.58788450619615318"/>
  </r>
  <r>
    <n v="99"/>
    <x v="5"/>
    <x v="5"/>
    <x v="3"/>
    <n v="279761801.93000001"/>
    <n v="155361929.15000001"/>
    <n v="0.55533646151190275"/>
  </r>
  <r>
    <n v="100"/>
    <x v="6"/>
    <x v="6"/>
    <x v="3"/>
    <n v="366810135.20999998"/>
    <n v="207702889.34"/>
    <n v="0.56624086796590134"/>
  </r>
  <r>
    <n v="101"/>
    <x v="7"/>
    <x v="7"/>
    <x v="3"/>
    <n v="308790225.33999997"/>
    <n v="182277497.56"/>
    <n v="0.59029555537031497"/>
  </r>
  <r>
    <n v="102"/>
    <x v="8"/>
    <x v="8"/>
    <x v="3"/>
    <n v="580817418.77999997"/>
    <n v="321497244.29000002"/>
    <n v="0.55352548648644373"/>
  </r>
  <r>
    <n v="103"/>
    <x v="9"/>
    <x v="9"/>
    <x v="3"/>
    <n v="363368732.80000001"/>
    <n v="210321876.81"/>
    <n v="0.57881115744144729"/>
  </r>
  <r>
    <n v="104"/>
    <x v="10"/>
    <x v="10"/>
    <x v="3"/>
    <n v="279853747.12"/>
    <n v="147197505.56999999"/>
    <n v="0.52598011312988557"/>
  </r>
  <r>
    <n v="105"/>
    <x v="11"/>
    <x v="11"/>
    <x v="3"/>
    <n v="784954736.30999994"/>
    <n v="457090512.69"/>
    <n v="0.58231448457619417"/>
  </r>
  <r>
    <n v="106"/>
    <x v="12"/>
    <x v="12"/>
    <x v="3"/>
    <n v="732120554.55999994"/>
    <n v="477546301.25"/>
    <n v="0.65227823242444338"/>
  </r>
  <r>
    <n v="107"/>
    <x v="13"/>
    <x v="13"/>
    <x v="3"/>
    <n v="649619061.09000003"/>
    <n v="425675735.26999998"/>
    <n v="0.65526977388218244"/>
  </r>
  <r>
    <n v="108"/>
    <x v="14"/>
    <x v="14"/>
    <x v="3"/>
    <n v="243762911.24000001"/>
    <n v="140601824.59"/>
    <n v="0.57679744582459724"/>
  </r>
  <r>
    <n v="109"/>
    <x v="15"/>
    <x v="15"/>
    <x v="3"/>
    <n v="705497506.71000004"/>
    <n v="435034329.06999999"/>
    <n v="0.61663482143080639"/>
  </r>
  <r>
    <n v="110"/>
    <x v="16"/>
    <x v="16"/>
    <x v="3"/>
    <n v="449931850.95999998"/>
    <n v="271808192.63"/>
    <n v="0.6041096936126098"/>
  </r>
  <r>
    <n v="111"/>
    <x v="17"/>
    <x v="17"/>
    <x v="3"/>
    <n v="294392492.43000001"/>
    <n v="173032125.41999999"/>
    <n v="0.58775997985459216"/>
  </r>
  <r>
    <n v="112"/>
    <x v="18"/>
    <x v="18"/>
    <x v="3"/>
    <n v="200647010.91999999"/>
    <n v="100250198.52"/>
    <n v="0.49963464723613937"/>
  </r>
  <r>
    <n v="113"/>
    <x v="19"/>
    <x v="19"/>
    <x v="3"/>
    <n v="319582724.60000002"/>
    <n v="176735418.47999999"/>
    <n v="0.55301931198317333"/>
  </r>
  <r>
    <n v="114"/>
    <x v="20"/>
    <x v="20"/>
    <x v="3"/>
    <n v="258659393.88"/>
    <n v="140431098.71000001"/>
    <n v="0.54291899707748592"/>
  </r>
  <r>
    <n v="115"/>
    <x v="21"/>
    <x v="21"/>
    <x v="3"/>
    <n v="347443100.38"/>
    <n v="202486647.08000001"/>
    <n v="0.5827908133980485"/>
  </r>
  <r>
    <n v="116"/>
    <x v="22"/>
    <x v="22"/>
    <x v="3"/>
    <n v="1465797740.9000001"/>
    <n v="0"/>
    <n v="0"/>
  </r>
  <r>
    <n v="125"/>
    <x v="0"/>
    <x v="0"/>
    <x v="4"/>
    <n v="2750861765.77"/>
    <n v="797196178.52999997"/>
    <n v="0.28979870542744446"/>
  </r>
  <r>
    <n v="126"/>
    <x v="1"/>
    <x v="1"/>
    <x v="4"/>
    <n v="151586993.06"/>
    <n v="76138855.900000006"/>
    <n v="0.50227829158048742"/>
  </r>
  <r>
    <n v="127"/>
    <x v="2"/>
    <x v="2"/>
    <x v="4"/>
    <n v="206333005.65000001"/>
    <n v="104047251.75"/>
    <n v="0.50426857992120755"/>
  </r>
  <r>
    <n v="128"/>
    <x v="3"/>
    <x v="3"/>
    <x v="4"/>
    <n v="402143429.33999997"/>
    <n v="237890835.05000001"/>
    <n v="0.59155718505814647"/>
  </r>
  <r>
    <n v="129"/>
    <x v="4"/>
    <x v="4"/>
    <x v="4"/>
    <n v="462133691.79000002"/>
    <n v="272410558.08999997"/>
    <n v="0.58946266617104193"/>
  </r>
  <r>
    <n v="130"/>
    <x v="5"/>
    <x v="5"/>
    <x v="4"/>
    <n v="321646078.16000003"/>
    <n v="174248089.91999999"/>
    <n v="0.5417385808550782"/>
  </r>
  <r>
    <n v="131"/>
    <x v="6"/>
    <x v="6"/>
    <x v="4"/>
    <n v="404847107.25"/>
    <n v="236570278.93000001"/>
    <n v="0.58434474322157826"/>
  </r>
  <r>
    <n v="132"/>
    <x v="7"/>
    <x v="7"/>
    <x v="4"/>
    <n v="347750539.30000001"/>
    <n v="204639890.34"/>
    <n v="0.58846749958153122"/>
  </r>
  <r>
    <n v="133"/>
    <x v="8"/>
    <x v="8"/>
    <x v="4"/>
    <n v="664736307.87"/>
    <n v="360020648.02999997"/>
    <n v="0.54159919319527805"/>
  </r>
  <r>
    <n v="134"/>
    <x v="9"/>
    <x v="9"/>
    <x v="4"/>
    <n v="400780556.01999998"/>
    <n v="230121693.30000001"/>
    <n v="0.57418377674119592"/>
  </r>
  <r>
    <n v="135"/>
    <x v="10"/>
    <x v="10"/>
    <x v="4"/>
    <n v="339058853.5"/>
    <n v="171612255.19999999"/>
    <n v="0.50614297024985366"/>
  </r>
  <r>
    <n v="136"/>
    <x v="11"/>
    <x v="11"/>
    <x v="4"/>
    <n v="910105214.84000003"/>
    <n v="536255722.80000001"/>
    <n v="0.58922387659791164"/>
  </r>
  <r>
    <n v="137"/>
    <x v="12"/>
    <x v="12"/>
    <x v="4"/>
    <n v="833720374.96000004"/>
    <n v="536229154.44999999"/>
    <n v="0.64317626215591406"/>
  </r>
  <r>
    <n v="138"/>
    <x v="13"/>
    <x v="13"/>
    <x v="4"/>
    <n v="744969015.49000001"/>
    <n v="490667086.31"/>
    <n v="0.65864093151211922"/>
  </r>
  <r>
    <n v="139"/>
    <x v="14"/>
    <x v="14"/>
    <x v="4"/>
    <n v="286891164.43000001"/>
    <n v="161456609.27000001"/>
    <n v="0.56277999913585564"/>
  </r>
  <r>
    <n v="140"/>
    <x v="15"/>
    <x v="15"/>
    <x v="4"/>
    <n v="763792270.24000001"/>
    <n v="493499317.11000001"/>
    <n v="0.6461171922503639"/>
  </r>
  <r>
    <n v="141"/>
    <x v="16"/>
    <x v="16"/>
    <x v="4"/>
    <n v="521177801.75"/>
    <n v="317200359.52999997"/>
    <n v="0.60862216016282966"/>
  </r>
  <r>
    <n v="142"/>
    <x v="17"/>
    <x v="17"/>
    <x v="4"/>
    <n v="333817578.67000002"/>
    <n v="195227629.08000001"/>
    <n v="0.58483327887593062"/>
  </r>
  <r>
    <n v="143"/>
    <x v="18"/>
    <x v="18"/>
    <x v="4"/>
    <n v="237978670.91999999"/>
    <n v="114915277.81"/>
    <n v="0.4828805765060788"/>
  </r>
  <r>
    <n v="144"/>
    <x v="19"/>
    <x v="19"/>
    <x v="4"/>
    <n v="364281007.58999997"/>
    <n v="198438752.93000001"/>
    <n v="0.54474086981043979"/>
  </r>
  <r>
    <n v="145"/>
    <x v="20"/>
    <x v="20"/>
    <x v="4"/>
    <n v="288733243.26999998"/>
    <n v="156759058.25"/>
    <n v="0.54292002013571949"/>
  </r>
  <r>
    <n v="146"/>
    <x v="21"/>
    <x v="21"/>
    <x v="4"/>
    <n v="385209254.27999997"/>
    <n v="222790661.09999999"/>
    <n v="0.57836269151015374"/>
  </r>
  <r>
    <n v="147"/>
    <x v="22"/>
    <x v="22"/>
    <x v="4"/>
    <n v="1396986187"/>
    <n v="0"/>
    <n v="0"/>
  </r>
  <r>
    <n v="156"/>
    <x v="0"/>
    <x v="0"/>
    <x v="5"/>
    <n v="2445451737.5300002"/>
    <n v="778487755.86000001"/>
    <n v="0.3183410835358797"/>
  </r>
  <r>
    <n v="157"/>
    <x v="1"/>
    <x v="1"/>
    <x v="5"/>
    <n v="147286454.80000001"/>
    <n v="76986726.510000005"/>
    <n v="0.52270065577001046"/>
  </r>
  <r>
    <n v="158"/>
    <x v="2"/>
    <x v="2"/>
    <x v="5"/>
    <n v="193791266.03"/>
    <n v="97436301.790000007"/>
    <n v="0.50278995429503159"/>
  </r>
  <r>
    <n v="159"/>
    <x v="3"/>
    <x v="3"/>
    <x v="5"/>
    <n v="406970823.50999999"/>
    <n v="249741343.84"/>
    <n v="0.61365908662949498"/>
  </r>
  <r>
    <n v="160"/>
    <x v="4"/>
    <x v="4"/>
    <x v="5"/>
    <n v="467846033.32999998"/>
    <n v="277741682.81999999"/>
    <n v="0.59366044175497379"/>
  </r>
  <r>
    <n v="161"/>
    <x v="5"/>
    <x v="5"/>
    <x v="5"/>
    <n v="322974065.51999998"/>
    <n v="180435544.46000001"/>
    <n v="0.55866883357799091"/>
  </r>
  <r>
    <n v="162"/>
    <x v="6"/>
    <x v="6"/>
    <x v="5"/>
    <n v="396763778.98000002"/>
    <n v="238388647.78"/>
    <n v="0.60083268788509203"/>
  </r>
  <r>
    <n v="163"/>
    <x v="7"/>
    <x v="7"/>
    <x v="5"/>
    <n v="339250457.13999999"/>
    <n v="206240886.69999999"/>
    <n v="0.60793105022962324"/>
  </r>
  <r>
    <n v="164"/>
    <x v="8"/>
    <x v="8"/>
    <x v="5"/>
    <n v="684824050.63"/>
    <n v="388252279.67000002"/>
    <n v="0.56693727288466222"/>
  </r>
  <r>
    <n v="165"/>
    <x v="9"/>
    <x v="9"/>
    <x v="5"/>
    <n v="408495967.69999999"/>
    <n v="236041548.75999999"/>
    <n v="0.5778307925265721"/>
  </r>
  <r>
    <n v="166"/>
    <x v="10"/>
    <x v="10"/>
    <x v="5"/>
    <n v="336306364.44999999"/>
    <n v="176736842.59999999"/>
    <n v="0.52552333610765245"/>
  </r>
  <r>
    <n v="167"/>
    <x v="11"/>
    <x v="11"/>
    <x v="5"/>
    <n v="932805991.63999999"/>
    <n v="567124309.52999997"/>
    <n v="0.60797670106397816"/>
  </r>
  <r>
    <n v="168"/>
    <x v="12"/>
    <x v="12"/>
    <x v="5"/>
    <n v="803186361.01999998"/>
    <n v="544740122"/>
    <n v="0.67822382007111237"/>
  </r>
  <r>
    <n v="169"/>
    <x v="13"/>
    <x v="13"/>
    <x v="5"/>
    <n v="734946668.32000005"/>
    <n v="500423290.29000002"/>
    <n v="0.68089741999090581"/>
  </r>
  <r>
    <n v="170"/>
    <x v="14"/>
    <x v="14"/>
    <x v="5"/>
    <n v="278786803.88999999"/>
    <n v="165556062.78999999"/>
    <n v="0.59384468877272578"/>
  </r>
  <r>
    <n v="171"/>
    <x v="15"/>
    <x v="15"/>
    <x v="5"/>
    <n v="785274550.65999997"/>
    <n v="515248712.86000001"/>
    <n v="0.65613830529328721"/>
  </r>
  <r>
    <n v="172"/>
    <x v="16"/>
    <x v="16"/>
    <x v="5"/>
    <n v="514702755.69"/>
    <n v="320549983.10000002"/>
    <n v="0.62278660752510884"/>
  </r>
  <r>
    <n v="173"/>
    <x v="17"/>
    <x v="17"/>
    <x v="5"/>
    <n v="338689511.29000002"/>
    <n v="203720390.56"/>
    <n v="0.60149601262841046"/>
  </r>
  <r>
    <n v="174"/>
    <x v="18"/>
    <x v="18"/>
    <x v="5"/>
    <n v="227147798.22999999"/>
    <n v="116147087.16"/>
    <n v="0.51132825440110363"/>
  </r>
  <r>
    <n v="175"/>
    <x v="19"/>
    <x v="19"/>
    <x v="5"/>
    <n v="362233581.50999999"/>
    <n v="205465320.81999999"/>
    <n v="0.56721776032884963"/>
  </r>
  <r>
    <n v="176"/>
    <x v="20"/>
    <x v="20"/>
    <x v="5"/>
    <n v="287541831.07999998"/>
    <n v="157263779.41"/>
    <n v="0.54692487287613478"/>
  </r>
  <r>
    <n v="177"/>
    <x v="21"/>
    <x v="21"/>
    <x v="5"/>
    <n v="390641929"/>
    <n v="229329047.06999999"/>
    <n v="0.58705691848557295"/>
  </r>
  <r>
    <n v="178"/>
    <x v="22"/>
    <x v="22"/>
    <x v="5"/>
    <n v="1751673069"/>
    <n v="0"/>
    <n v="0"/>
  </r>
  <r>
    <n v="187"/>
    <x v="0"/>
    <x v="0"/>
    <x v="6"/>
    <n v="2632727989.9499998"/>
    <n v="861165545.78999996"/>
    <n v="0.32710008366886206"/>
  </r>
  <r>
    <n v="188"/>
    <x v="1"/>
    <x v="1"/>
    <x v="6"/>
    <n v="171702019.91"/>
    <n v="87008595.400000006"/>
    <n v="0.50674182776420906"/>
  </r>
  <r>
    <n v="189"/>
    <x v="2"/>
    <x v="2"/>
    <x v="6"/>
    <n v="215946098.65000001"/>
    <n v="108021127.11"/>
    <n v="0.50022263789575527"/>
  </r>
  <r>
    <n v="190"/>
    <x v="3"/>
    <x v="3"/>
    <x v="6"/>
    <n v="451047935.94"/>
    <n v="278941558.47000003"/>
    <n v="0.61842996330018862"/>
  </r>
  <r>
    <n v="191"/>
    <x v="4"/>
    <x v="4"/>
    <x v="6"/>
    <n v="505158910.35000002"/>
    <n v="309957019.81"/>
    <n v="0.61358319819647622"/>
  </r>
  <r>
    <n v="192"/>
    <x v="5"/>
    <x v="5"/>
    <x v="6"/>
    <n v="354452869.85000002"/>
    <n v="199133915.56"/>
    <n v="0.56180646991029004"/>
  </r>
  <r>
    <n v="193"/>
    <x v="6"/>
    <x v="6"/>
    <x v="6"/>
    <n v="452655747.91000003"/>
    <n v="268986269.12"/>
    <n v="0.59424025953931248"/>
  </r>
  <r>
    <n v="194"/>
    <x v="7"/>
    <x v="7"/>
    <x v="6"/>
    <n v="394115946.81999999"/>
    <n v="237183203.93000001"/>
    <n v="0.60181072560945104"/>
  </r>
  <r>
    <n v="195"/>
    <x v="8"/>
    <x v="8"/>
    <x v="6"/>
    <n v="736017413.25999999"/>
    <n v="415776152.04000002"/>
    <n v="0.56489988490683452"/>
  </r>
  <r>
    <n v="196"/>
    <x v="9"/>
    <x v="9"/>
    <x v="6"/>
    <n v="448291329.57999998"/>
    <n v="261036310.52000001"/>
    <n v="0.58229167796879433"/>
  </r>
  <r>
    <n v="197"/>
    <x v="10"/>
    <x v="10"/>
    <x v="6"/>
    <n v="365374805.57999998"/>
    <n v="201885911.09999999"/>
    <n v="0.55254469661509387"/>
  </r>
  <r>
    <n v="198"/>
    <x v="11"/>
    <x v="11"/>
    <x v="6"/>
    <n v="1007012689.22"/>
    <n v="599905307.61000001"/>
    <n v="0.59572765470777489"/>
  </r>
  <r>
    <n v="199"/>
    <x v="12"/>
    <x v="12"/>
    <x v="6"/>
    <n v="920777768.20000005"/>
    <n v="622698538.40999997"/>
    <n v="0.67627451478036238"/>
  </r>
  <r>
    <n v="200"/>
    <x v="13"/>
    <x v="13"/>
    <x v="6"/>
    <n v="842452975.86000001"/>
    <n v="561997654.38999999"/>
    <n v="0.6670967644411212"/>
  </r>
  <r>
    <n v="201"/>
    <x v="14"/>
    <x v="14"/>
    <x v="6"/>
    <n v="305535365.72000003"/>
    <n v="182477775.97999999"/>
    <n v="0.59723945720649252"/>
  </r>
  <r>
    <n v="202"/>
    <x v="15"/>
    <x v="15"/>
    <x v="6"/>
    <n v="916657122.39999998"/>
    <n v="581868556.23000002"/>
    <n v="0.63477230690854891"/>
  </r>
  <r>
    <n v="203"/>
    <x v="16"/>
    <x v="16"/>
    <x v="6"/>
    <n v="604427875.63"/>
    <n v="371478825.93000001"/>
    <n v="0.61459578703712936"/>
  </r>
  <r>
    <n v="204"/>
    <x v="17"/>
    <x v="17"/>
    <x v="6"/>
    <n v="371624009.22000003"/>
    <n v="227282559.37"/>
    <n v="0.61159277584632477"/>
  </r>
  <r>
    <n v="205"/>
    <x v="18"/>
    <x v="18"/>
    <x v="6"/>
    <n v="255003327.08000001"/>
    <n v="132833614.38"/>
    <n v="0.52090933832532793"/>
  </r>
  <r>
    <n v="206"/>
    <x v="19"/>
    <x v="19"/>
    <x v="6"/>
    <n v="397164165.39999998"/>
    <n v="225820479.03"/>
    <n v="0.5685822103375493"/>
  </r>
  <r>
    <n v="207"/>
    <x v="20"/>
    <x v="20"/>
    <x v="6"/>
    <n v="322415639.88"/>
    <n v="177086318.27000001"/>
    <n v="0.54924853625559178"/>
  </r>
  <r>
    <n v="208"/>
    <x v="21"/>
    <x v="21"/>
    <x v="6"/>
    <n v="429844962.69"/>
    <n v="255234984.22"/>
    <n v="0.59378382061923329"/>
  </r>
  <r>
    <n v="209"/>
    <x v="22"/>
    <x v="22"/>
    <x v="6"/>
    <n v="1911334139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4">
  <r>
    <x v="0"/>
    <n v="2005"/>
    <x v="0"/>
    <x v="0"/>
    <n v="0"/>
    <s v="TODOS"/>
    <s v="PRIMARIA DE NIÑOS"/>
    <s v="TODOS"/>
    <n v="452929"/>
    <n v="562798967.58000004"/>
    <n v="1242.5765795080465"/>
  </r>
  <r>
    <x v="0"/>
    <n v="2005"/>
    <x v="1"/>
    <x v="1"/>
    <n v="0"/>
    <s v="TODOS"/>
    <s v="PRIMARIA DE NIÑOS"/>
    <s v="TODOS"/>
    <n v="29595"/>
    <n v="54741188.119999997"/>
    <n v="1849.6769089373204"/>
  </r>
  <r>
    <x v="0"/>
    <n v="2005"/>
    <x v="2"/>
    <x v="2"/>
    <n v="0"/>
    <s v="TODOS"/>
    <s v="PRIMARIA DE NIÑOS"/>
    <s v="TODOS"/>
    <n v="48808"/>
    <n v="60389643.670000002"/>
    <n v="1237.289863751844"/>
  </r>
  <r>
    <x v="0"/>
    <n v="2005"/>
    <x v="3"/>
    <x v="3"/>
    <n v="0"/>
    <s v="TODOS"/>
    <s v="PRIMARIA DE NIÑOS"/>
    <s v="TODOS"/>
    <n v="103188"/>
    <n v="137885575.80000001"/>
    <n v="1336.2559192929411"/>
  </r>
  <r>
    <x v="0"/>
    <n v="2005"/>
    <x v="4"/>
    <x v="4"/>
    <n v="0"/>
    <s v="TODOS"/>
    <s v="PRIMARIA DE NIÑOS"/>
    <s v="TODOS"/>
    <n v="116752"/>
    <n v="198567195.87"/>
    <n v="1700.7605511682884"/>
  </r>
  <r>
    <x v="0"/>
    <n v="2005"/>
    <x v="5"/>
    <x v="5"/>
    <n v="0"/>
    <s v="TODOS"/>
    <s v="PRIMARIA DE NIÑOS"/>
    <s v="TODOS"/>
    <n v="68076"/>
    <n v="126505189.97"/>
    <n v="1858.2935244432692"/>
  </r>
  <r>
    <x v="0"/>
    <n v="2005"/>
    <x v="6"/>
    <x v="6"/>
    <n v="0"/>
    <s v="TODOS"/>
    <s v="PRIMARIA DE NIÑOS"/>
    <s v="TODOS"/>
    <n v="81023"/>
    <n v="93842801.909999996"/>
    <n v="1158.2242315145081"/>
  </r>
  <r>
    <x v="0"/>
    <n v="2005"/>
    <x v="7"/>
    <x v="7"/>
    <n v="0"/>
    <s v="TODOS"/>
    <s v="PRIMARIA DE NIÑOS"/>
    <s v="TODOS"/>
    <n v="85914"/>
    <n v="83551812.379999995"/>
    <n v="972.50520730032349"/>
  </r>
  <r>
    <x v="0"/>
    <n v="2005"/>
    <x v="8"/>
    <x v="8"/>
    <n v="0"/>
    <s v="TODOS"/>
    <s v="PRIMARIA DE NIÑOS"/>
    <s v="TODOS"/>
    <n v="148042"/>
    <n v="215609006.5"/>
    <n v="1456.4043075613677"/>
  </r>
  <r>
    <x v="0"/>
    <n v="2005"/>
    <x v="9"/>
    <x v="9"/>
    <n v="0"/>
    <s v="TODOS"/>
    <s v="PRIMARIA DE NIÑOS"/>
    <s v="TODOS"/>
    <n v="94812"/>
    <n v="162256792.96000001"/>
    <n v="1711.3529190397842"/>
  </r>
  <r>
    <x v="0"/>
    <n v="2005"/>
    <x v="10"/>
    <x v="10"/>
    <n v="0"/>
    <s v="TODOS"/>
    <s v="PRIMARIA DE NIÑOS"/>
    <s v="TODOS"/>
    <n v="57691"/>
    <n v="111408149.53"/>
    <n v="1931.1183638695811"/>
  </r>
  <r>
    <x v="0"/>
    <n v="2005"/>
    <x v="11"/>
    <x v="11"/>
    <n v="0"/>
    <s v="TODOS"/>
    <s v="PRIMARIA DE NIÑOS"/>
    <s v="TODOS"/>
    <n v="206988"/>
    <n v="322604978.89999998"/>
    <n v="1558.5685107349218"/>
  </r>
  <r>
    <x v="0"/>
    <n v="2005"/>
    <x v="12"/>
    <x v="12"/>
    <n v="0"/>
    <s v="TODOS"/>
    <s v="PRIMARIA DE NIÑOS"/>
    <s v="TODOS"/>
    <n v="231468"/>
    <n v="274363395.25"/>
    <n v="1185.3189004527624"/>
  </r>
  <r>
    <x v="0"/>
    <n v="2005"/>
    <x v="13"/>
    <x v="13"/>
    <n v="0"/>
    <s v="TODOS"/>
    <s v="PRIMARIA DE NIÑOS"/>
    <s v="TODOS"/>
    <n v="196659"/>
    <n v="241160618.09"/>
    <n v="1226.2882354227368"/>
  </r>
  <r>
    <x v="0"/>
    <n v="2005"/>
    <x v="14"/>
    <x v="14"/>
    <n v="0"/>
    <s v="TODOS"/>
    <s v="PRIMARIA DE NIÑOS"/>
    <s v="TODOS"/>
    <n v="54442"/>
    <n v="85727384.640000001"/>
    <n v="1574.65531464678"/>
  </r>
  <r>
    <x v="0"/>
    <n v="2005"/>
    <x v="15"/>
    <x v="15"/>
    <n v="0"/>
    <s v="TODOS"/>
    <s v="PRIMARIA DE NIÑOS"/>
    <s v="TODOS"/>
    <n v="227674"/>
    <n v="207369702.56999999"/>
    <n v="910.81855007598585"/>
  </r>
  <r>
    <x v="0"/>
    <n v="2005"/>
    <x v="16"/>
    <x v="16"/>
    <n v="0"/>
    <s v="TODOS"/>
    <s v="PRIMARIA DE NIÑOS"/>
    <s v="TODOS"/>
    <n v="108784"/>
    <n v="198236242.05000001"/>
    <n v="1822.2922677048095"/>
  </r>
  <r>
    <x v="0"/>
    <n v="2005"/>
    <x v="17"/>
    <x v="17"/>
    <n v="0"/>
    <s v="TODOS"/>
    <s v="PRIMARIA DE NIÑOS"/>
    <s v="TODOS"/>
    <n v="77067"/>
    <n v="126690818.02"/>
    <n v="1643.9048882141512"/>
  </r>
  <r>
    <x v="0"/>
    <n v="2005"/>
    <x v="18"/>
    <x v="18"/>
    <n v="0"/>
    <s v="TODOS"/>
    <s v="PRIMARIA DE NIÑOS"/>
    <s v="TODOS"/>
    <n v="40704"/>
    <n v="80352289.930000007"/>
    <n v="1974.0637266607707"/>
  </r>
  <r>
    <x v="0"/>
    <n v="2005"/>
    <x v="19"/>
    <x v="19"/>
    <n v="0"/>
    <s v="TODOS"/>
    <s v="PRIMARIA DE NIÑOS"/>
    <s v="TODOS"/>
    <n v="71975"/>
    <n v="140678095.62"/>
    <n v="1954.5410992705802"/>
  </r>
  <r>
    <x v="0"/>
    <n v="2005"/>
    <x v="20"/>
    <x v="20"/>
    <n v="0"/>
    <s v="TODOS"/>
    <s v="PRIMARIA DE NIÑOS"/>
    <s v="TODOS"/>
    <n v="62919"/>
    <n v="107979130.81"/>
    <n v="1716.160949951525"/>
  </r>
  <r>
    <x v="0"/>
    <n v="2005"/>
    <x v="21"/>
    <x v="21"/>
    <n v="0"/>
    <s v="TODOS"/>
    <s v="PRIMARIA DE NIÑOS"/>
    <s v="TODOS"/>
    <n v="87973"/>
    <n v="163619000.44999999"/>
    <n v="1859.8774675184429"/>
  </r>
  <r>
    <x v="1"/>
    <n v="2006"/>
    <x v="0"/>
    <x v="0"/>
    <n v="0"/>
    <s v="TODOS"/>
    <s v="PRIMARIA DE NIÑOS"/>
    <s v="TODOS"/>
    <n v="449561"/>
    <n v="707833088.33000004"/>
    <n v="1574.4984292009317"/>
  </r>
  <r>
    <x v="1"/>
    <n v="2006"/>
    <x v="1"/>
    <x v="1"/>
    <n v="0"/>
    <s v="TODOS"/>
    <s v="PRIMARIA DE NIÑOS"/>
    <s v="TODOS"/>
    <n v="29151"/>
    <n v="65491734.18"/>
    <n v="2246.6376515385405"/>
  </r>
  <r>
    <x v="1"/>
    <n v="2006"/>
    <x v="2"/>
    <x v="2"/>
    <n v="0"/>
    <s v="TODOS"/>
    <s v="PRIMARIA DE NIÑOS"/>
    <s v="TODOS"/>
    <n v="48848"/>
    <n v="79394911"/>
    <n v="1625.3461963642319"/>
  </r>
  <r>
    <x v="1"/>
    <n v="2006"/>
    <x v="3"/>
    <x v="3"/>
    <n v="0"/>
    <s v="TODOS"/>
    <s v="PRIMARIA DE NIÑOS"/>
    <s v="TODOS"/>
    <n v="104051"/>
    <n v="167015485.59999999"/>
    <n v="1605.1309992215356"/>
  </r>
  <r>
    <x v="1"/>
    <n v="2006"/>
    <x v="4"/>
    <x v="4"/>
    <n v="0"/>
    <s v="TODOS"/>
    <s v="PRIMARIA DE NIÑOS"/>
    <s v="TODOS"/>
    <n v="115605"/>
    <n v="238200467.38"/>
    <n v="2060.4685556853078"/>
  </r>
  <r>
    <x v="1"/>
    <n v="2006"/>
    <x v="5"/>
    <x v="5"/>
    <n v="0"/>
    <s v="TODOS"/>
    <s v="PRIMARIA DE NIÑOS"/>
    <s v="TODOS"/>
    <n v="67491"/>
    <n v="153403399.34999999"/>
    <n v="2272.9460128017067"/>
  </r>
  <r>
    <x v="1"/>
    <n v="2006"/>
    <x v="6"/>
    <x v="6"/>
    <n v="0"/>
    <s v="TODOS"/>
    <s v="PRIMARIA DE NIÑOS"/>
    <s v="TODOS"/>
    <n v="78893"/>
    <n v="141128752.37"/>
    <n v="1788.862793530478"/>
  </r>
  <r>
    <x v="1"/>
    <n v="2006"/>
    <x v="7"/>
    <x v="7"/>
    <n v="0"/>
    <s v="TODOS"/>
    <s v="PRIMARIA DE NIÑOS"/>
    <s v="TODOS"/>
    <n v="85272"/>
    <n v="119560226.56999999"/>
    <n v="1402.1041674875692"/>
  </r>
  <r>
    <x v="1"/>
    <n v="2006"/>
    <x v="8"/>
    <x v="8"/>
    <n v="0"/>
    <s v="TODOS"/>
    <s v="PRIMARIA DE NIÑOS"/>
    <s v="TODOS"/>
    <n v="147656"/>
    <n v="273137299.91000003"/>
    <n v="1849.8218826867858"/>
  </r>
  <r>
    <x v="1"/>
    <n v="2006"/>
    <x v="9"/>
    <x v="9"/>
    <n v="0"/>
    <s v="TODOS"/>
    <s v="PRIMARIA DE NIÑOS"/>
    <s v="TODOS"/>
    <n v="95586"/>
    <n v="194391729.08000001"/>
    <n v="2033.6841072960476"/>
  </r>
  <r>
    <x v="1"/>
    <n v="2006"/>
    <x v="10"/>
    <x v="10"/>
    <n v="0"/>
    <s v="TODOS"/>
    <s v="PRIMARIA DE NIÑOS"/>
    <s v="TODOS"/>
    <n v="56917"/>
    <n v="136460500.84"/>
    <n v="2397.5350218739568"/>
  </r>
  <r>
    <x v="1"/>
    <n v="2006"/>
    <x v="11"/>
    <x v="11"/>
    <n v="0"/>
    <s v="TODOS"/>
    <s v="PRIMARIA DE NIÑOS"/>
    <s v="TODOS"/>
    <n v="207167"/>
    <n v="394815299.60000002"/>
    <n v="1905.7827723527396"/>
  </r>
  <r>
    <x v="1"/>
    <n v="2006"/>
    <x v="12"/>
    <x v="12"/>
    <n v="0"/>
    <s v="TODOS"/>
    <s v="PRIMARIA DE NIÑOS"/>
    <s v="TODOS"/>
    <n v="236000"/>
    <n v="375234841.08999997"/>
    <n v="1589.9781402118642"/>
  </r>
  <r>
    <x v="1"/>
    <n v="2006"/>
    <x v="13"/>
    <x v="13"/>
    <n v="0"/>
    <s v="TODOS"/>
    <s v="PRIMARIA DE NIÑOS"/>
    <s v="TODOS"/>
    <n v="195763"/>
    <n v="313127021.02999997"/>
    <n v="1599.5209566159078"/>
  </r>
  <r>
    <x v="1"/>
    <n v="2006"/>
    <x v="14"/>
    <x v="14"/>
    <n v="0"/>
    <s v="TODOS"/>
    <s v="PRIMARIA DE NIÑOS"/>
    <s v="TODOS"/>
    <n v="53216"/>
    <n v="116756403.15000001"/>
    <n v="2194.0093796978354"/>
  </r>
  <r>
    <x v="1"/>
    <n v="2006"/>
    <x v="15"/>
    <x v="15"/>
    <n v="0"/>
    <s v="TODOS"/>
    <s v="PRIMARIA DE NIÑOS"/>
    <s v="TODOS"/>
    <n v="225503"/>
    <n v="305769754.29000002"/>
    <n v="1355.9453944736879"/>
  </r>
  <r>
    <x v="1"/>
    <n v="2006"/>
    <x v="16"/>
    <x v="16"/>
    <n v="0"/>
    <s v="TODOS"/>
    <s v="PRIMARIA DE NIÑOS"/>
    <s v="TODOS"/>
    <n v="106842"/>
    <n v="253606091.34999999"/>
    <n v="2373.6554103255276"/>
  </r>
  <r>
    <x v="1"/>
    <n v="2006"/>
    <x v="17"/>
    <x v="17"/>
    <n v="0"/>
    <s v="TODOS"/>
    <s v="PRIMARIA DE NIÑOS"/>
    <s v="TODOS"/>
    <n v="77410"/>
    <n v="152895551.27000001"/>
    <n v="1975.1395332644363"/>
  </r>
  <r>
    <x v="1"/>
    <n v="2006"/>
    <x v="18"/>
    <x v="18"/>
    <n v="0"/>
    <s v="TODOS"/>
    <s v="PRIMARIA DE NIÑOS"/>
    <s v="TODOS"/>
    <n v="41709"/>
    <n v="97117080.560000002"/>
    <n v="2328.4442340981564"/>
  </r>
  <r>
    <x v="1"/>
    <n v="2006"/>
    <x v="19"/>
    <x v="19"/>
    <n v="0"/>
    <s v="TODOS"/>
    <s v="PRIMARIA DE NIÑOS"/>
    <s v="TODOS"/>
    <n v="72470"/>
    <n v="170936930.68000001"/>
    <n v="2358.7267928798124"/>
  </r>
  <r>
    <x v="1"/>
    <n v="2006"/>
    <x v="20"/>
    <x v="20"/>
    <n v="0"/>
    <s v="TODOS"/>
    <s v="PRIMARIA DE NIÑOS"/>
    <s v="TODOS"/>
    <n v="62889"/>
    <n v="130345602.3"/>
    <n v="2072.6295902304059"/>
  </r>
  <r>
    <x v="1"/>
    <n v="2006"/>
    <x v="21"/>
    <x v="21"/>
    <n v="0"/>
    <s v="TODOS"/>
    <s v="PRIMARIA DE NIÑOS"/>
    <s v="TODOS"/>
    <n v="86683"/>
    <n v="191436703.99000001"/>
    <n v="2208.4688346042476"/>
  </r>
  <r>
    <x v="2"/>
    <n v="2007"/>
    <x v="0"/>
    <x v="0"/>
    <n v="0"/>
    <s v="TODOS"/>
    <s v="PRIMARIA DE NIÑOS"/>
    <s v="TODOS"/>
    <n v="442182"/>
    <n v="693497586.72000003"/>
    <n v="1568.3532724534243"/>
  </r>
  <r>
    <x v="2"/>
    <n v="2007"/>
    <x v="1"/>
    <x v="1"/>
    <n v="0"/>
    <s v="TODOS"/>
    <s v="PRIMARIA DE NIÑOS"/>
    <s v="TODOS"/>
    <n v="28431"/>
    <n v="68659128.590000004"/>
    <n v="2414.9389254686785"/>
  </r>
  <r>
    <x v="2"/>
    <n v="2007"/>
    <x v="2"/>
    <x v="2"/>
    <n v="0"/>
    <s v="TODOS"/>
    <s v="PRIMARIA DE NIÑOS"/>
    <s v="TODOS"/>
    <n v="47886"/>
    <n v="88487769.689999998"/>
    <n v="1847.8839261997243"/>
  </r>
  <r>
    <x v="2"/>
    <n v="2007"/>
    <x v="3"/>
    <x v="3"/>
    <n v="0"/>
    <s v="TODOS"/>
    <s v="PRIMARIA DE NIÑOS"/>
    <s v="TODOS"/>
    <n v="101034"/>
    <n v="205192945.90000001"/>
    <n v="2030.9296464556487"/>
  </r>
  <r>
    <x v="2"/>
    <n v="2007"/>
    <x v="4"/>
    <x v="4"/>
    <n v="0"/>
    <s v="TODOS"/>
    <s v="PRIMARIA DE NIÑOS"/>
    <s v="TODOS"/>
    <n v="114326"/>
    <n v="237300519.66"/>
    <n v="2075.6478811468955"/>
  </r>
  <r>
    <x v="2"/>
    <n v="2007"/>
    <x v="5"/>
    <x v="5"/>
    <n v="0"/>
    <s v="TODOS"/>
    <s v="PRIMARIA DE NIÑOS"/>
    <s v="TODOS"/>
    <n v="64966"/>
    <n v="149799728.86000001"/>
    <n v="2305.8173330665272"/>
  </r>
  <r>
    <x v="2"/>
    <n v="2007"/>
    <x v="6"/>
    <x v="6"/>
    <n v="0"/>
    <s v="TODOS"/>
    <s v="PRIMARIA DE NIÑOS"/>
    <s v="TODOS"/>
    <n v="74942"/>
    <n v="197550755.72"/>
    <n v="2636.0486205332122"/>
  </r>
  <r>
    <x v="2"/>
    <n v="2007"/>
    <x v="7"/>
    <x v="7"/>
    <n v="0"/>
    <s v="TODOS"/>
    <s v="PRIMARIA DE NIÑOS"/>
    <s v="TODOS"/>
    <n v="81306"/>
    <n v="175997924.53999999"/>
    <n v="2164.6363680417189"/>
  </r>
  <r>
    <x v="2"/>
    <n v="2007"/>
    <x v="8"/>
    <x v="8"/>
    <n v="0"/>
    <s v="TODOS"/>
    <s v="PRIMARIA DE NIÑOS"/>
    <s v="TODOS"/>
    <n v="141002"/>
    <n v="309941746.41000003"/>
    <n v="2198.1372350037591"/>
  </r>
  <r>
    <x v="2"/>
    <n v="2007"/>
    <x v="9"/>
    <x v="9"/>
    <n v="0"/>
    <s v="TODOS"/>
    <s v="PRIMARIA DE NIÑOS"/>
    <s v="TODOS"/>
    <n v="93042"/>
    <n v="200025995.49000001"/>
    <n v="2149.8462574966147"/>
  </r>
  <r>
    <x v="2"/>
    <n v="2007"/>
    <x v="10"/>
    <x v="10"/>
    <n v="0"/>
    <s v="TODOS"/>
    <s v="PRIMARIA DE NIÑOS"/>
    <s v="TODOS"/>
    <n v="55456"/>
    <n v="148261029.96000001"/>
    <n v="2673.4894323427584"/>
  </r>
  <r>
    <x v="2"/>
    <n v="2007"/>
    <x v="11"/>
    <x v="11"/>
    <n v="0"/>
    <s v="TODOS"/>
    <s v="PRIMARIA DE NIÑOS"/>
    <s v="TODOS"/>
    <n v="200873"/>
    <n v="439322950.24000001"/>
    <n v="2187.0681985134888"/>
  </r>
  <r>
    <x v="2"/>
    <n v="2007"/>
    <x v="12"/>
    <x v="12"/>
    <n v="0"/>
    <s v="TODOS"/>
    <s v="PRIMARIA DE NIÑOS"/>
    <s v="TODOS"/>
    <n v="224548"/>
    <n v="468188039.26999998"/>
    <n v="2085.0243122628567"/>
  </r>
  <r>
    <x v="2"/>
    <n v="2007"/>
    <x v="13"/>
    <x v="13"/>
    <n v="0"/>
    <s v="TODOS"/>
    <s v="PRIMARIA DE NIÑOS"/>
    <s v="TODOS"/>
    <n v="186872"/>
    <n v="412715693.54000002"/>
    <n v="2208.5475273984334"/>
  </r>
  <r>
    <x v="2"/>
    <n v="2007"/>
    <x v="14"/>
    <x v="14"/>
    <n v="0"/>
    <s v="TODOS"/>
    <s v="PRIMARIA DE NIÑOS"/>
    <s v="TODOS"/>
    <n v="51450"/>
    <n v="136303264.71000001"/>
    <n v="2649.2374093294461"/>
  </r>
  <r>
    <x v="2"/>
    <n v="2007"/>
    <x v="15"/>
    <x v="15"/>
    <n v="0"/>
    <s v="TODOS"/>
    <s v="PRIMARIA DE NIÑOS"/>
    <s v="TODOS"/>
    <n v="216449"/>
    <n v="444585290.13999999"/>
    <n v="2053.9955839019813"/>
  </r>
  <r>
    <x v="2"/>
    <n v="2007"/>
    <x v="16"/>
    <x v="16"/>
    <n v="0"/>
    <s v="TODOS"/>
    <s v="PRIMARIA DE NIÑOS"/>
    <s v="TODOS"/>
    <n v="104037"/>
    <n v="271074551.20999998"/>
    <n v="2605.55909157319"/>
  </r>
  <r>
    <x v="2"/>
    <n v="2007"/>
    <x v="17"/>
    <x v="17"/>
    <n v="0"/>
    <s v="TODOS"/>
    <s v="PRIMARIA DE NIÑOS"/>
    <s v="TODOS"/>
    <n v="73448"/>
    <n v="169814027.63999999"/>
    <n v="2312.0306562465962"/>
  </r>
  <r>
    <x v="2"/>
    <n v="2007"/>
    <x v="18"/>
    <x v="18"/>
    <n v="0"/>
    <s v="TODOS"/>
    <s v="PRIMARIA DE NIÑOS"/>
    <s v="TODOS"/>
    <n v="40339"/>
    <n v="102311052.42"/>
    <n v="2536.281326259947"/>
  </r>
  <r>
    <x v="2"/>
    <n v="2007"/>
    <x v="19"/>
    <x v="19"/>
    <n v="0"/>
    <s v="TODOS"/>
    <s v="PRIMARIA DE NIÑOS"/>
    <s v="TODOS"/>
    <n v="70418"/>
    <n v="176509337.84999999"/>
    <n v="2506.5940221250248"/>
  </r>
  <r>
    <x v="2"/>
    <n v="2007"/>
    <x v="20"/>
    <x v="20"/>
    <n v="0"/>
    <s v="TODOS"/>
    <s v="PRIMARIA DE NIÑOS"/>
    <s v="TODOS"/>
    <n v="60460"/>
    <n v="134899084.36000001"/>
    <n v="2231.2121131326498"/>
  </r>
  <r>
    <x v="2"/>
    <n v="2007"/>
    <x v="21"/>
    <x v="21"/>
    <n v="0"/>
    <s v="TODOS"/>
    <s v="PRIMARIA DE NIÑOS"/>
    <s v="TODOS"/>
    <n v="82847"/>
    <n v="193340503"/>
    <n v="2333.7055415404297"/>
  </r>
  <r>
    <x v="3"/>
    <n v="2008"/>
    <x v="0"/>
    <x v="0"/>
    <n v="0"/>
    <s v="TODOS"/>
    <s v="PRIMARIA DE NIÑOS"/>
    <s v="TODOS"/>
    <n v="432201"/>
    <n v="700205862.83000004"/>
    <n v="1620.0931113764198"/>
  </r>
  <r>
    <x v="3"/>
    <n v="2008"/>
    <x v="1"/>
    <x v="1"/>
    <n v="0"/>
    <s v="TODOS"/>
    <s v="PRIMARIA DE NIÑOS"/>
    <s v="TODOS"/>
    <n v="27212"/>
    <n v="68693150.209999993"/>
    <n v="2524.3697710568863"/>
  </r>
  <r>
    <x v="3"/>
    <n v="2008"/>
    <x v="2"/>
    <x v="2"/>
    <n v="0"/>
    <s v="TODOS"/>
    <s v="PRIMARIA DE NIÑOS"/>
    <s v="TODOS"/>
    <n v="47012"/>
    <n v="86851602.019999996"/>
    <n v="1847.4347404917892"/>
  </r>
  <r>
    <x v="3"/>
    <n v="2008"/>
    <x v="3"/>
    <x v="3"/>
    <n v="0"/>
    <s v="TODOS"/>
    <s v="PRIMARIA DE NIÑOS"/>
    <s v="TODOS"/>
    <n v="98471"/>
    <n v="211328515.13999999"/>
    <n v="2146.099005189345"/>
  </r>
  <r>
    <x v="3"/>
    <n v="2008"/>
    <x v="4"/>
    <x v="4"/>
    <n v="0"/>
    <s v="TODOS"/>
    <s v="PRIMARIA DE NIÑOS"/>
    <s v="TODOS"/>
    <n v="111625"/>
    <n v="244351421.62"/>
    <n v="2189.038491556551"/>
  </r>
  <r>
    <x v="3"/>
    <n v="2008"/>
    <x v="5"/>
    <x v="5"/>
    <n v="0"/>
    <s v="TODOS"/>
    <s v="PRIMARIA DE NIÑOS"/>
    <s v="TODOS"/>
    <n v="62698"/>
    <n v="155361929.15000001"/>
    <n v="2477.9407501036717"/>
  </r>
  <r>
    <x v="3"/>
    <n v="2008"/>
    <x v="6"/>
    <x v="6"/>
    <n v="0"/>
    <s v="TODOS"/>
    <s v="PRIMARIA DE NIÑOS"/>
    <s v="TODOS"/>
    <n v="71433"/>
    <n v="207702889.34"/>
    <n v="2907.6601758290985"/>
  </r>
  <r>
    <x v="3"/>
    <n v="2008"/>
    <x v="7"/>
    <x v="7"/>
    <n v="0"/>
    <s v="TODOS"/>
    <s v="PRIMARIA DE NIÑOS"/>
    <s v="TODOS"/>
    <n v="78447"/>
    <n v="182277497.56"/>
    <n v="2323.5751215470318"/>
  </r>
  <r>
    <x v="3"/>
    <n v="2008"/>
    <x v="8"/>
    <x v="8"/>
    <n v="0"/>
    <s v="TODOS"/>
    <s v="PRIMARIA DE NIÑOS"/>
    <s v="TODOS"/>
    <n v="135700"/>
    <n v="321497244.29000002"/>
    <n v="2369.1764501842299"/>
  </r>
  <r>
    <x v="3"/>
    <n v="2008"/>
    <x v="9"/>
    <x v="9"/>
    <n v="0"/>
    <s v="TODOS"/>
    <s v="PRIMARIA DE NIÑOS"/>
    <s v="TODOS"/>
    <n v="91499"/>
    <n v="210321876.81"/>
    <n v="2298.6248681406355"/>
  </r>
  <r>
    <x v="3"/>
    <n v="2008"/>
    <x v="10"/>
    <x v="10"/>
    <n v="0"/>
    <s v="TODOS"/>
    <s v="PRIMARIA DE NIÑOS"/>
    <s v="TODOS"/>
    <n v="53783"/>
    <n v="147197505.56999999"/>
    <n v="2736.8779274120075"/>
  </r>
  <r>
    <x v="3"/>
    <n v="2008"/>
    <x v="11"/>
    <x v="11"/>
    <n v="0"/>
    <s v="TODOS"/>
    <s v="PRIMARIA DE NIÑOS"/>
    <s v="TODOS"/>
    <n v="191630"/>
    <n v="457090512.69"/>
    <n v="2385.2763799509471"/>
  </r>
  <r>
    <x v="3"/>
    <n v="2008"/>
    <x v="12"/>
    <x v="12"/>
    <n v="0"/>
    <s v="TODOS"/>
    <s v="PRIMARIA DE NIÑOS"/>
    <s v="TODOS"/>
    <n v="214366"/>
    <n v="477546301.25"/>
    <n v="2227.7147553716541"/>
  </r>
  <r>
    <x v="3"/>
    <n v="2008"/>
    <x v="13"/>
    <x v="13"/>
    <n v="0"/>
    <s v="TODOS"/>
    <s v="PRIMARIA DE NIÑOS"/>
    <s v="TODOS"/>
    <n v="182993"/>
    <n v="425675735.26999998"/>
    <n v="2326.1858938320042"/>
  </r>
  <r>
    <x v="3"/>
    <n v="2008"/>
    <x v="14"/>
    <x v="14"/>
    <n v="0"/>
    <s v="TODOS"/>
    <s v="PRIMARIA DE NIÑOS"/>
    <s v="TODOS"/>
    <n v="49392"/>
    <n v="140601824.59"/>
    <n v="2846.6517774133463"/>
  </r>
  <r>
    <x v="3"/>
    <n v="2008"/>
    <x v="15"/>
    <x v="15"/>
    <n v="0"/>
    <s v="TODOS"/>
    <s v="PRIMARIA DE NIÑOS"/>
    <s v="TODOS"/>
    <n v="212762"/>
    <n v="435034329.06999999"/>
    <n v="2044.6993780374314"/>
  </r>
  <r>
    <x v="3"/>
    <n v="2008"/>
    <x v="16"/>
    <x v="16"/>
    <n v="0"/>
    <s v="TODOS"/>
    <s v="PRIMARIA DE NIÑOS"/>
    <s v="TODOS"/>
    <n v="99086"/>
    <n v="271808192.63"/>
    <n v="2743.1543571241145"/>
  </r>
  <r>
    <x v="3"/>
    <n v="2008"/>
    <x v="17"/>
    <x v="17"/>
    <n v="0"/>
    <s v="TODOS"/>
    <s v="PRIMARIA DE NIÑOS"/>
    <s v="TODOS"/>
    <n v="70966"/>
    <n v="173032125.41999999"/>
    <n v="2438.2397968041032"/>
  </r>
  <r>
    <x v="3"/>
    <n v="2008"/>
    <x v="18"/>
    <x v="18"/>
    <n v="0"/>
    <s v="TODOS"/>
    <s v="PRIMARIA DE NIÑOS"/>
    <s v="TODOS"/>
    <n v="38931"/>
    <n v="100250198.52"/>
    <n v="2575.0738105879632"/>
  </r>
  <r>
    <x v="3"/>
    <n v="2008"/>
    <x v="19"/>
    <x v="19"/>
    <n v="0"/>
    <s v="TODOS"/>
    <s v="PRIMARIA DE NIÑOS"/>
    <s v="TODOS"/>
    <n v="68279"/>
    <n v="176735418.47999999"/>
    <n v="2588.4300953441029"/>
  </r>
  <r>
    <x v="3"/>
    <n v="2008"/>
    <x v="20"/>
    <x v="20"/>
    <n v="0"/>
    <s v="TODOS"/>
    <s v="PRIMARIA DE NIÑOS"/>
    <s v="TODOS"/>
    <n v="58182"/>
    <n v="140431098.71000001"/>
    <n v="2413.6519664157299"/>
  </r>
  <r>
    <x v="3"/>
    <n v="2008"/>
    <x v="21"/>
    <x v="21"/>
    <n v="0"/>
    <s v="TODOS"/>
    <s v="PRIMARIA DE NIÑOS"/>
    <s v="TODOS"/>
    <n v="79711"/>
    <n v="202486647.08000001"/>
    <n v="2540.2597769442114"/>
  </r>
  <r>
    <x v="4"/>
    <n v="2009"/>
    <x v="0"/>
    <x v="0"/>
    <n v="0"/>
    <s v="TODOS"/>
    <s v="PRIMARIA DE NIÑOS"/>
    <s v="TODOS"/>
    <n v="427523"/>
    <n v="797196178.52999997"/>
    <n v="1864.6860602353556"/>
  </r>
  <r>
    <x v="4"/>
    <n v="2009"/>
    <x v="1"/>
    <x v="1"/>
    <n v="0"/>
    <s v="TODOS"/>
    <s v="PRIMARIA DE NIÑOS"/>
    <s v="TODOS"/>
    <n v="26297"/>
    <n v="76138855.900000006"/>
    <n v="2895.3437996729667"/>
  </r>
  <r>
    <x v="4"/>
    <n v="2009"/>
    <x v="2"/>
    <x v="2"/>
    <n v="0"/>
    <s v="TODOS"/>
    <s v="PRIMARIA DE NIÑOS"/>
    <s v="TODOS"/>
    <n v="46408"/>
    <n v="104047251.75"/>
    <n v="2242.011113385623"/>
  </r>
  <r>
    <x v="4"/>
    <n v="2009"/>
    <x v="3"/>
    <x v="3"/>
    <n v="0"/>
    <s v="TODOS"/>
    <s v="PRIMARIA DE NIÑOS"/>
    <s v="TODOS"/>
    <n v="96508"/>
    <n v="237890835.05000001"/>
    <n v="2464.9856493762177"/>
  </r>
  <r>
    <x v="4"/>
    <n v="2009"/>
    <x v="4"/>
    <x v="4"/>
    <n v="0"/>
    <s v="TODOS"/>
    <s v="PRIMARIA DE NIÑOS"/>
    <s v="TODOS"/>
    <n v="108333"/>
    <n v="272410558.08999997"/>
    <n v="2514.5667348822608"/>
  </r>
  <r>
    <x v="4"/>
    <n v="2009"/>
    <x v="5"/>
    <x v="5"/>
    <n v="0"/>
    <s v="TODOS"/>
    <s v="PRIMARIA DE NIÑOS"/>
    <s v="TODOS"/>
    <n v="60633"/>
    <n v="174248089.91999999"/>
    <n v="2873.8160724358022"/>
  </r>
  <r>
    <x v="4"/>
    <n v="2009"/>
    <x v="6"/>
    <x v="6"/>
    <n v="0"/>
    <s v="TODOS"/>
    <s v="PRIMARIA DE NIÑOS"/>
    <s v="TODOS"/>
    <n v="68948"/>
    <n v="236570278.93000001"/>
    <n v="3431.1405541857634"/>
  </r>
  <r>
    <x v="4"/>
    <n v="2009"/>
    <x v="7"/>
    <x v="7"/>
    <n v="0"/>
    <s v="TODOS"/>
    <s v="PRIMARIA DE NIÑOS"/>
    <s v="TODOS"/>
    <n v="75539"/>
    <n v="204639890.34"/>
    <n v="2709.0627403063318"/>
  </r>
  <r>
    <x v="4"/>
    <n v="2009"/>
    <x v="8"/>
    <x v="8"/>
    <n v="0"/>
    <s v="TODOS"/>
    <s v="PRIMARIA DE NIÑOS"/>
    <s v="TODOS"/>
    <n v="131014"/>
    <n v="360020648.02999997"/>
    <n v="2747.9555469644465"/>
  </r>
  <r>
    <x v="4"/>
    <n v="2009"/>
    <x v="9"/>
    <x v="9"/>
    <n v="0"/>
    <s v="TODOS"/>
    <s v="PRIMARIA DE NIÑOS"/>
    <s v="TODOS"/>
    <n v="88143"/>
    <n v="230121693.30000001"/>
    <n v="2610.7767298594331"/>
  </r>
  <r>
    <x v="4"/>
    <n v="2009"/>
    <x v="10"/>
    <x v="10"/>
    <n v="0"/>
    <s v="TODOS"/>
    <s v="PRIMARIA DE NIÑOS"/>
    <s v="TODOS"/>
    <n v="51655"/>
    <n v="171612255.19999999"/>
    <n v="3322.2777117413607"/>
  </r>
  <r>
    <x v="4"/>
    <n v="2009"/>
    <x v="11"/>
    <x v="11"/>
    <n v="0"/>
    <s v="TODOS"/>
    <s v="PRIMARIA DE NIÑOS"/>
    <s v="TODOS"/>
    <n v="184928"/>
    <n v="536255722.80000001"/>
    <n v="2899.8081566880082"/>
  </r>
  <r>
    <x v="4"/>
    <n v="2009"/>
    <x v="12"/>
    <x v="12"/>
    <n v="0"/>
    <s v="TODOS"/>
    <s v="PRIMARIA DE NIÑOS"/>
    <s v="TODOS"/>
    <n v="208479"/>
    <n v="536229154.44999999"/>
    <n v="2572.1015279716421"/>
  </r>
  <r>
    <x v="4"/>
    <n v="2009"/>
    <x v="13"/>
    <x v="13"/>
    <n v="0"/>
    <s v="TODOS"/>
    <s v="PRIMARIA DE NIÑOS"/>
    <s v="TODOS"/>
    <n v="178331"/>
    <n v="490667086.31"/>
    <n v="2751.4402224515088"/>
  </r>
  <r>
    <x v="4"/>
    <n v="2009"/>
    <x v="14"/>
    <x v="14"/>
    <n v="0"/>
    <s v="TODOS"/>
    <s v="PRIMARIA DE NIÑOS"/>
    <s v="TODOS"/>
    <n v="48765"/>
    <n v="161456609.27000001"/>
    <n v="3310.9117045011794"/>
  </r>
  <r>
    <x v="4"/>
    <n v="2009"/>
    <x v="15"/>
    <x v="15"/>
    <n v="0"/>
    <s v="TODOS"/>
    <s v="PRIMARIA DE NIÑOS"/>
    <s v="TODOS"/>
    <n v="212775"/>
    <n v="493499317.11000001"/>
    <n v="2319.3482181177301"/>
  </r>
  <r>
    <x v="4"/>
    <n v="2009"/>
    <x v="16"/>
    <x v="16"/>
    <n v="0"/>
    <s v="TODOS"/>
    <s v="PRIMARIA DE NIÑOS"/>
    <s v="TODOS"/>
    <n v="96133"/>
    <n v="317200359.52999997"/>
    <n v="3299.5990921951875"/>
  </r>
  <r>
    <x v="4"/>
    <n v="2009"/>
    <x v="17"/>
    <x v="17"/>
    <n v="0"/>
    <s v="TODOS"/>
    <s v="PRIMARIA DE NIÑOS"/>
    <s v="TODOS"/>
    <n v="67984"/>
    <n v="195227629.08000001"/>
    <n v="2871.6702324076255"/>
  </r>
  <r>
    <x v="4"/>
    <n v="2009"/>
    <x v="18"/>
    <x v="18"/>
    <n v="0"/>
    <s v="TODOS"/>
    <s v="PRIMARIA DE NIÑOS"/>
    <s v="TODOS"/>
    <n v="37698"/>
    <n v="114915277.81"/>
    <n v="3048.3123192211788"/>
  </r>
  <r>
    <x v="4"/>
    <n v="2009"/>
    <x v="19"/>
    <x v="19"/>
    <n v="0"/>
    <s v="TODOS"/>
    <s v="PRIMARIA DE NIÑOS"/>
    <s v="TODOS"/>
    <n v="67542"/>
    <n v="198438752.93000001"/>
    <n v="2938.0052845636792"/>
  </r>
  <r>
    <x v="4"/>
    <n v="2009"/>
    <x v="20"/>
    <x v="20"/>
    <n v="0"/>
    <s v="TODOS"/>
    <s v="PRIMARIA DE NIÑOS"/>
    <s v="TODOS"/>
    <n v="56978"/>
    <n v="156759058.25"/>
    <n v="2751.2207913580678"/>
  </r>
  <r>
    <x v="4"/>
    <n v="2009"/>
    <x v="21"/>
    <x v="21"/>
    <n v="0"/>
    <s v="TODOS"/>
    <s v="PRIMARIA DE NIÑOS"/>
    <s v="TODOS"/>
    <n v="76815"/>
    <n v="222790661.09999999"/>
    <n v="2900.3535910954893"/>
  </r>
  <r>
    <x v="5"/>
    <n v="2010"/>
    <x v="0"/>
    <x v="0"/>
    <n v="0"/>
    <s v="TODOS"/>
    <s v="PRIMARIA DE NIÑOS"/>
    <s v="TODOS"/>
    <n v="426291"/>
    <n v="778487755.86000001"/>
    <n v="1826.1885797729719"/>
  </r>
  <r>
    <x v="5"/>
    <n v="2010"/>
    <x v="1"/>
    <x v="1"/>
    <n v="0"/>
    <s v="TODOS"/>
    <s v="PRIMARIA DE NIÑOS"/>
    <s v="TODOS"/>
    <n v="25971"/>
    <n v="76986726.510000005"/>
    <n v="2964.3343155827656"/>
  </r>
  <r>
    <x v="5"/>
    <n v="2010"/>
    <x v="2"/>
    <x v="2"/>
    <n v="0"/>
    <s v="TODOS"/>
    <s v="PRIMARIA DE NIÑOS"/>
    <s v="TODOS"/>
    <n v="46657"/>
    <n v="97436301.790000007"/>
    <n v="2088.3533401204536"/>
  </r>
  <r>
    <x v="5"/>
    <n v="2010"/>
    <x v="3"/>
    <x v="3"/>
    <n v="0"/>
    <s v="TODOS"/>
    <s v="PRIMARIA DE NIÑOS"/>
    <s v="TODOS"/>
    <n v="95663"/>
    <n v="249741343.84"/>
    <n v="2610.6367544400655"/>
  </r>
  <r>
    <x v="5"/>
    <n v="2010"/>
    <x v="4"/>
    <x v="4"/>
    <n v="0"/>
    <s v="TODOS"/>
    <s v="PRIMARIA DE NIÑOS"/>
    <s v="TODOS"/>
    <n v="108298"/>
    <n v="277741682.81999999"/>
    <n v="2564.6058359341814"/>
  </r>
  <r>
    <x v="5"/>
    <n v="2010"/>
    <x v="5"/>
    <x v="5"/>
    <n v="0"/>
    <s v="TODOS"/>
    <s v="PRIMARIA DE NIÑOS"/>
    <s v="TODOS"/>
    <n v="59637"/>
    <n v="180435544.46000001"/>
    <n v="3025.563734929658"/>
  </r>
  <r>
    <x v="5"/>
    <n v="2010"/>
    <x v="6"/>
    <x v="6"/>
    <n v="0"/>
    <s v="TODOS"/>
    <s v="PRIMARIA DE NIÑOS"/>
    <s v="TODOS"/>
    <n v="67147"/>
    <n v="238388647.78"/>
    <n v="3550.2501642664602"/>
  </r>
  <r>
    <x v="5"/>
    <n v="2010"/>
    <x v="7"/>
    <x v="7"/>
    <n v="0"/>
    <s v="TODOS"/>
    <s v="PRIMARIA DE NIÑOS"/>
    <s v="TODOS"/>
    <n v="72831"/>
    <n v="206240886.69999999"/>
    <n v="2831.773375348409"/>
  </r>
  <r>
    <x v="5"/>
    <n v="2010"/>
    <x v="8"/>
    <x v="8"/>
    <n v="0"/>
    <s v="TODOS"/>
    <s v="PRIMARIA DE NIÑOS"/>
    <s v="TODOS"/>
    <n v="127419"/>
    <n v="388252279.67000002"/>
    <n v="3047.05169299712"/>
  </r>
  <r>
    <x v="5"/>
    <n v="2010"/>
    <x v="9"/>
    <x v="9"/>
    <n v="0"/>
    <s v="TODOS"/>
    <s v="PRIMARIA DE NIÑOS"/>
    <s v="TODOS"/>
    <n v="86522"/>
    <n v="236041548.75999999"/>
    <n v="2728.1101772959478"/>
  </r>
  <r>
    <x v="5"/>
    <n v="2010"/>
    <x v="10"/>
    <x v="10"/>
    <n v="0"/>
    <s v="TODOS"/>
    <s v="PRIMARIA DE NIÑOS"/>
    <s v="TODOS"/>
    <n v="50925"/>
    <n v="176736842.59999999"/>
    <n v="3470.5320098183602"/>
  </r>
  <r>
    <x v="5"/>
    <n v="2010"/>
    <x v="11"/>
    <x v="11"/>
    <n v="0"/>
    <s v="TODOS"/>
    <s v="PRIMARIA DE NIÑOS"/>
    <s v="TODOS"/>
    <n v="179068"/>
    <n v="567124309.52999997"/>
    <n v="3167.0890920209081"/>
  </r>
  <r>
    <x v="5"/>
    <n v="2010"/>
    <x v="12"/>
    <x v="12"/>
    <n v="0"/>
    <s v="TODOS"/>
    <s v="PRIMARIA DE NIÑOS"/>
    <s v="TODOS"/>
    <n v="203316"/>
    <n v="544740122"/>
    <n v="2679.2781778118792"/>
  </r>
  <r>
    <x v="5"/>
    <n v="2010"/>
    <x v="13"/>
    <x v="13"/>
    <n v="0"/>
    <s v="TODOS"/>
    <s v="PRIMARIA DE NIÑOS"/>
    <s v="TODOS"/>
    <n v="175651"/>
    <n v="500423290.29000002"/>
    <n v="2848.9635145259635"/>
  </r>
  <r>
    <x v="5"/>
    <n v="2010"/>
    <x v="14"/>
    <x v="14"/>
    <n v="0"/>
    <s v="TODOS"/>
    <s v="PRIMARIA DE NIÑOS"/>
    <s v="TODOS"/>
    <n v="47786"/>
    <n v="165556062.78999999"/>
    <n v="3464.5306740467918"/>
  </r>
  <r>
    <x v="5"/>
    <n v="2010"/>
    <x v="15"/>
    <x v="15"/>
    <n v="0"/>
    <s v="TODOS"/>
    <s v="PRIMARIA DE NIÑOS"/>
    <s v="TODOS"/>
    <n v="212433"/>
    <n v="515248712.86000001"/>
    <n v="2425.4645599318374"/>
  </r>
  <r>
    <x v="5"/>
    <n v="2010"/>
    <x v="16"/>
    <x v="16"/>
    <n v="0"/>
    <s v="TODOS"/>
    <s v="PRIMARIA DE NIÑOS"/>
    <s v="TODOS"/>
    <n v="95446"/>
    <n v="320549983.10000002"/>
    <n v="3358.4433407371712"/>
  </r>
  <r>
    <x v="5"/>
    <n v="2010"/>
    <x v="17"/>
    <x v="17"/>
    <n v="0"/>
    <s v="TODOS"/>
    <s v="PRIMARIA DE NIÑOS"/>
    <s v="TODOS"/>
    <n v="66640"/>
    <n v="203720390.56"/>
    <n v="3057.0286698679474"/>
  </r>
  <r>
    <x v="5"/>
    <n v="2010"/>
    <x v="18"/>
    <x v="18"/>
    <n v="0"/>
    <s v="TODOS"/>
    <s v="PRIMARIA DE NIÑOS"/>
    <s v="TODOS"/>
    <n v="36567"/>
    <n v="116147087.16"/>
    <n v="3176.2815423742718"/>
  </r>
  <r>
    <x v="5"/>
    <n v="2010"/>
    <x v="19"/>
    <x v="19"/>
    <n v="0"/>
    <s v="TODOS"/>
    <s v="PRIMARIA DE NIÑOS"/>
    <s v="TODOS"/>
    <n v="67103"/>
    <n v="205465320.81999999"/>
    <n v="3061.9394188039282"/>
  </r>
  <r>
    <x v="5"/>
    <n v="2010"/>
    <x v="20"/>
    <x v="20"/>
    <n v="0"/>
    <s v="TODOS"/>
    <s v="PRIMARIA DE NIÑOS"/>
    <s v="TODOS"/>
    <n v="56477"/>
    <n v="157263779.41"/>
    <n v="2784.5632630982523"/>
  </r>
  <r>
    <x v="5"/>
    <n v="2010"/>
    <x v="21"/>
    <x v="21"/>
    <n v="0"/>
    <s v="TODOS"/>
    <s v="PRIMARIA DE NIÑOS"/>
    <s v="TODOS"/>
    <n v="74068"/>
    <n v="229329047.06999999"/>
    <n v="3096.1960235189285"/>
  </r>
  <r>
    <x v="6"/>
    <n v="2011"/>
    <x v="0"/>
    <x v="0"/>
    <n v="0"/>
    <s v="TODOS"/>
    <s v="PRIMARIA DE NIÑOS"/>
    <s v="TODOS"/>
    <n v="425939"/>
    <n v="861165545.78999996"/>
    <n v="2021.8048729747686"/>
  </r>
  <r>
    <x v="6"/>
    <n v="2011"/>
    <x v="1"/>
    <x v="1"/>
    <n v="0"/>
    <s v="TODOS"/>
    <s v="PRIMARIA DE NIÑOS"/>
    <s v="TODOS"/>
    <n v="25252"/>
    <n v="87008595.400000006"/>
    <n v="3445.612046570569"/>
  </r>
  <r>
    <x v="6"/>
    <n v="2011"/>
    <x v="2"/>
    <x v="2"/>
    <n v="0"/>
    <s v="TODOS"/>
    <s v="PRIMARIA DE NIÑOS"/>
    <s v="TODOS"/>
    <n v="46303"/>
    <n v="108021127.11"/>
    <n v="2332.9185389715567"/>
  </r>
  <r>
    <x v="6"/>
    <n v="2011"/>
    <x v="3"/>
    <x v="3"/>
    <n v="0"/>
    <s v="TODOS"/>
    <s v="PRIMARIA DE NIÑOS"/>
    <s v="TODOS"/>
    <n v="94265"/>
    <n v="278941558.47000003"/>
    <n v="2959.1211846390497"/>
  </r>
  <r>
    <x v="6"/>
    <n v="2011"/>
    <x v="4"/>
    <x v="4"/>
    <n v="0"/>
    <s v="TODOS"/>
    <s v="PRIMARIA DE NIÑOS"/>
    <s v="TODOS"/>
    <n v="107405"/>
    <n v="309957019.81"/>
    <n v="2885.8714194869885"/>
  </r>
  <r>
    <x v="6"/>
    <n v="2011"/>
    <x v="5"/>
    <x v="5"/>
    <n v="0"/>
    <s v="TODOS"/>
    <s v="PRIMARIA DE NIÑOS"/>
    <s v="TODOS"/>
    <n v="57980"/>
    <n v="199133915.56"/>
    <n v="3434.5276916177991"/>
  </r>
  <r>
    <x v="6"/>
    <n v="2011"/>
    <x v="6"/>
    <x v="6"/>
    <n v="0"/>
    <s v="TODOS"/>
    <s v="PRIMARIA DE NIÑOS"/>
    <s v="TODOS"/>
    <n v="64694"/>
    <n v="268986269.12"/>
    <n v="4157.8240504529012"/>
  </r>
  <r>
    <x v="6"/>
    <n v="2011"/>
    <x v="7"/>
    <x v="7"/>
    <n v="0"/>
    <s v="TODOS"/>
    <s v="PRIMARIA DE NIÑOS"/>
    <s v="TODOS"/>
    <n v="69468"/>
    <n v="237183203.93000001"/>
    <n v="3414.2800128116546"/>
  </r>
  <r>
    <x v="6"/>
    <n v="2011"/>
    <x v="8"/>
    <x v="8"/>
    <n v="0"/>
    <s v="TODOS"/>
    <s v="PRIMARIA DE NIÑOS"/>
    <s v="TODOS"/>
    <n v="122923"/>
    <n v="415776152.04000002"/>
    <n v="3382.4113635365229"/>
  </r>
  <r>
    <x v="6"/>
    <n v="2011"/>
    <x v="9"/>
    <x v="9"/>
    <n v="0"/>
    <s v="TODOS"/>
    <s v="PRIMARIA DE NIÑOS"/>
    <s v="TODOS"/>
    <n v="84607"/>
    <n v="261036310.52000001"/>
    <n v="3085.280302102663"/>
  </r>
  <r>
    <x v="6"/>
    <n v="2011"/>
    <x v="10"/>
    <x v="10"/>
    <n v="0"/>
    <s v="TODOS"/>
    <s v="PRIMARIA DE NIÑOS"/>
    <s v="TODOS"/>
    <n v="49584"/>
    <n v="201885911.09999999"/>
    <n v="4071.5938831074541"/>
  </r>
  <r>
    <x v="6"/>
    <n v="2011"/>
    <x v="11"/>
    <x v="11"/>
    <n v="0"/>
    <s v="TODOS"/>
    <s v="PRIMARIA DE NIÑOS"/>
    <s v="TODOS"/>
    <n v="171744"/>
    <n v="599905307.61000001"/>
    <n v="3493.0204700600893"/>
  </r>
  <r>
    <x v="6"/>
    <n v="2011"/>
    <x v="12"/>
    <x v="12"/>
    <n v="0"/>
    <s v="TODOS"/>
    <s v="PRIMARIA DE NIÑOS"/>
    <s v="TODOS"/>
    <n v="194946"/>
    <n v="622698538.40999997"/>
    <n v="3194.2103885691422"/>
  </r>
  <r>
    <x v="6"/>
    <n v="2011"/>
    <x v="13"/>
    <x v="13"/>
    <n v="0"/>
    <s v="TODOS"/>
    <s v="PRIMARIA DE NIÑOS"/>
    <s v="TODOS"/>
    <n v="168187"/>
    <n v="561997654.38999999"/>
    <n v="3341.5047202815913"/>
  </r>
  <r>
    <x v="6"/>
    <n v="2011"/>
    <x v="14"/>
    <x v="14"/>
    <n v="0"/>
    <s v="TODOS"/>
    <s v="PRIMARIA DE NIÑOS"/>
    <s v="TODOS"/>
    <n v="45492"/>
    <n v="182477775.97999999"/>
    <n v="4011.2058379495293"/>
  </r>
  <r>
    <x v="6"/>
    <n v="2011"/>
    <x v="15"/>
    <x v="15"/>
    <n v="0"/>
    <s v="TODOS"/>
    <s v="PRIMARIA DE NIÑOS"/>
    <s v="TODOS"/>
    <n v="208896"/>
    <n v="581868556.23000002"/>
    <n v="2785.4461369772521"/>
  </r>
  <r>
    <x v="6"/>
    <n v="2011"/>
    <x v="16"/>
    <x v="16"/>
    <n v="0"/>
    <s v="TODOS"/>
    <s v="PRIMARIA DE NIÑOS"/>
    <s v="TODOS"/>
    <n v="93519"/>
    <n v="371478825.93000001"/>
    <n v="3972.2283806499213"/>
  </r>
  <r>
    <x v="6"/>
    <n v="2011"/>
    <x v="17"/>
    <x v="17"/>
    <n v="0"/>
    <s v="TODOS"/>
    <s v="PRIMARIA DE NIÑOS"/>
    <s v="TODOS"/>
    <n v="64932"/>
    <n v="227282559.37"/>
    <n v="3500.3166292429005"/>
  </r>
  <r>
    <x v="6"/>
    <n v="2011"/>
    <x v="18"/>
    <x v="18"/>
    <n v="0"/>
    <s v="TODOS"/>
    <s v="PRIMARIA DE NIÑOS"/>
    <s v="TODOS"/>
    <n v="36109"/>
    <n v="132833614.38"/>
    <n v="3678.6843828408428"/>
  </r>
  <r>
    <x v="6"/>
    <n v="2011"/>
    <x v="19"/>
    <x v="19"/>
    <n v="0"/>
    <s v="TODOS"/>
    <s v="PRIMARIA DE NIÑOS"/>
    <s v="TODOS"/>
    <n v="65242"/>
    <n v="225820479.03"/>
    <n v="3461.2746241684804"/>
  </r>
  <r>
    <x v="6"/>
    <n v="2011"/>
    <x v="20"/>
    <x v="20"/>
    <n v="0"/>
    <s v="TODOS"/>
    <s v="PRIMARIA DE NIÑOS"/>
    <s v="TODOS"/>
    <n v="54549"/>
    <n v="177086318.27000001"/>
    <n v="3246.3714874699813"/>
  </r>
  <r>
    <x v="6"/>
    <n v="2011"/>
    <x v="21"/>
    <x v="21"/>
    <n v="0"/>
    <s v="TODOS"/>
    <s v="PRIMARIA DE NIÑOS"/>
    <s v="TODOS"/>
    <n v="71918"/>
    <n v="255234984.22"/>
    <n v="3548.9722214188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" cacheId="0" autoFormatId="1" applyNumberFormats="0" applyBorderFormats="0" applyFontFormats="0" applyPatternFormats="0" applyAlignmentFormats="0" applyWidthHeightFormats="1" dataCaption="Valores" updatedVersion="6" minRefreshableVersion="3" createdVersion="6" useAutoFormatting="1" compact="0" indent="0" compactData="0" showDrill="1" multipleFieldFilters="0">
  <location ref="A3:J28" firstHeaderRow="1" firstDataRow="2" firstDataCol="2"/>
  <pivotFields count="7">
    <pivotField compact="0" outline="0" showAll="0"/>
    <pivotField axis="axisRow" compact="0" defaultSubtotal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>
      <items count="32">
        <item x="15"/>
        <item x="14"/>
        <item x="3"/>
        <item x="19"/>
        <item h="1" x="30"/>
        <item x="1"/>
        <item x="4"/>
        <item x="0"/>
        <item x="12"/>
        <item x="17"/>
        <item x="20"/>
        <item x="21"/>
        <item h="1" x="23"/>
        <item h="1" x="24"/>
        <item h="1" x="25"/>
        <item h="1" x="26"/>
        <item h="1" x="27"/>
        <item h="1" x="28"/>
        <item x="22"/>
        <item x="16"/>
        <item x="8"/>
        <item x="13"/>
        <item x="10"/>
        <item x="2"/>
        <item x="11"/>
        <item x="5"/>
        <item h="1" x="29"/>
        <item x="6"/>
        <item x="9"/>
        <item x="7"/>
        <item x="18"/>
        <item t="default"/>
      </items>
    </pivotField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dataField="1" compact="0" outline="0" numFmtId="10" showAll="0"/>
  </pivotFields>
  <rowFields count="2">
    <field x="1"/>
    <field x="2"/>
  </rowFields>
  <rowItems count="24">
    <i>
      <x/>
      <x v="7"/>
    </i>
    <i>
      <x v="1"/>
      <x v="5"/>
    </i>
    <i>
      <x v="2"/>
      <x v="23"/>
    </i>
    <i>
      <x v="3"/>
      <x v="2"/>
    </i>
    <i>
      <x v="4"/>
      <x v="6"/>
    </i>
    <i>
      <x v="5"/>
      <x v="25"/>
    </i>
    <i>
      <x v="6"/>
      <x v="27"/>
    </i>
    <i>
      <x v="7"/>
      <x v="29"/>
    </i>
    <i>
      <x v="8"/>
      <x v="20"/>
    </i>
    <i>
      <x v="9"/>
      <x v="28"/>
    </i>
    <i>
      <x v="10"/>
      <x v="22"/>
    </i>
    <i>
      <x v="11"/>
      <x v="24"/>
    </i>
    <i>
      <x v="12"/>
      <x v="8"/>
    </i>
    <i>
      <x v="13"/>
      <x v="21"/>
    </i>
    <i>
      <x v="14"/>
      <x v="1"/>
    </i>
    <i>
      <x v="15"/>
      <x/>
    </i>
    <i>
      <x v="16"/>
      <x v="19"/>
    </i>
    <i>
      <x v="17"/>
      <x v="9"/>
    </i>
    <i>
      <x v="18"/>
      <x v="30"/>
    </i>
    <i>
      <x v="19"/>
      <x v="3"/>
    </i>
    <i>
      <x v="20"/>
      <x v="10"/>
    </i>
    <i>
      <x v="21"/>
      <x v="11"/>
    </i>
    <i>
      <x v="22"/>
      <x v="18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GPE/GTG" fld="6" baseField="0" baseItem="0"/>
  </dataFields>
  <formats count="2">
    <format dxfId="0">
      <pivotArea collapsedLevelsAreSubtotals="1" fieldPosition="0">
        <references count="1">
          <reference field="2" count="0"/>
        </references>
      </pivotArea>
    </format>
    <format dxfId="1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utoFormatId="1" applyNumberFormats="0" applyBorderFormats="0" applyFontFormats="0" applyPatternFormats="0" applyAlignmentFormats="0" applyWidthHeightFormats="1" dataCaption="Valores" updatedVersion="6" minRefreshableVersion="3" createdVersion="6" useAutoFormatting="1" compact="0" indent="0" compactData="0" showDrill="1" multipleFieldFilters="0">
  <location ref="A3:J28" firstHeaderRow="1" firstDataRow="2" firstDataCol="2"/>
  <pivotFields count="7">
    <pivotField compact="0" outline="0" subtotalTop="0" showAll="0"/>
    <pivotField axis="axisRow" compact="0" defaultSubtotal="0" outline="0" subtotalTop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ubtotalTop="0" showAll="0">
      <items count="24">
        <item x="15"/>
        <item x="14"/>
        <item x="3"/>
        <item x="19"/>
        <item x="1"/>
        <item x="4"/>
        <item x="0"/>
        <item x="12"/>
        <item x="17"/>
        <item x="20"/>
        <item x="21"/>
        <item x="22"/>
        <item x="16"/>
        <item x="8"/>
        <item x="13"/>
        <item x="10"/>
        <item x="2"/>
        <item x="11"/>
        <item x="5"/>
        <item x="6"/>
        <item x="9"/>
        <item x="7"/>
        <item x="18"/>
        <item t="default"/>
      </items>
    </pivotField>
    <pivotField axis="axisCol" compact="0" outline="0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/>
    <pivotField compact="0" outline="0" subtotalTop="0" showAll="0"/>
    <pivotField dataField="1" compact="0" outline="0" subtotalTop="0" numFmtId="10" showAll="0"/>
  </pivotFields>
  <rowFields count="2">
    <field x="1"/>
    <field x="2"/>
  </rowFields>
  <rowItems count="24">
    <i>
      <x/>
      <x v="6"/>
    </i>
    <i>
      <x v="1"/>
      <x v="4"/>
    </i>
    <i>
      <x v="2"/>
      <x v="16"/>
    </i>
    <i>
      <x v="3"/>
      <x v="2"/>
    </i>
    <i>
      <x v="4"/>
      <x v="5"/>
    </i>
    <i>
      <x v="5"/>
      <x v="18"/>
    </i>
    <i>
      <x v="6"/>
      <x v="19"/>
    </i>
    <i>
      <x v="7"/>
      <x v="21"/>
    </i>
    <i>
      <x v="8"/>
      <x v="13"/>
    </i>
    <i>
      <x v="9"/>
      <x v="20"/>
    </i>
    <i>
      <x v="10"/>
      <x v="15"/>
    </i>
    <i>
      <x v="11"/>
      <x v="17"/>
    </i>
    <i>
      <x v="12"/>
      <x v="7"/>
    </i>
    <i>
      <x v="13"/>
      <x v="14"/>
    </i>
    <i>
      <x v="14"/>
      <x v="1"/>
    </i>
    <i>
      <x v="15"/>
      <x/>
    </i>
    <i>
      <x v="16"/>
      <x v="12"/>
    </i>
    <i>
      <x v="17"/>
      <x v="8"/>
    </i>
    <i>
      <x v="18"/>
      <x v="22"/>
    </i>
    <i>
      <x v="19"/>
      <x v="3"/>
    </i>
    <i>
      <x v="20"/>
      <x v="9"/>
    </i>
    <i>
      <x v="21"/>
      <x v="10"/>
    </i>
    <i>
      <x v="22"/>
      <x v="1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GPE/GTG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" autoFormatId="1" applyNumberFormats="0" applyBorderFormats="0" applyFontFormats="0" applyPatternFormats="0" applyAlignmentFormats="0" applyWidthHeightFormats="1" dataCaption="Valores" updatedVersion="6" minRefreshableVersion="3" createdVersion="6" useAutoFormatting="1" compact="0" indent="0" compactData="0" showDrill="1" multipleFieldFilters="0">
  <location ref="A3:J27" firstHeaderRow="1" firstDataRow="2" firstDataCol="2"/>
  <pivotFields count="11">
    <pivotField axis="axisCol" compact="0" outline="0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/>
    <pivotField axis="axisRow" compact="0" defaultSubtotal="0" outline="0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ubtotalTop="0" showAll="0">
      <items count="23">
        <item x="15"/>
        <item x="14"/>
        <item x="3"/>
        <item x="19"/>
        <item x="1"/>
        <item x="4"/>
        <item x="0"/>
        <item x="12"/>
        <item x="17"/>
        <item x="20"/>
        <item x="21"/>
        <item x="16"/>
        <item x="8"/>
        <item x="13"/>
        <item x="10"/>
        <item x="2"/>
        <item x="11"/>
        <item x="5"/>
        <item x="6"/>
        <item x="9"/>
        <item x="7"/>
        <item x="18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numFmtId="176" showAll="0"/>
  </pivotFields>
  <rowFields count="2">
    <field x="2"/>
    <field x="3"/>
  </rowFields>
  <rowItems count="23">
    <i>
      <x/>
      <x v="6"/>
    </i>
    <i>
      <x v="1"/>
      <x v="4"/>
    </i>
    <i>
      <x v="2"/>
      <x v="15"/>
    </i>
    <i>
      <x v="3"/>
      <x v="2"/>
    </i>
    <i>
      <x v="4"/>
      <x v="5"/>
    </i>
    <i>
      <x v="5"/>
      <x v="17"/>
    </i>
    <i>
      <x v="6"/>
      <x v="18"/>
    </i>
    <i>
      <x v="7"/>
      <x v="20"/>
    </i>
    <i>
      <x v="8"/>
      <x v="12"/>
    </i>
    <i>
      <x v="9"/>
      <x v="19"/>
    </i>
    <i>
      <x v="10"/>
      <x v="14"/>
    </i>
    <i>
      <x v="11"/>
      <x v="16"/>
    </i>
    <i>
      <x v="12"/>
      <x v="7"/>
    </i>
    <i>
      <x v="13"/>
      <x v="13"/>
    </i>
    <i>
      <x v="14"/>
      <x v="1"/>
    </i>
    <i>
      <x v="15"/>
      <x/>
    </i>
    <i>
      <x v="16"/>
      <x v="11"/>
    </i>
    <i>
      <x v="17"/>
      <x v="8"/>
    </i>
    <i>
      <x v="18"/>
      <x v="21"/>
    </i>
    <i>
      <x v="19"/>
      <x v="3"/>
    </i>
    <i>
      <x v="20"/>
      <x v="9"/>
    </i>
    <i>
      <x v="21"/>
      <x v="1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Gasto por Estudiante" fld="10" baseField="0" baseItem="0"/>
  </dataFields>
  <formats count="1">
    <format dxfId="2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28"/>
  <sheetViews>
    <sheetView topLeftCell="A3" workbookViewId="0">
      <selection activeCell="B6" sqref="B5:B27"/>
      <pivotSelection pane="bottomRight" showHeader="1" extendable="1" axis="axisRow" activeRow="5" activeCol="1" previousRow="5" previousCol="1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ColWidth="11.4285714285714" defaultRowHeight="15"/>
  <cols>
    <col min="1" max="1" width="21.5714285714286" customWidth="1"/>
    <col min="2" max="2" width="17.8571428571429" customWidth="1"/>
    <col min="3" max="9" width="12" customWidth="1"/>
    <col min="10" max="10" width="12.5714285714286" customWidth="1"/>
  </cols>
  <sheetData>
    <row r="3" spans="1:3">
      <c r="A3" t="s">
        <v>0</v>
      </c>
      <c r="C3" t="s">
        <v>1</v>
      </c>
    </row>
    <row r="4" spans="1:10">
      <c r="A4" t="s">
        <v>2</v>
      </c>
      <c r="B4" t="s">
        <v>3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 t="s">
        <v>4</v>
      </c>
    </row>
    <row r="5" spans="1:10">
      <c r="A5">
        <v>1</v>
      </c>
      <c r="B5" t="s">
        <v>5</v>
      </c>
      <c r="C5" s="28">
        <v>0.145182824914242</v>
      </c>
      <c r="D5" s="28">
        <v>0.12551332732895</v>
      </c>
      <c r="E5" s="28">
        <v>0.13049211227316</v>
      </c>
      <c r="F5" s="28">
        <v>0.132010169342776</v>
      </c>
      <c r="G5" s="28">
        <v>0.131439799487431</v>
      </c>
      <c r="H5" s="28">
        <v>0.129641688827904</v>
      </c>
      <c r="I5" s="28">
        <v>0.130064781306324</v>
      </c>
      <c r="J5" s="28">
        <v>0.924344703480787</v>
      </c>
    </row>
    <row r="6" spans="1:10">
      <c r="A6">
        <v>2</v>
      </c>
      <c r="B6" t="s">
        <v>6</v>
      </c>
      <c r="C6" s="28">
        <v>0.256354237229181</v>
      </c>
      <c r="D6" s="28">
        <v>0.169625029830993</v>
      </c>
      <c r="E6" s="28">
        <v>0.175988212390132</v>
      </c>
      <c r="F6" s="28">
        <v>0.205070069941466</v>
      </c>
      <c r="G6" s="28">
        <v>0.258979928433825</v>
      </c>
      <c r="H6" s="28">
        <v>0.296544669542555</v>
      </c>
      <c r="I6" s="28">
        <v>0.274183214323776</v>
      </c>
      <c r="J6" s="28">
        <v>1.63674536169193</v>
      </c>
    </row>
    <row r="7" spans="1:10">
      <c r="A7">
        <v>3</v>
      </c>
      <c r="B7" t="s">
        <v>7</v>
      </c>
      <c r="C7" s="28">
        <v>0.237418376998525</v>
      </c>
      <c r="D7" s="28">
        <v>0.219072755135839</v>
      </c>
      <c r="E7" s="28">
        <v>0.21536723794201</v>
      </c>
      <c r="F7" s="28">
        <v>0.220065574339906</v>
      </c>
      <c r="G7" s="28">
        <v>0.259246007404122</v>
      </c>
      <c r="H7" s="28">
        <v>0.260749092774164</v>
      </c>
      <c r="I7" s="28">
        <v>0.253869445568171</v>
      </c>
      <c r="J7" s="28">
        <v>1.66578849016274</v>
      </c>
    </row>
    <row r="8" spans="1:10">
      <c r="A8">
        <v>4</v>
      </c>
      <c r="B8" t="s">
        <v>8</v>
      </c>
      <c r="C8" s="28">
        <v>0.328717213190531</v>
      </c>
      <c r="D8" s="28">
        <v>0.308069500480894</v>
      </c>
      <c r="E8" s="28">
        <v>0.357732584366419</v>
      </c>
      <c r="F8" s="28">
        <v>0.347174875858466</v>
      </c>
      <c r="G8" s="28">
        <v>0.376847890466322</v>
      </c>
      <c r="H8" s="28">
        <v>0.395278045535198</v>
      </c>
      <c r="I8" s="28">
        <v>0.376935325695946</v>
      </c>
      <c r="J8" s="28">
        <v>2.49075543559378</v>
      </c>
    </row>
    <row r="9" spans="1:10">
      <c r="A9">
        <v>5</v>
      </c>
      <c r="B9" t="s">
        <v>9</v>
      </c>
      <c r="C9" s="28">
        <v>0.264653595887982</v>
      </c>
      <c r="D9" s="28">
        <v>0.204671554699844</v>
      </c>
      <c r="E9" s="28">
        <v>0.293342605876679</v>
      </c>
      <c r="F9" s="28">
        <v>0.289039056823033</v>
      </c>
      <c r="G9" s="28">
        <v>0.307791538066307</v>
      </c>
      <c r="H9" s="28">
        <v>0.348700877519643</v>
      </c>
      <c r="I9" s="28">
        <v>0.342106864657495</v>
      </c>
      <c r="J9" s="28">
        <v>2.05030609353098</v>
      </c>
    </row>
    <row r="10" spans="1:10">
      <c r="A10">
        <v>6</v>
      </c>
      <c r="B10" t="s">
        <v>10</v>
      </c>
      <c r="C10" s="28">
        <v>0.341124463738033</v>
      </c>
      <c r="D10" s="28">
        <v>0.212075818663502</v>
      </c>
      <c r="E10" s="28">
        <v>0.276269892513381</v>
      </c>
      <c r="F10" s="28">
        <v>0.219535481390994</v>
      </c>
      <c r="G10" s="28">
        <v>0.311562319594039</v>
      </c>
      <c r="H10" s="28">
        <v>0.340457589948222</v>
      </c>
      <c r="I10" s="28">
        <v>0.31938014205713</v>
      </c>
      <c r="J10" s="28">
        <v>2.0204057079053</v>
      </c>
    </row>
    <row r="11" spans="1:10">
      <c r="A11">
        <v>7</v>
      </c>
      <c r="B11" t="s">
        <v>11</v>
      </c>
      <c r="C11" s="28">
        <v>0.316443307501315</v>
      </c>
      <c r="D11" s="28">
        <v>0.377375647094012</v>
      </c>
      <c r="E11" s="28">
        <v>0.37043557867034</v>
      </c>
      <c r="F11" s="28">
        <v>0.375423022783998</v>
      </c>
      <c r="G11" s="28">
        <v>0.407498147545052</v>
      </c>
      <c r="H11" s="28">
        <v>0.433628206397154</v>
      </c>
      <c r="I11" s="28">
        <v>0.434901288093919</v>
      </c>
      <c r="J11" s="28">
        <v>2.71570519808579</v>
      </c>
    </row>
    <row r="12" spans="1:10">
      <c r="A12">
        <v>8</v>
      </c>
      <c r="B12" t="s">
        <v>12</v>
      </c>
      <c r="C12" s="28">
        <v>0.397217068324341</v>
      </c>
      <c r="D12" s="28">
        <v>0.41477733790673</v>
      </c>
      <c r="E12" s="28">
        <v>0.416321153948223</v>
      </c>
      <c r="F12" s="28">
        <v>0.418511400272326</v>
      </c>
      <c r="G12" s="28">
        <v>0.452634944070608</v>
      </c>
      <c r="H12" s="28">
        <v>0.515195249435511</v>
      </c>
      <c r="I12" s="28">
        <v>0.507202506396803</v>
      </c>
      <c r="J12" s="28">
        <v>3.12185966035454</v>
      </c>
    </row>
    <row r="13" spans="1:10">
      <c r="A13">
        <v>9</v>
      </c>
      <c r="B13" t="s">
        <v>13</v>
      </c>
      <c r="C13" s="28">
        <v>0.355419338222772</v>
      </c>
      <c r="D13" s="28">
        <v>0.362281409356262</v>
      </c>
      <c r="E13" s="28">
        <v>0.358856024073677</v>
      </c>
      <c r="F13" s="28">
        <v>0.344617193905491</v>
      </c>
      <c r="G13" s="28">
        <v>0.36902779525569</v>
      </c>
      <c r="H13" s="28">
        <v>0.406830907246428</v>
      </c>
      <c r="I13" s="28">
        <v>0.384445151479344</v>
      </c>
      <c r="J13" s="28">
        <v>2.58147781953966</v>
      </c>
    </row>
    <row r="14" spans="1:10">
      <c r="A14">
        <v>10</v>
      </c>
      <c r="B14" t="s">
        <v>14</v>
      </c>
      <c r="C14" s="28">
        <v>0.341165472525839</v>
      </c>
      <c r="D14" s="28">
        <v>0.344520803165802</v>
      </c>
      <c r="E14" s="28">
        <v>0.362762455273731</v>
      </c>
      <c r="F14" s="28">
        <v>0.338590461794351</v>
      </c>
      <c r="G14" s="28">
        <v>0.379800719138787</v>
      </c>
      <c r="H14" s="28">
        <v>0.386642797802103</v>
      </c>
      <c r="I14" s="28">
        <v>0.377768066757835</v>
      </c>
      <c r="J14" s="28">
        <v>2.53125077645845</v>
      </c>
    </row>
    <row r="15" spans="1:10">
      <c r="A15">
        <v>11</v>
      </c>
      <c r="B15" t="s">
        <v>15</v>
      </c>
      <c r="C15" s="28">
        <v>0.379738869906852</v>
      </c>
      <c r="D15" s="28">
        <v>0.374052677193235</v>
      </c>
      <c r="E15" s="28">
        <v>0.392189891776288</v>
      </c>
      <c r="F15" s="28">
        <v>0.363977191180966</v>
      </c>
      <c r="G15" s="28">
        <v>0.420894626460739</v>
      </c>
      <c r="H15" s="28">
        <v>0.464851249533985</v>
      </c>
      <c r="I15" s="28">
        <v>0.41363357849459</v>
      </c>
      <c r="J15" s="28">
        <v>2.80933808454665</v>
      </c>
    </row>
    <row r="16" spans="1:10">
      <c r="A16">
        <v>12</v>
      </c>
      <c r="B16" t="s">
        <v>16</v>
      </c>
      <c r="C16" s="28">
        <v>0.377509670562288</v>
      </c>
      <c r="D16" s="28">
        <v>0.393467999911748</v>
      </c>
      <c r="E16" s="28">
        <v>0.424218433598578</v>
      </c>
      <c r="F16" s="28">
        <v>0.37102888221645</v>
      </c>
      <c r="G16" s="28">
        <v>0.436803438819048</v>
      </c>
      <c r="H16" s="28">
        <v>0.461727151171757</v>
      </c>
      <c r="I16" s="28">
        <v>0.4623228512619</v>
      </c>
      <c r="J16" s="28">
        <v>2.92707842754177</v>
      </c>
    </row>
    <row r="17" spans="1:10">
      <c r="A17">
        <v>13</v>
      </c>
      <c r="B17" t="s">
        <v>17</v>
      </c>
      <c r="C17" s="28">
        <v>0.333820161305354</v>
      </c>
      <c r="D17" s="28">
        <v>0.332440750405769</v>
      </c>
      <c r="E17" s="28">
        <v>0.38315603705023</v>
      </c>
      <c r="F17" s="28">
        <v>0.356414912228829</v>
      </c>
      <c r="G17" s="28">
        <v>0.3917879705091</v>
      </c>
      <c r="H17" s="28">
        <v>0.430830246804657</v>
      </c>
      <c r="I17" s="28">
        <v>0.439322600490899</v>
      </c>
      <c r="J17" s="28">
        <v>2.66777267879484</v>
      </c>
    </row>
    <row r="18" spans="1:10">
      <c r="A18">
        <v>14</v>
      </c>
      <c r="B18" t="s">
        <v>18</v>
      </c>
      <c r="C18" s="28">
        <v>0.33958755061329</v>
      </c>
      <c r="D18" s="28">
        <v>0.374591799479637</v>
      </c>
      <c r="E18" s="28">
        <v>0.419129449042204</v>
      </c>
      <c r="F18" s="28">
        <v>0.400998757547751</v>
      </c>
      <c r="G18" s="28">
        <v>0.407861783638001</v>
      </c>
      <c r="H18" s="28">
        <v>0.442925897173549</v>
      </c>
      <c r="I18" s="28">
        <v>0.439069923374546</v>
      </c>
      <c r="J18" s="28">
        <v>2.82416516086898</v>
      </c>
    </row>
    <row r="19" spans="1:10">
      <c r="A19">
        <v>15</v>
      </c>
      <c r="B19" t="s">
        <v>19</v>
      </c>
      <c r="C19" s="28">
        <v>0.348784487815561</v>
      </c>
      <c r="D19" s="28">
        <v>0.387153377519654</v>
      </c>
      <c r="E19" s="28">
        <v>0.377088670751807</v>
      </c>
      <c r="F19" s="28">
        <v>0.366375473345033</v>
      </c>
      <c r="G19" s="28">
        <v>0.398595032355528</v>
      </c>
      <c r="H19" s="28">
        <v>0.435957826583734</v>
      </c>
      <c r="I19" s="28">
        <v>0.411532758784624</v>
      </c>
      <c r="J19" s="28">
        <v>2.72548762715594</v>
      </c>
    </row>
    <row r="20" spans="1:10">
      <c r="A20">
        <v>16</v>
      </c>
      <c r="B20" t="s">
        <v>20</v>
      </c>
      <c r="C20" s="28">
        <v>0.285876989502409</v>
      </c>
      <c r="D20" s="28">
        <v>0.37334866222028</v>
      </c>
      <c r="E20" s="28">
        <v>0.398658123640333</v>
      </c>
      <c r="F20" s="28">
        <v>0.385688667216473</v>
      </c>
      <c r="G20" s="28">
        <v>0.407107613049264</v>
      </c>
      <c r="H20" s="28">
        <v>0.468177934030222</v>
      </c>
      <c r="I20" s="28">
        <v>0.466711436258293</v>
      </c>
      <c r="J20" s="28">
        <v>2.78556942591727</v>
      </c>
    </row>
    <row r="21" spans="1:10">
      <c r="A21">
        <v>17</v>
      </c>
      <c r="B21" t="s">
        <v>21</v>
      </c>
      <c r="C21" s="28">
        <v>0.239268912757979</v>
      </c>
      <c r="D21" s="28">
        <v>0.265220215569687</v>
      </c>
      <c r="E21" s="28">
        <v>0.278194976517578</v>
      </c>
      <c r="F21" s="28">
        <v>0.290885917997643</v>
      </c>
      <c r="G21" s="28">
        <v>0.328894432653341</v>
      </c>
      <c r="H21" s="28">
        <v>0.351216978166583</v>
      </c>
      <c r="I21" s="28">
        <v>0.362229727606593</v>
      </c>
      <c r="J21" s="28">
        <v>2.1159111612694</v>
      </c>
    </row>
    <row r="22" spans="1:10">
      <c r="A22">
        <v>18</v>
      </c>
      <c r="B22" t="s">
        <v>22</v>
      </c>
      <c r="C22" s="28">
        <v>0.329589949202554</v>
      </c>
      <c r="D22" s="28">
        <v>0.335285558740505</v>
      </c>
      <c r="E22" s="28">
        <v>0.343714275997292</v>
      </c>
      <c r="F22" s="28">
        <v>0.282485733741489</v>
      </c>
      <c r="G22" s="28">
        <v>0.34876032600504</v>
      </c>
      <c r="H22" s="28">
        <v>0.412733145164385</v>
      </c>
      <c r="I22" s="28">
        <v>0.384918936241317</v>
      </c>
      <c r="J22" s="28">
        <v>2.43748792509258</v>
      </c>
    </row>
    <row r="23" spans="1:10">
      <c r="A23">
        <v>19</v>
      </c>
      <c r="B23" t="s">
        <v>23</v>
      </c>
      <c r="C23" s="28">
        <v>0.263390581398354</v>
      </c>
      <c r="D23" s="28">
        <v>0.233901050006661</v>
      </c>
      <c r="E23" s="28">
        <v>0.254405181645283</v>
      </c>
      <c r="F23" s="28">
        <v>0.264185899673993</v>
      </c>
      <c r="G23" s="28">
        <v>0.302293883717974</v>
      </c>
      <c r="H23" s="28">
        <v>0.307788872355523</v>
      </c>
      <c r="I23" s="28">
        <v>0.310956009698188</v>
      </c>
      <c r="J23" s="28">
        <v>1.93692147849598</v>
      </c>
    </row>
    <row r="24" spans="1:10">
      <c r="A24">
        <v>20</v>
      </c>
      <c r="B24" t="s">
        <v>24</v>
      </c>
      <c r="C24" s="28">
        <v>0.348246418481416</v>
      </c>
      <c r="D24" s="28">
        <v>0.386094545774531</v>
      </c>
      <c r="E24" s="28">
        <v>0.39843365381807</v>
      </c>
      <c r="F24" s="28">
        <v>0.367882445814219</v>
      </c>
      <c r="G24" s="28">
        <v>0.393595581826968</v>
      </c>
      <c r="H24" s="28">
        <v>0.427001692978111</v>
      </c>
      <c r="I24" s="28">
        <v>0.409645220780716</v>
      </c>
      <c r="J24" s="28">
        <v>2.73089955947403</v>
      </c>
    </row>
    <row r="25" spans="1:10">
      <c r="A25">
        <v>21</v>
      </c>
      <c r="B25" t="s">
        <v>25</v>
      </c>
      <c r="C25" s="28">
        <v>0.380948206324841</v>
      </c>
      <c r="D25" s="28">
        <v>0.402268183443679</v>
      </c>
      <c r="E25" s="28">
        <v>0.440102797701756</v>
      </c>
      <c r="F25" s="28">
        <v>0.414098118411967</v>
      </c>
      <c r="G25" s="28">
        <v>0.417891876881801</v>
      </c>
      <c r="H25" s="28">
        <v>0.468998837520696</v>
      </c>
      <c r="I25" s="28">
        <v>0.45341017840493</v>
      </c>
      <c r="J25" s="28">
        <v>2.97771819868967</v>
      </c>
    </row>
    <row r="26" spans="1:10">
      <c r="A26">
        <v>22</v>
      </c>
      <c r="B26" t="s">
        <v>26</v>
      </c>
      <c r="C26" s="28">
        <v>0.297888710019235</v>
      </c>
      <c r="D26" s="28">
        <v>0.317218357238047</v>
      </c>
      <c r="E26" s="28">
        <v>0.327394396193773</v>
      </c>
      <c r="F26" s="28">
        <v>0.304671646351905</v>
      </c>
      <c r="G26" s="28">
        <v>0.320720553787332</v>
      </c>
      <c r="H26" s="28">
        <v>0.337739439276868</v>
      </c>
      <c r="I26" s="28">
        <v>0.328301241938949</v>
      </c>
      <c r="J26" s="28">
        <v>2.23393434480611</v>
      </c>
    </row>
    <row r="27" spans="1:10">
      <c r="A27">
        <v>23</v>
      </c>
      <c r="B27" t="s">
        <v>27</v>
      </c>
      <c r="C27" s="28">
        <v>0.154525315574082</v>
      </c>
      <c r="D27" s="28">
        <v>0.162779924232705</v>
      </c>
      <c r="E27" s="28">
        <v>0.157197802735872</v>
      </c>
      <c r="F27" s="28">
        <v>0.208033042223631</v>
      </c>
      <c r="G27" s="28">
        <v>0.21534539421304</v>
      </c>
      <c r="H27" s="28">
        <v>0.251276006967997</v>
      </c>
      <c r="I27" s="28">
        <v>0.229282636912399</v>
      </c>
      <c r="J27" s="28">
        <v>1.37844012285973</v>
      </c>
    </row>
    <row r="28" spans="1:10">
      <c r="A28" t="s">
        <v>4</v>
      </c>
      <c r="C28" s="5">
        <v>7.06287172199698</v>
      </c>
      <c r="D28" s="5">
        <v>7.07580628539897</v>
      </c>
      <c r="E28" s="5">
        <v>7.55145154779682</v>
      </c>
      <c r="F28" s="5">
        <v>7.26676399440316</v>
      </c>
      <c r="G28" s="5">
        <v>8.04538160337936</v>
      </c>
      <c r="H28" s="5">
        <v>8.77489440275695</v>
      </c>
      <c r="I28" s="5">
        <v>8.51219388658469</v>
      </c>
      <c r="J28" s="5">
        <v>54.2893634423169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G5" sqref="G5:G35"/>
    </sheetView>
  </sheetViews>
  <sheetFormatPr defaultColWidth="9.14285714285714" defaultRowHeight="15" outlineLevelCol="7"/>
  <cols>
    <col min="1" max="1" width="9.14285714285714" style="10" customWidth="1"/>
    <col min="2" max="2" width="32.5714285714286" style="11" customWidth="1"/>
    <col min="3" max="3" width="17.2857142857143" customWidth="1"/>
    <col min="4" max="4" width="19.5714285714286" customWidth="1"/>
    <col min="5" max="8" width="18.2857142857143" customWidth="1"/>
  </cols>
  <sheetData>
    <row r="1" s="6" customFormat="1" ht="22.5" spans="1:1">
      <c r="A1" s="6" t="s">
        <v>81</v>
      </c>
    </row>
    <row r="2" s="7" customFormat="1" ht="18.75" spans="1:1">
      <c r="A2" s="7" t="s">
        <v>82</v>
      </c>
    </row>
    <row r="3" s="8" customFormat="1" ht="24.75" spans="1:4">
      <c r="A3" s="8" t="s">
        <v>106</v>
      </c>
      <c r="D3" s="12" t="s">
        <v>107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22737178384</v>
      </c>
      <c r="D5" s="14">
        <v>301664046.08</v>
      </c>
      <c r="E5" s="14">
        <v>23038842430.08</v>
      </c>
      <c r="F5" s="14">
        <v>20979813462.45</v>
      </c>
      <c r="G5" s="14">
        <v>20928682001.17</v>
      </c>
      <c r="H5" s="14">
        <v>20052317069.69</v>
      </c>
    </row>
    <row r="6" s="10" customFormat="1" spans="2:8">
      <c r="B6" s="11" t="s">
        <v>6</v>
      </c>
      <c r="C6" s="13">
        <v>834879646</v>
      </c>
      <c r="D6" s="14">
        <v>-204946150.32</v>
      </c>
      <c r="E6" s="14">
        <v>629933495.68</v>
      </c>
      <c r="F6" s="14">
        <v>586723259.72</v>
      </c>
      <c r="G6" s="14">
        <v>585323325.93</v>
      </c>
      <c r="H6" s="14">
        <v>574864573.97</v>
      </c>
    </row>
    <row r="7" s="10" customFormat="1" spans="2:8">
      <c r="B7" s="11" t="s">
        <v>7</v>
      </c>
      <c r="C7" s="13">
        <v>564012184</v>
      </c>
      <c r="D7" s="14">
        <v>282821282.96</v>
      </c>
      <c r="E7" s="14">
        <v>846833466.96</v>
      </c>
      <c r="F7" s="14">
        <v>796540286.95</v>
      </c>
      <c r="G7" s="14">
        <v>795896560.63</v>
      </c>
      <c r="H7" s="14">
        <v>770602605.26</v>
      </c>
    </row>
    <row r="8" s="10" customFormat="1" spans="2:8">
      <c r="B8" s="11" t="s">
        <v>8</v>
      </c>
      <c r="C8" s="13">
        <v>1115146121</v>
      </c>
      <c r="D8" s="14">
        <v>40972041.08</v>
      </c>
      <c r="E8" s="14">
        <v>1156118162.08</v>
      </c>
      <c r="F8" s="14">
        <v>1069836842.83</v>
      </c>
      <c r="G8" s="14">
        <v>1067124002.85</v>
      </c>
      <c r="H8" s="14">
        <v>1040505742.12</v>
      </c>
    </row>
    <row r="9" s="10" customFormat="1" spans="2:8">
      <c r="B9" s="11" t="s">
        <v>9</v>
      </c>
      <c r="C9" s="13">
        <v>1055185288</v>
      </c>
      <c r="D9" s="14">
        <v>684536270.35</v>
      </c>
      <c r="E9" s="14">
        <v>1739721558.35</v>
      </c>
      <c r="F9" s="14">
        <v>1504680585.67</v>
      </c>
      <c r="G9" s="14">
        <v>1501450282.53</v>
      </c>
      <c r="H9" s="14">
        <v>1476845583.83</v>
      </c>
    </row>
    <row r="10" s="10" customFormat="1" spans="2:8">
      <c r="B10" s="11" t="s">
        <v>10</v>
      </c>
      <c r="C10" s="13">
        <v>761723511</v>
      </c>
      <c r="D10" s="14">
        <v>350868217.11</v>
      </c>
      <c r="E10" s="14">
        <v>1112591728.11</v>
      </c>
      <c r="F10" s="14">
        <v>1032889703.3</v>
      </c>
      <c r="G10" s="14">
        <v>1032365141.52</v>
      </c>
      <c r="H10" s="14">
        <v>991619650.05</v>
      </c>
    </row>
    <row r="11" s="10" customFormat="1" spans="2:8">
      <c r="B11" s="11" t="s">
        <v>11</v>
      </c>
      <c r="C11" s="13">
        <v>1221132498</v>
      </c>
      <c r="D11" s="14">
        <v>-67096453.03</v>
      </c>
      <c r="E11" s="14">
        <v>1154036044.97</v>
      </c>
      <c r="F11" s="14">
        <v>994356345.77</v>
      </c>
      <c r="G11" s="14">
        <v>993494350.07</v>
      </c>
      <c r="H11" s="14">
        <v>959392005.42</v>
      </c>
    </row>
    <row r="12" s="10" customFormat="1" spans="2:8">
      <c r="B12" s="11" t="s">
        <v>12</v>
      </c>
      <c r="C12" s="13">
        <v>706727030</v>
      </c>
      <c r="D12" s="14">
        <v>113317457.56</v>
      </c>
      <c r="E12" s="14">
        <v>820044487.56</v>
      </c>
      <c r="F12" s="14">
        <v>770283319.48</v>
      </c>
      <c r="G12" s="14">
        <v>768280363.36</v>
      </c>
      <c r="H12" s="14">
        <v>719641260.58</v>
      </c>
    </row>
    <row r="13" s="10" customFormat="1" spans="2:8">
      <c r="B13" s="11" t="s">
        <v>13</v>
      </c>
      <c r="C13" s="13">
        <v>1257231988</v>
      </c>
      <c r="D13" s="14">
        <v>672910003.24</v>
      </c>
      <c r="E13" s="14">
        <v>1930141991.24</v>
      </c>
      <c r="F13" s="14">
        <v>1802649599.57</v>
      </c>
      <c r="G13" s="14">
        <v>1801317722.99</v>
      </c>
      <c r="H13" s="14">
        <v>1749726725.22</v>
      </c>
    </row>
    <row r="14" s="10" customFormat="1" spans="2:8">
      <c r="B14" s="11" t="s">
        <v>14</v>
      </c>
      <c r="C14" s="13">
        <v>769611267</v>
      </c>
      <c r="D14" s="14">
        <v>386893029.58</v>
      </c>
      <c r="E14" s="14">
        <v>1156504296.58</v>
      </c>
      <c r="F14" s="14">
        <v>1056415491.88</v>
      </c>
      <c r="G14" s="14">
        <v>1055239065.71</v>
      </c>
      <c r="H14" s="14">
        <v>1025460999.22</v>
      </c>
    </row>
    <row r="15" s="10" customFormat="1" spans="2:8">
      <c r="B15" s="11" t="s">
        <v>15</v>
      </c>
      <c r="C15" s="13">
        <v>792000235</v>
      </c>
      <c r="D15" s="14">
        <v>77399343.96</v>
      </c>
      <c r="E15" s="14">
        <v>869399578.96</v>
      </c>
      <c r="F15" s="14">
        <v>806534061.6</v>
      </c>
      <c r="G15" s="14">
        <v>805567075.9</v>
      </c>
      <c r="H15" s="14">
        <v>778304904.08</v>
      </c>
    </row>
    <row r="16" s="10" customFormat="1" spans="2:8">
      <c r="B16" s="11" t="s">
        <v>16</v>
      </c>
      <c r="C16" s="13">
        <v>1337343146</v>
      </c>
      <c r="D16" s="14">
        <v>970026700.41</v>
      </c>
      <c r="E16" s="14">
        <v>2307369846.41</v>
      </c>
      <c r="F16" s="14">
        <v>2085829012.92</v>
      </c>
      <c r="G16" s="14">
        <v>2083557806.46</v>
      </c>
      <c r="H16" s="14">
        <v>2015902842.4</v>
      </c>
    </row>
    <row r="17" s="10" customFormat="1" spans="2:8">
      <c r="B17" s="11" t="s">
        <v>17</v>
      </c>
      <c r="C17" s="13">
        <v>1516234345</v>
      </c>
      <c r="D17" s="14">
        <v>765144577.45</v>
      </c>
      <c r="E17" s="14">
        <v>2281378922.45</v>
      </c>
      <c r="F17" s="14">
        <v>2135242419.11</v>
      </c>
      <c r="G17" s="14">
        <v>2127988702.35</v>
      </c>
      <c r="H17" s="14">
        <v>2075730494.45</v>
      </c>
    </row>
    <row r="18" s="10" customFormat="1" spans="2:8">
      <c r="B18" s="11" t="s">
        <v>18</v>
      </c>
      <c r="C18" s="13">
        <v>1441716521</v>
      </c>
      <c r="D18" s="14">
        <v>498511751.74</v>
      </c>
      <c r="E18" s="14">
        <v>1940228272.74</v>
      </c>
      <c r="F18" s="14">
        <v>1830631706.49</v>
      </c>
      <c r="G18" s="14">
        <v>1826523212.95</v>
      </c>
      <c r="H18" s="14">
        <v>1784204342.6</v>
      </c>
    </row>
    <row r="19" s="10" customFormat="1" spans="2:8">
      <c r="B19" s="11" t="s">
        <v>19</v>
      </c>
      <c r="C19" s="13">
        <v>534630760</v>
      </c>
      <c r="D19" s="14">
        <v>228510111.77</v>
      </c>
      <c r="E19" s="14">
        <v>763140871.77</v>
      </c>
      <c r="F19" s="14">
        <v>721608832.77</v>
      </c>
      <c r="G19" s="14">
        <v>719755995.79</v>
      </c>
      <c r="H19" s="14">
        <v>702696630.47</v>
      </c>
    </row>
    <row r="20" s="10" customFormat="1" spans="2:8">
      <c r="B20" s="11" t="s">
        <v>20</v>
      </c>
      <c r="C20" s="13">
        <v>1600006313</v>
      </c>
      <c r="D20" s="14">
        <v>408732718.97</v>
      </c>
      <c r="E20" s="14">
        <v>2008739031.97</v>
      </c>
      <c r="F20" s="14">
        <v>1877999562.3</v>
      </c>
      <c r="G20" s="14">
        <v>1876143421.93</v>
      </c>
      <c r="H20" s="14">
        <v>1837070160.41</v>
      </c>
    </row>
    <row r="21" s="10" customFormat="1" spans="2:8">
      <c r="B21" s="11" t="s">
        <v>21</v>
      </c>
      <c r="C21" s="13">
        <v>1558366589</v>
      </c>
      <c r="D21" s="14">
        <v>167129645.31</v>
      </c>
      <c r="E21" s="14">
        <v>1725496234.31</v>
      </c>
      <c r="F21" s="14">
        <v>1586988558.06</v>
      </c>
      <c r="G21" s="14">
        <v>1584635524.37</v>
      </c>
      <c r="H21" s="14">
        <v>1549998705.98</v>
      </c>
    </row>
    <row r="22" s="10" customFormat="1" spans="2:8">
      <c r="B22" s="11" t="s">
        <v>22</v>
      </c>
      <c r="C22" s="13">
        <v>858748841</v>
      </c>
      <c r="D22" s="14">
        <v>177183766.18</v>
      </c>
      <c r="E22" s="14">
        <v>1035932607.18</v>
      </c>
      <c r="F22" s="14">
        <v>958310259.8</v>
      </c>
      <c r="G22" s="14">
        <v>957154681.25</v>
      </c>
      <c r="H22" s="14">
        <v>916759077.83</v>
      </c>
    </row>
    <row r="23" s="10" customFormat="1" spans="2:8">
      <c r="B23" s="11" t="s">
        <v>23</v>
      </c>
      <c r="C23" s="13">
        <v>522232710</v>
      </c>
      <c r="D23" s="14">
        <v>318757153.62</v>
      </c>
      <c r="E23" s="14">
        <v>840989863.62</v>
      </c>
      <c r="F23" s="14">
        <v>788485062.01</v>
      </c>
      <c r="G23" s="14">
        <v>787242758.58</v>
      </c>
      <c r="H23" s="14">
        <v>764793580.45</v>
      </c>
    </row>
    <row r="24" s="10" customFormat="1" spans="2:8">
      <c r="B24" s="11" t="s">
        <v>24</v>
      </c>
      <c r="C24" s="13">
        <v>674398239</v>
      </c>
      <c r="D24" s="14">
        <v>304698886.69</v>
      </c>
      <c r="E24" s="14">
        <v>979097125.69</v>
      </c>
      <c r="F24" s="14">
        <v>927148087.97</v>
      </c>
      <c r="G24" s="14">
        <v>925521079.02</v>
      </c>
      <c r="H24" s="14">
        <v>908896264.29</v>
      </c>
    </row>
    <row r="25" s="10" customFormat="1" spans="2:8">
      <c r="B25" s="11" t="s">
        <v>25</v>
      </c>
      <c r="C25" s="13">
        <v>474947952</v>
      </c>
      <c r="D25" s="14">
        <v>255328418.15</v>
      </c>
      <c r="E25" s="14">
        <v>730276370.15</v>
      </c>
      <c r="F25" s="14">
        <v>692985976.69</v>
      </c>
      <c r="G25" s="14">
        <v>690928106.63</v>
      </c>
      <c r="H25" s="14">
        <v>633896729.86</v>
      </c>
    </row>
    <row r="26" s="10" customFormat="1" spans="2:8">
      <c r="B26" s="11" t="s">
        <v>26</v>
      </c>
      <c r="C26" s="13">
        <v>663038722</v>
      </c>
      <c r="D26" s="14">
        <v>605356841.82</v>
      </c>
      <c r="E26" s="14">
        <v>1268395563.82</v>
      </c>
      <c r="F26" s="14">
        <v>1204475953.62</v>
      </c>
      <c r="G26" s="14">
        <v>1201074423.61</v>
      </c>
      <c r="H26" s="14">
        <v>1185350147.43</v>
      </c>
    </row>
    <row r="27" s="10" customFormat="1" spans="2:8">
      <c r="B27" s="11" t="s">
        <v>27</v>
      </c>
      <c r="C27" s="13">
        <v>13898994654</v>
      </c>
      <c r="D27" s="14">
        <v>-6279458754.78</v>
      </c>
      <c r="E27" s="14">
        <v>7619535899.22</v>
      </c>
      <c r="F27" s="14">
        <v>6488123435.34</v>
      </c>
      <c r="G27" s="14">
        <v>6487188602.78</v>
      </c>
      <c r="H27" s="14">
        <v>5999320093.94</v>
      </c>
    </row>
    <row r="28" s="10" customFormat="1" spans="2:8">
      <c r="B28" s="11" t="s">
        <v>92</v>
      </c>
      <c r="C28" s="13">
        <v>999362</v>
      </c>
      <c r="D28" s="13">
        <v>-20532</v>
      </c>
      <c r="E28" s="13">
        <v>978830</v>
      </c>
      <c r="F28" s="14">
        <v>448048.52</v>
      </c>
      <c r="G28" s="14">
        <v>448048.52</v>
      </c>
      <c r="H28" s="14">
        <v>448048.52</v>
      </c>
    </row>
    <row r="29" s="10" customFormat="1" spans="2:8">
      <c r="B29" s="11" t="s">
        <v>93</v>
      </c>
      <c r="C29" s="13">
        <v>27066803</v>
      </c>
      <c r="D29" s="14">
        <v>-24909130.78</v>
      </c>
      <c r="E29" s="14">
        <v>2157672.22</v>
      </c>
      <c r="F29" s="14">
        <v>436301.09</v>
      </c>
      <c r="G29" s="14">
        <v>436301.09</v>
      </c>
      <c r="H29" s="14">
        <v>436301.09</v>
      </c>
    </row>
    <row r="30" s="10" customFormat="1" spans="2:8">
      <c r="B30" s="11" t="s">
        <v>94</v>
      </c>
      <c r="C30" s="13">
        <v>456750</v>
      </c>
      <c r="D30" s="14">
        <v>104466.2</v>
      </c>
      <c r="E30" s="14">
        <v>561216.2</v>
      </c>
      <c r="F30" s="14">
        <v>391662.43</v>
      </c>
      <c r="G30" s="14">
        <v>391662.43</v>
      </c>
      <c r="H30" s="14">
        <v>391662.43</v>
      </c>
    </row>
    <row r="31" s="10" customFormat="1" spans="2:8">
      <c r="B31" s="11" t="s">
        <v>95</v>
      </c>
      <c r="C31" s="13">
        <v>456220</v>
      </c>
      <c r="D31" s="13">
        <v>-39620</v>
      </c>
      <c r="E31" s="13">
        <v>416600</v>
      </c>
      <c r="F31" s="14">
        <v>393005.11</v>
      </c>
      <c r="G31" s="14">
        <v>393005.11</v>
      </c>
      <c r="H31" s="14">
        <v>393005.11</v>
      </c>
    </row>
    <row r="32" s="10" customFormat="1" spans="2:8">
      <c r="B32" s="11" t="s">
        <v>96</v>
      </c>
      <c r="C32" s="13">
        <v>800055626</v>
      </c>
      <c r="D32" s="13">
        <v>659391050</v>
      </c>
      <c r="E32" s="13">
        <v>1459446676</v>
      </c>
      <c r="F32" s="14">
        <v>1302843052.19</v>
      </c>
      <c r="G32" s="14">
        <v>1297464061.52</v>
      </c>
      <c r="H32" s="14">
        <v>1288727461.72</v>
      </c>
    </row>
    <row r="33" s="10" customFormat="1" spans="2:8">
      <c r="B33" s="11" t="s">
        <v>97</v>
      </c>
      <c r="C33" s="13">
        <v>340900</v>
      </c>
      <c r="D33" s="14">
        <v>-85308.32</v>
      </c>
      <c r="E33" s="14">
        <v>255591.68</v>
      </c>
      <c r="F33" s="14">
        <v>247461.26</v>
      </c>
      <c r="G33" s="14">
        <v>247461.26</v>
      </c>
      <c r="H33" s="14">
        <v>247461.26</v>
      </c>
    </row>
    <row r="34" s="10" customFormat="1" spans="2:8">
      <c r="B34" s="11" t="s">
        <v>98</v>
      </c>
      <c r="C34" s="13">
        <v>326475632</v>
      </c>
      <c r="D34" s="13">
        <v>16041302</v>
      </c>
      <c r="E34" s="13">
        <v>342516934</v>
      </c>
      <c r="F34" s="14">
        <v>330930982.05</v>
      </c>
      <c r="G34" s="14">
        <v>330930982.05</v>
      </c>
      <c r="H34" s="14">
        <v>321941021.27</v>
      </c>
    </row>
    <row r="35" s="10" customFormat="1" spans="2:8">
      <c r="B35" s="11" t="s">
        <v>99</v>
      </c>
      <c r="C35" s="13">
        <v>8934098950</v>
      </c>
      <c r="D35" s="10">
        <v>0</v>
      </c>
      <c r="E35" s="13">
        <v>8934098950</v>
      </c>
      <c r="F35" s="14">
        <v>8927157417.96</v>
      </c>
      <c r="G35" s="14">
        <v>8927157417.96</v>
      </c>
      <c r="H35" s="14">
        <v>8927157417.96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G5" sqref="G5:G35"/>
    </sheetView>
  </sheetViews>
  <sheetFormatPr defaultColWidth="9.14285714285714" defaultRowHeight="15" outlineLevelCol="7"/>
  <cols>
    <col min="1" max="1" width="9.14285714285714" style="10" customWidth="1"/>
    <col min="2" max="2" width="32.5714285714286" style="11" customWidth="1"/>
    <col min="3" max="3" width="17.2857142857143" customWidth="1"/>
    <col min="4" max="4" width="20.2857142857143" customWidth="1"/>
    <col min="5" max="8" width="18.2857142857143" customWidth="1"/>
  </cols>
  <sheetData>
    <row r="1" s="6" customFormat="1" ht="22.5" spans="1:1">
      <c r="A1" s="6" t="s">
        <v>81</v>
      </c>
    </row>
    <row r="2" s="7" customFormat="1" ht="18.75" spans="1:1">
      <c r="A2" s="7" t="s">
        <v>82</v>
      </c>
    </row>
    <row r="3" s="8" customFormat="1" ht="24.75" spans="1:4">
      <c r="A3" s="8" t="s">
        <v>108</v>
      </c>
      <c r="D3" s="12" t="s">
        <v>109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24368573009</v>
      </c>
      <c r="D5" s="14">
        <v>-1443685353.51</v>
      </c>
      <c r="E5" s="14">
        <v>22924887655.49</v>
      </c>
      <c r="F5" s="14">
        <v>19182743503.61</v>
      </c>
      <c r="G5" s="14">
        <v>18863158599.98</v>
      </c>
      <c r="H5" s="14">
        <v>18181218300.58</v>
      </c>
    </row>
    <row r="6" s="10" customFormat="1" spans="2:8">
      <c r="B6" s="11" t="s">
        <v>6</v>
      </c>
      <c r="C6" s="13">
        <v>808952059</v>
      </c>
      <c r="D6" s="14">
        <v>-145919486.88</v>
      </c>
      <c r="E6" s="14">
        <v>663032572.12</v>
      </c>
      <c r="F6" s="14">
        <v>499550817.01</v>
      </c>
      <c r="G6" s="14">
        <v>496675441.94</v>
      </c>
      <c r="H6" s="14">
        <v>508612875.73</v>
      </c>
    </row>
    <row r="7" s="10" customFormat="1" spans="2:8">
      <c r="B7" s="11" t="s">
        <v>7</v>
      </c>
      <c r="C7" s="13">
        <v>552071292</v>
      </c>
      <c r="D7" s="14">
        <v>341072138.65</v>
      </c>
      <c r="E7" s="14">
        <v>893143430.65</v>
      </c>
      <c r="F7" s="14">
        <v>748425608.92</v>
      </c>
      <c r="G7" s="14">
        <v>743209742.24</v>
      </c>
      <c r="H7" s="14">
        <v>738690468.05</v>
      </c>
    </row>
    <row r="8" s="10" customFormat="1" spans="2:8">
      <c r="B8" s="11" t="s">
        <v>8</v>
      </c>
      <c r="C8" s="13">
        <v>1005158536</v>
      </c>
      <c r="D8" s="14">
        <v>263063185.16</v>
      </c>
      <c r="E8" s="14">
        <v>1268221721.16</v>
      </c>
      <c r="F8" s="14">
        <v>1040253567.67</v>
      </c>
      <c r="G8" s="14">
        <v>1029581147.01</v>
      </c>
      <c r="H8" s="14">
        <v>1003540927.36</v>
      </c>
    </row>
    <row r="9" s="10" customFormat="1" spans="2:8">
      <c r="B9" s="11" t="s">
        <v>9</v>
      </c>
      <c r="C9" s="13">
        <v>1162817821</v>
      </c>
      <c r="D9" s="14">
        <v>644360872.38</v>
      </c>
      <c r="E9" s="14">
        <v>1807178693.38</v>
      </c>
      <c r="F9" s="14">
        <v>1351784879.74</v>
      </c>
      <c r="G9" s="14">
        <v>1341682982.44</v>
      </c>
      <c r="H9" s="14">
        <v>1351614560.81</v>
      </c>
    </row>
    <row r="10" s="10" customFormat="1" spans="2:8">
      <c r="B10" s="11" t="s">
        <v>10</v>
      </c>
      <c r="C10" s="13">
        <v>773856190</v>
      </c>
      <c r="D10" s="14">
        <v>419639473.73</v>
      </c>
      <c r="E10" s="14">
        <v>1193495663.73</v>
      </c>
      <c r="F10" s="14">
        <v>955106550.6</v>
      </c>
      <c r="G10" s="14">
        <v>948646982.93</v>
      </c>
      <c r="H10" s="14">
        <v>927069085.5</v>
      </c>
    </row>
    <row r="11" s="10" customFormat="1" spans="2:8">
      <c r="B11" s="11" t="s">
        <v>11</v>
      </c>
      <c r="C11" s="13">
        <v>1443640594</v>
      </c>
      <c r="D11" s="14">
        <v>-324835716.43</v>
      </c>
      <c r="E11" s="14">
        <v>1118804877.57</v>
      </c>
      <c r="F11" s="14">
        <v>919375586.41</v>
      </c>
      <c r="G11" s="14">
        <v>914986094.37</v>
      </c>
      <c r="H11" s="14">
        <v>918177007.53</v>
      </c>
    </row>
    <row r="12" s="10" customFormat="1" spans="2:8">
      <c r="B12" s="11" t="s">
        <v>12</v>
      </c>
      <c r="C12" s="13">
        <v>753273725</v>
      </c>
      <c r="D12" s="14">
        <v>47947330.7</v>
      </c>
      <c r="E12" s="14">
        <v>801221055.7</v>
      </c>
      <c r="F12" s="14">
        <v>663292812.64</v>
      </c>
      <c r="G12" s="14">
        <v>658489101.97</v>
      </c>
      <c r="H12" s="14">
        <v>655218594.3</v>
      </c>
    </row>
    <row r="13" s="10" customFormat="1" spans="2:8">
      <c r="B13" s="11" t="s">
        <v>13</v>
      </c>
      <c r="C13" s="13">
        <v>1268683758</v>
      </c>
      <c r="D13" s="14">
        <v>699685267.65</v>
      </c>
      <c r="E13" s="14">
        <v>1968369025.65</v>
      </c>
      <c r="F13" s="14">
        <v>1702807640.93</v>
      </c>
      <c r="G13" s="14">
        <v>1683313726.74</v>
      </c>
      <c r="H13" s="14">
        <v>1672695835.99</v>
      </c>
    </row>
    <row r="14" s="10" customFormat="1" spans="2:8">
      <c r="B14" s="11" t="s">
        <v>14</v>
      </c>
      <c r="C14" s="13">
        <v>830565119</v>
      </c>
      <c r="D14" s="14">
        <v>423354555.39</v>
      </c>
      <c r="E14" s="14">
        <v>1253919674.39</v>
      </c>
      <c r="F14" s="14">
        <v>1068013221.01</v>
      </c>
      <c r="G14" s="14">
        <v>1056520307.69</v>
      </c>
      <c r="H14" s="14">
        <v>1058460112.91</v>
      </c>
    </row>
    <row r="15" s="10" customFormat="1" spans="2:8">
      <c r="B15" s="11" t="s">
        <v>15</v>
      </c>
      <c r="C15" s="13">
        <v>892978728</v>
      </c>
      <c r="D15" s="14">
        <v>-40122583.6</v>
      </c>
      <c r="E15" s="14">
        <v>852856144.4</v>
      </c>
      <c r="F15" s="14">
        <v>731095714.47</v>
      </c>
      <c r="G15" s="14">
        <v>723470927.07</v>
      </c>
      <c r="H15" s="14">
        <v>725254949.33</v>
      </c>
    </row>
    <row r="16" s="10" customFormat="1" spans="2:8">
      <c r="B16" s="11" t="s">
        <v>16</v>
      </c>
      <c r="C16" s="13">
        <v>1592503957</v>
      </c>
      <c r="D16" s="14">
        <v>859021811.36</v>
      </c>
      <c r="E16" s="14">
        <v>2451525768.36</v>
      </c>
      <c r="F16" s="14">
        <v>2035819198.91</v>
      </c>
      <c r="G16" s="14">
        <v>2020253713.2</v>
      </c>
      <c r="H16" s="14">
        <v>2015869663.08</v>
      </c>
    </row>
    <row r="17" s="10" customFormat="1" spans="2:8">
      <c r="B17" s="11" t="s">
        <v>17</v>
      </c>
      <c r="C17" s="13">
        <v>1702857121</v>
      </c>
      <c r="D17" s="14">
        <v>524790431.33</v>
      </c>
      <c r="E17" s="14">
        <v>2227647552.33</v>
      </c>
      <c r="F17" s="14">
        <v>1876683147.21</v>
      </c>
      <c r="G17" s="14">
        <v>1864275702.5</v>
      </c>
      <c r="H17" s="14">
        <v>1856133393.71</v>
      </c>
    </row>
    <row r="18" s="10" customFormat="1" spans="2:8">
      <c r="B18" s="11" t="s">
        <v>18</v>
      </c>
      <c r="C18" s="13">
        <v>1530406355</v>
      </c>
      <c r="D18" s="14">
        <v>472847686.71</v>
      </c>
      <c r="E18" s="14">
        <v>2003254041.71</v>
      </c>
      <c r="F18" s="14">
        <v>1680653096.75</v>
      </c>
      <c r="G18" s="14">
        <v>1659299383.96</v>
      </c>
      <c r="H18" s="14">
        <v>1643247195.31</v>
      </c>
    </row>
    <row r="19" s="10" customFormat="1" spans="2:8">
      <c r="B19" s="11" t="s">
        <v>19</v>
      </c>
      <c r="C19" s="13">
        <v>670114342</v>
      </c>
      <c r="D19" s="14">
        <v>104856907.81</v>
      </c>
      <c r="E19" s="14">
        <v>774971249.81</v>
      </c>
      <c r="F19" s="14">
        <v>641304901.54</v>
      </c>
      <c r="G19" s="14">
        <v>639481130.72</v>
      </c>
      <c r="H19" s="14">
        <v>643745089.31</v>
      </c>
    </row>
    <row r="20" s="10" customFormat="1" spans="2:8">
      <c r="B20" s="11" t="s">
        <v>20</v>
      </c>
      <c r="C20" s="13">
        <v>1481306561</v>
      </c>
      <c r="D20" s="14">
        <v>586181038.02</v>
      </c>
      <c r="E20" s="14">
        <v>2067487599.02</v>
      </c>
      <c r="F20" s="14">
        <v>1695374536.42</v>
      </c>
      <c r="G20" s="14">
        <v>1677299363.3</v>
      </c>
      <c r="H20" s="14">
        <v>1663293571.84</v>
      </c>
    </row>
    <row r="21" s="10" customFormat="1" spans="2:8">
      <c r="B21" s="11" t="s">
        <v>21</v>
      </c>
      <c r="C21" s="13">
        <v>1586164231</v>
      </c>
      <c r="D21" s="14">
        <v>196058584.46</v>
      </c>
      <c r="E21" s="14">
        <v>1782222815.46</v>
      </c>
      <c r="F21" s="14">
        <v>1479994807.04</v>
      </c>
      <c r="G21" s="14">
        <v>1465483697.22</v>
      </c>
      <c r="H21" s="14">
        <v>1438519993.55</v>
      </c>
    </row>
    <row r="22" s="10" customFormat="1" spans="2:8">
      <c r="B22" s="11" t="s">
        <v>22</v>
      </c>
      <c r="C22" s="13">
        <v>867716612</v>
      </c>
      <c r="D22" s="14">
        <v>151585154.88</v>
      </c>
      <c r="E22" s="14">
        <v>1019301766.88</v>
      </c>
      <c r="F22" s="14">
        <v>826609090.6</v>
      </c>
      <c r="G22" s="14">
        <v>820601677.52</v>
      </c>
      <c r="H22" s="14">
        <v>818227040.93</v>
      </c>
    </row>
    <row r="23" s="10" customFormat="1" spans="2:8">
      <c r="B23" s="11" t="s">
        <v>23</v>
      </c>
      <c r="C23" s="13">
        <v>587568309</v>
      </c>
      <c r="D23" s="14">
        <v>313787064.38</v>
      </c>
      <c r="E23" s="14">
        <v>901355373.38</v>
      </c>
      <c r="F23" s="14">
        <v>743048098.21</v>
      </c>
      <c r="G23" s="14">
        <v>737998734.3</v>
      </c>
      <c r="H23" s="14">
        <v>734312414.7</v>
      </c>
    </row>
    <row r="24" s="10" customFormat="1" spans="2:8">
      <c r="B24" s="11" t="s">
        <v>24</v>
      </c>
      <c r="C24" s="13">
        <v>754534678</v>
      </c>
      <c r="D24" s="14">
        <v>240369195.07</v>
      </c>
      <c r="E24" s="14">
        <v>994903873.07</v>
      </c>
      <c r="F24" s="14">
        <v>853558364.35</v>
      </c>
      <c r="G24" s="14">
        <v>848318841.51</v>
      </c>
      <c r="H24" s="14">
        <v>846755750.86</v>
      </c>
    </row>
    <row r="25" s="10" customFormat="1" spans="2:8">
      <c r="B25" s="11" t="s">
        <v>25</v>
      </c>
      <c r="C25" s="13">
        <v>536817832</v>
      </c>
      <c r="D25" s="14">
        <v>201889181.82</v>
      </c>
      <c r="E25" s="14">
        <v>738707013.82</v>
      </c>
      <c r="F25" s="14">
        <v>618215987.33</v>
      </c>
      <c r="G25" s="14">
        <v>613097108.3</v>
      </c>
      <c r="H25" s="14">
        <v>611957263.1</v>
      </c>
    </row>
    <row r="26" s="10" customFormat="1" spans="2:8">
      <c r="B26" s="11" t="s">
        <v>26</v>
      </c>
      <c r="C26" s="13">
        <v>839291864</v>
      </c>
      <c r="D26" s="14">
        <v>503821539.1</v>
      </c>
      <c r="E26" s="14">
        <v>1343113403.1</v>
      </c>
      <c r="F26" s="14">
        <v>1161881401.26</v>
      </c>
      <c r="G26" s="14">
        <v>1156636991.63</v>
      </c>
      <c r="H26" s="14">
        <v>1150081933.46</v>
      </c>
    </row>
    <row r="27" s="10" customFormat="1" spans="2:8">
      <c r="B27" s="11" t="s">
        <v>27</v>
      </c>
      <c r="C27" s="13">
        <v>14177851472</v>
      </c>
      <c r="D27" s="14">
        <v>-6055737328.79</v>
      </c>
      <c r="E27" s="14">
        <v>8122114143.21</v>
      </c>
      <c r="F27" s="14">
        <v>7048237265.78</v>
      </c>
      <c r="G27" s="14">
        <v>6971111528.46</v>
      </c>
      <c r="H27" s="14">
        <v>6433726866.96</v>
      </c>
    </row>
    <row r="28" s="10" customFormat="1" spans="2:8">
      <c r="B28" s="11" t="s">
        <v>92</v>
      </c>
      <c r="C28" s="13">
        <v>721152</v>
      </c>
      <c r="D28" s="13">
        <v>-501959</v>
      </c>
      <c r="E28" s="13">
        <v>219193</v>
      </c>
      <c r="F28" s="14">
        <v>118903.76</v>
      </c>
      <c r="G28" s="14">
        <v>118903.76</v>
      </c>
      <c r="H28" s="14">
        <v>115996.68</v>
      </c>
    </row>
    <row r="29" s="10" customFormat="1" spans="2:8">
      <c r="B29" s="11" t="s">
        <v>93</v>
      </c>
      <c r="C29" s="10">
        <v>0</v>
      </c>
      <c r="D29" s="14">
        <v>54386915.39</v>
      </c>
      <c r="E29" s="14">
        <v>54386915.39</v>
      </c>
      <c r="F29" s="14">
        <v>48050349.16</v>
      </c>
      <c r="G29" s="14">
        <v>48050349.16</v>
      </c>
      <c r="H29" s="14">
        <v>48048154.16</v>
      </c>
    </row>
    <row r="30" s="10" customFormat="1" spans="2:8">
      <c r="B30" s="11" t="s">
        <v>94</v>
      </c>
      <c r="C30" s="13">
        <v>277512</v>
      </c>
      <c r="D30" s="13">
        <v>-157912</v>
      </c>
      <c r="E30" s="13">
        <v>119600</v>
      </c>
      <c r="F30" s="14">
        <v>82868.74</v>
      </c>
      <c r="G30" s="14">
        <v>82868.74</v>
      </c>
      <c r="H30" s="14">
        <v>82868.74</v>
      </c>
    </row>
    <row r="31" s="10" customFormat="1" spans="2:8">
      <c r="B31" s="11" t="s">
        <v>95</v>
      </c>
      <c r="C31" s="10">
        <v>0</v>
      </c>
      <c r="D31" s="13">
        <v>109600</v>
      </c>
      <c r="E31" s="13">
        <v>109600</v>
      </c>
      <c r="F31" s="14">
        <v>84709.12</v>
      </c>
      <c r="G31" s="14">
        <v>84709.12</v>
      </c>
      <c r="H31" s="14">
        <v>84709.12</v>
      </c>
    </row>
    <row r="32" s="10" customFormat="1" spans="2:8">
      <c r="B32" s="11" t="s">
        <v>96</v>
      </c>
      <c r="C32" s="13">
        <v>799801185</v>
      </c>
      <c r="D32" s="13">
        <v>96277382</v>
      </c>
      <c r="E32" s="13">
        <v>896078567</v>
      </c>
      <c r="F32" s="14">
        <v>465854788.82</v>
      </c>
      <c r="G32" s="14">
        <v>465854788.82</v>
      </c>
      <c r="H32" s="14">
        <v>454966293.7</v>
      </c>
    </row>
    <row r="33" s="10" customFormat="1" spans="2:8">
      <c r="B33" s="11" t="s">
        <v>97</v>
      </c>
      <c r="C33" s="10">
        <v>0</v>
      </c>
      <c r="D33" s="14">
        <v>165955.22</v>
      </c>
      <c r="E33" s="14">
        <v>165955.22</v>
      </c>
      <c r="F33" s="14">
        <v>143755.22</v>
      </c>
      <c r="G33" s="14">
        <v>143755.22</v>
      </c>
      <c r="H33" s="14">
        <v>143755.22</v>
      </c>
    </row>
    <row r="34" s="10" customFormat="1" spans="2:8">
      <c r="B34" s="11" t="s">
        <v>98</v>
      </c>
      <c r="C34" s="13">
        <v>303430574</v>
      </c>
      <c r="D34" s="13">
        <v>28559926</v>
      </c>
      <c r="E34" s="13">
        <v>331990500</v>
      </c>
      <c r="F34" s="14">
        <v>305400333.65</v>
      </c>
      <c r="G34" s="14">
        <v>305348279.65</v>
      </c>
      <c r="H34" s="14">
        <v>304317628.17</v>
      </c>
    </row>
    <row r="35" s="10" customFormat="1" spans="2:8">
      <c r="B35" s="11" t="s">
        <v>99</v>
      </c>
      <c r="C35" s="13">
        <v>9308065412</v>
      </c>
      <c r="D35" s="13">
        <v>952572654</v>
      </c>
      <c r="E35" s="13">
        <v>10260638066</v>
      </c>
      <c r="F35" s="14">
        <v>9833699090.41</v>
      </c>
      <c r="G35" s="14">
        <v>9833699090.41</v>
      </c>
      <c r="H35" s="14">
        <v>9763056505.46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D1" sqref="D1"/>
    </sheetView>
  </sheetViews>
  <sheetFormatPr defaultColWidth="9.14285714285714" defaultRowHeight="15" outlineLevelCol="7"/>
  <cols>
    <col min="1" max="1" width="9.14285714285714" style="10" customWidth="1"/>
    <col min="2" max="2" width="32.5714285714286" style="11" customWidth="1"/>
    <col min="3" max="3" width="17.2857142857143" customWidth="1"/>
    <col min="4" max="4" width="15.5714285714286" customWidth="1"/>
    <col min="5" max="8" width="18.2857142857143" customWidth="1"/>
  </cols>
  <sheetData>
    <row r="1" s="6" customFormat="1" ht="22.5" spans="1:1">
      <c r="A1" s="6" t="s">
        <v>81</v>
      </c>
    </row>
    <row r="2" s="7" customFormat="1" ht="18.75" spans="1:1">
      <c r="A2" s="7" t="s">
        <v>82</v>
      </c>
    </row>
    <row r="3" s="8" customFormat="1" ht="24.75" spans="1:4">
      <c r="A3" s="8" t="s">
        <v>110</v>
      </c>
      <c r="D3" s="12" t="s">
        <v>111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22265801642</v>
      </c>
      <c r="D5" s="14">
        <v>561454558.59</v>
      </c>
      <c r="E5" s="14">
        <v>22827256200.59</v>
      </c>
      <c r="F5" s="14">
        <v>20282115163.04</v>
      </c>
      <c r="G5" s="14">
        <v>20241666987.08</v>
      </c>
      <c r="H5" s="14">
        <v>20212351238.89</v>
      </c>
    </row>
    <row r="6" s="10" customFormat="1" spans="2:8">
      <c r="B6" s="11" t="s">
        <v>6</v>
      </c>
      <c r="C6" s="13">
        <v>556942642</v>
      </c>
      <c r="D6" s="14">
        <v>120788502.83</v>
      </c>
      <c r="E6" s="14">
        <v>677731144.83</v>
      </c>
      <c r="F6" s="14">
        <v>627152530.2</v>
      </c>
      <c r="G6" s="14">
        <v>626230968.71</v>
      </c>
      <c r="H6" s="14">
        <v>615152495.26</v>
      </c>
    </row>
    <row r="7" s="10" customFormat="1" spans="2:8">
      <c r="B7" s="11" t="s">
        <v>7</v>
      </c>
      <c r="C7" s="13">
        <v>544033649</v>
      </c>
      <c r="D7" s="14">
        <v>350803224.25</v>
      </c>
      <c r="E7" s="14">
        <v>894836873.25</v>
      </c>
      <c r="F7" s="14">
        <v>851674707.63</v>
      </c>
      <c r="G7" s="14">
        <v>850618703.51</v>
      </c>
      <c r="H7" s="14">
        <v>850606143.51</v>
      </c>
    </row>
    <row r="8" s="10" customFormat="1" spans="2:8">
      <c r="B8" s="11" t="s">
        <v>8</v>
      </c>
      <c r="C8" s="13">
        <v>836674089</v>
      </c>
      <c r="D8" s="14">
        <v>445526747.14</v>
      </c>
      <c r="E8" s="14">
        <v>1282200836.14</v>
      </c>
      <c r="F8" s="14">
        <v>1202379159.56</v>
      </c>
      <c r="G8" s="14">
        <v>1196618903.01</v>
      </c>
      <c r="H8" s="14">
        <v>1195965605.21</v>
      </c>
    </row>
    <row r="9" s="10" customFormat="1" spans="2:8">
      <c r="B9" s="11" t="s">
        <v>9</v>
      </c>
      <c r="C9" s="13">
        <v>1079610350</v>
      </c>
      <c r="D9" s="14">
        <v>505332782.24</v>
      </c>
      <c r="E9" s="14">
        <v>1584943132.24</v>
      </c>
      <c r="F9" s="14">
        <v>1479972027.29</v>
      </c>
      <c r="G9" s="14">
        <v>1476611440.86</v>
      </c>
      <c r="H9" s="14">
        <v>1476527600.75</v>
      </c>
    </row>
    <row r="10" s="10" customFormat="1" spans="2:8">
      <c r="B10" s="11" t="s">
        <v>10</v>
      </c>
      <c r="C10" s="13">
        <v>716932876</v>
      </c>
      <c r="D10" s="14">
        <v>457957815.1</v>
      </c>
      <c r="E10" s="14">
        <v>1174890691.1</v>
      </c>
      <c r="F10" s="14">
        <v>1112114722.33</v>
      </c>
      <c r="G10" s="14">
        <v>1109814992.15</v>
      </c>
      <c r="H10" s="14">
        <v>1109343606.78</v>
      </c>
    </row>
    <row r="11" s="10" customFormat="1" spans="2:8">
      <c r="B11" s="11" t="s">
        <v>11</v>
      </c>
      <c r="C11" s="13">
        <v>784115202</v>
      </c>
      <c r="D11" s="14">
        <v>325680096.96</v>
      </c>
      <c r="E11" s="14">
        <v>1109795298.96</v>
      </c>
      <c r="F11" s="14">
        <v>1042786530.61</v>
      </c>
      <c r="G11" s="14">
        <v>1040824114.12</v>
      </c>
      <c r="H11" s="14">
        <v>1039638249.79</v>
      </c>
    </row>
    <row r="12" s="10" customFormat="1" spans="2:8">
      <c r="B12" s="11" t="s">
        <v>12</v>
      </c>
      <c r="C12" s="13">
        <v>639782387</v>
      </c>
      <c r="D12" s="14">
        <v>181900207.94</v>
      </c>
      <c r="E12" s="14">
        <v>821682594.94</v>
      </c>
      <c r="F12" s="14">
        <v>779217509.38</v>
      </c>
      <c r="G12" s="14">
        <v>777038642.06</v>
      </c>
      <c r="H12" s="14">
        <v>775307441.34</v>
      </c>
    </row>
    <row r="13" s="10" customFormat="1" spans="2:8">
      <c r="B13" s="11" t="s">
        <v>13</v>
      </c>
      <c r="C13" s="13">
        <v>1410047737</v>
      </c>
      <c r="D13" s="14">
        <v>604660064.71</v>
      </c>
      <c r="E13" s="14">
        <v>2014707801.71</v>
      </c>
      <c r="F13" s="14">
        <v>1919035800.28</v>
      </c>
      <c r="G13" s="14">
        <v>1914492640.7</v>
      </c>
      <c r="H13" s="14">
        <v>1914224807.54</v>
      </c>
    </row>
    <row r="14" s="10" customFormat="1" spans="2:8">
      <c r="B14" s="11" t="s">
        <v>14</v>
      </c>
      <c r="C14" s="13">
        <v>843572304</v>
      </c>
      <c r="D14" s="14">
        <v>407931659.26</v>
      </c>
      <c r="E14" s="14">
        <v>1251503963.26</v>
      </c>
      <c r="F14" s="14">
        <v>1189643934.28</v>
      </c>
      <c r="G14" s="14">
        <v>1186684023.95</v>
      </c>
      <c r="H14" s="14">
        <v>1186400405.63</v>
      </c>
    </row>
    <row r="15" s="10" customFormat="1" spans="2:8">
      <c r="B15" s="11" t="s">
        <v>15</v>
      </c>
      <c r="C15" s="13">
        <v>634103116</v>
      </c>
      <c r="D15" s="14">
        <v>304773987.13</v>
      </c>
      <c r="E15" s="14">
        <v>938877103.13</v>
      </c>
      <c r="F15" s="14">
        <v>884666812.97</v>
      </c>
      <c r="G15" s="14">
        <v>883329653.53</v>
      </c>
      <c r="H15" s="14">
        <v>883329653.53</v>
      </c>
    </row>
    <row r="16" s="10" customFormat="1" spans="2:8">
      <c r="B16" s="11" t="s">
        <v>16</v>
      </c>
      <c r="C16" s="13">
        <v>1659281118</v>
      </c>
      <c r="D16" s="14">
        <v>730890117.68</v>
      </c>
      <c r="E16" s="14">
        <v>2390171235.68</v>
      </c>
      <c r="F16" s="14">
        <v>2188959721.41</v>
      </c>
      <c r="G16" s="14">
        <v>2178159021.28</v>
      </c>
      <c r="H16" s="14">
        <v>2177774442.67</v>
      </c>
    </row>
    <row r="17" s="10" customFormat="1" spans="2:8">
      <c r="B17" s="11" t="s">
        <v>17</v>
      </c>
      <c r="C17" s="13">
        <v>1600236415</v>
      </c>
      <c r="D17" s="14">
        <v>678450650.54</v>
      </c>
      <c r="E17" s="14">
        <v>2278687065.54</v>
      </c>
      <c r="F17" s="14">
        <v>2103334515.14</v>
      </c>
      <c r="G17" s="14">
        <v>2095903482.25</v>
      </c>
      <c r="H17" s="14">
        <v>2095425429.31</v>
      </c>
    </row>
    <row r="18" s="10" customFormat="1" spans="2:8">
      <c r="B18" s="11" t="s">
        <v>18</v>
      </c>
      <c r="C18" s="13">
        <v>1604187717</v>
      </c>
      <c r="D18" s="14">
        <v>471008126.39</v>
      </c>
      <c r="E18" s="14">
        <v>2075195843.39</v>
      </c>
      <c r="F18" s="14">
        <v>1924348392.29</v>
      </c>
      <c r="G18" s="14">
        <v>1918721668.26</v>
      </c>
      <c r="H18" s="14">
        <v>1918605969.22</v>
      </c>
    </row>
    <row r="19" s="10" customFormat="1" spans="2:8">
      <c r="B19" s="11" t="s">
        <v>19</v>
      </c>
      <c r="C19" s="13">
        <v>661311302</v>
      </c>
      <c r="D19" s="14">
        <v>157947443.02</v>
      </c>
      <c r="E19" s="14">
        <v>819258745.02</v>
      </c>
      <c r="F19" s="14">
        <v>744531787.62</v>
      </c>
      <c r="G19" s="13">
        <v>742432672</v>
      </c>
      <c r="H19" s="14">
        <v>742101992.97</v>
      </c>
    </row>
    <row r="20" s="10" customFormat="1" spans="2:8">
      <c r="B20" s="11" t="s">
        <v>20</v>
      </c>
      <c r="C20" s="13">
        <v>1570724704</v>
      </c>
      <c r="D20" s="14">
        <v>571641476.96</v>
      </c>
      <c r="E20" s="14">
        <v>2142366180.96</v>
      </c>
      <c r="F20" s="14">
        <v>1971270521.22</v>
      </c>
      <c r="G20" s="14">
        <v>1964076838.89</v>
      </c>
      <c r="H20" s="14">
        <v>1963333054.56</v>
      </c>
    </row>
    <row r="21" s="10" customFormat="1" spans="2:8">
      <c r="B21" s="11" t="s">
        <v>21</v>
      </c>
      <c r="C21" s="13">
        <v>1377832646</v>
      </c>
      <c r="D21" s="14">
        <v>400846446.87</v>
      </c>
      <c r="E21" s="14">
        <v>1778679092.87</v>
      </c>
      <c r="F21" s="14">
        <v>1674031110.21</v>
      </c>
      <c r="G21" s="14">
        <v>1668631339.63</v>
      </c>
      <c r="H21" s="14">
        <v>1667907567.53</v>
      </c>
    </row>
    <row r="22" s="10" customFormat="1" spans="2:8">
      <c r="B22" s="11" t="s">
        <v>22</v>
      </c>
      <c r="C22" s="13">
        <v>827405863</v>
      </c>
      <c r="D22" s="14">
        <v>230470466.75</v>
      </c>
      <c r="E22" s="14">
        <v>1057876329.75</v>
      </c>
      <c r="F22" s="14">
        <v>967991259.53</v>
      </c>
      <c r="G22" s="14">
        <v>965460449.54</v>
      </c>
      <c r="H22" s="14">
        <v>965165481.28</v>
      </c>
    </row>
    <row r="23" s="10" customFormat="1" spans="2:8">
      <c r="B23" s="11" t="s">
        <v>23</v>
      </c>
      <c r="C23" s="13">
        <v>684890151</v>
      </c>
      <c r="D23" s="14">
        <v>183268395.62</v>
      </c>
      <c r="E23" s="14">
        <v>868158546.62</v>
      </c>
      <c r="F23" s="14">
        <v>822817717.74</v>
      </c>
      <c r="G23" s="14">
        <v>820062385.44</v>
      </c>
      <c r="H23" s="14">
        <v>819737385.44</v>
      </c>
    </row>
    <row r="24" s="10" customFormat="1" spans="2:8">
      <c r="B24" s="11" t="s">
        <v>24</v>
      </c>
      <c r="C24" s="13">
        <v>801545794</v>
      </c>
      <c r="D24" s="14">
        <v>236917739.07</v>
      </c>
      <c r="E24" s="14">
        <v>1038463533.07</v>
      </c>
      <c r="F24" s="14">
        <v>972309493.93</v>
      </c>
      <c r="G24" s="14">
        <v>969532037.12</v>
      </c>
      <c r="H24" s="14">
        <v>968862727.84</v>
      </c>
    </row>
    <row r="25" s="10" customFormat="1" spans="2:8">
      <c r="B25" s="11" t="s">
        <v>25</v>
      </c>
      <c r="C25" s="13">
        <v>599744947</v>
      </c>
      <c r="D25" s="14">
        <v>186683426.45</v>
      </c>
      <c r="E25" s="14">
        <v>786428373.45</v>
      </c>
      <c r="F25" s="14">
        <v>713094066.8</v>
      </c>
      <c r="G25" s="14">
        <v>711090432.54</v>
      </c>
      <c r="H25" s="14">
        <v>711061604.42</v>
      </c>
    </row>
    <row r="26" s="10" customFormat="1" spans="2:8">
      <c r="B26" s="11" t="s">
        <v>26</v>
      </c>
      <c r="C26" s="13">
        <v>986536489</v>
      </c>
      <c r="D26" s="14">
        <v>410865429.69</v>
      </c>
      <c r="E26" s="14">
        <v>1397401918.69</v>
      </c>
      <c r="F26" s="14">
        <v>1311790466.15</v>
      </c>
      <c r="G26" s="14">
        <v>1309300446.6</v>
      </c>
      <c r="H26" s="14">
        <v>1305137199.73</v>
      </c>
    </row>
    <row r="27" s="10" customFormat="1" spans="2:8">
      <c r="B27" s="11" t="s">
        <v>27</v>
      </c>
      <c r="C27" s="13">
        <v>14655699294</v>
      </c>
      <c r="D27" s="14">
        <v>-5538954942.31</v>
      </c>
      <c r="E27" s="14">
        <v>9116744351.69</v>
      </c>
      <c r="F27" s="14">
        <v>8351246326.21</v>
      </c>
      <c r="G27" s="14">
        <v>8336148627.47</v>
      </c>
      <c r="H27" s="14">
        <v>8086014689.24</v>
      </c>
    </row>
    <row r="28" s="10" customFormat="1" spans="2:8">
      <c r="B28" s="11" t="s">
        <v>92</v>
      </c>
      <c r="C28" s="13">
        <v>12155206</v>
      </c>
      <c r="D28" s="13">
        <v>-12030906</v>
      </c>
      <c r="E28" s="13">
        <v>124300</v>
      </c>
      <c r="F28" s="14">
        <v>124036.55</v>
      </c>
      <c r="G28" s="14">
        <v>124036.55</v>
      </c>
      <c r="H28" s="14">
        <v>124036.55</v>
      </c>
    </row>
    <row r="29" s="10" customFormat="1" spans="2:8">
      <c r="B29" s="11" t="s">
        <v>93</v>
      </c>
      <c r="C29" s="10">
        <v>0</v>
      </c>
      <c r="D29" s="14">
        <v>170506.3</v>
      </c>
      <c r="E29" s="14">
        <v>170506.3</v>
      </c>
      <c r="F29" s="14">
        <v>170466.11</v>
      </c>
      <c r="G29" s="14">
        <v>170466.11</v>
      </c>
      <c r="H29" s="14">
        <v>170466.11</v>
      </c>
    </row>
    <row r="30" s="10" customFormat="1" spans="2:8">
      <c r="B30" s="11" t="s">
        <v>94</v>
      </c>
      <c r="C30" s="13">
        <v>9565835</v>
      </c>
      <c r="D30" s="13">
        <v>-9440835</v>
      </c>
      <c r="E30" s="13">
        <v>125000</v>
      </c>
      <c r="F30" s="14">
        <v>88032.95</v>
      </c>
      <c r="G30" s="14">
        <v>88032.95</v>
      </c>
      <c r="H30" s="14">
        <v>88032.95</v>
      </c>
    </row>
    <row r="31" s="10" customFormat="1" spans="2:8">
      <c r="B31" s="11" t="s">
        <v>95</v>
      </c>
      <c r="C31" s="10">
        <v>0</v>
      </c>
      <c r="D31" s="13">
        <v>177968</v>
      </c>
      <c r="E31" s="13">
        <v>177968</v>
      </c>
      <c r="F31" s="14">
        <v>176577.36</v>
      </c>
      <c r="G31" s="14">
        <v>176577.36</v>
      </c>
      <c r="H31" s="14">
        <v>176577.36</v>
      </c>
    </row>
    <row r="32" s="10" customFormat="1" spans="2:8">
      <c r="B32" s="11" t="s">
        <v>96</v>
      </c>
      <c r="C32" s="13">
        <v>682737071</v>
      </c>
      <c r="D32" s="14">
        <v>-435398392.18</v>
      </c>
      <c r="E32" s="14">
        <v>247338678.82</v>
      </c>
      <c r="F32" s="14">
        <v>40602754.61</v>
      </c>
      <c r="G32" s="14">
        <v>40602754.61</v>
      </c>
      <c r="H32" s="14">
        <v>40602754.61</v>
      </c>
    </row>
    <row r="33" s="10" customFormat="1" spans="2:8">
      <c r="B33" s="11" t="s">
        <v>97</v>
      </c>
      <c r="C33" s="10">
        <v>0</v>
      </c>
      <c r="D33" s="13">
        <v>125000</v>
      </c>
      <c r="E33" s="13">
        <v>125000</v>
      </c>
      <c r="F33" s="13">
        <v>122794</v>
      </c>
      <c r="G33" s="13">
        <v>122794</v>
      </c>
      <c r="H33" s="13">
        <v>122794</v>
      </c>
    </row>
    <row r="34" s="10" customFormat="1" spans="2:8">
      <c r="B34" s="11" t="s">
        <v>98</v>
      </c>
      <c r="C34" s="13">
        <v>301893639</v>
      </c>
      <c r="D34" s="13">
        <v>49526857</v>
      </c>
      <c r="E34" s="13">
        <v>351420496</v>
      </c>
      <c r="F34" s="14">
        <v>331417556.98</v>
      </c>
      <c r="G34" s="14">
        <v>331417556.98</v>
      </c>
      <c r="H34" s="14">
        <v>331417556.98</v>
      </c>
    </row>
    <row r="35" s="10" customFormat="1" spans="2:8">
      <c r="B35" s="11" t="s">
        <v>99</v>
      </c>
      <c r="C35" s="13">
        <v>12448941019</v>
      </c>
      <c r="D35" s="13">
        <v>-2029252812</v>
      </c>
      <c r="E35" s="13">
        <v>10419688207</v>
      </c>
      <c r="F35" s="14">
        <v>10329774606.16</v>
      </c>
      <c r="G35" s="14">
        <v>10329774606.16</v>
      </c>
      <c r="H35" s="14">
        <v>10329774606.16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E1" sqref="E1"/>
    </sheetView>
  </sheetViews>
  <sheetFormatPr defaultColWidth="9.14285714285714" defaultRowHeight="15" outlineLevelCol="7"/>
  <cols>
    <col min="1" max="1" width="9.14285714285714" style="10" customWidth="1"/>
    <col min="2" max="2" width="21.8571428571429" style="11" customWidth="1"/>
    <col min="3" max="3" width="17.2857142857143" customWidth="1"/>
    <col min="4" max="4" width="15.5714285714286" customWidth="1"/>
    <col min="5" max="8" width="17.1428571428571" customWidth="1"/>
  </cols>
  <sheetData>
    <row r="1" s="6" customFormat="1" ht="22.5" spans="1:6">
      <c r="A1" s="6" t="s">
        <v>81</v>
      </c>
      <c r="E1" s="6" t="s">
        <v>112</v>
      </c>
      <c r="F1" s="6" t="s">
        <v>113</v>
      </c>
    </row>
    <row r="2" s="7" customFormat="1" ht="18.75" spans="1:1">
      <c r="A2" s="7" t="s">
        <v>82</v>
      </c>
    </row>
    <row r="3" s="8" customFormat="1" ht="24.75" spans="1:4">
      <c r="A3" s="8" t="s">
        <v>114</v>
      </c>
      <c r="D3" s="12" t="s">
        <v>84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4">
        <v>2085299274.44</v>
      </c>
      <c r="D5" s="14">
        <v>77168872.53</v>
      </c>
      <c r="E5" s="14">
        <v>2162468146.97</v>
      </c>
      <c r="F5" s="14">
        <v>2087727748.62</v>
      </c>
      <c r="G5" s="14">
        <v>2086002526.48</v>
      </c>
      <c r="H5" s="14">
        <v>2086364049.4</v>
      </c>
    </row>
    <row r="6" s="10" customFormat="1" spans="2:8">
      <c r="B6" s="11" t="s">
        <v>6</v>
      </c>
      <c r="C6" s="13">
        <v>78507699</v>
      </c>
      <c r="D6" s="14">
        <v>44045609.39</v>
      </c>
      <c r="E6" s="14">
        <v>122553308.39</v>
      </c>
      <c r="F6" s="14">
        <v>118238496.23</v>
      </c>
      <c r="G6" s="14">
        <v>118235818.5</v>
      </c>
      <c r="H6" s="14">
        <v>118238496.23</v>
      </c>
    </row>
    <row r="7" s="10" customFormat="1" spans="2:8">
      <c r="B7" s="11" t="s">
        <v>7</v>
      </c>
      <c r="C7" s="14">
        <v>99206027.66</v>
      </c>
      <c r="D7" s="14">
        <v>54964300.5</v>
      </c>
      <c r="E7" s="14">
        <v>154170328.16</v>
      </c>
      <c r="F7" s="14">
        <v>153047913.15</v>
      </c>
      <c r="G7" s="14">
        <v>153042256.78</v>
      </c>
      <c r="H7" s="14">
        <v>153047913.15</v>
      </c>
    </row>
    <row r="8" s="10" customFormat="1" spans="2:8">
      <c r="B8" s="11" t="s">
        <v>8</v>
      </c>
      <c r="C8" s="13">
        <v>187764642</v>
      </c>
      <c r="D8" s="14">
        <v>103147979.19</v>
      </c>
      <c r="E8" s="14">
        <v>290912621.19</v>
      </c>
      <c r="F8" s="14">
        <v>287509219.84</v>
      </c>
      <c r="G8" s="14">
        <v>287505378.32</v>
      </c>
      <c r="H8" s="14">
        <v>287509219.84</v>
      </c>
    </row>
    <row r="9" s="10" customFormat="1" spans="2:8">
      <c r="B9" s="11" t="s">
        <v>9</v>
      </c>
      <c r="C9" s="14">
        <v>202019932.66</v>
      </c>
      <c r="D9" s="14">
        <v>164320473.09</v>
      </c>
      <c r="E9" s="14">
        <v>366340405.75</v>
      </c>
      <c r="F9" s="14">
        <v>363597905.06</v>
      </c>
      <c r="G9" s="14">
        <v>363593476.87</v>
      </c>
      <c r="H9" s="14">
        <v>363597905.06</v>
      </c>
    </row>
    <row r="10" s="10" customFormat="1" spans="2:8">
      <c r="B10" s="11" t="s">
        <v>10</v>
      </c>
      <c r="C10" s="14">
        <v>133205846.67</v>
      </c>
      <c r="D10" s="14">
        <v>115005084.33</v>
      </c>
      <c r="E10" s="13">
        <v>248210931</v>
      </c>
      <c r="F10" s="14">
        <v>244217432.14</v>
      </c>
      <c r="G10" s="14">
        <v>244213590.62</v>
      </c>
      <c r="H10" s="14">
        <v>244217432.14</v>
      </c>
    </row>
    <row r="11" s="10" customFormat="1" spans="2:8">
      <c r="B11" s="11" t="s">
        <v>11</v>
      </c>
      <c r="C11" s="13">
        <v>185413244</v>
      </c>
      <c r="D11" s="14">
        <v>99243677.91</v>
      </c>
      <c r="E11" s="14">
        <v>284656921.91</v>
      </c>
      <c r="F11" s="14">
        <v>278547319.48</v>
      </c>
      <c r="G11" s="14">
        <v>278527698.97</v>
      </c>
      <c r="H11" s="14">
        <v>278531319.48</v>
      </c>
    </row>
    <row r="12" s="10" customFormat="1" spans="2:8">
      <c r="B12" s="11" t="s">
        <v>12</v>
      </c>
      <c r="C12" s="14">
        <v>159466177.01</v>
      </c>
      <c r="D12" s="14">
        <v>90738661.34</v>
      </c>
      <c r="E12" s="14">
        <v>250204838.35</v>
      </c>
      <c r="F12" s="14">
        <v>246899192.08</v>
      </c>
      <c r="G12" s="13">
        <v>246896479</v>
      </c>
      <c r="H12" s="14">
        <v>246899192.08</v>
      </c>
    </row>
    <row r="13" s="10" customFormat="1" spans="2:8">
      <c r="B13" s="11" t="s">
        <v>13</v>
      </c>
      <c r="C13" s="14">
        <v>271887116.26</v>
      </c>
      <c r="D13" s="14">
        <v>200579945.73</v>
      </c>
      <c r="E13" s="14">
        <v>472467061.99</v>
      </c>
      <c r="F13" s="14">
        <v>465357686.3</v>
      </c>
      <c r="G13" s="14">
        <v>465326956.84</v>
      </c>
      <c r="H13" s="14">
        <v>465354575.92</v>
      </c>
    </row>
    <row r="14" s="10" customFormat="1" spans="2:8">
      <c r="B14" s="11" t="s">
        <v>14</v>
      </c>
      <c r="C14" s="14">
        <v>172806119.8</v>
      </c>
      <c r="D14" s="14">
        <v>122397067.82</v>
      </c>
      <c r="E14" s="14">
        <v>295203187.62</v>
      </c>
      <c r="F14" s="14">
        <v>291143851.62</v>
      </c>
      <c r="G14" s="14">
        <v>291137308.94</v>
      </c>
      <c r="H14" s="14">
        <v>291143851.62</v>
      </c>
    </row>
    <row r="15" s="10" customFormat="1" spans="2:8">
      <c r="B15" s="11" t="s">
        <v>15</v>
      </c>
      <c r="C15" s="14">
        <v>128109187.82</v>
      </c>
      <c r="D15" s="14">
        <v>99847920.79</v>
      </c>
      <c r="E15" s="14">
        <v>227957108.61</v>
      </c>
      <c r="F15" s="14">
        <v>223815754.99</v>
      </c>
      <c r="G15" s="14">
        <v>223813041.91</v>
      </c>
      <c r="H15" s="14">
        <v>223826754.99</v>
      </c>
    </row>
    <row r="16" s="10" customFormat="1" spans="2:8">
      <c r="B16" s="11" t="s">
        <v>16</v>
      </c>
      <c r="C16" s="14">
        <v>327913778.85</v>
      </c>
      <c r="D16" s="14">
        <v>299574641.28</v>
      </c>
      <c r="E16" s="14">
        <v>627488420.13</v>
      </c>
      <c r="F16" s="14">
        <v>612931306.37</v>
      </c>
      <c r="G16" s="14">
        <v>612922106.92</v>
      </c>
      <c r="H16" s="14">
        <v>612915195.67</v>
      </c>
    </row>
    <row r="17" s="10" customFormat="1" spans="2:8">
      <c r="B17" s="11" t="s">
        <v>17</v>
      </c>
      <c r="C17" s="14">
        <v>382724681.95</v>
      </c>
      <c r="D17" s="14">
        <v>213926498.36</v>
      </c>
      <c r="E17" s="14">
        <v>596651180.31</v>
      </c>
      <c r="F17" s="14">
        <v>592473874.29</v>
      </c>
      <c r="G17" s="14">
        <v>592365476.43</v>
      </c>
      <c r="H17" s="14">
        <v>592385705.79</v>
      </c>
    </row>
    <row r="18" s="10" customFormat="1" spans="2:8">
      <c r="B18" s="11" t="s">
        <v>18</v>
      </c>
      <c r="C18" s="14">
        <v>313474489.66</v>
      </c>
      <c r="D18" s="14">
        <v>225693310.14</v>
      </c>
      <c r="E18" s="14">
        <v>539167799.8</v>
      </c>
      <c r="F18" s="14">
        <v>529099419.62</v>
      </c>
      <c r="G18" s="14">
        <v>529098950.02</v>
      </c>
      <c r="H18" s="14">
        <v>529099419.62</v>
      </c>
    </row>
    <row r="19" s="10" customFormat="1" spans="2:8">
      <c r="B19" s="11" t="s">
        <v>19</v>
      </c>
      <c r="C19" s="14">
        <v>125046137.24</v>
      </c>
      <c r="D19" s="14">
        <v>71605005.26</v>
      </c>
      <c r="E19" s="14">
        <v>196651142.5</v>
      </c>
      <c r="F19" s="14">
        <v>192591061.25</v>
      </c>
      <c r="G19" s="14">
        <v>192590591.65</v>
      </c>
      <c r="H19" s="14">
        <v>192591061.25</v>
      </c>
    </row>
    <row r="20" s="10" customFormat="1" spans="2:8">
      <c r="B20" s="11" t="s">
        <v>20</v>
      </c>
      <c r="C20" s="14">
        <v>292899772.5</v>
      </c>
      <c r="D20" s="14">
        <v>283001063.06</v>
      </c>
      <c r="E20" s="14">
        <v>575900835.56</v>
      </c>
      <c r="F20" s="14">
        <v>567760643.15</v>
      </c>
      <c r="G20" s="14">
        <v>567722945.32</v>
      </c>
      <c r="H20" s="14">
        <v>567733491.18</v>
      </c>
    </row>
    <row r="21" s="10" customFormat="1" spans="2:8">
      <c r="B21" s="11" t="s">
        <v>21</v>
      </c>
      <c r="C21" s="14">
        <v>192751101.04</v>
      </c>
      <c r="D21" s="14">
        <v>156817036.86</v>
      </c>
      <c r="E21" s="14">
        <v>349568137.9</v>
      </c>
      <c r="F21" s="14">
        <v>344548917.07</v>
      </c>
      <c r="G21" s="14">
        <v>344545725.19</v>
      </c>
      <c r="H21" s="14">
        <v>344548917.07</v>
      </c>
    </row>
    <row r="22" s="10" customFormat="1" spans="2:8">
      <c r="B22" s="11" t="s">
        <v>22</v>
      </c>
      <c r="C22" s="14">
        <v>156677838.64</v>
      </c>
      <c r="D22" s="14">
        <v>110999269.24</v>
      </c>
      <c r="E22" s="14">
        <v>267677107.88</v>
      </c>
      <c r="F22" s="14">
        <v>264602136.62</v>
      </c>
      <c r="G22" s="14">
        <v>264600759.59</v>
      </c>
      <c r="H22" s="14">
        <v>264602136.62</v>
      </c>
    </row>
    <row r="23" s="10" customFormat="1" spans="2:8">
      <c r="B23" s="11" t="s">
        <v>23</v>
      </c>
      <c r="C23" s="14">
        <v>103876765.01</v>
      </c>
      <c r="D23" s="14">
        <v>66534168.67</v>
      </c>
      <c r="E23" s="14">
        <v>170410933.68</v>
      </c>
      <c r="F23" s="14">
        <v>167948666.76</v>
      </c>
      <c r="G23" s="14">
        <v>167943780.9</v>
      </c>
      <c r="H23" s="14">
        <v>167948666.76</v>
      </c>
    </row>
    <row r="24" s="10" customFormat="1" spans="2:8">
      <c r="B24" s="11" t="s">
        <v>24</v>
      </c>
      <c r="C24" s="14">
        <v>143672467.66</v>
      </c>
      <c r="D24" s="14">
        <v>125902033.44</v>
      </c>
      <c r="E24" s="14">
        <v>269574501.1</v>
      </c>
      <c r="F24" s="14">
        <v>265824708.13</v>
      </c>
      <c r="G24" s="14">
        <v>265822845.93</v>
      </c>
      <c r="H24" s="14">
        <v>265824708.13</v>
      </c>
    </row>
    <row r="25" s="10" customFormat="1" spans="2:8">
      <c r="B25" s="11" t="s">
        <v>25</v>
      </c>
      <c r="C25" s="14">
        <v>115783084.09</v>
      </c>
      <c r="D25" s="14">
        <v>97112497.58</v>
      </c>
      <c r="E25" s="14">
        <v>212895581.67</v>
      </c>
      <c r="F25" s="14">
        <v>210508779.27</v>
      </c>
      <c r="G25" s="14">
        <v>210502624.27</v>
      </c>
      <c r="H25" s="14">
        <v>210504267.21</v>
      </c>
    </row>
    <row r="26" s="10" customFormat="1" spans="2:8">
      <c r="B26" s="11" t="s">
        <v>26</v>
      </c>
      <c r="C26" s="14">
        <v>166134700.44</v>
      </c>
      <c r="D26" s="14">
        <v>121027250.09</v>
      </c>
      <c r="E26" s="14">
        <v>287161950.53</v>
      </c>
      <c r="F26" s="14">
        <v>284314615.28</v>
      </c>
      <c r="G26" s="14">
        <v>284311423.4</v>
      </c>
      <c r="H26" s="14">
        <v>284314615.28</v>
      </c>
    </row>
    <row r="27" s="10" customFormat="1" spans="2:8">
      <c r="B27" s="11" t="s">
        <v>27</v>
      </c>
      <c r="C27" s="14">
        <v>3810169951.6</v>
      </c>
      <c r="D27" s="14">
        <v>-2575745319.15</v>
      </c>
      <c r="E27" s="14">
        <v>1234424632.45</v>
      </c>
      <c r="F27" s="14">
        <v>1170196077.69</v>
      </c>
      <c r="G27" s="14">
        <v>1170196077.69</v>
      </c>
      <c r="H27" s="14">
        <v>1170196077.69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E1" sqref="E1"/>
    </sheetView>
  </sheetViews>
  <sheetFormatPr defaultColWidth="9.14285714285714" defaultRowHeight="15" outlineLevelCol="7"/>
  <cols>
    <col min="1" max="1" width="9.14285714285714" style="10" customWidth="1"/>
    <col min="2" max="2" width="18" style="11" customWidth="1"/>
    <col min="3" max="3" width="17.2857142857143" customWidth="1"/>
    <col min="4" max="4" width="18" customWidth="1"/>
    <col min="5" max="8" width="17.1428571428571" customWidth="1"/>
  </cols>
  <sheetData>
    <row r="1" s="6" customFormat="1" ht="22.5" spans="1:6">
      <c r="A1" s="6" t="s">
        <v>81</v>
      </c>
      <c r="E1" s="6" t="s">
        <v>112</v>
      </c>
      <c r="F1" s="6" t="s">
        <v>113</v>
      </c>
    </row>
    <row r="2" s="7" customFormat="1" ht="18.75" spans="1:1">
      <c r="A2" s="7" t="s">
        <v>82</v>
      </c>
    </row>
    <row r="3" s="8" customFormat="1" ht="24.75" spans="1:4">
      <c r="A3" s="8" t="s">
        <v>115</v>
      </c>
      <c r="D3" s="12" t="s">
        <v>101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4">
        <v>2434420607.14</v>
      </c>
      <c r="D5" s="14">
        <v>-316273787.65</v>
      </c>
      <c r="E5" s="14">
        <v>2118146819.49</v>
      </c>
      <c r="F5" s="14">
        <v>2042169867.3</v>
      </c>
      <c r="G5" s="14">
        <v>2040225610.44</v>
      </c>
      <c r="H5" s="14">
        <v>2041404940.79</v>
      </c>
    </row>
    <row r="6" s="10" customFormat="1" spans="2:8">
      <c r="B6" s="11" t="s">
        <v>6</v>
      </c>
      <c r="C6" s="14">
        <v>541785069.17</v>
      </c>
      <c r="D6" s="14">
        <v>-410626348.68</v>
      </c>
      <c r="E6" s="14">
        <v>131158720.49</v>
      </c>
      <c r="F6" s="14">
        <v>127570647.21</v>
      </c>
      <c r="G6" s="14">
        <v>127478214.16</v>
      </c>
      <c r="H6" s="14">
        <v>127485208.97</v>
      </c>
    </row>
    <row r="7" s="10" customFormat="1" spans="2:8">
      <c r="B7" s="11" t="s">
        <v>7</v>
      </c>
      <c r="C7" s="14">
        <v>172132366.17</v>
      </c>
      <c r="D7" s="14">
        <v>-2768342.24</v>
      </c>
      <c r="E7" s="14">
        <v>169364023.93</v>
      </c>
      <c r="F7" s="14">
        <v>165913508.15</v>
      </c>
      <c r="G7" s="14">
        <v>165842803.39</v>
      </c>
      <c r="H7" s="14">
        <v>165851190.41</v>
      </c>
    </row>
    <row r="8" s="10" customFormat="1" spans="2:8">
      <c r="B8" s="11" t="s">
        <v>8</v>
      </c>
      <c r="C8" s="14">
        <v>291383314.81</v>
      </c>
      <c r="D8" s="14">
        <v>44133659.06</v>
      </c>
      <c r="E8" s="14">
        <v>335516973.87</v>
      </c>
      <c r="F8" s="14">
        <v>326895102.15</v>
      </c>
      <c r="G8" s="14">
        <v>326730895.74</v>
      </c>
      <c r="H8" s="14">
        <v>326744216.63</v>
      </c>
    </row>
    <row r="9" s="10" customFormat="1" spans="2:8">
      <c r="B9" s="11" t="s">
        <v>9</v>
      </c>
      <c r="C9" s="14">
        <v>324714625.42</v>
      </c>
      <c r="D9" s="14">
        <v>75362200.81</v>
      </c>
      <c r="E9" s="14">
        <v>400076826.23</v>
      </c>
      <c r="F9" s="14">
        <v>386258539.83</v>
      </c>
      <c r="G9" s="14">
        <v>386061291.28</v>
      </c>
      <c r="H9" s="14">
        <v>386104410.71</v>
      </c>
    </row>
    <row r="10" s="10" customFormat="1" spans="2:8">
      <c r="B10" s="11" t="s">
        <v>10</v>
      </c>
      <c r="C10" s="14">
        <v>254907780.52</v>
      </c>
      <c r="D10" s="14">
        <v>24025671.56</v>
      </c>
      <c r="E10" s="14">
        <v>278933452.08</v>
      </c>
      <c r="F10" s="14">
        <v>268034811.88</v>
      </c>
      <c r="G10" s="14">
        <v>267873406.52</v>
      </c>
      <c r="H10" s="14">
        <v>267872211.99</v>
      </c>
    </row>
    <row r="11" s="10" customFormat="1" spans="2:8">
      <c r="B11" s="11" t="s">
        <v>11</v>
      </c>
      <c r="C11" s="14">
        <v>284576767.18</v>
      </c>
      <c r="D11" s="14">
        <v>46991672.19</v>
      </c>
      <c r="E11" s="14">
        <v>331568439.37</v>
      </c>
      <c r="F11" s="14">
        <v>324564624.41</v>
      </c>
      <c r="G11" s="14">
        <v>324463549.09</v>
      </c>
      <c r="H11" s="14">
        <v>324503050.98</v>
      </c>
    </row>
    <row r="12" s="10" customFormat="1" spans="2:8">
      <c r="B12" s="11" t="s">
        <v>12</v>
      </c>
      <c r="C12" s="14">
        <v>287938728.58</v>
      </c>
      <c r="D12" s="14">
        <v>-7254043.58</v>
      </c>
      <c r="E12" s="13">
        <v>280684685</v>
      </c>
      <c r="F12" s="14">
        <v>275621621.15</v>
      </c>
      <c r="G12" s="14">
        <v>275414420.75</v>
      </c>
      <c r="H12" s="14">
        <v>275437689.81</v>
      </c>
    </row>
    <row r="13" s="10" customFormat="1" spans="2:8">
      <c r="B13" s="11" t="s">
        <v>13</v>
      </c>
      <c r="C13" s="14">
        <v>436949081.99</v>
      </c>
      <c r="D13" s="14">
        <v>106589640.64</v>
      </c>
      <c r="E13" s="14">
        <v>543538722.63</v>
      </c>
      <c r="F13" s="14">
        <v>531368451.42</v>
      </c>
      <c r="G13" s="13">
        <v>531129342</v>
      </c>
      <c r="H13" s="14">
        <v>531175298.79</v>
      </c>
    </row>
    <row r="14" s="10" customFormat="1" spans="2:8">
      <c r="B14" s="11" t="s">
        <v>14</v>
      </c>
      <c r="C14" s="14">
        <v>267693325.67</v>
      </c>
      <c r="D14" s="13">
        <v>64376561</v>
      </c>
      <c r="E14" s="14">
        <v>332069886.67</v>
      </c>
      <c r="F14" s="14">
        <v>325606574.51</v>
      </c>
      <c r="G14" s="14">
        <v>325549361.43</v>
      </c>
      <c r="H14" s="13">
        <v>325562417</v>
      </c>
    </row>
    <row r="15" s="10" customFormat="1" spans="2:8">
      <c r="B15" s="11" t="s">
        <v>15</v>
      </c>
      <c r="C15" s="14">
        <v>200789274.47</v>
      </c>
      <c r="D15" s="14">
        <v>56841930.93</v>
      </c>
      <c r="E15" s="14">
        <v>257631205.4</v>
      </c>
      <c r="F15" s="14">
        <v>253017047.69</v>
      </c>
      <c r="G15" s="14">
        <v>252915418.27</v>
      </c>
      <c r="H15" s="14">
        <v>252962287.16</v>
      </c>
    </row>
    <row r="16" s="10" customFormat="1" spans="2:8">
      <c r="B16" s="11" t="s">
        <v>16</v>
      </c>
      <c r="C16" s="14">
        <v>565313544.84</v>
      </c>
      <c r="D16" s="14">
        <v>144863831.99</v>
      </c>
      <c r="E16" s="14">
        <v>710177376.83</v>
      </c>
      <c r="F16" s="14">
        <v>696307196.84</v>
      </c>
      <c r="G16" s="14">
        <v>695903586.83</v>
      </c>
      <c r="H16" s="14">
        <v>695948498.77</v>
      </c>
    </row>
    <row r="17" s="10" customFormat="1" spans="2:8">
      <c r="B17" s="11" t="s">
        <v>17</v>
      </c>
      <c r="C17" s="14">
        <v>574814408.8</v>
      </c>
      <c r="D17" s="14">
        <v>104837265.59</v>
      </c>
      <c r="E17" s="14">
        <v>679651674.39</v>
      </c>
      <c r="F17" s="14">
        <v>663236447.39</v>
      </c>
      <c r="G17" s="14">
        <v>662891648.14</v>
      </c>
      <c r="H17" s="14">
        <v>662995211.49</v>
      </c>
    </row>
    <row r="18" s="10" customFormat="1" spans="2:8">
      <c r="B18" s="11" t="s">
        <v>18</v>
      </c>
      <c r="C18" s="14">
        <v>441777389.47</v>
      </c>
      <c r="D18" s="14">
        <v>136960719.97</v>
      </c>
      <c r="E18" s="14">
        <v>578738109.44</v>
      </c>
      <c r="F18" s="14">
        <v>567867762.29</v>
      </c>
      <c r="G18" s="14">
        <v>567588506.96</v>
      </c>
      <c r="H18" s="14">
        <v>567710308.67</v>
      </c>
    </row>
    <row r="19" s="10" customFormat="1" spans="2:8">
      <c r="B19" s="11" t="s">
        <v>19</v>
      </c>
      <c r="C19" s="14">
        <v>173004436.98</v>
      </c>
      <c r="D19" s="14">
        <v>56213939.28</v>
      </c>
      <c r="E19" s="14">
        <v>229218376.26</v>
      </c>
      <c r="F19" s="14">
        <v>225427533.72</v>
      </c>
      <c r="G19" s="14">
        <v>225193129.37</v>
      </c>
      <c r="H19" s="14">
        <v>225205189.52</v>
      </c>
    </row>
    <row r="20" s="10" customFormat="1" spans="2:8">
      <c r="B20" s="11" t="s">
        <v>20</v>
      </c>
      <c r="C20" s="14">
        <v>449730435.28</v>
      </c>
      <c r="D20" s="14">
        <v>215524777.34</v>
      </c>
      <c r="E20" s="14">
        <v>665255212.62</v>
      </c>
      <c r="F20" s="14">
        <v>647912871.36</v>
      </c>
      <c r="G20" s="14">
        <v>647430843.91</v>
      </c>
      <c r="H20" s="14">
        <v>647954956.62</v>
      </c>
    </row>
    <row r="21" s="10" customFormat="1" spans="2:8">
      <c r="B21" s="11" t="s">
        <v>21</v>
      </c>
      <c r="C21" s="14">
        <v>300769379.67</v>
      </c>
      <c r="D21" s="14">
        <v>113680256.15</v>
      </c>
      <c r="E21" s="14">
        <v>414449635.82</v>
      </c>
      <c r="F21" s="14">
        <v>396929626.6</v>
      </c>
      <c r="G21" s="14">
        <v>396666516.38</v>
      </c>
      <c r="H21" s="14">
        <v>396717487.15</v>
      </c>
    </row>
    <row r="22" s="10" customFormat="1" spans="2:8">
      <c r="B22" s="11" t="s">
        <v>22</v>
      </c>
      <c r="C22" s="14">
        <v>202873692.25</v>
      </c>
      <c r="D22" s="14">
        <v>75760249.39</v>
      </c>
      <c r="E22" s="14">
        <v>278633941.64</v>
      </c>
      <c r="F22" s="14">
        <v>272980969.2</v>
      </c>
      <c r="G22" s="14">
        <v>272795830.49</v>
      </c>
      <c r="H22" s="14">
        <v>272897003.27</v>
      </c>
    </row>
    <row r="23" s="10" customFormat="1" spans="2:8">
      <c r="B23" s="11" t="s">
        <v>23</v>
      </c>
      <c r="C23" s="14">
        <v>159488446.07</v>
      </c>
      <c r="D23" s="14">
        <v>33979506.96</v>
      </c>
      <c r="E23" s="14">
        <v>193467953.03</v>
      </c>
      <c r="F23" s="14">
        <v>189193764.73</v>
      </c>
      <c r="G23" s="14">
        <v>188997297.58</v>
      </c>
      <c r="H23" s="14">
        <v>189011805.17</v>
      </c>
    </row>
    <row r="24" s="10" customFormat="1" spans="2:8">
      <c r="B24" s="11" t="s">
        <v>24</v>
      </c>
      <c r="C24" s="14">
        <v>232574968.9</v>
      </c>
      <c r="D24" s="14">
        <v>73215868.09</v>
      </c>
      <c r="E24" s="14">
        <v>305790836.99</v>
      </c>
      <c r="F24" s="14">
        <v>299715886.46</v>
      </c>
      <c r="G24" s="14">
        <v>299526700.98</v>
      </c>
      <c r="H24" s="14">
        <v>299542107.86</v>
      </c>
    </row>
    <row r="25" s="10" customFormat="1" spans="2:8">
      <c r="B25" s="11" t="s">
        <v>25</v>
      </c>
      <c r="C25" s="13">
        <v>180345093</v>
      </c>
      <c r="D25" s="14">
        <v>60407306.59</v>
      </c>
      <c r="E25" s="14">
        <v>240752399.59</v>
      </c>
      <c r="F25" s="14">
        <v>234800380.03</v>
      </c>
      <c r="G25" s="14">
        <v>234618602.38</v>
      </c>
      <c r="H25" s="14">
        <v>234628163.43</v>
      </c>
    </row>
    <row r="26" s="10" customFormat="1" spans="2:8">
      <c r="B26" s="11" t="s">
        <v>26</v>
      </c>
      <c r="C26" s="14">
        <v>263897230.76</v>
      </c>
      <c r="D26" s="14">
        <v>51423070.85</v>
      </c>
      <c r="E26" s="14">
        <v>315320301.61</v>
      </c>
      <c r="F26" s="14">
        <v>311246556.78</v>
      </c>
      <c r="G26" s="14">
        <v>311031464.29</v>
      </c>
      <c r="H26" s="14">
        <v>311067817.54</v>
      </c>
    </row>
    <row r="27" s="10" customFormat="1" spans="2:8">
      <c r="B27" s="11" t="s">
        <v>27</v>
      </c>
      <c r="C27" s="14">
        <v>1353386590.75</v>
      </c>
      <c r="D27" s="14">
        <v>-37809171.85</v>
      </c>
      <c r="E27" s="14">
        <v>1315577418.9</v>
      </c>
      <c r="F27" s="14">
        <v>1282117997.13</v>
      </c>
      <c r="G27" s="14">
        <v>1282117992.11</v>
      </c>
      <c r="H27" s="14">
        <v>1282117992.11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E1" sqref="E1"/>
    </sheetView>
  </sheetViews>
  <sheetFormatPr defaultColWidth="9.14285714285714" defaultRowHeight="15" outlineLevelCol="7"/>
  <cols>
    <col min="1" max="1" width="9.14285714285714" style="10" customWidth="1"/>
    <col min="2" max="2" width="18" style="11" customWidth="1"/>
    <col min="3" max="3" width="17.2857142857143" customWidth="1"/>
    <col min="4" max="4" width="18.5714285714286" customWidth="1"/>
    <col min="5" max="8" width="17.1428571428571" customWidth="1"/>
  </cols>
  <sheetData>
    <row r="1" s="6" customFormat="1" ht="22.5" spans="1:6">
      <c r="A1" s="6" t="s">
        <v>81</v>
      </c>
      <c r="E1" s="6" t="s">
        <v>112</v>
      </c>
      <c r="F1" s="6" t="s">
        <v>113</v>
      </c>
    </row>
    <row r="2" s="7" customFormat="1" ht="18.75" spans="1:1">
      <c r="A2" s="7" t="s">
        <v>82</v>
      </c>
    </row>
    <row r="3" s="8" customFormat="1" ht="24.75" spans="1:4">
      <c r="A3" s="8" t="s">
        <v>116</v>
      </c>
      <c r="D3" s="12" t="s">
        <v>103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3407695013</v>
      </c>
      <c r="D5" s="14">
        <v>-1034211850.76</v>
      </c>
      <c r="E5" s="14">
        <v>2373483162.24</v>
      </c>
      <c r="F5" s="14">
        <v>2242812699.95</v>
      </c>
      <c r="G5" s="14">
        <v>2196410868.4</v>
      </c>
      <c r="H5" s="14">
        <v>2196205138.29</v>
      </c>
    </row>
    <row r="6" s="10" customFormat="1" spans="2:8">
      <c r="B6" s="11" t="s">
        <v>6</v>
      </c>
      <c r="C6" s="13">
        <v>115847634</v>
      </c>
      <c r="D6" s="14">
        <v>21490209.18</v>
      </c>
      <c r="E6" s="14">
        <v>137337843.18</v>
      </c>
      <c r="F6" s="14">
        <v>135552238.42</v>
      </c>
      <c r="G6" s="14">
        <v>134835047.94</v>
      </c>
      <c r="H6" s="14">
        <v>134835047.94</v>
      </c>
    </row>
    <row r="7" s="10" customFormat="1" spans="2:8">
      <c r="B7" s="11" t="s">
        <v>7</v>
      </c>
      <c r="C7" s="13">
        <v>158079036</v>
      </c>
      <c r="D7" s="14">
        <v>25622966.92</v>
      </c>
      <c r="E7" s="14">
        <v>183702002.92</v>
      </c>
      <c r="F7" s="14">
        <v>180043495.77</v>
      </c>
      <c r="G7" s="14">
        <v>179306049.42</v>
      </c>
      <c r="H7" s="14">
        <v>179306049.42</v>
      </c>
    </row>
    <row r="8" s="10" customFormat="1" spans="2:8">
      <c r="B8" s="11" t="s">
        <v>8</v>
      </c>
      <c r="C8" s="13">
        <v>294501381</v>
      </c>
      <c r="D8" s="14">
        <v>51352510.51</v>
      </c>
      <c r="E8" s="14">
        <v>345853891.51</v>
      </c>
      <c r="F8" s="14">
        <v>342585974.59</v>
      </c>
      <c r="G8" s="14">
        <v>341826671.58</v>
      </c>
      <c r="H8" s="14">
        <v>341826671.58</v>
      </c>
    </row>
    <row r="9" s="10" customFormat="1" spans="2:8">
      <c r="B9" s="11" t="s">
        <v>9</v>
      </c>
      <c r="C9" s="13">
        <v>355543429</v>
      </c>
      <c r="D9" s="14">
        <v>51822599.34</v>
      </c>
      <c r="E9" s="14">
        <v>407366028.34</v>
      </c>
      <c r="F9" s="14">
        <v>404056903.9</v>
      </c>
      <c r="G9" s="14">
        <v>402800063.96</v>
      </c>
      <c r="H9" s="14">
        <v>402800063.96</v>
      </c>
    </row>
    <row r="10" s="10" customFormat="1" spans="2:8">
      <c r="B10" s="11" t="s">
        <v>10</v>
      </c>
      <c r="C10" s="13">
        <v>233859019</v>
      </c>
      <c r="D10" s="14">
        <v>49023964.98</v>
      </c>
      <c r="E10" s="14">
        <v>282882983.98</v>
      </c>
      <c r="F10" s="14">
        <v>280793017.79</v>
      </c>
      <c r="G10" s="14">
        <v>279120643.22</v>
      </c>
      <c r="H10" s="14">
        <v>278954123.06</v>
      </c>
    </row>
    <row r="11" s="10" customFormat="1" spans="2:8">
      <c r="B11" s="11" t="s">
        <v>11</v>
      </c>
      <c r="C11" s="13">
        <v>296395930</v>
      </c>
      <c r="D11" s="14">
        <v>55185406.11</v>
      </c>
      <c r="E11" s="14">
        <v>351581336.11</v>
      </c>
      <c r="F11" s="14">
        <v>343739403.87</v>
      </c>
      <c r="G11" s="14">
        <v>341421052.78</v>
      </c>
      <c r="H11" s="14">
        <v>341075012.46</v>
      </c>
    </row>
    <row r="12" s="10" customFormat="1" spans="2:8">
      <c r="B12" s="11" t="s">
        <v>12</v>
      </c>
      <c r="C12" s="13">
        <v>262612167</v>
      </c>
      <c r="D12" s="14">
        <v>47479834.21</v>
      </c>
      <c r="E12" s="14">
        <v>310092001.21</v>
      </c>
      <c r="F12" s="14">
        <v>301694835.54</v>
      </c>
      <c r="G12" s="14">
        <v>299998431.02</v>
      </c>
      <c r="H12" s="14">
        <v>299748650.78</v>
      </c>
    </row>
    <row r="13" s="10" customFormat="1" spans="2:8">
      <c r="B13" s="11" t="s">
        <v>13</v>
      </c>
      <c r="C13" s="13">
        <v>501010770</v>
      </c>
      <c r="D13" s="14">
        <v>82841598.15</v>
      </c>
      <c r="E13" s="14">
        <v>583852368.15</v>
      </c>
      <c r="F13" s="14">
        <v>570447106.48</v>
      </c>
      <c r="G13" s="14">
        <v>568062744.71</v>
      </c>
      <c r="H13" s="14">
        <v>567734488.51</v>
      </c>
    </row>
    <row r="14" s="10" customFormat="1" spans="2:8">
      <c r="B14" s="11" t="s">
        <v>14</v>
      </c>
      <c r="C14" s="13">
        <v>289446889</v>
      </c>
      <c r="D14" s="14">
        <v>64816991.11</v>
      </c>
      <c r="E14" s="14">
        <v>354263880.11</v>
      </c>
      <c r="F14" s="14">
        <v>347317714.09</v>
      </c>
      <c r="G14" s="14">
        <v>345885754.45</v>
      </c>
      <c r="H14" s="14">
        <v>345768107.27</v>
      </c>
    </row>
    <row r="15" s="10" customFormat="1" spans="2:8">
      <c r="B15" s="11" t="s">
        <v>15</v>
      </c>
      <c r="C15" s="13">
        <v>238695204</v>
      </c>
      <c r="D15" s="14">
        <v>49516313.25</v>
      </c>
      <c r="E15" s="14">
        <v>288211517.25</v>
      </c>
      <c r="F15" s="14">
        <v>281649617.32</v>
      </c>
      <c r="G15" s="14">
        <v>278452134.17</v>
      </c>
      <c r="H15" s="14">
        <v>278368874.09</v>
      </c>
    </row>
    <row r="16" s="10" customFormat="1" spans="2:8">
      <c r="B16" s="11" t="s">
        <v>16</v>
      </c>
      <c r="C16" s="13">
        <v>650630078</v>
      </c>
      <c r="D16" s="14">
        <v>125727283.27</v>
      </c>
      <c r="E16" s="14">
        <v>776357361.27</v>
      </c>
      <c r="F16" s="14">
        <v>755543565.88</v>
      </c>
      <c r="G16" s="14">
        <v>750369580.14</v>
      </c>
      <c r="H16" s="14">
        <v>750242248.42</v>
      </c>
    </row>
    <row r="17" s="10" customFormat="1" spans="2:8">
      <c r="B17" s="11" t="s">
        <v>17</v>
      </c>
      <c r="C17" s="13">
        <v>646962270</v>
      </c>
      <c r="D17" s="14">
        <v>77517158.48</v>
      </c>
      <c r="E17" s="14">
        <v>724479428.48</v>
      </c>
      <c r="F17" s="14">
        <v>713311512.02</v>
      </c>
      <c r="G17" s="14">
        <v>709792401.86</v>
      </c>
      <c r="H17" s="14">
        <v>709584251.66</v>
      </c>
    </row>
    <row r="18" s="10" customFormat="1" spans="2:8">
      <c r="B18" s="11" t="s">
        <v>18</v>
      </c>
      <c r="C18" s="13">
        <v>555368382</v>
      </c>
      <c r="D18" s="14">
        <v>94366089.12</v>
      </c>
      <c r="E18" s="14">
        <v>649734471.12</v>
      </c>
      <c r="F18" s="14">
        <v>633445168.24</v>
      </c>
      <c r="G18" s="14">
        <v>631167789.08</v>
      </c>
      <c r="H18" s="14">
        <v>630773942.3</v>
      </c>
    </row>
    <row r="19" s="10" customFormat="1" spans="2:8">
      <c r="B19" s="11" t="s">
        <v>19</v>
      </c>
      <c r="C19" s="13">
        <v>204668019</v>
      </c>
      <c r="D19" s="14">
        <v>39730356.83</v>
      </c>
      <c r="E19" s="14">
        <v>244398375.83</v>
      </c>
      <c r="F19" s="14">
        <v>234930513.91</v>
      </c>
      <c r="G19" s="14">
        <v>233035687.28</v>
      </c>
      <c r="H19" s="14">
        <v>232952427.2</v>
      </c>
    </row>
    <row r="20" s="10" customFormat="1" spans="2:8">
      <c r="B20" s="11" t="s">
        <v>20</v>
      </c>
      <c r="C20" s="13">
        <v>621584696</v>
      </c>
      <c r="D20" s="14">
        <v>121245909.99</v>
      </c>
      <c r="E20" s="14">
        <v>742830605.99</v>
      </c>
      <c r="F20" s="14">
        <v>727459550.18</v>
      </c>
      <c r="G20" s="14">
        <v>723070398.35</v>
      </c>
      <c r="H20" s="14">
        <v>722737358.03</v>
      </c>
    </row>
    <row r="21" s="10" customFormat="1" spans="2:8">
      <c r="B21" s="11" t="s">
        <v>21</v>
      </c>
      <c r="C21" s="13">
        <v>369243707</v>
      </c>
      <c r="D21" s="14">
        <v>71104325.87</v>
      </c>
      <c r="E21" s="14">
        <v>440348032.87</v>
      </c>
      <c r="F21" s="14">
        <v>432373635.87</v>
      </c>
      <c r="G21" s="14">
        <v>430010909.35</v>
      </c>
      <c r="H21" s="14">
        <v>429636238.99</v>
      </c>
    </row>
    <row r="22" s="10" customFormat="1" spans="2:8">
      <c r="B22" s="11" t="s">
        <v>22</v>
      </c>
      <c r="C22" s="13">
        <v>250196393</v>
      </c>
      <c r="D22" s="14">
        <v>52856893.08</v>
      </c>
      <c r="E22" s="14">
        <v>303053286.08</v>
      </c>
      <c r="F22" s="14">
        <v>298612226.89</v>
      </c>
      <c r="G22" s="14">
        <v>297179374.63</v>
      </c>
      <c r="H22" s="14">
        <v>297175880.63</v>
      </c>
    </row>
    <row r="23" s="10" customFormat="1" spans="2:8">
      <c r="B23" s="11" t="s">
        <v>23</v>
      </c>
      <c r="C23" s="13">
        <v>176551471</v>
      </c>
      <c r="D23" s="14">
        <v>31936231.68</v>
      </c>
      <c r="E23" s="14">
        <v>208487702.68</v>
      </c>
      <c r="F23" s="14">
        <v>206238290.47</v>
      </c>
      <c r="G23" s="14">
        <v>205389467.61</v>
      </c>
      <c r="H23" s="14">
        <v>205389467.61</v>
      </c>
    </row>
    <row r="24" s="10" customFormat="1" spans="2:8">
      <c r="B24" s="11" t="s">
        <v>24</v>
      </c>
      <c r="C24" s="13">
        <v>273204393</v>
      </c>
      <c r="D24" s="14">
        <v>59359709.57</v>
      </c>
      <c r="E24" s="14">
        <v>332564102.57</v>
      </c>
      <c r="F24" s="14">
        <v>325260166.67</v>
      </c>
      <c r="G24" s="14">
        <v>323754657.41</v>
      </c>
      <c r="H24" s="14">
        <v>323504877.17</v>
      </c>
    </row>
    <row r="25" s="10" customFormat="1" spans="2:8">
      <c r="B25" s="11" t="s">
        <v>25</v>
      </c>
      <c r="C25" s="13">
        <v>217000672</v>
      </c>
      <c r="D25" s="14">
        <v>42962689.2</v>
      </c>
      <c r="E25" s="14">
        <v>259963361.2</v>
      </c>
      <c r="F25" s="14">
        <v>252777245.47</v>
      </c>
      <c r="G25" s="14">
        <v>251401830.68</v>
      </c>
      <c r="H25" s="14">
        <v>251193680.48</v>
      </c>
    </row>
    <row r="26" s="10" customFormat="1" spans="2:8">
      <c r="B26" s="11" t="s">
        <v>26</v>
      </c>
      <c r="C26" s="13">
        <v>293620256</v>
      </c>
      <c r="D26" s="14">
        <v>43916975.02</v>
      </c>
      <c r="E26" s="14">
        <v>337537231.02</v>
      </c>
      <c r="F26" s="14">
        <v>330194413.54</v>
      </c>
      <c r="G26" s="14">
        <v>328358364.71</v>
      </c>
      <c r="H26" s="14">
        <v>328066954.43</v>
      </c>
    </row>
    <row r="27" s="10" customFormat="1" spans="2:8">
      <c r="B27" s="11" t="s">
        <v>27</v>
      </c>
      <c r="C27" s="13">
        <v>2029251874</v>
      </c>
      <c r="D27" s="13">
        <v>-593758344</v>
      </c>
      <c r="E27" s="13">
        <v>1435493530</v>
      </c>
      <c r="F27" s="14">
        <v>1416637650.69</v>
      </c>
      <c r="G27" s="14">
        <v>1416241097.04</v>
      </c>
      <c r="H27" s="14">
        <v>1415134937.04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E12" sqref="E12"/>
    </sheetView>
  </sheetViews>
  <sheetFormatPr defaultColWidth="9.14285714285714" defaultRowHeight="15" outlineLevelCol="7"/>
  <cols>
    <col min="1" max="1" width="9.14285714285714" style="10" customWidth="1"/>
    <col min="2" max="2" width="18" style="11" customWidth="1"/>
    <col min="3" max="3" width="17.2857142857143" customWidth="1"/>
    <col min="4" max="4" width="17.4285714285714" customWidth="1"/>
    <col min="5" max="8" width="17.1428571428571" customWidth="1"/>
  </cols>
  <sheetData>
    <row r="1" s="6" customFormat="1" ht="22.5" spans="1:6">
      <c r="A1" s="6" t="s">
        <v>81</v>
      </c>
      <c r="E1" s="6" t="s">
        <v>112</v>
      </c>
      <c r="F1" s="6" t="s">
        <v>113</v>
      </c>
    </row>
    <row r="2" s="7" customFormat="1" ht="18.75" spans="1:1">
      <c r="A2" s="7" t="s">
        <v>82</v>
      </c>
    </row>
    <row r="3" s="8" customFormat="1" ht="24.75" spans="1:4">
      <c r="A3" s="8" t="s">
        <v>117</v>
      </c>
      <c r="D3" s="12" t="s">
        <v>105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4518949152</v>
      </c>
      <c r="D5" s="14">
        <v>-1663340119.77</v>
      </c>
      <c r="E5" s="14">
        <v>2855609032.23</v>
      </c>
      <c r="F5" s="14">
        <v>2588784861.73</v>
      </c>
      <c r="G5" s="13">
        <v>2519655083</v>
      </c>
      <c r="H5" s="14">
        <v>2340565680.03</v>
      </c>
    </row>
    <row r="6" s="10" customFormat="1" spans="2:8">
      <c r="B6" s="11" t="s">
        <v>6</v>
      </c>
      <c r="C6" s="13">
        <v>126967432</v>
      </c>
      <c r="D6" s="14">
        <v>16441624.01</v>
      </c>
      <c r="E6" s="14">
        <v>143409056.01</v>
      </c>
      <c r="F6" s="14">
        <v>134823760.43</v>
      </c>
      <c r="G6" s="14">
        <v>133494062.93</v>
      </c>
      <c r="H6" s="14">
        <v>123666765.95</v>
      </c>
    </row>
    <row r="7" s="10" customFormat="1" spans="2:8">
      <c r="B7" s="11" t="s">
        <v>7</v>
      </c>
      <c r="C7" s="13">
        <v>158654726</v>
      </c>
      <c r="D7" s="14">
        <v>26506398.52</v>
      </c>
      <c r="E7" s="14">
        <v>185161124.52</v>
      </c>
      <c r="F7" s="14">
        <v>178619735.47</v>
      </c>
      <c r="G7" s="14">
        <v>176529149.21</v>
      </c>
      <c r="H7" s="14">
        <v>164466169.33</v>
      </c>
    </row>
    <row r="8" s="10" customFormat="1" spans="2:8">
      <c r="B8" s="11" t="s">
        <v>8</v>
      </c>
      <c r="C8" s="13">
        <v>306948506</v>
      </c>
      <c r="D8" s="14">
        <v>61580452.23</v>
      </c>
      <c r="E8" s="14">
        <v>368528958.23</v>
      </c>
      <c r="F8" s="14">
        <v>353608841.36</v>
      </c>
      <c r="G8" s="14">
        <v>349848395.9</v>
      </c>
      <c r="H8" s="14">
        <v>325773843.32</v>
      </c>
    </row>
    <row r="9" s="10" customFormat="1" spans="2:8">
      <c r="B9" s="11" t="s">
        <v>9</v>
      </c>
      <c r="C9" s="13">
        <v>373905048</v>
      </c>
      <c r="D9" s="14">
        <v>61306564.28</v>
      </c>
      <c r="E9" s="14">
        <v>435211612.28</v>
      </c>
      <c r="F9" s="14">
        <v>419607884.95</v>
      </c>
      <c r="G9" s="14">
        <v>415645282.44</v>
      </c>
      <c r="H9" s="14">
        <v>388581139.41</v>
      </c>
    </row>
    <row r="10" s="10" customFormat="1" spans="2:8">
      <c r="B10" s="11" t="s">
        <v>10</v>
      </c>
      <c r="C10" s="13">
        <v>243951416</v>
      </c>
      <c r="D10" s="14">
        <v>46852627.97</v>
      </c>
      <c r="E10" s="14">
        <v>290804043.97</v>
      </c>
      <c r="F10" s="14">
        <v>282610081.15</v>
      </c>
      <c r="G10" s="14">
        <v>279761801.93</v>
      </c>
      <c r="H10" s="14">
        <v>264256425.03</v>
      </c>
    </row>
    <row r="11" s="10" customFormat="1" spans="2:8">
      <c r="B11" s="11" t="s">
        <v>11</v>
      </c>
      <c r="C11" s="13">
        <v>304619904</v>
      </c>
      <c r="D11" s="14">
        <v>75690092.42</v>
      </c>
      <c r="E11" s="14">
        <v>380309996.42</v>
      </c>
      <c r="F11" s="14">
        <v>369874426.97</v>
      </c>
      <c r="G11" s="14">
        <v>366810135.21</v>
      </c>
      <c r="H11" s="14">
        <v>344212326.38</v>
      </c>
    </row>
    <row r="12" s="10" customFormat="1" spans="2:8">
      <c r="B12" s="11" t="s">
        <v>12</v>
      </c>
      <c r="C12" s="13">
        <v>262646457</v>
      </c>
      <c r="D12" s="14">
        <v>67169180.49</v>
      </c>
      <c r="E12" s="14">
        <v>329815637.49</v>
      </c>
      <c r="F12" s="14">
        <v>312976181.12</v>
      </c>
      <c r="G12" s="14">
        <v>308790225.34</v>
      </c>
      <c r="H12" s="14">
        <v>289698890.88</v>
      </c>
    </row>
    <row r="13" s="10" customFormat="1" spans="2:8">
      <c r="B13" s="11" t="s">
        <v>13</v>
      </c>
      <c r="C13" s="13">
        <v>490153151</v>
      </c>
      <c r="D13" s="14">
        <v>112470971.15</v>
      </c>
      <c r="E13" s="14">
        <v>602624122.15</v>
      </c>
      <c r="F13" s="14">
        <v>586742497.63</v>
      </c>
      <c r="G13" s="14">
        <v>580817418.78</v>
      </c>
      <c r="H13" s="14">
        <v>546156238.53</v>
      </c>
    </row>
    <row r="14" s="10" customFormat="1" spans="2:8">
      <c r="B14" s="11" t="s">
        <v>14</v>
      </c>
      <c r="C14" s="13">
        <v>313993511</v>
      </c>
      <c r="D14" s="14">
        <v>64304041.02</v>
      </c>
      <c r="E14" s="14">
        <v>378297552.02</v>
      </c>
      <c r="F14" s="14">
        <v>369478526.11</v>
      </c>
      <c r="G14" s="14">
        <v>363368732.8</v>
      </c>
      <c r="H14" s="14">
        <v>339366860.34</v>
      </c>
    </row>
    <row r="15" s="10" customFormat="1" spans="2:8">
      <c r="B15" s="11" t="s">
        <v>15</v>
      </c>
      <c r="C15" s="13">
        <v>249273263</v>
      </c>
      <c r="D15" s="14">
        <v>52543090.17</v>
      </c>
      <c r="E15" s="14">
        <v>301816353.17</v>
      </c>
      <c r="F15" s="14">
        <v>291577694.96</v>
      </c>
      <c r="G15" s="14">
        <v>279853747.12</v>
      </c>
      <c r="H15" s="14">
        <v>262111263.04</v>
      </c>
    </row>
    <row r="16" s="10" customFormat="1" spans="2:8">
      <c r="B16" s="11" t="s">
        <v>16</v>
      </c>
      <c r="C16" s="13">
        <v>665190045</v>
      </c>
      <c r="D16" s="14">
        <v>157468893.8</v>
      </c>
      <c r="E16" s="14">
        <v>822658938.8</v>
      </c>
      <c r="F16" s="14">
        <v>793869901.4</v>
      </c>
      <c r="G16" s="14">
        <v>784954736.31</v>
      </c>
      <c r="H16" s="14">
        <v>738738336.36</v>
      </c>
    </row>
    <row r="17" s="10" customFormat="1" spans="2:8">
      <c r="B17" s="11" t="s">
        <v>17</v>
      </c>
      <c r="C17" s="13">
        <v>637124513</v>
      </c>
      <c r="D17" s="14">
        <v>161883725.33</v>
      </c>
      <c r="E17" s="14">
        <v>799008238.33</v>
      </c>
      <c r="F17" s="14">
        <v>741734345.97</v>
      </c>
      <c r="G17" s="14">
        <v>732120554.56</v>
      </c>
      <c r="H17" s="14">
        <v>691228238.44</v>
      </c>
    </row>
    <row r="18" s="10" customFormat="1" spans="2:8">
      <c r="B18" s="11" t="s">
        <v>18</v>
      </c>
      <c r="C18" s="13">
        <v>538923971</v>
      </c>
      <c r="D18" s="14">
        <v>152201234.19</v>
      </c>
      <c r="E18" s="14">
        <v>691125205.19</v>
      </c>
      <c r="F18" s="14">
        <v>660896313.43</v>
      </c>
      <c r="G18" s="14">
        <v>649619061.09</v>
      </c>
      <c r="H18" s="14">
        <v>606090659.65</v>
      </c>
    </row>
    <row r="19" s="10" customFormat="1" spans="2:8">
      <c r="B19" s="11" t="s">
        <v>19</v>
      </c>
      <c r="C19" s="13">
        <v>206046307</v>
      </c>
      <c r="D19" s="14">
        <v>50613965.81</v>
      </c>
      <c r="E19" s="14">
        <v>256660272.81</v>
      </c>
      <c r="F19" s="14">
        <v>249908617.21</v>
      </c>
      <c r="G19" s="14">
        <v>243762911.24</v>
      </c>
      <c r="H19" s="14">
        <v>229049767.06</v>
      </c>
    </row>
    <row r="20" s="10" customFormat="1" spans="2:8">
      <c r="B20" s="11" t="s">
        <v>20</v>
      </c>
      <c r="C20" s="13">
        <v>596466978</v>
      </c>
      <c r="D20" s="14">
        <v>138109107.94</v>
      </c>
      <c r="E20" s="14">
        <v>734576085.94</v>
      </c>
      <c r="F20" s="14">
        <v>713545581.28</v>
      </c>
      <c r="G20" s="14">
        <v>705497506.71</v>
      </c>
      <c r="H20" s="14">
        <v>663598797.59</v>
      </c>
    </row>
    <row r="21" s="10" customFormat="1" spans="2:8">
      <c r="B21" s="11" t="s">
        <v>21</v>
      </c>
      <c r="C21" s="13">
        <v>403002352</v>
      </c>
      <c r="D21" s="14">
        <v>72983368.98</v>
      </c>
      <c r="E21" s="14">
        <v>475985720.98</v>
      </c>
      <c r="F21" s="14">
        <v>461007197.7</v>
      </c>
      <c r="G21" s="14">
        <v>449931850.96</v>
      </c>
      <c r="H21" s="14">
        <v>423962018.18</v>
      </c>
    </row>
    <row r="22" s="10" customFormat="1" spans="2:8">
      <c r="B22" s="11" t="s">
        <v>22</v>
      </c>
      <c r="C22" s="13">
        <v>261662513</v>
      </c>
      <c r="D22" s="14">
        <v>44469452.1</v>
      </c>
      <c r="E22" s="14">
        <v>306131965.1</v>
      </c>
      <c r="F22" s="14">
        <v>297622367.85</v>
      </c>
      <c r="G22" s="14">
        <v>294392492.43</v>
      </c>
      <c r="H22" s="14">
        <v>276930988.38</v>
      </c>
    </row>
    <row r="23" s="10" customFormat="1" spans="2:8">
      <c r="B23" s="11" t="s">
        <v>23</v>
      </c>
      <c r="C23" s="13">
        <v>177150526</v>
      </c>
      <c r="D23" s="14">
        <v>33826941.95</v>
      </c>
      <c r="E23" s="14">
        <v>210977467.95</v>
      </c>
      <c r="F23" s="14">
        <v>202414401.56</v>
      </c>
      <c r="G23" s="14">
        <v>200647010.92</v>
      </c>
      <c r="H23" s="14">
        <v>189062886.25</v>
      </c>
    </row>
    <row r="24" s="10" customFormat="1" spans="2:8">
      <c r="B24" s="11" t="s">
        <v>24</v>
      </c>
      <c r="C24" s="13">
        <v>288085322</v>
      </c>
      <c r="D24" s="14">
        <v>48518750.72</v>
      </c>
      <c r="E24" s="14">
        <v>336604072.72</v>
      </c>
      <c r="F24" s="14">
        <v>323559394.19</v>
      </c>
      <c r="G24" s="14">
        <v>319582724.6</v>
      </c>
      <c r="H24" s="14">
        <v>301563899.27</v>
      </c>
    </row>
    <row r="25" s="10" customFormat="1" spans="2:8">
      <c r="B25" s="11" t="s">
        <v>25</v>
      </c>
      <c r="C25" s="13">
        <v>229920887</v>
      </c>
      <c r="D25" s="14">
        <v>39003176.03</v>
      </c>
      <c r="E25" s="14">
        <v>268924063.03</v>
      </c>
      <c r="F25" s="14">
        <v>261788485.96</v>
      </c>
      <c r="G25" s="14">
        <v>258659393.88</v>
      </c>
      <c r="H25" s="14">
        <v>242601169.67</v>
      </c>
    </row>
    <row r="26" s="10" customFormat="1" spans="2:8">
      <c r="B26" s="11" t="s">
        <v>26</v>
      </c>
      <c r="C26" s="13">
        <v>303267914</v>
      </c>
      <c r="D26" s="14">
        <v>60558413.59</v>
      </c>
      <c r="E26" s="14">
        <v>363826327.59</v>
      </c>
      <c r="F26" s="14">
        <v>353893785.68</v>
      </c>
      <c r="G26" s="14">
        <v>347443100.38</v>
      </c>
      <c r="H26" s="14">
        <v>326890884.33</v>
      </c>
    </row>
    <row r="27" s="10" customFormat="1" spans="2:8">
      <c r="B27" s="11" t="s">
        <v>27</v>
      </c>
      <c r="C27" s="13">
        <v>1469046187</v>
      </c>
      <c r="D27" s="13">
        <v>28324100</v>
      </c>
      <c r="E27" s="13">
        <v>1497370287</v>
      </c>
      <c r="F27" s="14">
        <v>1465797740.9</v>
      </c>
      <c r="G27" s="14">
        <v>1465797740.9</v>
      </c>
      <c r="H27" s="14">
        <v>1465797740.9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E2" sqref="E2"/>
    </sheetView>
  </sheetViews>
  <sheetFormatPr defaultColWidth="9.14285714285714" defaultRowHeight="15" outlineLevelCol="7"/>
  <cols>
    <col min="1" max="1" width="9.14285714285714" style="10" customWidth="1"/>
    <col min="2" max="2" width="18" style="11" customWidth="1"/>
    <col min="3" max="3" width="17.2857142857143" customWidth="1"/>
    <col min="4" max="4" width="18" customWidth="1"/>
    <col min="5" max="8" width="17.1428571428571" customWidth="1"/>
  </cols>
  <sheetData>
    <row r="1" s="6" customFormat="1" ht="22.5" spans="1:6">
      <c r="A1" s="6" t="s">
        <v>81</v>
      </c>
      <c r="E1" s="6" t="s">
        <v>112</v>
      </c>
      <c r="F1" s="6" t="s">
        <v>113</v>
      </c>
    </row>
    <row r="2" s="7" customFormat="1" ht="18.75" spans="1:1">
      <c r="A2" s="7" t="s">
        <v>82</v>
      </c>
    </row>
    <row r="3" s="8" customFormat="1" ht="24.75" spans="1:4">
      <c r="A3" s="8" t="s">
        <v>118</v>
      </c>
      <c r="D3" s="12" t="s">
        <v>107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4518949152</v>
      </c>
      <c r="D5" s="14">
        <v>-1475365583.88</v>
      </c>
      <c r="E5" s="14">
        <v>3043583568.12</v>
      </c>
      <c r="F5" s="14">
        <v>2758330993.36</v>
      </c>
      <c r="G5" s="14">
        <v>2750861765.77</v>
      </c>
      <c r="H5" s="14">
        <v>2604173840.11</v>
      </c>
    </row>
    <row r="6" s="10" customFormat="1" spans="2:8">
      <c r="B6" s="11" t="s">
        <v>6</v>
      </c>
      <c r="C6" s="13">
        <v>126967432</v>
      </c>
      <c r="D6" s="14">
        <v>27919022.84</v>
      </c>
      <c r="E6" s="14">
        <v>154886454.84</v>
      </c>
      <c r="F6" s="14">
        <v>151761772.66</v>
      </c>
      <c r="G6" s="14">
        <v>151586993.06</v>
      </c>
      <c r="H6" s="14">
        <v>149489512.59</v>
      </c>
    </row>
    <row r="7" s="10" customFormat="1" spans="2:8">
      <c r="B7" s="11" t="s">
        <v>7</v>
      </c>
      <c r="C7" s="13">
        <v>158654726</v>
      </c>
      <c r="D7" s="14">
        <v>51265853.2</v>
      </c>
      <c r="E7" s="14">
        <v>209920579.2</v>
      </c>
      <c r="F7" s="14">
        <v>206574753.08</v>
      </c>
      <c r="G7" s="14">
        <v>206333005.65</v>
      </c>
      <c r="H7" s="13">
        <v>196986532</v>
      </c>
    </row>
    <row r="8" s="10" customFormat="1" spans="2:8">
      <c r="B8" s="11" t="s">
        <v>8</v>
      </c>
      <c r="C8" s="13">
        <v>306948506</v>
      </c>
      <c r="D8" s="14">
        <v>107822320.52</v>
      </c>
      <c r="E8" s="14">
        <v>414770826.52</v>
      </c>
      <c r="F8" s="14">
        <v>404649094.28</v>
      </c>
      <c r="G8" s="14">
        <v>402143429.34</v>
      </c>
      <c r="H8" s="14">
        <v>397029375.19</v>
      </c>
    </row>
    <row r="9" s="10" customFormat="1" spans="2:8">
      <c r="B9" s="11" t="s">
        <v>9</v>
      </c>
      <c r="C9" s="13">
        <v>373905048</v>
      </c>
      <c r="D9" s="14">
        <v>98163724.11</v>
      </c>
      <c r="E9" s="14">
        <v>472068772.11</v>
      </c>
      <c r="F9" s="14">
        <v>464209486.28</v>
      </c>
      <c r="G9" s="14">
        <v>462133691.79</v>
      </c>
      <c r="H9" s="14">
        <v>457678051.65</v>
      </c>
    </row>
    <row r="10" s="10" customFormat="1" spans="2:8">
      <c r="B10" s="11" t="s">
        <v>10</v>
      </c>
      <c r="C10" s="13">
        <v>243951416</v>
      </c>
      <c r="D10" s="14">
        <v>84650742.13</v>
      </c>
      <c r="E10" s="14">
        <v>328602158.13</v>
      </c>
      <c r="F10" s="14">
        <v>322028139.94</v>
      </c>
      <c r="G10" s="14">
        <v>321646078.16</v>
      </c>
      <c r="H10" s="14">
        <v>315440399.56</v>
      </c>
    </row>
    <row r="11" s="10" customFormat="1" spans="2:8">
      <c r="B11" s="11" t="s">
        <v>11</v>
      </c>
      <c r="C11" s="13">
        <v>304619904</v>
      </c>
      <c r="D11" s="14">
        <v>115689267.65</v>
      </c>
      <c r="E11" s="14">
        <v>420309171.65</v>
      </c>
      <c r="F11" s="14">
        <v>405403291.64</v>
      </c>
      <c r="G11" s="14">
        <v>404847107.25</v>
      </c>
      <c r="H11" s="14">
        <v>397795481.8</v>
      </c>
    </row>
    <row r="12" s="10" customFormat="1" spans="2:8">
      <c r="B12" s="11" t="s">
        <v>12</v>
      </c>
      <c r="C12" s="13">
        <v>262646457</v>
      </c>
      <c r="D12" s="14">
        <v>97733639.28</v>
      </c>
      <c r="E12" s="14">
        <v>360380096.28</v>
      </c>
      <c r="F12" s="14">
        <v>348672959.24</v>
      </c>
      <c r="G12" s="14">
        <v>347750539.3</v>
      </c>
      <c r="H12" s="14">
        <v>340354147.13</v>
      </c>
    </row>
    <row r="13" s="10" customFormat="1" spans="2:8">
      <c r="B13" s="11" t="s">
        <v>13</v>
      </c>
      <c r="C13" s="13">
        <v>490153151</v>
      </c>
      <c r="D13" s="14">
        <v>205307693.19</v>
      </c>
      <c r="E13" s="14">
        <v>695460844.19</v>
      </c>
      <c r="F13" s="14">
        <v>665174736.91</v>
      </c>
      <c r="G13" s="14">
        <v>664736307.87</v>
      </c>
      <c r="H13" s="14">
        <v>656704919.78</v>
      </c>
    </row>
    <row r="14" s="10" customFormat="1" spans="2:8">
      <c r="B14" s="11" t="s">
        <v>14</v>
      </c>
      <c r="C14" s="13">
        <v>313993511</v>
      </c>
      <c r="D14" s="14">
        <v>95558663.39</v>
      </c>
      <c r="E14" s="14">
        <v>409552174.39</v>
      </c>
      <c r="F14" s="14">
        <v>401784034.99</v>
      </c>
      <c r="G14" s="14">
        <v>400780556.02</v>
      </c>
      <c r="H14" s="13">
        <v>397223373</v>
      </c>
    </row>
    <row r="15" s="10" customFormat="1" spans="2:8">
      <c r="B15" s="11" t="s">
        <v>15</v>
      </c>
      <c r="C15" s="13">
        <v>249273263</v>
      </c>
      <c r="D15" s="14">
        <v>98391532.87</v>
      </c>
      <c r="E15" s="14">
        <v>347664795.87</v>
      </c>
      <c r="F15" s="14">
        <v>339838887.44</v>
      </c>
      <c r="G15" s="14">
        <v>339058853.5</v>
      </c>
      <c r="H15" s="14">
        <v>333715331.73</v>
      </c>
    </row>
    <row r="16" s="10" customFormat="1" spans="2:8">
      <c r="B16" s="11" t="s">
        <v>16</v>
      </c>
      <c r="C16" s="13">
        <v>665190045</v>
      </c>
      <c r="D16" s="14">
        <v>305158186.19</v>
      </c>
      <c r="E16" s="14">
        <v>970348231.19</v>
      </c>
      <c r="F16" s="14">
        <v>911611051.96</v>
      </c>
      <c r="G16" s="14">
        <v>910105214.84</v>
      </c>
      <c r="H16" s="14">
        <v>902748500.77</v>
      </c>
    </row>
    <row r="17" s="10" customFormat="1" spans="2:8">
      <c r="B17" s="11" t="s">
        <v>17</v>
      </c>
      <c r="C17" s="13">
        <v>637124513</v>
      </c>
      <c r="D17" s="14">
        <v>219267974.02</v>
      </c>
      <c r="E17" s="14">
        <v>856392487.02</v>
      </c>
      <c r="F17" s="14">
        <v>835112500.46</v>
      </c>
      <c r="G17" s="14">
        <v>833720374.96</v>
      </c>
      <c r="H17" s="14">
        <v>825347876.64</v>
      </c>
    </row>
    <row r="18" s="10" customFormat="1" spans="2:8">
      <c r="B18" s="11" t="s">
        <v>18</v>
      </c>
      <c r="C18" s="13">
        <v>538923971</v>
      </c>
      <c r="D18" s="14">
        <v>231896655.03</v>
      </c>
      <c r="E18" s="14">
        <v>770820626.03</v>
      </c>
      <c r="F18" s="14">
        <v>746628851.15</v>
      </c>
      <c r="G18" s="14">
        <v>744969015.49</v>
      </c>
      <c r="H18" s="14">
        <v>735277246.16</v>
      </c>
    </row>
    <row r="19" s="10" customFormat="1" spans="2:8">
      <c r="B19" s="11" t="s">
        <v>19</v>
      </c>
      <c r="C19" s="13">
        <v>206046307</v>
      </c>
      <c r="D19" s="14">
        <v>92311772.29</v>
      </c>
      <c r="E19" s="14">
        <v>298358079.29</v>
      </c>
      <c r="F19" s="14">
        <v>288237640.53</v>
      </c>
      <c r="G19" s="14">
        <v>286891164.43</v>
      </c>
      <c r="H19" s="14">
        <v>282266716.48</v>
      </c>
    </row>
    <row r="20" s="10" customFormat="1" spans="2:8">
      <c r="B20" s="11" t="s">
        <v>20</v>
      </c>
      <c r="C20" s="13">
        <v>596466978</v>
      </c>
      <c r="D20" s="14">
        <v>183232350.22</v>
      </c>
      <c r="E20" s="14">
        <v>779699328.22</v>
      </c>
      <c r="F20" s="14">
        <v>765267146.53</v>
      </c>
      <c r="G20" s="14">
        <v>763792270.24</v>
      </c>
      <c r="H20" s="14">
        <v>760911646.99</v>
      </c>
    </row>
    <row r="21" s="10" customFormat="1" spans="2:8">
      <c r="B21" s="11" t="s">
        <v>21</v>
      </c>
      <c r="C21" s="13">
        <v>403002352</v>
      </c>
      <c r="D21" s="14">
        <v>130029039.14</v>
      </c>
      <c r="E21" s="14">
        <v>533031391.14</v>
      </c>
      <c r="F21" s="14">
        <v>522716601.48</v>
      </c>
      <c r="G21" s="14">
        <v>521177801.75</v>
      </c>
      <c r="H21" s="14">
        <v>515743109.87</v>
      </c>
    </row>
    <row r="22" s="10" customFormat="1" spans="2:8">
      <c r="B22" s="11" t="s">
        <v>22</v>
      </c>
      <c r="C22" s="13">
        <v>261662513</v>
      </c>
      <c r="D22" s="14">
        <v>83066066.47</v>
      </c>
      <c r="E22" s="14">
        <v>344728579.47</v>
      </c>
      <c r="F22" s="14">
        <v>334248039.49</v>
      </c>
      <c r="G22" s="14">
        <v>333817578.67</v>
      </c>
      <c r="H22" s="14">
        <v>333306875.27</v>
      </c>
    </row>
    <row r="23" s="10" customFormat="1" spans="2:8">
      <c r="B23" s="11" t="s">
        <v>23</v>
      </c>
      <c r="C23" s="13">
        <v>177150526</v>
      </c>
      <c r="D23" s="14">
        <v>65221034.92</v>
      </c>
      <c r="E23" s="14">
        <v>242371560.92</v>
      </c>
      <c r="F23" s="14">
        <v>238275422.71</v>
      </c>
      <c r="G23" s="14">
        <v>237978670.92</v>
      </c>
      <c r="H23" s="14">
        <v>232631561.09</v>
      </c>
    </row>
    <row r="24" s="10" customFormat="1" spans="2:8">
      <c r="B24" s="11" t="s">
        <v>24</v>
      </c>
      <c r="C24" s="13">
        <v>288085322</v>
      </c>
      <c r="D24" s="14">
        <v>86212367.04</v>
      </c>
      <c r="E24" s="14">
        <v>374297689.04</v>
      </c>
      <c r="F24" s="14">
        <v>364920103.1</v>
      </c>
      <c r="G24" s="14">
        <v>364281007.59</v>
      </c>
      <c r="H24" s="14">
        <v>362308700.84</v>
      </c>
    </row>
    <row r="25" s="10" customFormat="1" spans="2:8">
      <c r="B25" s="11" t="s">
        <v>25</v>
      </c>
      <c r="C25" s="13">
        <v>229920887</v>
      </c>
      <c r="D25" s="14">
        <v>66101386.04</v>
      </c>
      <c r="E25" s="14">
        <v>296022273.04</v>
      </c>
      <c r="F25" s="14">
        <v>289118248.22</v>
      </c>
      <c r="G25" s="14">
        <v>288733243.27</v>
      </c>
      <c r="H25" s="14">
        <v>284608277.54</v>
      </c>
    </row>
    <row r="26" s="10" customFormat="1" spans="2:8">
      <c r="B26" s="11" t="s">
        <v>26</v>
      </c>
      <c r="C26" s="13">
        <v>303267914</v>
      </c>
      <c r="D26" s="14">
        <v>90109152.1</v>
      </c>
      <c r="E26" s="14">
        <v>393377066.1</v>
      </c>
      <c r="F26" s="14">
        <v>386305688.44</v>
      </c>
      <c r="G26" s="14">
        <v>385209254.28</v>
      </c>
      <c r="H26" s="14">
        <v>383479097.96</v>
      </c>
    </row>
    <row r="27" s="10" customFormat="1" spans="2:8">
      <c r="B27" s="11" t="s">
        <v>27</v>
      </c>
      <c r="C27" s="13">
        <v>1469046187</v>
      </c>
      <c r="D27" s="10">
        <v>0</v>
      </c>
      <c r="E27" s="13">
        <v>1469046187</v>
      </c>
      <c r="F27" s="13">
        <v>1396986187</v>
      </c>
      <c r="G27" s="13">
        <v>1396986187</v>
      </c>
      <c r="H27" s="13">
        <v>1396310760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K5" sqref="K5"/>
    </sheetView>
  </sheetViews>
  <sheetFormatPr defaultColWidth="9.14285714285714" defaultRowHeight="15" outlineLevelCol="7"/>
  <cols>
    <col min="1" max="1" width="9.14285714285714" style="10" customWidth="1"/>
    <col min="2" max="2" width="18" style="11" customWidth="1"/>
    <col min="3" max="3" width="17.2857142857143" customWidth="1"/>
    <col min="4" max="4" width="18" customWidth="1"/>
    <col min="5" max="8" width="17.1428571428571" customWidth="1"/>
  </cols>
  <sheetData>
    <row r="1" s="6" customFormat="1" ht="22.5" spans="1:6">
      <c r="A1" s="6" t="s">
        <v>81</v>
      </c>
      <c r="E1" s="6" t="s">
        <v>112</v>
      </c>
      <c r="F1" s="6" t="s">
        <v>113</v>
      </c>
    </row>
    <row r="2" s="7" customFormat="1" ht="18.75" spans="1:1">
      <c r="A2" s="7" t="s">
        <v>82</v>
      </c>
    </row>
    <row r="3" s="8" customFormat="1" ht="24.75" spans="1:4">
      <c r="A3" s="8" t="s">
        <v>119</v>
      </c>
      <c r="D3" s="12" t="s">
        <v>109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3546912383</v>
      </c>
      <c r="D5" s="14">
        <v>-654088347.1</v>
      </c>
      <c r="E5" s="14">
        <v>2892824035.9</v>
      </c>
      <c r="F5" s="14">
        <v>2524580756.76</v>
      </c>
      <c r="G5" s="14">
        <v>2445451737.53</v>
      </c>
      <c r="H5" s="14">
        <v>2419654626.78</v>
      </c>
    </row>
    <row r="6" s="10" customFormat="1" spans="2:8">
      <c r="B6" s="11" t="s">
        <v>6</v>
      </c>
      <c r="C6" s="13">
        <v>159157578</v>
      </c>
      <c r="D6" s="14">
        <v>7973828.43</v>
      </c>
      <c r="E6" s="14">
        <v>167131406.43</v>
      </c>
      <c r="F6" s="14">
        <v>149973387.58</v>
      </c>
      <c r="G6" s="14">
        <v>147286454.8</v>
      </c>
      <c r="H6" s="14">
        <v>150195893.86</v>
      </c>
    </row>
    <row r="7" s="10" customFormat="1" spans="2:8">
      <c r="B7" s="11" t="s">
        <v>7</v>
      </c>
      <c r="C7" s="13">
        <v>196905935</v>
      </c>
      <c r="D7" s="14">
        <v>17957905.98</v>
      </c>
      <c r="E7" s="14">
        <v>214863840.98</v>
      </c>
      <c r="F7" s="14">
        <v>197907949.5</v>
      </c>
      <c r="G7" s="14">
        <v>193791266.03</v>
      </c>
      <c r="H7" s="14">
        <v>192089067.31</v>
      </c>
    </row>
    <row r="8" s="10" customFormat="1" spans="2:8">
      <c r="B8" s="11" t="s">
        <v>8</v>
      </c>
      <c r="C8" s="13">
        <v>411115201</v>
      </c>
      <c r="D8" s="14">
        <v>34351357.82</v>
      </c>
      <c r="E8" s="14">
        <v>445466558.82</v>
      </c>
      <c r="F8" s="14">
        <v>414197814.1</v>
      </c>
      <c r="G8" s="14">
        <v>406970823.51</v>
      </c>
      <c r="H8" s="14">
        <v>405154796.95</v>
      </c>
    </row>
    <row r="9" s="10" customFormat="1" spans="2:8">
      <c r="B9" s="11" t="s">
        <v>9</v>
      </c>
      <c r="C9" s="13">
        <v>480741023</v>
      </c>
      <c r="D9" s="14">
        <v>39276615.38</v>
      </c>
      <c r="E9" s="14">
        <v>520017638.38</v>
      </c>
      <c r="F9" s="14">
        <v>477505899.71</v>
      </c>
      <c r="G9" s="14">
        <v>467846033.33</v>
      </c>
      <c r="H9" s="14">
        <v>472196075.75</v>
      </c>
    </row>
    <row r="10" s="10" customFormat="1" spans="2:8">
      <c r="B10" s="11" t="s">
        <v>10</v>
      </c>
      <c r="C10" s="13">
        <v>328823189</v>
      </c>
      <c r="D10" s="14">
        <v>29134678.24</v>
      </c>
      <c r="E10" s="14">
        <v>357957867.24</v>
      </c>
      <c r="F10" s="14">
        <v>329289925.03</v>
      </c>
      <c r="G10" s="14">
        <v>322974065.52</v>
      </c>
      <c r="H10" s="14">
        <v>319477366.25</v>
      </c>
    </row>
    <row r="11" s="10" customFormat="1" spans="2:8">
      <c r="B11" s="11" t="s">
        <v>11</v>
      </c>
      <c r="C11" s="13">
        <v>411280309</v>
      </c>
      <c r="D11" s="14">
        <v>44972380.14</v>
      </c>
      <c r="E11" s="14">
        <v>456252689.14</v>
      </c>
      <c r="F11" s="14">
        <v>403385163.42</v>
      </c>
      <c r="G11" s="14">
        <v>396763778.98</v>
      </c>
      <c r="H11" s="14">
        <v>397447355.15</v>
      </c>
    </row>
    <row r="12" s="10" customFormat="1" spans="2:8">
      <c r="B12" s="11" t="s">
        <v>12</v>
      </c>
      <c r="C12" s="13">
        <v>346410075</v>
      </c>
      <c r="D12" s="14">
        <v>37918794.48</v>
      </c>
      <c r="E12" s="14">
        <v>384328869.48</v>
      </c>
      <c r="F12" s="14">
        <v>343441325.48</v>
      </c>
      <c r="G12" s="14">
        <v>339250457.14</v>
      </c>
      <c r="H12" s="14">
        <v>334103908.51</v>
      </c>
    </row>
    <row r="13" s="10" customFormat="1" spans="2:8">
      <c r="B13" s="11" t="s">
        <v>13</v>
      </c>
      <c r="C13" s="13">
        <v>705039685</v>
      </c>
      <c r="D13" s="14">
        <v>72013148.78</v>
      </c>
      <c r="E13" s="14">
        <v>777052833.78</v>
      </c>
      <c r="F13" s="14">
        <v>698886039.18</v>
      </c>
      <c r="G13" s="14">
        <v>684824050.63</v>
      </c>
      <c r="H13" s="14">
        <v>676156175.95</v>
      </c>
    </row>
    <row r="14" s="10" customFormat="1" spans="2:8">
      <c r="B14" s="11" t="s">
        <v>14</v>
      </c>
      <c r="C14" s="13">
        <v>408091418</v>
      </c>
      <c r="D14" s="13">
        <v>48626079</v>
      </c>
      <c r="E14" s="13">
        <v>456717497</v>
      </c>
      <c r="F14" s="14">
        <v>418573013.74</v>
      </c>
      <c r="G14" s="14">
        <v>408495967.7</v>
      </c>
      <c r="H14" s="14">
        <v>408473904.94</v>
      </c>
    </row>
    <row r="15" s="10" customFormat="1" spans="2:8">
      <c r="B15" s="11" t="s">
        <v>15</v>
      </c>
      <c r="C15" s="13">
        <v>329845012</v>
      </c>
      <c r="D15" s="14">
        <v>47055739.03</v>
      </c>
      <c r="E15" s="14">
        <v>376900751.03</v>
      </c>
      <c r="F15" s="14">
        <v>341126522.79</v>
      </c>
      <c r="G15" s="14">
        <v>336306364.45</v>
      </c>
      <c r="H15" s="14">
        <v>334949853.26</v>
      </c>
    </row>
    <row r="16" s="10" customFormat="1" spans="2:8">
      <c r="B16" s="11" t="s">
        <v>16</v>
      </c>
      <c r="C16" s="13">
        <v>938107115</v>
      </c>
      <c r="D16" s="14">
        <v>118834200.43</v>
      </c>
      <c r="E16" s="14">
        <v>1056941315.43</v>
      </c>
      <c r="F16" s="14">
        <v>944963000.22</v>
      </c>
      <c r="G16" s="14">
        <v>932805991.64</v>
      </c>
      <c r="H16" s="14">
        <v>926222578.16</v>
      </c>
    </row>
    <row r="17" s="10" customFormat="1" spans="2:8">
      <c r="B17" s="11" t="s">
        <v>17</v>
      </c>
      <c r="C17" s="13">
        <v>844629989</v>
      </c>
      <c r="D17" s="14">
        <v>73475441.33</v>
      </c>
      <c r="E17" s="14">
        <v>918105430.33</v>
      </c>
      <c r="F17" s="14">
        <v>814154966.85</v>
      </c>
      <c r="G17" s="14">
        <v>803186361.02</v>
      </c>
      <c r="H17" s="14">
        <v>809379006.18</v>
      </c>
    </row>
    <row r="18" s="10" customFormat="1" spans="2:8">
      <c r="B18" s="11" t="s">
        <v>18</v>
      </c>
      <c r="C18" s="13">
        <v>736221276</v>
      </c>
      <c r="D18" s="14">
        <v>79123477.54</v>
      </c>
      <c r="E18" s="14">
        <v>815344753.54</v>
      </c>
      <c r="F18" s="14">
        <v>754496198.49</v>
      </c>
      <c r="G18" s="14">
        <v>734946668.32</v>
      </c>
      <c r="H18" s="14">
        <v>729742485.7</v>
      </c>
    </row>
    <row r="19" s="10" customFormat="1" spans="2:8">
      <c r="B19" s="11" t="s">
        <v>19</v>
      </c>
      <c r="C19" s="13">
        <v>277284701</v>
      </c>
      <c r="D19" s="14">
        <v>36319044.53</v>
      </c>
      <c r="E19" s="14">
        <v>313603745.53</v>
      </c>
      <c r="F19" s="14">
        <v>283055212.35</v>
      </c>
      <c r="G19" s="14">
        <v>278786803.89</v>
      </c>
      <c r="H19" s="14">
        <v>281474852.52</v>
      </c>
    </row>
    <row r="20" s="10" customFormat="1" spans="2:8">
      <c r="B20" s="11" t="s">
        <v>20</v>
      </c>
      <c r="C20" s="13">
        <v>822488294</v>
      </c>
      <c r="D20" s="14">
        <v>63491833.88</v>
      </c>
      <c r="E20" s="14">
        <v>885980127.88</v>
      </c>
      <c r="F20" s="14">
        <v>798267240.34</v>
      </c>
      <c r="G20" s="14">
        <v>785274550.66</v>
      </c>
      <c r="H20" s="14">
        <v>785473661.79</v>
      </c>
    </row>
    <row r="21" s="10" customFormat="1" spans="2:8">
      <c r="B21" s="11" t="s">
        <v>21</v>
      </c>
      <c r="C21" s="13">
        <v>526049868</v>
      </c>
      <c r="D21" s="14">
        <v>58278437.16</v>
      </c>
      <c r="E21" s="14">
        <v>584328305.16</v>
      </c>
      <c r="F21" s="14">
        <v>524597654.03</v>
      </c>
      <c r="G21" s="14">
        <v>514702755.69</v>
      </c>
      <c r="H21" s="14">
        <v>518156847.46</v>
      </c>
    </row>
    <row r="22" s="10" customFormat="1" spans="2:8">
      <c r="B22" s="11" t="s">
        <v>22</v>
      </c>
      <c r="C22" s="13">
        <v>349115751</v>
      </c>
      <c r="D22" s="14">
        <v>32819490.81</v>
      </c>
      <c r="E22" s="14">
        <v>381935241.81</v>
      </c>
      <c r="F22" s="14">
        <v>343428991.6</v>
      </c>
      <c r="G22" s="14">
        <v>338689511.29</v>
      </c>
      <c r="H22" s="14">
        <v>340083821.19</v>
      </c>
    </row>
    <row r="23" s="10" customFormat="1" spans="2:8">
      <c r="B23" s="11" t="s">
        <v>23</v>
      </c>
      <c r="C23" s="13">
        <v>239607617</v>
      </c>
      <c r="D23" s="14">
        <v>21746481.71</v>
      </c>
      <c r="E23" s="14">
        <v>261354098.71</v>
      </c>
      <c r="F23" s="14">
        <v>231397526.9</v>
      </c>
      <c r="G23" s="14">
        <v>227147798.23</v>
      </c>
      <c r="H23" s="14">
        <v>228687861.2</v>
      </c>
    </row>
    <row r="24" s="10" customFormat="1" spans="2:8">
      <c r="B24" s="11" t="s">
        <v>24</v>
      </c>
      <c r="C24" s="13">
        <v>368237570</v>
      </c>
      <c r="D24" s="14">
        <v>27775137.38</v>
      </c>
      <c r="E24" s="14">
        <v>396012707.38</v>
      </c>
      <c r="F24" s="14">
        <v>367342204.8</v>
      </c>
      <c r="G24" s="14">
        <v>362233581.51</v>
      </c>
      <c r="H24" s="14">
        <v>362682597.17</v>
      </c>
    </row>
    <row r="25" s="10" customFormat="1" spans="2:8">
      <c r="B25" s="11" t="s">
        <v>25</v>
      </c>
      <c r="C25" s="13">
        <v>289701298</v>
      </c>
      <c r="D25" s="14">
        <v>27169777.58</v>
      </c>
      <c r="E25" s="14">
        <v>316871075.58</v>
      </c>
      <c r="F25" s="14">
        <v>292142826.99</v>
      </c>
      <c r="G25" s="14">
        <v>287541831.08</v>
      </c>
      <c r="H25" s="14">
        <v>285033764.48</v>
      </c>
    </row>
    <row r="26" s="10" customFormat="1" spans="2:8">
      <c r="B26" s="11" t="s">
        <v>26</v>
      </c>
      <c r="C26" s="13">
        <v>399051865</v>
      </c>
      <c r="D26" s="14">
        <v>25547713.47</v>
      </c>
      <c r="E26" s="14">
        <v>424599578.47</v>
      </c>
      <c r="F26" s="14">
        <v>395543076.86</v>
      </c>
      <c r="G26" s="13">
        <v>390641929</v>
      </c>
      <c r="H26" s="14">
        <v>386025273.17</v>
      </c>
    </row>
    <row r="27" s="10" customFormat="1" spans="2:8">
      <c r="B27" s="11" t="s">
        <v>27</v>
      </c>
      <c r="C27" s="13">
        <v>1887512810</v>
      </c>
      <c r="D27" s="10">
        <v>0</v>
      </c>
      <c r="E27" s="13">
        <v>1887512810</v>
      </c>
      <c r="F27" s="13">
        <v>1752473069</v>
      </c>
      <c r="G27" s="13">
        <v>1751673069</v>
      </c>
      <c r="H27" s="13">
        <v>1599173069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C13" sqref="C13"/>
    </sheetView>
  </sheetViews>
  <sheetFormatPr defaultColWidth="9.14285714285714" defaultRowHeight="15" outlineLevelCol="7"/>
  <cols>
    <col min="1" max="1" width="9.14285714285714" style="10" customWidth="1"/>
    <col min="2" max="2" width="18" style="11" customWidth="1"/>
    <col min="3" max="3" width="17.2857142857143" customWidth="1"/>
    <col min="4" max="4" width="17.4285714285714" customWidth="1"/>
    <col min="5" max="8" width="17.1428571428571" customWidth="1"/>
  </cols>
  <sheetData>
    <row r="1" s="6" customFormat="1" ht="22.5" spans="1:6">
      <c r="A1" s="6" t="s">
        <v>81</v>
      </c>
      <c r="E1" s="6" t="s">
        <v>112</v>
      </c>
      <c r="F1" s="6" t="s">
        <v>113</v>
      </c>
    </row>
    <row r="2" s="7" customFormat="1" ht="18.75" spans="1:1">
      <c r="A2" s="7" t="s">
        <v>82</v>
      </c>
    </row>
    <row r="3" s="8" customFormat="1" ht="24.75" spans="1:4">
      <c r="A3" s="8" t="s">
        <v>120</v>
      </c>
      <c r="D3" s="12" t="s">
        <v>111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3183454361</v>
      </c>
      <c r="D5" s="14">
        <v>11439518.04</v>
      </c>
      <c r="E5" s="14">
        <v>3194893879.04</v>
      </c>
      <c r="F5" s="14">
        <v>2645578169.54</v>
      </c>
      <c r="G5" s="14">
        <v>2632727989.95</v>
      </c>
      <c r="H5" s="14">
        <v>2632714737.95</v>
      </c>
    </row>
    <row r="6" s="10" customFormat="1" spans="2:8">
      <c r="B6" s="11" t="s">
        <v>6</v>
      </c>
      <c r="C6" s="13">
        <v>174236987</v>
      </c>
      <c r="D6" s="14">
        <v>1276871.86</v>
      </c>
      <c r="E6" s="14">
        <v>175513858.86</v>
      </c>
      <c r="F6" s="14">
        <v>172342474.04</v>
      </c>
      <c r="G6" s="14">
        <v>171702019.91</v>
      </c>
      <c r="H6" s="14">
        <v>171702019.91</v>
      </c>
    </row>
    <row r="7" s="10" customFormat="1" spans="2:8">
      <c r="B7" s="11" t="s">
        <v>7</v>
      </c>
      <c r="C7" s="13">
        <v>228912267</v>
      </c>
      <c r="D7" s="14">
        <v>-5999886.08</v>
      </c>
      <c r="E7" s="14">
        <v>222912380.92</v>
      </c>
      <c r="F7" s="14">
        <v>216885704.87</v>
      </c>
      <c r="G7" s="14">
        <v>215946098.65</v>
      </c>
      <c r="H7" s="14">
        <v>215946098.65</v>
      </c>
    </row>
    <row r="8" s="10" customFormat="1" spans="2:8">
      <c r="B8" s="11" t="s">
        <v>8</v>
      </c>
      <c r="C8" s="13">
        <v>469337484</v>
      </c>
      <c r="D8" s="14">
        <v>1031546.15</v>
      </c>
      <c r="E8" s="14">
        <v>470369030.15</v>
      </c>
      <c r="F8" s="14">
        <v>453573677.23</v>
      </c>
      <c r="G8" s="14">
        <v>451047935.94</v>
      </c>
      <c r="H8" s="14">
        <v>451047935.94</v>
      </c>
    </row>
    <row r="9" s="10" customFormat="1" spans="2:8">
      <c r="B9" s="11" t="s">
        <v>9</v>
      </c>
      <c r="C9" s="13">
        <v>546721274</v>
      </c>
      <c r="D9" s="14">
        <v>-3157774.13</v>
      </c>
      <c r="E9" s="14">
        <v>543563499.87</v>
      </c>
      <c r="F9" s="14">
        <v>507777685.16</v>
      </c>
      <c r="G9" s="14">
        <v>505158910.35</v>
      </c>
      <c r="H9" s="14">
        <v>505158910.35</v>
      </c>
    </row>
    <row r="10" s="10" customFormat="1" spans="2:8">
      <c r="B10" s="11" t="s">
        <v>10</v>
      </c>
      <c r="C10" s="13">
        <v>364646698</v>
      </c>
      <c r="D10" s="14">
        <v>3265743.48</v>
      </c>
      <c r="E10" s="14">
        <v>367912441.48</v>
      </c>
      <c r="F10" s="14">
        <v>356456510.22</v>
      </c>
      <c r="G10" s="14">
        <v>354452869.85</v>
      </c>
      <c r="H10" s="14">
        <v>354452869.85</v>
      </c>
    </row>
    <row r="11" s="10" customFormat="1" spans="2:8">
      <c r="B11" s="11" t="s">
        <v>11</v>
      </c>
      <c r="C11" s="13">
        <v>467971079</v>
      </c>
      <c r="D11" s="14">
        <v>-3469349.53</v>
      </c>
      <c r="E11" s="14">
        <v>464501729.47</v>
      </c>
      <c r="F11" s="14">
        <v>454356808.5</v>
      </c>
      <c r="G11" s="14">
        <v>452655747.91</v>
      </c>
      <c r="H11" s="14">
        <v>452655747.91</v>
      </c>
    </row>
    <row r="12" s="10" customFormat="1" spans="2:8">
      <c r="B12" s="11" t="s">
        <v>12</v>
      </c>
      <c r="C12" s="13">
        <v>399055146</v>
      </c>
      <c r="D12" s="14">
        <v>8154195.19</v>
      </c>
      <c r="E12" s="14">
        <v>407209341.19</v>
      </c>
      <c r="F12" s="14">
        <v>396047837.47</v>
      </c>
      <c r="G12" s="14">
        <v>394115946.82</v>
      </c>
      <c r="H12" s="14">
        <v>394115946.82</v>
      </c>
    </row>
    <row r="13" s="10" customFormat="1" spans="2:8">
      <c r="B13" s="11" t="s">
        <v>13</v>
      </c>
      <c r="C13" s="13">
        <v>752000261</v>
      </c>
      <c r="D13" s="14">
        <v>17857792.89</v>
      </c>
      <c r="E13" s="14">
        <v>769858053.89</v>
      </c>
      <c r="F13" s="14">
        <v>739378007.92</v>
      </c>
      <c r="G13" s="14">
        <v>736017413.26</v>
      </c>
      <c r="H13" s="14">
        <v>736017413.26</v>
      </c>
    </row>
    <row r="14" s="10" customFormat="1" spans="2:8">
      <c r="B14" s="11" t="s">
        <v>14</v>
      </c>
      <c r="C14" s="13">
        <v>456739144</v>
      </c>
      <c r="D14" s="14">
        <v>2860250.09</v>
      </c>
      <c r="E14" s="14">
        <v>459599394.09</v>
      </c>
      <c r="F14" s="14">
        <v>450572833.28</v>
      </c>
      <c r="G14" s="14">
        <v>448291329.58</v>
      </c>
      <c r="H14" s="14">
        <v>448291329.58</v>
      </c>
    </row>
    <row r="15" s="10" customFormat="1" spans="2:8">
      <c r="B15" s="11" t="s">
        <v>15</v>
      </c>
      <c r="C15" s="13">
        <v>371599202</v>
      </c>
      <c r="D15" s="14">
        <v>7662893.23</v>
      </c>
      <c r="E15" s="14">
        <v>379262095.23</v>
      </c>
      <c r="F15" s="14">
        <v>366643165.97</v>
      </c>
      <c r="G15" s="14">
        <v>365374805.58</v>
      </c>
      <c r="H15" s="14">
        <v>365374805.58</v>
      </c>
    </row>
    <row r="16" s="10" customFormat="1" spans="2:8">
      <c r="B16" s="11" t="s">
        <v>16</v>
      </c>
      <c r="C16" s="13">
        <v>1022464815</v>
      </c>
      <c r="D16" s="14">
        <v>28498768.53</v>
      </c>
      <c r="E16" s="14">
        <v>1050963583.53</v>
      </c>
      <c r="F16" s="14">
        <v>1012143263.37</v>
      </c>
      <c r="G16" s="14">
        <v>1007012689.22</v>
      </c>
      <c r="H16" s="14">
        <v>1007012689.22</v>
      </c>
    </row>
    <row r="17" s="10" customFormat="1" spans="2:8">
      <c r="B17" s="11" t="s">
        <v>17</v>
      </c>
      <c r="C17" s="13">
        <v>968751626</v>
      </c>
      <c r="D17" s="14">
        <v>5827219.76</v>
      </c>
      <c r="E17" s="14">
        <v>974578845.76</v>
      </c>
      <c r="F17" s="14">
        <v>926095044.21</v>
      </c>
      <c r="G17" s="14">
        <v>920777768.2</v>
      </c>
      <c r="H17" s="14">
        <v>920777768.2</v>
      </c>
    </row>
    <row r="18" s="10" customFormat="1" spans="2:8">
      <c r="B18" s="11" t="s">
        <v>18</v>
      </c>
      <c r="C18" s="13">
        <v>863289511</v>
      </c>
      <c r="D18" s="14">
        <v>12381070.25</v>
      </c>
      <c r="E18" s="14">
        <v>875670581.25</v>
      </c>
      <c r="F18" s="14">
        <v>847109491.15</v>
      </c>
      <c r="G18" s="14">
        <v>842452975.86</v>
      </c>
      <c r="H18" s="14">
        <v>842452975.86</v>
      </c>
    </row>
    <row r="19" s="10" customFormat="1" spans="2:8">
      <c r="B19" s="11" t="s">
        <v>19</v>
      </c>
      <c r="C19" s="13">
        <v>323775411</v>
      </c>
      <c r="D19" s="14">
        <v>-864276.87</v>
      </c>
      <c r="E19" s="14">
        <v>322911134.13</v>
      </c>
      <c r="F19" s="14">
        <v>307172077.98</v>
      </c>
      <c r="G19" s="14">
        <v>305535365.72</v>
      </c>
      <c r="H19" s="14">
        <v>305535365.72</v>
      </c>
    </row>
    <row r="20" s="10" customFormat="1" spans="2:8">
      <c r="B20" s="11" t="s">
        <v>20</v>
      </c>
      <c r="C20" s="13">
        <v>936102231</v>
      </c>
      <c r="D20" s="14">
        <v>17018768.77</v>
      </c>
      <c r="E20" s="14">
        <v>953120999.77</v>
      </c>
      <c r="F20" s="14">
        <v>922284017.54</v>
      </c>
      <c r="G20" s="14">
        <v>916657122.4</v>
      </c>
      <c r="H20" s="14">
        <v>916657122.4</v>
      </c>
    </row>
    <row r="21" s="10" customFormat="1" spans="2:8">
      <c r="B21" s="11" t="s">
        <v>21</v>
      </c>
      <c r="C21" s="13">
        <v>614082216</v>
      </c>
      <c r="D21" s="14">
        <v>4303098.16</v>
      </c>
      <c r="E21" s="14">
        <v>618385314.16</v>
      </c>
      <c r="F21" s="14">
        <v>607325572.82</v>
      </c>
      <c r="G21" s="14">
        <v>604427875.63</v>
      </c>
      <c r="H21" s="14">
        <v>604427875.63</v>
      </c>
    </row>
    <row r="22" s="10" customFormat="1" spans="2:8">
      <c r="B22" s="11" t="s">
        <v>22</v>
      </c>
      <c r="C22" s="13">
        <v>384924484</v>
      </c>
      <c r="D22" s="14">
        <v>8399829.59</v>
      </c>
      <c r="E22" s="14">
        <v>393324313.59</v>
      </c>
      <c r="F22" s="14">
        <v>373372254.06</v>
      </c>
      <c r="G22" s="14">
        <v>371624009.22</v>
      </c>
      <c r="H22" s="14">
        <v>371329493.96</v>
      </c>
    </row>
    <row r="23" s="10" customFormat="1" spans="2:8">
      <c r="B23" s="11" t="s">
        <v>23</v>
      </c>
      <c r="C23" s="13">
        <v>272316504</v>
      </c>
      <c r="D23" s="14">
        <v>-4356527.78</v>
      </c>
      <c r="E23" s="14">
        <v>267959976.22</v>
      </c>
      <c r="F23" s="14">
        <v>256121975.8</v>
      </c>
      <c r="G23" s="14">
        <v>255003327.08</v>
      </c>
      <c r="H23" s="14">
        <v>255003327.08</v>
      </c>
    </row>
    <row r="24" s="10" customFormat="1" spans="2:8">
      <c r="B24" s="11" t="s">
        <v>24</v>
      </c>
      <c r="C24" s="13">
        <v>421807879</v>
      </c>
      <c r="D24" s="14">
        <v>-2516965.78</v>
      </c>
      <c r="E24" s="14">
        <v>419290913.22</v>
      </c>
      <c r="F24" s="14">
        <v>399084698.35</v>
      </c>
      <c r="G24" s="14">
        <v>397164165.4</v>
      </c>
      <c r="H24" s="14">
        <v>397164165.4</v>
      </c>
    </row>
    <row r="25" s="10" customFormat="1" spans="2:8">
      <c r="B25" s="11" t="s">
        <v>25</v>
      </c>
      <c r="C25" s="13">
        <v>342738491</v>
      </c>
      <c r="D25" s="14">
        <v>-2522100.67</v>
      </c>
      <c r="E25" s="14">
        <v>340216390.33</v>
      </c>
      <c r="F25" s="14">
        <v>324069035.29</v>
      </c>
      <c r="G25" s="14">
        <v>322415639.88</v>
      </c>
      <c r="H25" s="14">
        <v>322415639.88</v>
      </c>
    </row>
    <row r="26" s="10" customFormat="1" spans="2:8">
      <c r="B26" s="11" t="s">
        <v>26</v>
      </c>
      <c r="C26" s="13">
        <v>432378911</v>
      </c>
      <c r="D26" s="14">
        <v>10200759.68</v>
      </c>
      <c r="E26" s="14">
        <v>442579670.68</v>
      </c>
      <c r="F26" s="14">
        <v>431915970.5</v>
      </c>
      <c r="G26" s="14">
        <v>429844962.69</v>
      </c>
      <c r="H26" s="14">
        <v>429844962.69</v>
      </c>
    </row>
    <row r="27" s="10" customFormat="1" spans="2:8">
      <c r="B27" s="11" t="s">
        <v>27</v>
      </c>
      <c r="C27" s="13">
        <v>1946950703</v>
      </c>
      <c r="D27" s="13">
        <v>12000000</v>
      </c>
      <c r="E27" s="13">
        <v>1958950703</v>
      </c>
      <c r="F27" s="13">
        <v>1911334139</v>
      </c>
      <c r="G27" s="13">
        <v>1911334139</v>
      </c>
      <c r="H27" s="13">
        <v>1861334139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32"/>
  <sheetViews>
    <sheetView zoomScale="110" zoomScaleNormal="110" workbookViewId="0">
      <pane ySplit="3" topLeftCell="A106" activePane="bottomLeft" state="frozen"/>
      <selection/>
      <selection pane="bottomLeft" activeCell="H112" sqref="H112"/>
    </sheetView>
  </sheetViews>
  <sheetFormatPr defaultColWidth="11.4285714285714" defaultRowHeight="15"/>
  <cols>
    <col min="2" max="2" width="25.4285714285714" customWidth="1"/>
  </cols>
  <sheetData>
    <row r="1" ht="18.75" spans="1:14">
      <c r="A1" s="21"/>
      <c r="B1" s="22" t="s">
        <v>28</v>
      </c>
      <c r="C1" s="21" t="s">
        <v>29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ht="18.75" spans="1:14">
      <c r="A2" s="21"/>
      <c r="B2" s="22" t="s">
        <v>30</v>
      </c>
      <c r="C2" s="21" t="s">
        <v>31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ht="18.75" spans="1:14">
      <c r="A3" s="21"/>
      <c r="B3" s="22" t="s">
        <v>32</v>
      </c>
      <c r="C3" s="21" t="s">
        <v>33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0">
      <c r="A4" s="23" t="s">
        <v>34</v>
      </c>
      <c r="B4" s="24"/>
      <c r="C4" s="24"/>
      <c r="D4" s="24"/>
      <c r="E4" s="24"/>
      <c r="F4" s="24"/>
      <c r="G4" s="24"/>
      <c r="H4" s="24"/>
      <c r="I4" s="24"/>
      <c r="J4" s="24"/>
    </row>
    <row r="5" spans="1:10">
      <c r="A5" s="25"/>
      <c r="B5" s="25" t="s">
        <v>35</v>
      </c>
      <c r="C5" s="25">
        <v>2010</v>
      </c>
      <c r="D5" s="25">
        <v>2011</v>
      </c>
      <c r="E5" s="25">
        <v>2012</v>
      </c>
      <c r="F5" s="25">
        <v>2013</v>
      </c>
      <c r="G5" s="25">
        <v>2014</v>
      </c>
      <c r="H5" s="25">
        <v>2015</v>
      </c>
      <c r="I5" s="25">
        <v>2016</v>
      </c>
      <c r="J5" s="25"/>
    </row>
    <row r="6" spans="1:9">
      <c r="A6" s="26">
        <v>1</v>
      </c>
      <c r="B6" t="s">
        <v>5</v>
      </c>
      <c r="C6" s="27">
        <v>0.145182824914242</v>
      </c>
      <c r="D6" s="27">
        <v>0.12551332732895</v>
      </c>
      <c r="E6" s="27">
        <v>0.13049211227316</v>
      </c>
      <c r="F6" s="27">
        <v>0.132010169342776</v>
      </c>
      <c r="G6" s="27">
        <v>0.131439799487431</v>
      </c>
      <c r="H6" s="27">
        <v>0.129641688827904</v>
      </c>
      <c r="I6" s="27">
        <v>0.130064781306324</v>
      </c>
    </row>
    <row r="7" spans="1:9">
      <c r="A7" s="26">
        <v>2</v>
      </c>
      <c r="B7" t="s">
        <v>6</v>
      </c>
      <c r="C7" s="27">
        <v>0.256354237229181</v>
      </c>
      <c r="D7" s="27">
        <v>0.169625029830993</v>
      </c>
      <c r="E7" s="27">
        <v>0.175988212390132</v>
      </c>
      <c r="F7" s="27">
        <v>0.205070069941466</v>
      </c>
      <c r="G7" s="27">
        <v>0.258979928433825</v>
      </c>
      <c r="H7" s="27">
        <v>0.296544669542555</v>
      </c>
      <c r="I7" s="27">
        <v>0.274183214323776</v>
      </c>
    </row>
    <row r="8" spans="1:9">
      <c r="A8" s="26">
        <v>3</v>
      </c>
      <c r="B8" t="s">
        <v>7</v>
      </c>
      <c r="C8" s="27">
        <v>0.237418376998525</v>
      </c>
      <c r="D8" s="27">
        <v>0.219072755135839</v>
      </c>
      <c r="E8" s="27">
        <v>0.21536723794201</v>
      </c>
      <c r="F8" s="27">
        <v>0.220065574339906</v>
      </c>
      <c r="G8" s="27">
        <v>0.259246007404122</v>
      </c>
      <c r="H8" s="27">
        <v>0.260749092774164</v>
      </c>
      <c r="I8" s="27">
        <v>0.253869445568171</v>
      </c>
    </row>
    <row r="9" spans="1:9">
      <c r="A9" s="26">
        <v>4</v>
      </c>
      <c r="B9" t="s">
        <v>8</v>
      </c>
      <c r="C9" s="28">
        <v>0.328717213190531</v>
      </c>
      <c r="D9" s="28">
        <v>0.308069500480894</v>
      </c>
      <c r="E9" s="28">
        <v>0.357732584366419</v>
      </c>
      <c r="F9" s="28">
        <v>0.347174875858466</v>
      </c>
      <c r="G9" s="28">
        <v>0.376847890466322</v>
      </c>
      <c r="H9" s="28">
        <v>0.395278045535198</v>
      </c>
      <c r="I9" s="28">
        <v>0.376935325695946</v>
      </c>
    </row>
    <row r="10" spans="1:9">
      <c r="A10" s="26">
        <v>5</v>
      </c>
      <c r="B10" t="s">
        <v>9</v>
      </c>
      <c r="C10" s="28">
        <v>0.264653595887982</v>
      </c>
      <c r="D10" s="27">
        <v>0.204671554699844</v>
      </c>
      <c r="E10" s="28">
        <v>0.293342605876679</v>
      </c>
      <c r="F10" s="28">
        <v>0.289039056823033</v>
      </c>
      <c r="G10" s="27">
        <v>0.307791538066307</v>
      </c>
      <c r="H10" s="28">
        <v>0.348700877519643</v>
      </c>
      <c r="I10" s="28">
        <v>0.342106864657495</v>
      </c>
    </row>
    <row r="11" spans="1:9">
      <c r="A11" s="26">
        <v>6</v>
      </c>
      <c r="B11" t="s">
        <v>10</v>
      </c>
      <c r="C11" s="28">
        <v>0.341124463738033</v>
      </c>
      <c r="D11" s="27">
        <v>0.212075818663502</v>
      </c>
      <c r="E11" s="27">
        <v>0.276269892513381</v>
      </c>
      <c r="F11" s="27">
        <v>0.219535481390994</v>
      </c>
      <c r="G11" s="28">
        <v>0.311562319594039</v>
      </c>
      <c r="H11" s="28">
        <v>0.340457589948222</v>
      </c>
      <c r="I11" s="27">
        <v>0.31938014205713</v>
      </c>
    </row>
    <row r="12" spans="1:9">
      <c r="A12" s="26">
        <v>7</v>
      </c>
      <c r="B12" t="s">
        <v>11</v>
      </c>
      <c r="C12" s="28">
        <v>0.316443307501315</v>
      </c>
      <c r="D12" s="29">
        <v>0.377375647094012</v>
      </c>
      <c r="E12" s="28">
        <v>0.37043557867034</v>
      </c>
      <c r="F12" s="29">
        <v>0.375423022783998</v>
      </c>
      <c r="G12" s="29">
        <v>0.407498147545052</v>
      </c>
      <c r="H12" s="28">
        <v>0.433628206397154</v>
      </c>
      <c r="I12" s="28">
        <v>0.434901288093919</v>
      </c>
    </row>
    <row r="13" spans="1:9">
      <c r="A13" s="26">
        <v>8</v>
      </c>
      <c r="B13" t="s">
        <v>12</v>
      </c>
      <c r="C13" s="29">
        <v>0.397217068324341</v>
      </c>
      <c r="D13" s="29">
        <v>0.41477733790673</v>
      </c>
      <c r="E13" s="29">
        <v>0.416321153948223</v>
      </c>
      <c r="F13" s="29">
        <v>0.418511400272326</v>
      </c>
      <c r="G13" s="29">
        <v>0.452634944070608</v>
      </c>
      <c r="H13" s="29">
        <v>0.515195249435511</v>
      </c>
      <c r="I13" s="29">
        <v>0.507202506396803</v>
      </c>
    </row>
    <row r="14" spans="1:9">
      <c r="A14" s="26">
        <v>9</v>
      </c>
      <c r="B14" t="s">
        <v>13</v>
      </c>
      <c r="C14" s="29">
        <v>0.355419338222772</v>
      </c>
      <c r="D14" s="28">
        <v>0.362281409356262</v>
      </c>
      <c r="E14" s="28">
        <v>0.358856024073677</v>
      </c>
      <c r="F14" s="28">
        <v>0.344617193905491</v>
      </c>
      <c r="G14" s="28">
        <v>0.36902779525569</v>
      </c>
      <c r="H14" s="28">
        <v>0.406830907246428</v>
      </c>
      <c r="I14" s="28">
        <v>0.384445151479344</v>
      </c>
    </row>
    <row r="15" spans="1:9">
      <c r="A15" s="26">
        <v>10</v>
      </c>
      <c r="B15" t="s">
        <v>14</v>
      </c>
      <c r="C15" s="28">
        <v>0.341165472525839</v>
      </c>
      <c r="D15" s="28">
        <v>0.344520803165802</v>
      </c>
      <c r="E15" s="28">
        <v>0.362762455273731</v>
      </c>
      <c r="F15" s="28">
        <v>0.338590461794351</v>
      </c>
      <c r="G15" s="28">
        <v>0.379800719138787</v>
      </c>
      <c r="H15" s="28">
        <v>0.386642797802103</v>
      </c>
      <c r="I15" s="28">
        <v>0.377768066757835</v>
      </c>
    </row>
    <row r="16" spans="1:9">
      <c r="A16" s="26">
        <v>11</v>
      </c>
      <c r="B16" t="s">
        <v>15</v>
      </c>
      <c r="C16" s="29">
        <v>0.379738869906852</v>
      </c>
      <c r="D16" s="29">
        <v>0.374052677193235</v>
      </c>
      <c r="E16" s="29">
        <v>0.392189891776288</v>
      </c>
      <c r="F16" s="28">
        <v>0.363977191180966</v>
      </c>
      <c r="G16" s="29">
        <v>0.420894626460739</v>
      </c>
      <c r="H16" s="29">
        <v>0.464851249533985</v>
      </c>
      <c r="I16" s="28">
        <v>0.41363357849459</v>
      </c>
    </row>
    <row r="17" spans="1:9">
      <c r="A17" s="26">
        <v>12</v>
      </c>
      <c r="B17" t="s">
        <v>16</v>
      </c>
      <c r="C17" s="29">
        <v>0.377509670562288</v>
      </c>
      <c r="D17" s="29">
        <v>0.393467999911748</v>
      </c>
      <c r="E17" s="29">
        <v>0.424218433598578</v>
      </c>
      <c r="F17" s="28">
        <v>0.37102888221645</v>
      </c>
      <c r="G17" s="29">
        <v>0.436803438819048</v>
      </c>
      <c r="H17" s="29">
        <v>0.461727151171757</v>
      </c>
      <c r="I17" s="29">
        <v>0.4623228512619</v>
      </c>
    </row>
    <row r="18" spans="1:9">
      <c r="A18" s="26">
        <v>13</v>
      </c>
      <c r="B18" t="s">
        <v>17</v>
      </c>
      <c r="C18" s="28">
        <v>0.333820161305354</v>
      </c>
      <c r="D18" s="28">
        <v>0.332440750405769</v>
      </c>
      <c r="E18" s="28">
        <v>0.38315603705023</v>
      </c>
      <c r="F18" s="28">
        <v>0.356414912228829</v>
      </c>
      <c r="G18" s="28">
        <v>0.3917879705091</v>
      </c>
      <c r="H18" s="28">
        <v>0.430830246804657</v>
      </c>
      <c r="I18" s="29">
        <v>0.439322600490899</v>
      </c>
    </row>
    <row r="19" spans="1:9">
      <c r="A19" s="26">
        <v>14</v>
      </c>
      <c r="B19" t="s">
        <v>18</v>
      </c>
      <c r="C19" s="28">
        <v>0.33958755061329</v>
      </c>
      <c r="D19" s="29">
        <v>0.374591799479637</v>
      </c>
      <c r="E19" s="29">
        <v>0.419129449042204</v>
      </c>
      <c r="F19" s="29">
        <v>0.400998757547751</v>
      </c>
      <c r="G19" s="29">
        <v>0.407861783638001</v>
      </c>
      <c r="H19" s="29">
        <v>0.442925897173549</v>
      </c>
      <c r="I19" s="29">
        <v>0.439069923374546</v>
      </c>
    </row>
    <row r="20" spans="1:9">
      <c r="A20" s="26">
        <v>15</v>
      </c>
      <c r="B20" t="s">
        <v>19</v>
      </c>
      <c r="C20" s="28">
        <v>0.348784487815561</v>
      </c>
      <c r="D20" s="29">
        <v>0.387153377519654</v>
      </c>
      <c r="E20" s="28">
        <v>0.377088670751807</v>
      </c>
      <c r="F20" s="28">
        <v>0.366375473345033</v>
      </c>
      <c r="G20" s="28">
        <v>0.398595032355528</v>
      </c>
      <c r="H20" s="28">
        <v>0.435957826583734</v>
      </c>
      <c r="I20" s="28">
        <v>0.411532758784624</v>
      </c>
    </row>
    <row r="21" spans="1:9">
      <c r="A21" s="26">
        <v>16</v>
      </c>
      <c r="B21" t="s">
        <v>20</v>
      </c>
      <c r="C21" s="28">
        <v>0.285876989502409</v>
      </c>
      <c r="D21" s="29">
        <v>0.37334866222028</v>
      </c>
      <c r="E21" s="29">
        <v>0.398658123640333</v>
      </c>
      <c r="F21" s="29">
        <v>0.385688667216473</v>
      </c>
      <c r="G21" s="29">
        <v>0.407107613049264</v>
      </c>
      <c r="H21" s="29">
        <v>0.468177934030222</v>
      </c>
      <c r="I21" s="29">
        <v>0.466711436258293</v>
      </c>
    </row>
    <row r="22" spans="1:9">
      <c r="A22" s="26">
        <v>17</v>
      </c>
      <c r="B22" t="s">
        <v>21</v>
      </c>
      <c r="C22" s="27">
        <v>0.239268912757979</v>
      </c>
      <c r="D22" s="28">
        <v>0.265220215569687</v>
      </c>
      <c r="E22" s="28">
        <v>0.278194976517578</v>
      </c>
      <c r="F22" s="28">
        <v>0.290885917997643</v>
      </c>
      <c r="G22" s="28">
        <v>0.328894432653341</v>
      </c>
      <c r="H22" s="28">
        <v>0.351216978166583</v>
      </c>
      <c r="I22" s="28">
        <v>0.362229727606593</v>
      </c>
    </row>
    <row r="23" spans="1:9">
      <c r="A23" s="26">
        <v>18</v>
      </c>
      <c r="B23" t="s">
        <v>22</v>
      </c>
      <c r="C23" s="28">
        <v>0.329589949202554</v>
      </c>
      <c r="D23" s="28">
        <v>0.335285558740505</v>
      </c>
      <c r="E23" s="28">
        <v>0.343714275997292</v>
      </c>
      <c r="F23" s="28">
        <v>0.282485733741489</v>
      </c>
      <c r="G23" s="28">
        <v>0.34876032600504</v>
      </c>
      <c r="H23" s="28">
        <v>0.412733145164385</v>
      </c>
      <c r="I23" s="28">
        <v>0.384918936241317</v>
      </c>
    </row>
    <row r="24" spans="1:9">
      <c r="A24" s="26">
        <v>19</v>
      </c>
      <c r="B24" t="s">
        <v>23</v>
      </c>
      <c r="C24" s="27">
        <v>0.263390581398354</v>
      </c>
      <c r="D24" s="28">
        <v>0.233901050006661</v>
      </c>
      <c r="E24" s="27">
        <v>0.254405181645283</v>
      </c>
      <c r="F24" s="27">
        <v>0.264185899673993</v>
      </c>
      <c r="G24" s="27">
        <v>0.302293883717974</v>
      </c>
      <c r="H24" s="27">
        <v>0.307788872355523</v>
      </c>
      <c r="I24" s="27">
        <v>0.310956009698188</v>
      </c>
    </row>
    <row r="25" spans="1:9">
      <c r="A25" s="26">
        <v>20</v>
      </c>
      <c r="B25" t="s">
        <v>24</v>
      </c>
      <c r="C25" s="28">
        <v>0.348246418481416</v>
      </c>
      <c r="D25" s="28">
        <v>0.386094545774531</v>
      </c>
      <c r="E25" s="28">
        <v>0.39843365381807</v>
      </c>
      <c r="F25" s="28">
        <v>0.367882445814219</v>
      </c>
      <c r="G25" s="28">
        <v>0.393595581826968</v>
      </c>
      <c r="H25" s="28">
        <v>0.427001692978111</v>
      </c>
      <c r="I25" s="28">
        <v>0.409645220780716</v>
      </c>
    </row>
    <row r="26" spans="1:9">
      <c r="A26" s="26">
        <v>21</v>
      </c>
      <c r="B26" t="s">
        <v>25</v>
      </c>
      <c r="C26" s="28">
        <v>0.380948206324841</v>
      </c>
      <c r="D26" s="29">
        <v>0.402268183443679</v>
      </c>
      <c r="E26" s="29">
        <v>0.440102797701756</v>
      </c>
      <c r="F26" s="29">
        <v>0.414098118411967</v>
      </c>
      <c r="G26" s="29">
        <v>0.417891876881801</v>
      </c>
      <c r="H26" s="29">
        <v>0.468998837520696</v>
      </c>
      <c r="I26" s="29">
        <v>0.45341017840493</v>
      </c>
    </row>
    <row r="27" spans="1:9">
      <c r="A27" s="26">
        <v>22</v>
      </c>
      <c r="B27" t="s">
        <v>26</v>
      </c>
      <c r="C27" s="28">
        <v>0.297888710019235</v>
      </c>
      <c r="D27" s="28">
        <v>0.317218357238047</v>
      </c>
      <c r="E27" s="28">
        <v>0.327394396193773</v>
      </c>
      <c r="F27" s="28">
        <v>0.304671646351905</v>
      </c>
      <c r="G27" s="28">
        <v>0.320720553787332</v>
      </c>
      <c r="H27" s="27">
        <v>0.337739439276868</v>
      </c>
      <c r="I27" s="28">
        <v>0.328301241938949</v>
      </c>
    </row>
    <row r="28" spans="1:9">
      <c r="A28" s="26">
        <v>23</v>
      </c>
      <c r="B28" t="s">
        <v>27</v>
      </c>
      <c r="C28" s="27">
        <v>0.154525315574082</v>
      </c>
      <c r="D28" s="27">
        <v>0.162779924232705</v>
      </c>
      <c r="E28" s="27">
        <v>0.157197802735872</v>
      </c>
      <c r="F28" s="27">
        <v>0.208033042223631</v>
      </c>
      <c r="G28" s="27">
        <v>0.21534539421304</v>
      </c>
      <c r="H28" s="27">
        <v>0.251276006967997</v>
      </c>
      <c r="I28" s="27">
        <v>0.229282636912399</v>
      </c>
    </row>
    <row r="30" spans="2:9">
      <c r="B30" t="s">
        <v>36</v>
      </c>
      <c r="C30" s="30">
        <f>KURT(C6:C28)</f>
        <v>0.698320630602743</v>
      </c>
      <c r="D30" s="30">
        <f t="shared" ref="D30:I30" si="0">KURT(D6:D28)</f>
        <v>-0.890918865587608</v>
      </c>
      <c r="E30" s="30">
        <f t="shared" si="0"/>
        <v>-0.191445415232514</v>
      </c>
      <c r="F30" s="30">
        <f t="shared" si="0"/>
        <v>-0.23660442727436</v>
      </c>
      <c r="G30" s="30">
        <f t="shared" si="0"/>
        <v>1.32855178435225</v>
      </c>
      <c r="H30" s="30">
        <f t="shared" si="0"/>
        <v>1.41050369902434</v>
      </c>
      <c r="I30" s="30">
        <f t="shared" si="0"/>
        <v>1.08142533305261</v>
      </c>
    </row>
    <row r="31" spans="2:9">
      <c r="B31" t="s">
        <v>37</v>
      </c>
      <c r="C31" s="30">
        <f>SKEW(C6:C28)</f>
        <v>-1.04265173250465</v>
      </c>
      <c r="D31" s="30">
        <f t="shared" ref="D31:I31" si="1">SKEW(D6:D28)</f>
        <v>-0.696475680861792</v>
      </c>
      <c r="E31" s="30">
        <f t="shared" si="1"/>
        <v>-0.909465624656209</v>
      </c>
      <c r="F31" s="30">
        <f t="shared" si="1"/>
        <v>-0.747356282303109</v>
      </c>
      <c r="G31" s="30">
        <f t="shared" si="1"/>
        <v>-1.17001172402634</v>
      </c>
      <c r="H31" s="30">
        <f t="shared" si="1"/>
        <v>-1.08912338538913</v>
      </c>
      <c r="I31" s="30">
        <f t="shared" si="1"/>
        <v>-0.974185280426949</v>
      </c>
    </row>
    <row r="33" spans="2:9">
      <c r="B33" t="s">
        <v>38</v>
      </c>
      <c r="C33" s="27">
        <f>MIN(C6:C28)</f>
        <v>0.145182824914242</v>
      </c>
      <c r="D33" s="27">
        <f t="shared" ref="D33:I33" si="2">MIN(D6:D28)</f>
        <v>0.12551332732895</v>
      </c>
      <c r="E33" s="27">
        <f t="shared" si="2"/>
        <v>0.13049211227316</v>
      </c>
      <c r="F33" s="27">
        <f t="shared" si="2"/>
        <v>0.132010169342776</v>
      </c>
      <c r="G33" s="27">
        <f t="shared" si="2"/>
        <v>0.131439799487431</v>
      </c>
      <c r="H33" s="27">
        <f t="shared" si="2"/>
        <v>0.129641688827904</v>
      </c>
      <c r="I33" s="27">
        <f t="shared" si="2"/>
        <v>0.130064781306324</v>
      </c>
    </row>
    <row r="34" spans="2:9">
      <c r="B34" t="s">
        <v>39</v>
      </c>
      <c r="C34" s="31">
        <f>QUARTILE(C6:C28,1)</f>
        <v>0.264022088643168</v>
      </c>
      <c r="D34" s="31">
        <f t="shared" ref="D34:I34" si="3">QUARTILE(D6:D28,1)</f>
        <v>0.22648690257125</v>
      </c>
      <c r="E34" s="31">
        <f t="shared" si="3"/>
        <v>0.277232434515479</v>
      </c>
      <c r="F34" s="31">
        <f t="shared" si="3"/>
        <v>0.273335816707741</v>
      </c>
      <c r="G34" s="31">
        <f t="shared" si="3"/>
        <v>0.309676928830173</v>
      </c>
      <c r="H34" s="31">
        <f t="shared" si="3"/>
        <v>0.339098514612545</v>
      </c>
      <c r="I34" s="31">
        <f t="shared" si="3"/>
        <v>0.323840691998039</v>
      </c>
    </row>
    <row r="35" spans="2:9">
      <c r="B35" t="s">
        <v>40</v>
      </c>
      <c r="C35" s="32">
        <f>QUARTILE(C6:C28,3)</f>
        <v>0.348515453148489</v>
      </c>
      <c r="D35" s="32">
        <f t="shared" ref="D35:I35" si="4">QUARTILE(D6:D28,3)</f>
        <v>0.375983723286825</v>
      </c>
      <c r="E35" s="32">
        <f t="shared" si="4"/>
        <v>0.395311772797179</v>
      </c>
      <c r="F35" s="32">
        <f t="shared" si="4"/>
        <v>0.369455664015334</v>
      </c>
      <c r="G35" s="32">
        <f t="shared" si="4"/>
        <v>0.407302880297158</v>
      </c>
      <c r="H35" s="32">
        <f t="shared" si="4"/>
        <v>0.439441861878642</v>
      </c>
      <c r="I35" s="32">
        <f t="shared" si="4"/>
        <v>0.436985605734233</v>
      </c>
    </row>
    <row r="36" spans="2:9">
      <c r="B36" t="s">
        <v>41</v>
      </c>
      <c r="C36" s="29">
        <f>MAX(C6:C28)</f>
        <v>0.397217068324341</v>
      </c>
      <c r="D36" s="29">
        <f t="shared" ref="D36:I36" si="5">MAX(D6:D28)</f>
        <v>0.41477733790673</v>
      </c>
      <c r="E36" s="29">
        <f t="shared" si="5"/>
        <v>0.440102797701756</v>
      </c>
      <c r="F36" s="29">
        <f t="shared" si="5"/>
        <v>0.418511400272326</v>
      </c>
      <c r="G36" s="29">
        <f t="shared" si="5"/>
        <v>0.452634944070608</v>
      </c>
      <c r="H36" s="29">
        <f t="shared" si="5"/>
        <v>0.515195249435511</v>
      </c>
      <c r="I36" s="29">
        <f t="shared" si="5"/>
        <v>0.507202506396803</v>
      </c>
    </row>
    <row r="39" spans="1:10">
      <c r="A39" s="23" t="s">
        <v>42</v>
      </c>
      <c r="B39" s="24"/>
      <c r="C39" s="24"/>
      <c r="D39" s="24"/>
      <c r="E39" s="24"/>
      <c r="F39" s="24"/>
      <c r="G39" s="24"/>
      <c r="H39" s="24"/>
      <c r="I39" s="24"/>
      <c r="J39" s="24"/>
    </row>
    <row r="41" spans="1:10">
      <c r="A41" s="33"/>
      <c r="B41" s="25" t="s">
        <v>35</v>
      </c>
      <c r="C41" s="25">
        <v>2010</v>
      </c>
      <c r="D41" s="25">
        <v>2011</v>
      </c>
      <c r="E41" s="25">
        <v>2012</v>
      </c>
      <c r="F41" s="25">
        <v>2013</v>
      </c>
      <c r="G41" s="25">
        <v>2014</v>
      </c>
      <c r="H41" s="25">
        <v>2015</v>
      </c>
      <c r="I41" s="25">
        <v>2016</v>
      </c>
      <c r="J41" s="33"/>
    </row>
    <row r="42" spans="1:9">
      <c r="A42" s="26">
        <v>1</v>
      </c>
      <c r="B42" t="s">
        <v>5</v>
      </c>
      <c r="C42" s="34">
        <v>0.269797836021651</v>
      </c>
      <c r="D42" s="34">
        <v>0.346938634976426</v>
      </c>
      <c r="E42" s="34">
        <v>0.315741283517317</v>
      </c>
      <c r="F42" s="34">
        <v>0.277897505715865</v>
      </c>
      <c r="G42" s="34">
        <v>0.289798705427444</v>
      </c>
      <c r="H42" s="34">
        <v>0.31834108353588</v>
      </c>
      <c r="I42" s="34">
        <v>0.327100083668862</v>
      </c>
    </row>
    <row r="43" spans="1:9">
      <c r="A43" s="26">
        <v>2</v>
      </c>
      <c r="B43" t="s">
        <v>6</v>
      </c>
      <c r="C43" s="34">
        <v>0.462983119789542</v>
      </c>
      <c r="D43" s="34">
        <v>0.513748444089437</v>
      </c>
      <c r="E43" s="34">
        <v>0.5092083226058</v>
      </c>
      <c r="F43" s="34">
        <v>0.514578316835113</v>
      </c>
      <c r="G43" s="34">
        <v>0.502278291580487</v>
      </c>
      <c r="H43" s="34">
        <v>0.52270065577001</v>
      </c>
      <c r="I43" s="34">
        <v>0.506741827764209</v>
      </c>
    </row>
    <row r="44" spans="1:9">
      <c r="A44" s="26">
        <v>3</v>
      </c>
      <c r="B44" t="s">
        <v>7</v>
      </c>
      <c r="C44" s="34">
        <v>0.394594571072033</v>
      </c>
      <c r="D44" s="34">
        <v>0.478735943779803</v>
      </c>
      <c r="E44" s="34">
        <v>0.493501306711239</v>
      </c>
      <c r="F44" s="34">
        <v>0.491995811505786</v>
      </c>
      <c r="G44" s="34">
        <v>0.504268579921208</v>
      </c>
      <c r="H44" s="34">
        <v>0.502789954295032</v>
      </c>
      <c r="I44" s="34">
        <v>0.500222637895755</v>
      </c>
    </row>
    <row r="45" spans="1:9">
      <c r="A45" s="26">
        <v>4</v>
      </c>
      <c r="B45" t="s">
        <v>8</v>
      </c>
      <c r="C45" s="34">
        <v>0.47959303093986</v>
      </c>
      <c r="D45" s="34">
        <v>0.511171388373705</v>
      </c>
      <c r="E45" s="31">
        <v>0.600283602656141</v>
      </c>
      <c r="F45" s="31">
        <v>0.604057407770438</v>
      </c>
      <c r="G45" s="31">
        <v>0.591557185058146</v>
      </c>
      <c r="H45" s="31">
        <v>0.613659086629495</v>
      </c>
      <c r="I45" s="31">
        <v>0.618429963300189</v>
      </c>
    </row>
    <row r="46" spans="1:9">
      <c r="A46" s="26">
        <v>5</v>
      </c>
      <c r="B46" t="s">
        <v>9</v>
      </c>
      <c r="C46" s="34">
        <v>0.546124197769907</v>
      </c>
      <c r="D46" s="31">
        <v>0.617001685380676</v>
      </c>
      <c r="E46" s="31">
        <v>0.589127313752277</v>
      </c>
      <c r="F46" s="34">
        <v>0.587884506196153</v>
      </c>
      <c r="G46" s="31">
        <v>0.589462666171042</v>
      </c>
      <c r="H46" s="34">
        <v>0.593660441754974</v>
      </c>
      <c r="I46" s="31">
        <v>0.613583198196476</v>
      </c>
    </row>
    <row r="47" spans="1:9">
      <c r="A47" s="26">
        <v>6</v>
      </c>
      <c r="B47" t="s">
        <v>10</v>
      </c>
      <c r="C47" s="34">
        <v>0.518010441797418</v>
      </c>
      <c r="D47" s="31">
        <v>0.572671252973171</v>
      </c>
      <c r="E47" s="34">
        <v>0.536684521545507</v>
      </c>
      <c r="F47" s="34">
        <v>0.555336461511903</v>
      </c>
      <c r="G47" s="34">
        <v>0.541738580855078</v>
      </c>
      <c r="H47" s="34">
        <v>0.558668833577991</v>
      </c>
      <c r="I47" s="34">
        <v>0.56180646991029</v>
      </c>
    </row>
    <row r="48" spans="1:9">
      <c r="A48" s="26">
        <v>7</v>
      </c>
      <c r="B48" t="s">
        <v>11</v>
      </c>
      <c r="C48" s="34">
        <v>0.336924486351024</v>
      </c>
      <c r="D48" s="34">
        <v>0.434960268313078</v>
      </c>
      <c r="E48" s="34">
        <v>0.578613281493496</v>
      </c>
      <c r="F48" s="34">
        <v>0.566240867965901</v>
      </c>
      <c r="G48" s="34">
        <v>0.584344743221578</v>
      </c>
      <c r="H48" s="34">
        <v>0.600832687885092</v>
      </c>
      <c r="I48" s="34">
        <v>0.594240259539312</v>
      </c>
    </row>
    <row r="49" spans="1:9">
      <c r="A49" s="26">
        <v>8</v>
      </c>
      <c r="B49" t="s">
        <v>12</v>
      </c>
      <c r="C49" s="34">
        <v>0.338408278313276</v>
      </c>
      <c r="D49" s="34">
        <v>0.434110262797486</v>
      </c>
      <c r="E49" s="34">
        <v>0.586662816674087</v>
      </c>
      <c r="F49" s="31">
        <v>0.590295555370315</v>
      </c>
      <c r="G49" s="34">
        <v>0.588467499581531</v>
      </c>
      <c r="H49" s="31">
        <v>0.607931050229623</v>
      </c>
      <c r="I49" s="34">
        <v>0.601810725609451</v>
      </c>
    </row>
    <row r="50" spans="1:9">
      <c r="A50" s="26">
        <v>9</v>
      </c>
      <c r="B50" t="s">
        <v>13</v>
      </c>
      <c r="C50" s="34">
        <v>0.4633494864862</v>
      </c>
      <c r="D50" s="34">
        <v>0.514257598500367</v>
      </c>
      <c r="E50" s="34">
        <v>0.545611817173871</v>
      </c>
      <c r="F50" s="34">
        <v>0.553525486486444</v>
      </c>
      <c r="G50" s="34">
        <v>0.541599193195278</v>
      </c>
      <c r="H50" s="34">
        <v>0.566937272884662</v>
      </c>
      <c r="I50" s="34">
        <v>0.564899884906835</v>
      </c>
    </row>
    <row r="51" spans="1:9">
      <c r="A51" s="26">
        <v>10</v>
      </c>
      <c r="B51" t="s">
        <v>14</v>
      </c>
      <c r="C51" s="31">
        <v>0.557320508150466</v>
      </c>
      <c r="D51" s="31">
        <v>0.597119061226598</v>
      </c>
      <c r="E51" s="34">
        <v>0.578300762366075</v>
      </c>
      <c r="F51" s="34">
        <v>0.578811157441447</v>
      </c>
      <c r="G51" s="34">
        <v>0.574183776741196</v>
      </c>
      <c r="H51" s="34">
        <v>0.577830792526572</v>
      </c>
      <c r="I51" s="34">
        <v>0.582291677968794</v>
      </c>
    </row>
    <row r="52" spans="1:9">
      <c r="A52" s="26">
        <v>11</v>
      </c>
      <c r="B52" t="s">
        <v>15</v>
      </c>
      <c r="C52" s="34">
        <v>0.497773269060878</v>
      </c>
      <c r="D52" s="34">
        <v>0.539549948253141</v>
      </c>
      <c r="E52" s="34">
        <v>0.532447095088465</v>
      </c>
      <c r="F52" s="34">
        <v>0.525980113129886</v>
      </c>
      <c r="G52" s="34">
        <v>0.506142970249854</v>
      </c>
      <c r="H52" s="34">
        <v>0.525523336107652</v>
      </c>
      <c r="I52" s="34">
        <v>0.552544696615094</v>
      </c>
    </row>
    <row r="53" spans="1:9">
      <c r="A53" s="26">
        <v>12</v>
      </c>
      <c r="B53" t="s">
        <v>16</v>
      </c>
      <c r="C53" s="31">
        <v>0.526339277467287</v>
      </c>
      <c r="D53" s="34">
        <v>0.567341952350719</v>
      </c>
      <c r="E53" s="34">
        <v>0.585475426866363</v>
      </c>
      <c r="F53" s="34">
        <v>0.582314484576194</v>
      </c>
      <c r="G53" s="31">
        <v>0.589223876597912</v>
      </c>
      <c r="H53" s="31">
        <v>0.607976701063978</v>
      </c>
      <c r="I53" s="34">
        <v>0.595727654707775</v>
      </c>
    </row>
    <row r="54" spans="1:9">
      <c r="A54" s="26">
        <v>13</v>
      </c>
      <c r="B54" t="s">
        <v>17</v>
      </c>
      <c r="C54" s="34">
        <v>0.463165741703081</v>
      </c>
      <c r="D54" s="34">
        <v>0.56605757840345</v>
      </c>
      <c r="E54" s="31">
        <v>0.659612638911209</v>
      </c>
      <c r="F54" s="31">
        <v>0.652278232424443</v>
      </c>
      <c r="G54" s="31">
        <v>0.643176262155914</v>
      </c>
      <c r="H54" s="31">
        <v>0.678223820071112</v>
      </c>
      <c r="I54" s="31">
        <v>0.676274514780362</v>
      </c>
    </row>
    <row r="55" spans="1:9">
      <c r="A55" s="26">
        <v>14</v>
      </c>
      <c r="B55" t="s">
        <v>18</v>
      </c>
      <c r="C55" s="34">
        <v>0.455794928492835</v>
      </c>
      <c r="D55" s="34">
        <v>0.551679636198249</v>
      </c>
      <c r="E55" s="31">
        <v>0.653892199000809</v>
      </c>
      <c r="F55" s="31">
        <v>0.655269773882182</v>
      </c>
      <c r="G55" s="31">
        <v>0.658640931512119</v>
      </c>
      <c r="H55" s="31">
        <v>0.680897419990906</v>
      </c>
      <c r="I55" s="31">
        <v>0.667096764441121</v>
      </c>
    </row>
    <row r="56" spans="1:9">
      <c r="A56" s="26">
        <v>15</v>
      </c>
      <c r="B56" t="s">
        <v>19</v>
      </c>
      <c r="C56" s="34">
        <v>0.445127583365</v>
      </c>
      <c r="D56" s="34">
        <v>0.518472315192908</v>
      </c>
      <c r="E56" s="34">
        <v>0.584902966154824</v>
      </c>
      <c r="F56" s="34">
        <v>0.576797445824597</v>
      </c>
      <c r="G56" s="34">
        <v>0.562779999135856</v>
      </c>
      <c r="H56" s="34">
        <v>0.593844688772726</v>
      </c>
      <c r="I56" s="34">
        <v>0.597239457206493</v>
      </c>
    </row>
    <row r="57" spans="1:9">
      <c r="A57" s="26">
        <v>16</v>
      </c>
      <c r="B57" t="s">
        <v>20</v>
      </c>
      <c r="C57" s="34">
        <v>0.365265671009853</v>
      </c>
      <c r="D57" s="34">
        <v>0.472281722698564</v>
      </c>
      <c r="E57" s="31">
        <v>0.614857545205162</v>
      </c>
      <c r="F57" s="31">
        <v>0.616634821430806</v>
      </c>
      <c r="G57" s="31">
        <v>0.646117192250364</v>
      </c>
      <c r="H57" s="31">
        <v>0.656138305293287</v>
      </c>
      <c r="I57" s="31">
        <v>0.634772306908549</v>
      </c>
    </row>
    <row r="58" spans="1:9">
      <c r="A58" s="26">
        <v>17</v>
      </c>
      <c r="B58" t="s">
        <v>21</v>
      </c>
      <c r="C58" s="31">
        <v>0.575355395690028</v>
      </c>
      <c r="D58" s="31">
        <v>0.639343329667507</v>
      </c>
      <c r="E58" s="31">
        <v>0.630389939687236</v>
      </c>
      <c r="F58" s="31">
        <v>0.60410969361261</v>
      </c>
      <c r="G58" s="31">
        <v>0.60862216016283</v>
      </c>
      <c r="H58" s="31">
        <v>0.622786607525109</v>
      </c>
      <c r="I58" s="31">
        <v>0.614595787037129</v>
      </c>
    </row>
    <row r="59" spans="1:9">
      <c r="A59" s="26">
        <v>18</v>
      </c>
      <c r="B59" t="s">
        <v>22</v>
      </c>
      <c r="C59" s="34">
        <v>0.478799902979523</v>
      </c>
      <c r="D59" s="34">
        <v>0.560476129695116</v>
      </c>
      <c r="E59" s="34">
        <v>0.571419291299826</v>
      </c>
      <c r="F59" s="34">
        <v>0.587759979854592</v>
      </c>
      <c r="G59" s="34">
        <v>0.584833278875931</v>
      </c>
      <c r="H59" s="34">
        <v>0.60149601262841</v>
      </c>
      <c r="I59" s="34">
        <v>0.611592775846325</v>
      </c>
    </row>
    <row r="60" spans="1:9">
      <c r="A60" s="26">
        <v>19</v>
      </c>
      <c r="B60" t="s">
        <v>23</v>
      </c>
      <c r="C60" s="34">
        <v>0.478447546550383</v>
      </c>
      <c r="D60" s="34">
        <v>0.513854334445664</v>
      </c>
      <c r="E60" s="34">
        <v>0.498131932520861</v>
      </c>
      <c r="F60" s="34">
        <v>0.499634647236139</v>
      </c>
      <c r="G60" s="34">
        <v>0.482880576506079</v>
      </c>
      <c r="H60" s="34">
        <v>0.511328254401104</v>
      </c>
      <c r="I60" s="34">
        <v>0.520909338325328</v>
      </c>
    </row>
    <row r="61" spans="1:9">
      <c r="A61" s="26">
        <v>20</v>
      </c>
      <c r="B61" t="s">
        <v>24</v>
      </c>
      <c r="C61" s="31">
        <v>0.529217476127109</v>
      </c>
      <c r="D61" s="31">
        <v>0.57069012585764</v>
      </c>
      <c r="E61" s="34">
        <v>0.545194744878898</v>
      </c>
      <c r="F61" s="34">
        <v>0.553019311983173</v>
      </c>
      <c r="G61" s="34">
        <v>0.54474086981044</v>
      </c>
      <c r="H61" s="34">
        <v>0.56721776032885</v>
      </c>
      <c r="I61" s="34">
        <v>0.568582210337549</v>
      </c>
    </row>
    <row r="62" spans="1:9">
      <c r="A62" s="26">
        <v>21</v>
      </c>
      <c r="B62" t="s">
        <v>25</v>
      </c>
      <c r="C62" s="34">
        <v>0.512958596998302</v>
      </c>
      <c r="D62" s="34">
        <v>0.555563800047218</v>
      </c>
      <c r="E62" s="34">
        <v>0.536587518058721</v>
      </c>
      <c r="F62" s="34">
        <v>0.542918997077486</v>
      </c>
      <c r="G62" s="34">
        <v>0.542920020135719</v>
      </c>
      <c r="H62" s="34">
        <v>0.546924872876135</v>
      </c>
      <c r="I62" s="34">
        <v>0.549248536255592</v>
      </c>
    </row>
    <row r="63" spans="1:9">
      <c r="A63" s="26">
        <v>22</v>
      </c>
      <c r="B63" t="s">
        <v>26</v>
      </c>
      <c r="C63" s="31">
        <v>0.575492178588277</v>
      </c>
      <c r="D63" s="31">
        <v>0.615489832924131</v>
      </c>
      <c r="E63" s="31">
        <v>0.588809434383542</v>
      </c>
      <c r="F63" s="34">
        <v>0.582790813398049</v>
      </c>
      <c r="G63" s="34">
        <v>0.578362691510154</v>
      </c>
      <c r="H63" s="34">
        <v>0.587056918485573</v>
      </c>
      <c r="I63" s="34">
        <v>0.593783820619233</v>
      </c>
    </row>
    <row r="64" spans="1:9">
      <c r="A64" s="26">
        <v>23</v>
      </c>
      <c r="B64" t="s">
        <v>27</v>
      </c>
      <c r="C64" s="34">
        <v>0.139136458679135</v>
      </c>
      <c r="D64" s="34">
        <v>0.00219341746805369</v>
      </c>
      <c r="E64" s="34">
        <v>0.00290167734052413</v>
      </c>
      <c r="F64" s="34">
        <v>0</v>
      </c>
      <c r="G64" s="34">
        <v>0</v>
      </c>
      <c r="H64" s="34">
        <v>0</v>
      </c>
      <c r="I64" s="34">
        <v>0</v>
      </c>
    </row>
    <row r="66" spans="2:9">
      <c r="B66" t="s">
        <v>36</v>
      </c>
      <c r="C66" s="30">
        <f>KURT(C42:C64)</f>
        <v>2.40477009965311</v>
      </c>
      <c r="D66" s="30">
        <f t="shared" ref="D66:I66" si="6">KURT(D42:D64)</f>
        <v>10.9910464394881</v>
      </c>
      <c r="E66" s="30">
        <f t="shared" si="6"/>
        <v>11.4873304184703</v>
      </c>
      <c r="F66" s="30">
        <f t="shared" si="6"/>
        <v>10.80024773919</v>
      </c>
      <c r="G66" s="30">
        <f t="shared" si="6"/>
        <v>10.5823827492526</v>
      </c>
      <c r="H66" s="30">
        <f t="shared" si="6"/>
        <v>11.1186374930892</v>
      </c>
      <c r="I66" s="30">
        <f t="shared" si="6"/>
        <v>11.8027938039802</v>
      </c>
    </row>
    <row r="67" spans="2:9">
      <c r="B67" t="s">
        <v>37</v>
      </c>
      <c r="C67" s="30">
        <f>SKEW(C42:C64)</f>
        <v>-1.44511258424335</v>
      </c>
      <c r="D67" s="30">
        <f t="shared" ref="D67:I67" si="7">SKEW(D42:D64)</f>
        <v>-2.96637127470483</v>
      </c>
      <c r="E67" s="30">
        <f t="shared" si="7"/>
        <v>-3.14847891139422</v>
      </c>
      <c r="F67" s="30">
        <f t="shared" si="7"/>
        <v>-3.11333781386124</v>
      </c>
      <c r="G67" s="30">
        <f t="shared" si="7"/>
        <v>-3.03221157370022</v>
      </c>
      <c r="H67" s="30">
        <f t="shared" si="7"/>
        <v>-3.08114706890589</v>
      </c>
      <c r="I67" s="30">
        <f t="shared" si="7"/>
        <v>-3.2055757740946</v>
      </c>
    </row>
    <row r="69" spans="2:9">
      <c r="B69" t="s">
        <v>38</v>
      </c>
      <c r="C69" s="29">
        <f>MIN(C42:C64)</f>
        <v>0.139136458679135</v>
      </c>
      <c r="D69" s="29">
        <f t="shared" ref="D69:I69" si="8">MIN(D42:D64)</f>
        <v>0.00219341746805369</v>
      </c>
      <c r="E69" s="29">
        <f t="shared" si="8"/>
        <v>0.00290167734052413</v>
      </c>
      <c r="F69" s="29">
        <f t="shared" si="8"/>
        <v>0</v>
      </c>
      <c r="G69" s="29">
        <f t="shared" si="8"/>
        <v>0</v>
      </c>
      <c r="H69" s="29">
        <f t="shared" si="8"/>
        <v>0</v>
      </c>
      <c r="I69" s="29">
        <f t="shared" si="8"/>
        <v>0</v>
      </c>
    </row>
    <row r="70" spans="2:9">
      <c r="B70" t="s">
        <v>39</v>
      </c>
      <c r="C70" s="32">
        <f>QUARTILE(C42:C64,1)</f>
        <v>0.419861077218516</v>
      </c>
      <c r="D70" s="32">
        <f t="shared" ref="D70:I70" si="9">QUARTILE(D42:D64,1)</f>
        <v>0.494953666076754</v>
      </c>
      <c r="E70" s="32">
        <f t="shared" si="9"/>
        <v>0.534517306573593</v>
      </c>
      <c r="F70" s="32">
        <f t="shared" si="9"/>
        <v>0.534449555103686</v>
      </c>
      <c r="G70" s="32">
        <f t="shared" si="9"/>
        <v>0.523871081722566</v>
      </c>
      <c r="H70" s="32">
        <f t="shared" si="9"/>
        <v>0.536224104491894</v>
      </c>
      <c r="I70" s="32">
        <f t="shared" si="9"/>
        <v>0.550896616435343</v>
      </c>
    </row>
    <row r="71" spans="2:9">
      <c r="B71" t="s">
        <v>40</v>
      </c>
      <c r="C71" s="31">
        <f>QUARTILE(C42:C64,3)</f>
        <v>0.522174859632353</v>
      </c>
      <c r="D71" s="31">
        <f t="shared" ref="D71:I71" si="10">QUARTILE(D42:D64,3)</f>
        <v>0.569016039104179</v>
      </c>
      <c r="E71" s="31">
        <f t="shared" si="10"/>
        <v>0.588968374067909</v>
      </c>
      <c r="F71" s="31">
        <f t="shared" si="10"/>
        <v>0.589090030783234</v>
      </c>
      <c r="G71" s="31">
        <f t="shared" si="10"/>
        <v>0.589343271384477</v>
      </c>
      <c r="H71" s="31">
        <f t="shared" si="10"/>
        <v>0.607953875646801</v>
      </c>
      <c r="I71" s="31">
        <f t="shared" si="10"/>
        <v>0.6125879870214</v>
      </c>
    </row>
    <row r="72" spans="2:9">
      <c r="B72" t="s">
        <v>41</v>
      </c>
      <c r="C72" s="27">
        <f>MAX(C42:C64)</f>
        <v>0.575492178588277</v>
      </c>
      <c r="D72" s="27">
        <f t="shared" ref="D72:I72" si="11">MAX(D42:D64)</f>
        <v>0.639343329667507</v>
      </c>
      <c r="E72" s="27">
        <f t="shared" si="11"/>
        <v>0.659612638911209</v>
      </c>
      <c r="F72" s="27">
        <f t="shared" si="11"/>
        <v>0.655269773882182</v>
      </c>
      <c r="G72" s="27">
        <f t="shared" si="11"/>
        <v>0.658640931512119</v>
      </c>
      <c r="H72" s="27">
        <f t="shared" si="11"/>
        <v>0.680897419990906</v>
      </c>
      <c r="I72" s="27">
        <f t="shared" si="11"/>
        <v>0.676274514780362</v>
      </c>
    </row>
    <row r="75" spans="1:10">
      <c r="A75" s="23" t="s">
        <v>43</v>
      </c>
      <c r="B75" s="24"/>
      <c r="C75" s="24"/>
      <c r="D75" s="24"/>
      <c r="E75" s="24"/>
      <c r="F75" s="24"/>
      <c r="G75" s="24"/>
      <c r="H75" s="24"/>
      <c r="I75" s="24"/>
      <c r="J75" s="24"/>
    </row>
    <row r="76" spans="1:10">
      <c r="A76" s="25"/>
      <c r="B76" s="25" t="s">
        <v>35</v>
      </c>
      <c r="C76" s="25">
        <v>2010</v>
      </c>
      <c r="D76" s="25">
        <v>2011</v>
      </c>
      <c r="E76" s="25">
        <v>2012</v>
      </c>
      <c r="F76" s="25">
        <v>2013</v>
      </c>
      <c r="G76" s="25">
        <v>2014</v>
      </c>
      <c r="H76" s="25">
        <v>2015</v>
      </c>
      <c r="I76" s="25">
        <v>2016</v>
      </c>
      <c r="J76" s="25"/>
    </row>
    <row r="77" spans="1:9">
      <c r="A77" s="26">
        <v>1</v>
      </c>
      <c r="B77" t="s">
        <v>5</v>
      </c>
      <c r="C77" s="4">
        <v>1242.57657950805</v>
      </c>
      <c r="D77" s="4">
        <v>1574.49842920093</v>
      </c>
      <c r="E77" s="4">
        <v>1568.35327245342</v>
      </c>
      <c r="F77" s="4">
        <v>1620.09311137642</v>
      </c>
      <c r="G77" s="4">
        <v>1864.68606023536</v>
      </c>
      <c r="H77" s="4">
        <v>1826.18857977297</v>
      </c>
      <c r="I77" s="4">
        <v>2021.80487297477</v>
      </c>
    </row>
    <row r="78" spans="1:9">
      <c r="A78" s="26">
        <v>2</v>
      </c>
      <c r="B78" t="s">
        <v>6</v>
      </c>
      <c r="C78" s="4">
        <v>1849.67690893732</v>
      </c>
      <c r="D78" s="4">
        <v>2246.63765153854</v>
      </c>
      <c r="E78" s="4">
        <v>2414.93892546868</v>
      </c>
      <c r="F78" s="4">
        <v>2524.36977105689</v>
      </c>
      <c r="G78" s="4">
        <v>2895.34379967297</v>
      </c>
      <c r="H78" s="4">
        <v>2964.33431558277</v>
      </c>
      <c r="I78" s="4">
        <v>3445.61204657057</v>
      </c>
    </row>
    <row r="79" spans="1:9">
      <c r="A79" s="26">
        <v>3</v>
      </c>
      <c r="B79" t="s">
        <v>44</v>
      </c>
      <c r="C79" s="4">
        <v>1237.28986375184</v>
      </c>
      <c r="D79" s="4">
        <v>1625.34619636423</v>
      </c>
      <c r="E79" s="4">
        <v>1847.88392619972</v>
      </c>
      <c r="F79" s="4">
        <v>1847.43474049179</v>
      </c>
      <c r="G79" s="4">
        <v>2242.01111338562</v>
      </c>
      <c r="H79" s="4">
        <v>2088.35334012045</v>
      </c>
      <c r="I79" s="4">
        <v>2332.91853897156</v>
      </c>
    </row>
    <row r="80" spans="1:9">
      <c r="A80" s="26">
        <v>4</v>
      </c>
      <c r="B80" t="s">
        <v>8</v>
      </c>
      <c r="C80" s="4">
        <v>1336.25591929294</v>
      </c>
      <c r="D80" s="4">
        <v>1605.13099922154</v>
      </c>
      <c r="E80" s="4">
        <v>2030.92964645565</v>
      </c>
      <c r="F80" s="4">
        <v>2146.09900518935</v>
      </c>
      <c r="G80" s="4">
        <v>2464.98564937622</v>
      </c>
      <c r="H80" s="4">
        <v>2610.63675444007</v>
      </c>
      <c r="I80" s="4">
        <v>2959.12118463905</v>
      </c>
    </row>
    <row r="81" spans="1:9">
      <c r="A81" s="26">
        <v>5</v>
      </c>
      <c r="B81" t="s">
        <v>9</v>
      </c>
      <c r="C81" s="4">
        <v>1700.76055116829</v>
      </c>
      <c r="D81" s="4">
        <v>2060.46855568531</v>
      </c>
      <c r="E81" s="4">
        <v>2075.6478811469</v>
      </c>
      <c r="F81" s="4">
        <v>2189.03849155655</v>
      </c>
      <c r="G81" s="4">
        <v>2514.56673488226</v>
      </c>
      <c r="H81" s="4">
        <v>2564.60583593418</v>
      </c>
      <c r="I81" s="4">
        <v>2885.87141948699</v>
      </c>
    </row>
    <row r="82" spans="1:9">
      <c r="A82" s="26">
        <v>6</v>
      </c>
      <c r="B82" t="s">
        <v>10</v>
      </c>
      <c r="C82" s="4">
        <v>1858.29352444327</v>
      </c>
      <c r="D82" s="4">
        <v>2272.94601280171</v>
      </c>
      <c r="E82" s="4">
        <v>2305.81733306653</v>
      </c>
      <c r="F82" s="4">
        <v>2477.94075010367</v>
      </c>
      <c r="G82" s="4">
        <v>2873.8160724358</v>
      </c>
      <c r="H82" s="4">
        <v>3025.56373492966</v>
      </c>
      <c r="I82" s="4">
        <v>3434.5276916178</v>
      </c>
    </row>
    <row r="83" spans="1:9">
      <c r="A83" s="26">
        <v>7</v>
      </c>
      <c r="B83" t="s">
        <v>45</v>
      </c>
      <c r="C83" s="4">
        <v>1158.22423151451</v>
      </c>
      <c r="D83" s="4">
        <v>1788.86279353048</v>
      </c>
      <c r="E83" s="4">
        <v>2636.04862053321</v>
      </c>
      <c r="F83" s="4">
        <v>2907.6601758291</v>
      </c>
      <c r="G83" s="4">
        <v>3431.14055418576</v>
      </c>
      <c r="H83" s="4">
        <v>3550.25016426646</v>
      </c>
      <c r="I83" s="4">
        <v>4157.8240504529</v>
      </c>
    </row>
    <row r="84" spans="1:9">
      <c r="A84" s="26">
        <v>8</v>
      </c>
      <c r="B84" t="s">
        <v>46</v>
      </c>
      <c r="C84" s="4">
        <v>972.505207300323</v>
      </c>
      <c r="D84" s="4">
        <v>1402.10416748757</v>
      </c>
      <c r="E84" s="4">
        <v>2164.63636804172</v>
      </c>
      <c r="F84" s="4">
        <v>2323.57512154703</v>
      </c>
      <c r="G84" s="4">
        <v>2709.06274030633</v>
      </c>
      <c r="H84" s="4">
        <v>2831.77337534841</v>
      </c>
      <c r="I84" s="4">
        <v>3414.28001281165</v>
      </c>
    </row>
    <row r="85" spans="1:9">
      <c r="A85" s="26">
        <v>9</v>
      </c>
      <c r="B85" t="s">
        <v>13</v>
      </c>
      <c r="C85" s="4">
        <v>1456.40430756137</v>
      </c>
      <c r="D85" s="4">
        <v>1849.82188268679</v>
      </c>
      <c r="E85" s="4">
        <v>2198.13723500376</v>
      </c>
      <c r="F85" s="4">
        <v>2369.17645018423</v>
      </c>
      <c r="G85" s="4">
        <v>2747.95554696445</v>
      </c>
      <c r="H85" s="4">
        <v>3047.05169299712</v>
      </c>
      <c r="I85" s="4">
        <v>3382.41136353652</v>
      </c>
    </row>
    <row r="86" spans="1:9">
      <c r="A86" s="26">
        <v>10</v>
      </c>
      <c r="B86" t="s">
        <v>47</v>
      </c>
      <c r="C86" s="4">
        <v>1711.35291903978</v>
      </c>
      <c r="D86" s="4">
        <v>2033.68410729605</v>
      </c>
      <c r="E86" s="4">
        <v>2149.84625749661</v>
      </c>
      <c r="F86" s="4">
        <v>2298.62486814064</v>
      </c>
      <c r="G86" s="4">
        <v>2610.77672985943</v>
      </c>
      <c r="H86" s="4">
        <v>2728.11017729595</v>
      </c>
      <c r="I86" s="4">
        <v>3085.28030210266</v>
      </c>
    </row>
    <row r="87" spans="1:9">
      <c r="A87" s="26">
        <v>11</v>
      </c>
      <c r="B87" t="s">
        <v>15</v>
      </c>
      <c r="C87" s="4">
        <v>1931.11836386958</v>
      </c>
      <c r="D87" s="4">
        <v>2397.53502187396</v>
      </c>
      <c r="E87" s="4">
        <v>2673.48943234276</v>
      </c>
      <c r="F87" s="4">
        <v>2736.87792741201</v>
      </c>
      <c r="G87" s="4">
        <v>3322.27771174136</v>
      </c>
      <c r="H87" s="4">
        <v>3470.53200981836</v>
      </c>
      <c r="I87" s="4">
        <v>4071.59388310745</v>
      </c>
    </row>
    <row r="88" spans="1:9">
      <c r="A88" s="26">
        <v>12</v>
      </c>
      <c r="B88" t="s">
        <v>16</v>
      </c>
      <c r="C88" s="4">
        <v>1558.56851073492</v>
      </c>
      <c r="D88" s="4">
        <v>1905.78277235274</v>
      </c>
      <c r="E88" s="4">
        <v>2187.06819851349</v>
      </c>
      <c r="F88" s="4">
        <v>2385.27637995095</v>
      </c>
      <c r="G88" s="4">
        <v>2899.80815668801</v>
      </c>
      <c r="H88" s="4">
        <v>3167.08909202091</v>
      </c>
      <c r="I88" s="4">
        <v>3493.02047006009</v>
      </c>
    </row>
    <row r="89" spans="1:9">
      <c r="A89" s="26">
        <v>13</v>
      </c>
      <c r="B89" t="s">
        <v>17</v>
      </c>
      <c r="C89" s="4">
        <v>1185.31890045276</v>
      </c>
      <c r="D89" s="4">
        <v>1589.97814021186</v>
      </c>
      <c r="E89" s="4">
        <v>2085.02431226286</v>
      </c>
      <c r="F89" s="4">
        <v>2227.71475537165</v>
      </c>
      <c r="G89" s="4">
        <v>2572.10152797164</v>
      </c>
      <c r="H89" s="4">
        <v>2679.27817781188</v>
      </c>
      <c r="I89" s="4">
        <v>3194.21038856914</v>
      </c>
    </row>
    <row r="90" spans="1:9">
      <c r="A90" s="26">
        <v>14</v>
      </c>
      <c r="B90" t="s">
        <v>48</v>
      </c>
      <c r="C90" s="4">
        <v>1226.28823542274</v>
      </c>
      <c r="D90" s="4">
        <v>1599.52095661591</v>
      </c>
      <c r="E90" s="4">
        <v>2208.54752739843</v>
      </c>
      <c r="F90" s="4">
        <v>2326.185893832</v>
      </c>
      <c r="G90" s="4">
        <v>2751.44022245151</v>
      </c>
      <c r="H90" s="4">
        <v>2848.96351452596</v>
      </c>
      <c r="I90" s="4">
        <v>3341.50472028159</v>
      </c>
    </row>
    <row r="91" spans="1:9">
      <c r="A91" s="26">
        <v>15</v>
      </c>
      <c r="B91" t="s">
        <v>19</v>
      </c>
      <c r="C91" s="4">
        <v>1574.65531464678</v>
      </c>
      <c r="D91" s="4">
        <v>2194.00937969784</v>
      </c>
      <c r="E91" s="4">
        <v>2649.23740932945</v>
      </c>
      <c r="F91" s="4">
        <v>2846.65177741335</v>
      </c>
      <c r="G91" s="4">
        <v>3310.91170450118</v>
      </c>
      <c r="H91" s="4">
        <v>3464.53067404679</v>
      </c>
      <c r="I91" s="4">
        <v>4011.20583794953</v>
      </c>
    </row>
    <row r="92" spans="1:9">
      <c r="A92" s="26">
        <v>16</v>
      </c>
      <c r="B92" t="s">
        <v>20</v>
      </c>
      <c r="C92" s="4">
        <v>910.818550075986</v>
      </c>
      <c r="D92" s="4">
        <v>1355.94539447369</v>
      </c>
      <c r="E92" s="4">
        <v>2053.99558390198</v>
      </c>
      <c r="F92" s="4">
        <v>2044.69937803743</v>
      </c>
      <c r="G92" s="4">
        <v>2319.34821811773</v>
      </c>
      <c r="H92" s="4">
        <v>2425.46455993184</v>
      </c>
      <c r="I92" s="4">
        <v>2785.44613697725</v>
      </c>
    </row>
    <row r="93" spans="1:9">
      <c r="A93" s="26">
        <v>17</v>
      </c>
      <c r="B93" t="s">
        <v>49</v>
      </c>
      <c r="C93" s="4">
        <v>1822.29226770481</v>
      </c>
      <c r="D93" s="4">
        <v>2373.65541032553</v>
      </c>
      <c r="E93" s="4">
        <v>2605.55909157319</v>
      </c>
      <c r="F93" s="4">
        <v>2743.15435712411</v>
      </c>
      <c r="G93" s="4">
        <v>3299.59909219519</v>
      </c>
      <c r="H93" s="4">
        <v>3358.44334073717</v>
      </c>
      <c r="I93" s="4">
        <v>3972.22838064992</v>
      </c>
    </row>
    <row r="94" spans="1:9">
      <c r="A94" s="26">
        <v>18</v>
      </c>
      <c r="B94" t="s">
        <v>22</v>
      </c>
      <c r="C94" s="4">
        <v>1643.90488821415</v>
      </c>
      <c r="D94" s="4">
        <v>1975.13953326444</v>
      </c>
      <c r="E94" s="4">
        <v>2312.0306562466</v>
      </c>
      <c r="F94" s="4">
        <v>2438.2397968041</v>
      </c>
      <c r="G94" s="4">
        <v>2871.67023240763</v>
      </c>
      <c r="H94" s="4">
        <v>3057.02866986795</v>
      </c>
      <c r="I94" s="4">
        <v>3500.3166292429</v>
      </c>
    </row>
    <row r="95" spans="1:9">
      <c r="A95" s="26">
        <v>19</v>
      </c>
      <c r="B95" t="s">
        <v>23</v>
      </c>
      <c r="C95" s="4">
        <v>1974.06372666077</v>
      </c>
      <c r="D95" s="4">
        <v>2328.44423409816</v>
      </c>
      <c r="E95" s="4">
        <v>2536.28132625995</v>
      </c>
      <c r="F95" s="4">
        <v>2575.07381058796</v>
      </c>
      <c r="G95" s="4">
        <v>3048.31231922118</v>
      </c>
      <c r="H95" s="4">
        <v>3176.28154237427</v>
      </c>
      <c r="I95" s="4">
        <v>3678.68438284084</v>
      </c>
    </row>
    <row r="96" spans="1:9">
      <c r="A96" s="26">
        <v>20</v>
      </c>
      <c r="B96" t="s">
        <v>24</v>
      </c>
      <c r="C96" s="4">
        <v>1954.54109927058</v>
      </c>
      <c r="D96" s="4">
        <v>2358.72679287981</v>
      </c>
      <c r="E96" s="4">
        <v>2506.59402212502</v>
      </c>
      <c r="F96" s="4">
        <v>2588.4300953441</v>
      </c>
      <c r="G96" s="4">
        <v>2938.00528456368</v>
      </c>
      <c r="H96" s="4">
        <v>3061.93941880393</v>
      </c>
      <c r="I96" s="4">
        <v>3461.27462416848</v>
      </c>
    </row>
    <row r="97" spans="1:9">
      <c r="A97" s="26">
        <v>21</v>
      </c>
      <c r="B97" t="s">
        <v>25</v>
      </c>
      <c r="C97" s="4">
        <v>1716.16094995153</v>
      </c>
      <c r="D97" s="4">
        <v>2072.62959023041</v>
      </c>
      <c r="E97" s="4">
        <v>2231.21211313265</v>
      </c>
      <c r="F97" s="4">
        <v>2413.65196641573</v>
      </c>
      <c r="G97" s="4">
        <v>2751.22079135807</v>
      </c>
      <c r="H97" s="4">
        <v>2784.56326309825</v>
      </c>
      <c r="I97" s="4">
        <v>3246.37148746998</v>
      </c>
    </row>
    <row r="98" spans="1:9">
      <c r="A98" s="26">
        <v>22</v>
      </c>
      <c r="B98" t="s">
        <v>26</v>
      </c>
      <c r="C98" s="4">
        <v>1859.87746751844</v>
      </c>
      <c r="D98" s="4">
        <v>2208.46883460425</v>
      </c>
      <c r="E98" s="4">
        <v>2333.70554154043</v>
      </c>
      <c r="F98" s="4">
        <v>2540.25977694421</v>
      </c>
      <c r="G98" s="4">
        <v>2900.35359109549</v>
      </c>
      <c r="H98" s="4">
        <v>3096.19602351893</v>
      </c>
      <c r="I98" s="4">
        <v>3548.97222141884</v>
      </c>
    </row>
    <row r="100" spans="2:9">
      <c r="B100" t="s">
        <v>36</v>
      </c>
      <c r="C100" s="30">
        <f>KURT(C76:C98)</f>
        <v>-1.0776538094256</v>
      </c>
      <c r="D100" s="30">
        <f t="shared" ref="D100:I100" si="12">KURT(D76:D98)</f>
        <v>-1.16766232361078</v>
      </c>
      <c r="E100" s="30">
        <f t="shared" si="12"/>
        <v>0.331644834601362</v>
      </c>
      <c r="F100" s="30">
        <f t="shared" si="12"/>
        <v>0.386396481025087</v>
      </c>
      <c r="G100" s="30">
        <f t="shared" si="12"/>
        <v>0.031712693097727</v>
      </c>
      <c r="H100" s="30">
        <f t="shared" si="12"/>
        <v>0.113816671617462</v>
      </c>
      <c r="I100" s="30">
        <f t="shared" si="12"/>
        <v>0.418623443720826</v>
      </c>
    </row>
    <row r="101" spans="2:9">
      <c r="B101" t="s">
        <v>37</v>
      </c>
      <c r="C101" s="30">
        <f>SKEW(C76:C98)</f>
        <v>-0.425777522633478</v>
      </c>
      <c r="D101" s="30">
        <f t="shared" ref="D101:I101" si="13">SKEW(D76:D98)</f>
        <v>-0.29472921767691</v>
      </c>
      <c r="E101" s="30">
        <f t="shared" si="13"/>
        <v>-0.35004275809789</v>
      </c>
      <c r="F101" s="30">
        <f t="shared" si="13"/>
        <v>-0.48007289968197</v>
      </c>
      <c r="G101" s="30">
        <f t="shared" si="13"/>
        <v>-0.381058667934178</v>
      </c>
      <c r="H101" s="30">
        <f t="shared" si="13"/>
        <v>-0.685968285107282</v>
      </c>
      <c r="I101" s="30">
        <f t="shared" si="13"/>
        <v>-0.770530643313783</v>
      </c>
    </row>
    <row r="103" spans="2:9">
      <c r="B103" t="s">
        <v>38</v>
      </c>
      <c r="C103" s="35">
        <f>MIN(C76:C98)</f>
        <v>910.818550075986</v>
      </c>
      <c r="D103" s="35">
        <f t="shared" ref="D103:I103" si="14">MIN(D76:D98)</f>
        <v>1355.94539447369</v>
      </c>
      <c r="E103" s="35">
        <f t="shared" si="14"/>
        <v>1568.35327245342</v>
      </c>
      <c r="F103" s="35">
        <f t="shared" si="14"/>
        <v>1620.09311137642</v>
      </c>
      <c r="G103" s="35">
        <f t="shared" si="14"/>
        <v>1864.68606023536</v>
      </c>
      <c r="H103" s="35">
        <f t="shared" si="14"/>
        <v>1826.18857977297</v>
      </c>
      <c r="I103" s="35">
        <f t="shared" si="14"/>
        <v>2016</v>
      </c>
    </row>
    <row r="104" spans="2:9">
      <c r="B104" t="s">
        <v>39</v>
      </c>
      <c r="C104" s="35">
        <f>QUARTILE(C76:C98,1)</f>
        <v>1239.93322162995</v>
      </c>
      <c r="D104" s="35">
        <f t="shared" ref="D104:I104" si="15">QUARTILE(D76:D98,1)</f>
        <v>1615.23859779288</v>
      </c>
      <c r="E104" s="35">
        <f t="shared" si="15"/>
        <v>2080.33609670488</v>
      </c>
      <c r="F104" s="35">
        <f t="shared" si="15"/>
        <v>2208.3766234641</v>
      </c>
      <c r="G104" s="35">
        <f t="shared" si="15"/>
        <v>2543.33413142695</v>
      </c>
      <c r="H104" s="35">
        <f t="shared" si="15"/>
        <v>2644.95746612597</v>
      </c>
      <c r="I104" s="35">
        <f t="shared" si="15"/>
        <v>3022.20074337086</v>
      </c>
    </row>
    <row r="105" spans="2:9">
      <c r="B105" t="s">
        <v>40</v>
      </c>
      <c r="C105" s="36">
        <f>QUARTILE(C76:C98,3)</f>
        <v>1853.98521669029</v>
      </c>
      <c r="D105" s="36">
        <f t="shared" ref="D105:I105" si="16">QUARTILE(D76:D98,3)</f>
        <v>2227.55324307139</v>
      </c>
      <c r="E105" s="36">
        <f t="shared" si="16"/>
        <v>2460.76647379685</v>
      </c>
      <c r="F105" s="36">
        <f t="shared" si="16"/>
        <v>2557.66679376609</v>
      </c>
      <c r="G105" s="36">
        <f t="shared" si="16"/>
        <v>2919.17943782958</v>
      </c>
      <c r="H105" s="36">
        <f t="shared" si="16"/>
        <v>3131.64255776992</v>
      </c>
      <c r="I105" s="36">
        <f t="shared" si="16"/>
        <v>3524.64442533087</v>
      </c>
    </row>
    <row r="106" spans="2:9">
      <c r="B106" t="s">
        <v>41</v>
      </c>
      <c r="C106" s="36">
        <f>MAX(C76:C98)</f>
        <v>2010</v>
      </c>
      <c r="D106" s="36">
        <f t="shared" ref="D106:I106" si="17">MAX(D76:D98)</f>
        <v>2397.53502187396</v>
      </c>
      <c r="E106" s="36">
        <f t="shared" si="17"/>
        <v>2673.48943234276</v>
      </c>
      <c r="F106" s="36">
        <f t="shared" si="17"/>
        <v>2907.6601758291</v>
      </c>
      <c r="G106" s="36">
        <f t="shared" si="17"/>
        <v>3431.14055418576</v>
      </c>
      <c r="H106" s="36">
        <f t="shared" si="17"/>
        <v>3550.25016426646</v>
      </c>
      <c r="I106" s="36">
        <f t="shared" si="17"/>
        <v>4157.8240504529</v>
      </c>
    </row>
    <row r="109" spans="1:10">
      <c r="A109" s="23" t="s">
        <v>50</v>
      </c>
      <c r="B109" s="24"/>
      <c r="C109" s="24"/>
      <c r="D109" s="24"/>
      <c r="E109" s="24"/>
      <c r="F109" s="24"/>
      <c r="G109" s="24"/>
      <c r="H109" s="24"/>
      <c r="I109" s="24"/>
      <c r="J109" s="24"/>
    </row>
    <row r="110" spans="1:10">
      <c r="A110" s="25"/>
      <c r="B110" s="25" t="s">
        <v>35</v>
      </c>
      <c r="C110" s="25">
        <v>2011</v>
      </c>
      <c r="D110" s="25">
        <v>2012</v>
      </c>
      <c r="E110" s="25">
        <v>2013</v>
      </c>
      <c r="F110" s="25">
        <v>2014</v>
      </c>
      <c r="G110" s="25">
        <v>2015</v>
      </c>
      <c r="H110" s="25">
        <v>2016</v>
      </c>
      <c r="I110" s="25"/>
      <c r="J110" s="25"/>
    </row>
    <row r="111" spans="1:8">
      <c r="A111" s="26">
        <v>100</v>
      </c>
      <c r="B111" t="s">
        <v>51</v>
      </c>
      <c r="C111" s="37">
        <v>0.821052255240766</v>
      </c>
      <c r="D111" s="37">
        <v>0.841739099190923</v>
      </c>
      <c r="E111" s="37">
        <v>0.819651399118193</v>
      </c>
      <c r="F111" s="37">
        <v>0.73954971165815</v>
      </c>
      <c r="G111" s="37">
        <v>0.933931610426527</v>
      </c>
      <c r="H111" s="37">
        <v>0.899083741763583</v>
      </c>
    </row>
    <row r="112" spans="1:8">
      <c r="A112" s="26">
        <v>200</v>
      </c>
      <c r="B112" t="s">
        <v>52</v>
      </c>
      <c r="C112" s="37">
        <v>0.888302960835978</v>
      </c>
      <c r="D112" s="37">
        <v>0.889904474231219</v>
      </c>
      <c r="E112" s="37">
        <v>0.958696016649726</v>
      </c>
      <c r="F112" s="37">
        <v>0.934862575084235</v>
      </c>
      <c r="G112" s="37">
        <v>0.957654129995776</v>
      </c>
      <c r="H112" s="37">
        <v>0.968260908933395</v>
      </c>
    </row>
    <row r="113" spans="1:8">
      <c r="A113" s="26">
        <v>300</v>
      </c>
      <c r="B113" t="s">
        <v>53</v>
      </c>
      <c r="C113" s="37">
        <v>0.853170201887613</v>
      </c>
      <c r="D113" s="37">
        <v>0.86638674232366</v>
      </c>
      <c r="E113" s="37">
        <v>0.953781041357916</v>
      </c>
      <c r="F113" s="37">
        <v>0.956781481746012</v>
      </c>
      <c r="G113" s="37">
        <v>0.967730365444814</v>
      </c>
      <c r="H113" s="37">
        <v>0.969875687346969</v>
      </c>
    </row>
    <row r="114" spans="1:8">
      <c r="A114" s="26">
        <v>400</v>
      </c>
      <c r="B114" t="s">
        <v>54</v>
      </c>
      <c r="C114" s="37">
        <v>0.870655229525615</v>
      </c>
      <c r="D114" s="37">
        <v>0.849494298761645</v>
      </c>
      <c r="E114" s="37">
        <v>0.951709538455371</v>
      </c>
      <c r="F114" s="37">
        <v>0.94306583501876</v>
      </c>
      <c r="G114" s="37">
        <v>0.964313274308747</v>
      </c>
      <c r="H114" s="37">
        <v>0.970392902683849</v>
      </c>
    </row>
    <row r="115" spans="1:8">
      <c r="A115" s="26">
        <v>500</v>
      </c>
      <c r="B115" t="s">
        <v>55</v>
      </c>
      <c r="C115" s="37">
        <v>0.890787033733534</v>
      </c>
      <c r="D115" s="37">
        <v>0.874177784769364</v>
      </c>
      <c r="E115" s="37">
        <v>0.956971874459186</v>
      </c>
      <c r="F115" s="37">
        <v>0.965037790463107</v>
      </c>
      <c r="G115" s="37">
        <v>0.976086387438626</v>
      </c>
      <c r="H115" s="37">
        <v>0.981541696435977</v>
      </c>
    </row>
    <row r="116" spans="1:8">
      <c r="A116" s="26">
        <v>600</v>
      </c>
      <c r="B116" t="s">
        <v>56</v>
      </c>
      <c r="C116" s="37">
        <v>0.869203227489521</v>
      </c>
      <c r="D116" s="37">
        <v>0.85932355357936</v>
      </c>
      <c r="E116" s="37">
        <v>0.961215993213458</v>
      </c>
      <c r="F116" s="37">
        <v>0.965787923866087</v>
      </c>
      <c r="G116" s="37">
        <v>0.966302161638873</v>
      </c>
      <c r="H116" s="37">
        <v>0.973204782270674</v>
      </c>
    </row>
    <row r="117" spans="1:8">
      <c r="A117" s="26">
        <v>700</v>
      </c>
      <c r="B117" t="s">
        <v>57</v>
      </c>
      <c r="C117" s="37">
        <v>0.87020891300932</v>
      </c>
      <c r="D117" s="37">
        <v>0.8356842659858</v>
      </c>
      <c r="E117" s="37">
        <v>0.940656443828045</v>
      </c>
      <c r="F117" s="37">
        <v>0.956595294557859</v>
      </c>
      <c r="G117" s="37">
        <v>0.971042014238336</v>
      </c>
      <c r="H117" s="37">
        <v>0.968406061510435</v>
      </c>
    </row>
    <row r="118" spans="1:8">
      <c r="A118" s="26">
        <v>800</v>
      </c>
      <c r="B118" t="s">
        <v>58</v>
      </c>
      <c r="C118" s="37">
        <v>0.895029610291594</v>
      </c>
      <c r="D118" s="37">
        <v>0.821715595418928</v>
      </c>
      <c r="E118" s="37">
        <v>0.952201422038079</v>
      </c>
      <c r="F118" s="37">
        <v>0.951049234355543</v>
      </c>
      <c r="G118" s="37">
        <v>0.966559402551164</v>
      </c>
      <c r="H118" s="37">
        <v>0.950694289517936</v>
      </c>
    </row>
    <row r="119" spans="1:8">
      <c r="A119" s="26">
        <v>900</v>
      </c>
      <c r="B119" t="s">
        <v>59</v>
      </c>
      <c r="C119" s="37">
        <v>0.865467420825003</v>
      </c>
      <c r="D119" s="37">
        <v>0.860337937746348</v>
      </c>
      <c r="E119" s="37">
        <v>0.957827570629048</v>
      </c>
      <c r="F119" s="37">
        <v>0.960694242570717</v>
      </c>
      <c r="G119" s="37">
        <v>0.972403900034069</v>
      </c>
      <c r="H119" s="37">
        <v>0.977105789823485</v>
      </c>
    </row>
    <row r="120" spans="1:8">
      <c r="A120" s="26">
        <v>1000</v>
      </c>
      <c r="B120" t="s">
        <v>60</v>
      </c>
      <c r="C120" s="37">
        <v>0.853870509852662</v>
      </c>
      <c r="D120" s="37">
        <v>0.860580211741186</v>
      </c>
      <c r="E120" s="37">
        <v>0.954027719745127</v>
      </c>
      <c r="F120" s="37">
        <v>0.954157257372154</v>
      </c>
      <c r="G120" s="37">
        <v>0.940515729248948</v>
      </c>
      <c r="H120" s="37">
        <v>0.968445921337284</v>
      </c>
    </row>
    <row r="121" spans="1:8">
      <c r="A121" s="26">
        <v>1100</v>
      </c>
      <c r="B121" t="s">
        <v>61</v>
      </c>
      <c r="C121" s="37">
        <v>0.880036003213275</v>
      </c>
      <c r="D121" s="37">
        <v>0.891831758142165</v>
      </c>
      <c r="E121" s="37">
        <v>0.961029493227717</v>
      </c>
      <c r="F121" s="37">
        <v>0.950453701827298</v>
      </c>
      <c r="G121" s="37">
        <v>0.961809702093314</v>
      </c>
      <c r="H121" s="37">
        <v>0.979277023695936</v>
      </c>
    </row>
    <row r="122" spans="1:8">
      <c r="A122" s="26">
        <v>1200</v>
      </c>
      <c r="B122" t="s">
        <v>62</v>
      </c>
      <c r="C122" s="37">
        <v>0.875255463261532</v>
      </c>
      <c r="D122" s="37">
        <v>0.84145377894332</v>
      </c>
      <c r="E122" s="37">
        <v>0.93699328722784</v>
      </c>
      <c r="F122" s="37">
        <v>0.947495771205345</v>
      </c>
      <c r="G122" s="37">
        <v>0.965563504140856</v>
      </c>
      <c r="H122" s="37">
        <v>0.963841781370709</v>
      </c>
    </row>
    <row r="123" spans="1:8">
      <c r="A123" s="26">
        <v>1300</v>
      </c>
      <c r="B123" t="s">
        <v>63</v>
      </c>
      <c r="C123" s="37">
        <v>0.850723302313184</v>
      </c>
      <c r="D123" s="37">
        <v>0.834758001360825</v>
      </c>
      <c r="E123" s="37">
        <v>0.935470672149122</v>
      </c>
      <c r="F123" s="37">
        <v>0.938447147115434</v>
      </c>
      <c r="G123" s="37">
        <v>0.966204372213346</v>
      </c>
      <c r="H123" s="37">
        <v>0.966020395654132</v>
      </c>
    </row>
    <row r="124" spans="1:8">
      <c r="A124" s="26">
        <v>1400</v>
      </c>
      <c r="B124" t="s">
        <v>64</v>
      </c>
      <c r="C124" s="37">
        <v>0.895548675806619</v>
      </c>
      <c r="D124" s="37">
        <v>0.824301296487211</v>
      </c>
      <c r="E124" s="37">
        <v>0.940458889606444</v>
      </c>
      <c r="F124" s="37">
        <v>0.934224403440914</v>
      </c>
      <c r="G124" s="37">
        <v>0.963218263064707</v>
      </c>
      <c r="H124" s="37">
        <v>0.956429873454671</v>
      </c>
    </row>
    <row r="125" spans="1:8">
      <c r="A125" s="26">
        <v>1500</v>
      </c>
      <c r="B125" t="s">
        <v>65</v>
      </c>
      <c r="C125" s="37">
        <v>0.883649395472982</v>
      </c>
      <c r="D125" s="37">
        <v>0.857285353299104</v>
      </c>
      <c r="E125" s="37">
        <v>0.93428245714292</v>
      </c>
      <c r="F125" s="37">
        <v>0.918453424904698</v>
      </c>
      <c r="G125" s="37">
        <v>0.972178352160148</v>
      </c>
      <c r="H125" s="37">
        <v>0.973033975083191</v>
      </c>
    </row>
    <row r="126" spans="1:8">
      <c r="A126" s="26">
        <v>1600</v>
      </c>
      <c r="B126" t="s">
        <v>66</v>
      </c>
      <c r="C126" s="37">
        <v>0.858498811627825</v>
      </c>
      <c r="D126" s="37">
        <v>0.788009072775031</v>
      </c>
      <c r="E126" s="37">
        <v>0.90132671603401</v>
      </c>
      <c r="F126" s="37">
        <v>0.956216808137828</v>
      </c>
      <c r="G126" s="37">
        <v>0.965792102291268</v>
      </c>
      <c r="H126" s="37">
        <v>0.962397961521212</v>
      </c>
    </row>
    <row r="127" spans="1:8">
      <c r="A127" s="26">
        <v>1700</v>
      </c>
      <c r="B127" t="s">
        <v>67</v>
      </c>
      <c r="C127" s="37">
        <v>0.88026845876438</v>
      </c>
      <c r="D127" s="37">
        <v>0.856067694315983</v>
      </c>
      <c r="E127" s="37">
        <v>0.963099476943298</v>
      </c>
      <c r="F127" s="37">
        <v>0.964703430104502</v>
      </c>
      <c r="G127" s="37">
        <v>0.977947432868068</v>
      </c>
      <c r="H127" s="37">
        <v>0.966078008724572</v>
      </c>
    </row>
    <row r="128" spans="1:8">
      <c r="A128" s="26">
        <v>1800</v>
      </c>
      <c r="B128" t="s">
        <v>68</v>
      </c>
      <c r="C128" s="37">
        <v>0.887295516230694</v>
      </c>
      <c r="D128" s="37">
        <v>0.843420201359403</v>
      </c>
      <c r="E128" s="37">
        <v>0.961602358851393</v>
      </c>
      <c r="F128" s="37">
        <v>0.9502633261619</v>
      </c>
      <c r="G128" s="37">
        <v>0.96741271636035</v>
      </c>
      <c r="H128" s="37">
        <v>0.978604109508787</v>
      </c>
    </row>
    <row r="129" spans="1:8">
      <c r="A129" s="26">
        <v>1900</v>
      </c>
      <c r="B129" t="s">
        <v>69</v>
      </c>
      <c r="C129" s="37">
        <v>0.864424728223048</v>
      </c>
      <c r="D129" s="37">
        <v>0.887826010154438</v>
      </c>
      <c r="E129" s="37">
        <v>0.951663505476088</v>
      </c>
      <c r="F129" s="37">
        <v>0.937885875983133</v>
      </c>
      <c r="G129" s="37">
        <v>0.971805654778004</v>
      </c>
      <c r="H129" s="37">
        <v>0.97715998909517</v>
      </c>
    </row>
    <row r="130" spans="1:8">
      <c r="A130" s="26">
        <v>2000</v>
      </c>
      <c r="B130" t="s">
        <v>70</v>
      </c>
      <c r="C130" s="37">
        <v>0.894013016121086</v>
      </c>
      <c r="D130" s="37">
        <v>0.857027352360655</v>
      </c>
      <c r="E130" s="37">
        <v>0.941606659316931</v>
      </c>
      <c r="F130" s="37">
        <v>0.925847167976827</v>
      </c>
      <c r="G130" s="37">
        <v>0.968793798775043</v>
      </c>
      <c r="H130" s="37">
        <v>0.977516888857577</v>
      </c>
    </row>
    <row r="131" spans="1:8">
      <c r="A131" s="26">
        <v>2100</v>
      </c>
      <c r="B131" t="s">
        <v>71</v>
      </c>
      <c r="C131" s="37">
        <v>0.872554498121085</v>
      </c>
      <c r="D131" s="37">
        <v>0.878779168076151</v>
      </c>
      <c r="E131" s="37">
        <v>0.958312246133949</v>
      </c>
      <c r="F131" s="37">
        <v>0.9485158561481</v>
      </c>
      <c r="G131" s="37">
        <v>0.948318532635025</v>
      </c>
      <c r="H131" s="37">
        <v>0.967079615928615</v>
      </c>
    </row>
    <row r="132" spans="1:8">
      <c r="A132" s="26">
        <v>2200</v>
      </c>
      <c r="B132" t="s">
        <v>72</v>
      </c>
      <c r="C132" s="37">
        <v>0.889425419473497</v>
      </c>
      <c r="D132" s="37">
        <v>0.874129559316295</v>
      </c>
      <c r="E132" s="37">
        <v>0.957195686736746</v>
      </c>
      <c r="F132" s="37">
        <v>0.953380074665438</v>
      </c>
      <c r="G132" s="37">
        <v>0.952600428740536</v>
      </c>
      <c r="H132" s="37">
        <v>0.970991557681179</v>
      </c>
    </row>
  </sheetData>
  <hyperlinks>
    <hyperlink ref="B1" location="Tablas!A4" display="GPE/GTG"/>
    <hyperlink ref="B2" location="Tablas!A39" display="GPRI/GPE"/>
    <hyperlink ref="B3" location="Tablas!A75" display="GPRIpc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"/>
  <sheetViews>
    <sheetView topLeftCell="A4" workbookViewId="0">
      <selection activeCell="G5" sqref="G5"/>
    </sheetView>
  </sheetViews>
  <sheetFormatPr defaultColWidth="9.14285714285714" defaultRowHeight="15"/>
  <cols>
    <col min="1" max="1" width="9.14285714285714" style="10" customWidth="1"/>
    <col min="2" max="2" width="18" style="11" customWidth="1"/>
    <col min="3" max="3" width="17.2857142857143" customWidth="1"/>
    <col min="4" max="4" width="15.5714285714286" customWidth="1"/>
    <col min="5" max="5" width="15.2857142857143" customWidth="1"/>
    <col min="6" max="6" width="16" customWidth="1"/>
    <col min="7" max="8" width="15.2857142857143" customWidth="1"/>
  </cols>
  <sheetData>
    <row r="1" s="6" customFormat="1" ht="22.5" spans="1:6">
      <c r="A1" s="6" t="s">
        <v>81</v>
      </c>
      <c r="E1" s="6" t="s">
        <v>121</v>
      </c>
      <c r="F1" s="6" t="s">
        <v>122</v>
      </c>
    </row>
    <row r="2" s="7" customFormat="1" ht="18.75" spans="1:1">
      <c r="A2" s="7" t="s">
        <v>82</v>
      </c>
    </row>
    <row r="3" s="8" customFormat="1" ht="24.75" spans="1:4">
      <c r="A3" s="8" t="s">
        <v>123</v>
      </c>
      <c r="D3" s="12" t="s">
        <v>84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11">
      <c r="B5" s="11" t="s">
        <v>5</v>
      </c>
      <c r="C5" s="14">
        <v>316150090.89</v>
      </c>
      <c r="D5" s="14">
        <v>253690118.25</v>
      </c>
      <c r="E5" s="14">
        <v>569840209.14</v>
      </c>
      <c r="F5" s="14">
        <v>562798967.58</v>
      </c>
      <c r="G5" s="14">
        <v>562798967.58</v>
      </c>
      <c r="H5" s="14">
        <v>562798967.58</v>
      </c>
      <c r="I5" s="10">
        <f>G5/E5</f>
        <v>0.987643480668683</v>
      </c>
      <c r="K5" s="15">
        <f>G5/GPE_2010!G5</f>
        <v>0.269797836021651</v>
      </c>
    </row>
    <row r="6" s="10" customFormat="1" spans="2:11">
      <c r="B6" s="11" t="s">
        <v>6</v>
      </c>
      <c r="C6" s="14">
        <v>35088009.67</v>
      </c>
      <c r="D6" s="14">
        <v>20097743.62</v>
      </c>
      <c r="E6" s="14">
        <v>55185753.29</v>
      </c>
      <c r="F6" s="14">
        <v>54741188.12</v>
      </c>
      <c r="G6" s="14">
        <v>54741188.12</v>
      </c>
      <c r="H6" s="14">
        <v>54741188.12</v>
      </c>
      <c r="I6" s="10">
        <f t="shared" ref="I6:I26" si="0">G6/E6</f>
        <v>0.991944204011064</v>
      </c>
      <c r="K6" s="15">
        <f>G6/GPE_2010!G6</f>
        <v>0.462983119789542</v>
      </c>
    </row>
    <row r="7" s="10" customFormat="1" spans="2:11">
      <c r="B7" s="11" t="s">
        <v>7</v>
      </c>
      <c r="C7" s="14">
        <v>37387342.33</v>
      </c>
      <c r="D7" s="14">
        <v>23049619.44</v>
      </c>
      <c r="E7" s="14">
        <v>60436961.77</v>
      </c>
      <c r="F7" s="14">
        <v>60389643.67</v>
      </c>
      <c r="G7" s="14">
        <v>60389643.67</v>
      </c>
      <c r="H7" s="14">
        <v>60389643.67</v>
      </c>
      <c r="I7" s="10">
        <f t="shared" si="0"/>
        <v>0.999217066864147</v>
      </c>
      <c r="K7" s="15">
        <f>G7/GPE_2010!G7</f>
        <v>0.394594571072033</v>
      </c>
    </row>
    <row r="8" s="10" customFormat="1" spans="2:11">
      <c r="B8" s="11" t="s">
        <v>8</v>
      </c>
      <c r="C8" s="14">
        <v>80912798.34</v>
      </c>
      <c r="D8" s="14">
        <v>57085626.82</v>
      </c>
      <c r="E8" s="14">
        <v>137998425.16</v>
      </c>
      <c r="F8" s="14">
        <v>137885575.8</v>
      </c>
      <c r="G8" s="14">
        <v>137885575.8</v>
      </c>
      <c r="H8" s="14">
        <v>137885575.8</v>
      </c>
      <c r="I8" s="10">
        <f t="shared" si="0"/>
        <v>0.99918224168233</v>
      </c>
      <c r="K8" s="15">
        <f>G8/GPE_2010!G8</f>
        <v>0.47959303093986</v>
      </c>
    </row>
    <row r="9" s="10" customFormat="1" spans="2:11">
      <c r="B9" s="11" t="s">
        <v>9</v>
      </c>
      <c r="C9" s="13">
        <v>103042195</v>
      </c>
      <c r="D9" s="14">
        <v>96102194.04</v>
      </c>
      <c r="E9" s="14">
        <v>199144389.04</v>
      </c>
      <c r="F9" s="14">
        <v>198567195.87</v>
      </c>
      <c r="G9" s="14">
        <v>198567195.87</v>
      </c>
      <c r="H9" s="14">
        <v>198567195.87</v>
      </c>
      <c r="I9" s="10">
        <f t="shared" si="0"/>
        <v>0.997101634784779</v>
      </c>
      <c r="K9" s="15">
        <f>G9/GPE_2010!G9</f>
        <v>0.546124197769907</v>
      </c>
    </row>
    <row r="10" s="10" customFormat="1" spans="2:11">
      <c r="B10" s="11" t="s">
        <v>10</v>
      </c>
      <c r="C10" s="14">
        <v>62215684.67</v>
      </c>
      <c r="D10" s="14">
        <v>65222420.37</v>
      </c>
      <c r="E10" s="14">
        <v>127438105.04</v>
      </c>
      <c r="F10" s="14">
        <v>126505189.97</v>
      </c>
      <c r="G10" s="14">
        <v>126505189.97</v>
      </c>
      <c r="H10" s="14">
        <v>126505189.97</v>
      </c>
      <c r="I10" s="10">
        <f t="shared" si="0"/>
        <v>0.992679465300373</v>
      </c>
      <c r="K10" s="15">
        <f>G10/GPE_2010!G10</f>
        <v>0.518010441797418</v>
      </c>
    </row>
    <row r="11" s="10" customFormat="1" spans="2:11">
      <c r="B11" s="11" t="s">
        <v>11</v>
      </c>
      <c r="C11" s="13">
        <v>63634627</v>
      </c>
      <c r="D11" s="14">
        <v>32369530.7</v>
      </c>
      <c r="E11" s="14">
        <v>96004157.7</v>
      </c>
      <c r="F11" s="14">
        <v>93842801.91</v>
      </c>
      <c r="G11" s="14">
        <v>93842801.91</v>
      </c>
      <c r="H11" s="14">
        <v>93842801.91</v>
      </c>
      <c r="I11" s="10">
        <f t="shared" si="0"/>
        <v>0.97748685221786</v>
      </c>
      <c r="K11" s="15">
        <f>G11/GPE_2010!G11</f>
        <v>0.336924486351024</v>
      </c>
    </row>
    <row r="12" s="10" customFormat="1" spans="2:11">
      <c r="B12" s="11" t="s">
        <v>12</v>
      </c>
      <c r="C12" s="14">
        <v>57076035.67</v>
      </c>
      <c r="D12" s="14">
        <v>27331946.31</v>
      </c>
      <c r="E12" s="14">
        <v>84407981.98</v>
      </c>
      <c r="F12" s="14">
        <v>83551812.38</v>
      </c>
      <c r="G12" s="14">
        <v>83551812.38</v>
      </c>
      <c r="H12" s="14">
        <v>83551812.38</v>
      </c>
      <c r="I12" s="10">
        <f t="shared" si="0"/>
        <v>0.989856769704518</v>
      </c>
      <c r="K12" s="15">
        <f>G12/GPE_2010!G12</f>
        <v>0.338408278313276</v>
      </c>
    </row>
    <row r="13" s="10" customFormat="1" spans="2:11">
      <c r="B13" s="11" t="s">
        <v>13</v>
      </c>
      <c r="C13" s="14">
        <v>95725255.82</v>
      </c>
      <c r="D13" s="14">
        <v>120544145.11</v>
      </c>
      <c r="E13" s="14">
        <v>216269400.93</v>
      </c>
      <c r="F13" s="14">
        <v>215609006.5</v>
      </c>
      <c r="G13" s="14">
        <v>215609006.5</v>
      </c>
      <c r="H13" s="14">
        <v>215609006.5</v>
      </c>
      <c r="I13" s="10">
        <f t="shared" si="0"/>
        <v>0.996946426877033</v>
      </c>
      <c r="K13" s="15">
        <f>G13/GPE_2010!G13</f>
        <v>0.4633494864862</v>
      </c>
    </row>
    <row r="14" s="10" customFormat="1" spans="2:11">
      <c r="B14" s="11" t="s">
        <v>14</v>
      </c>
      <c r="C14" s="14">
        <v>85936942.33</v>
      </c>
      <c r="D14" s="14">
        <v>76418637.15</v>
      </c>
      <c r="E14" s="14">
        <v>162355579.48</v>
      </c>
      <c r="F14" s="14">
        <v>162256792.96</v>
      </c>
      <c r="G14" s="14">
        <v>162256792.96</v>
      </c>
      <c r="H14" s="14">
        <v>162256792.96</v>
      </c>
      <c r="I14" s="10">
        <f t="shared" si="0"/>
        <v>0.999391542192043</v>
      </c>
      <c r="K14" s="15">
        <f>G14/GPE_2010!G14</f>
        <v>0.557320508150466</v>
      </c>
    </row>
    <row r="15" s="10" customFormat="1" spans="2:11">
      <c r="B15" s="11" t="s">
        <v>15</v>
      </c>
      <c r="C15" s="14">
        <v>63071951.67</v>
      </c>
      <c r="D15" s="14">
        <v>48984241.02</v>
      </c>
      <c r="E15" s="14">
        <v>112056192.69</v>
      </c>
      <c r="F15" s="14">
        <v>111408149.53</v>
      </c>
      <c r="G15" s="14">
        <v>111408149.53</v>
      </c>
      <c r="H15" s="14">
        <v>111408149.53</v>
      </c>
      <c r="I15" s="10">
        <f t="shared" si="0"/>
        <v>0.994216801905872</v>
      </c>
      <c r="K15" s="15">
        <f>G15/GPE_2010!G15</f>
        <v>0.497773269060878</v>
      </c>
    </row>
    <row r="16" s="10" customFormat="1" spans="2:11">
      <c r="B16" s="11" t="s">
        <v>16</v>
      </c>
      <c r="C16" s="14">
        <v>170642394.85</v>
      </c>
      <c r="D16" s="14">
        <v>158682126.49</v>
      </c>
      <c r="E16" s="14">
        <v>329324521.34</v>
      </c>
      <c r="F16" s="14">
        <v>322604978.9</v>
      </c>
      <c r="G16" s="14">
        <v>322604978.9</v>
      </c>
      <c r="H16" s="14">
        <v>322604978.9</v>
      </c>
      <c r="I16" s="10">
        <f t="shared" si="0"/>
        <v>0.979595985101083</v>
      </c>
      <c r="K16" s="15">
        <f>G16/GPE_2010!G16</f>
        <v>0.526339277467287</v>
      </c>
    </row>
    <row r="17" s="10" customFormat="1" spans="2:11">
      <c r="B17" s="11" t="s">
        <v>17</v>
      </c>
      <c r="C17" s="14">
        <v>146683321.67</v>
      </c>
      <c r="D17" s="14">
        <v>128758778.22</v>
      </c>
      <c r="E17" s="14">
        <v>275442099.89</v>
      </c>
      <c r="F17" s="14">
        <v>274363395.25</v>
      </c>
      <c r="G17" s="14">
        <v>274363395.25</v>
      </c>
      <c r="H17" s="14">
        <v>274363395.25</v>
      </c>
      <c r="I17" s="10">
        <f t="shared" si="0"/>
        <v>0.99608373360343</v>
      </c>
      <c r="K17" s="15">
        <f>G17/GPE_2010!G17</f>
        <v>0.463165741703081</v>
      </c>
    </row>
    <row r="18" s="10" customFormat="1" spans="2:11">
      <c r="B18" s="11" t="s">
        <v>18</v>
      </c>
      <c r="C18" s="14">
        <v>132644034.66</v>
      </c>
      <c r="D18" s="14">
        <v>109649228.24</v>
      </c>
      <c r="E18" s="14">
        <v>242293262.9</v>
      </c>
      <c r="F18" s="14">
        <v>241160618.09</v>
      </c>
      <c r="G18" s="14">
        <v>241160618.09</v>
      </c>
      <c r="H18" s="14">
        <v>241160618.09</v>
      </c>
      <c r="I18" s="10">
        <f t="shared" si="0"/>
        <v>0.995325314470393</v>
      </c>
      <c r="K18" s="15">
        <f>G18/GPE_2010!G18</f>
        <v>0.455794928492835</v>
      </c>
    </row>
    <row r="19" s="10" customFormat="1" spans="2:11">
      <c r="B19" s="11" t="s">
        <v>19</v>
      </c>
      <c r="C19" s="13">
        <v>48877675</v>
      </c>
      <c r="D19" s="14">
        <v>37349376.68</v>
      </c>
      <c r="E19" s="14">
        <v>86227051.68</v>
      </c>
      <c r="F19" s="14">
        <v>85727384.64</v>
      </c>
      <c r="G19" s="14">
        <v>85727384.64</v>
      </c>
      <c r="H19" s="14">
        <v>85727384.64</v>
      </c>
      <c r="I19" s="10">
        <f t="shared" si="0"/>
        <v>0.994205217153263</v>
      </c>
      <c r="K19" s="15">
        <f>G19/GPE_2010!G19</f>
        <v>0.445127583365</v>
      </c>
    </row>
    <row r="20" s="10" customFormat="1" spans="2:11">
      <c r="B20" s="11" t="s">
        <v>20</v>
      </c>
      <c r="C20" s="13">
        <v>85492795</v>
      </c>
      <c r="D20" s="14">
        <v>122810866.45</v>
      </c>
      <c r="E20" s="14">
        <v>208303661.45</v>
      </c>
      <c r="F20" s="14">
        <v>207369702.57</v>
      </c>
      <c r="G20" s="14">
        <v>207369702.57</v>
      </c>
      <c r="H20" s="14">
        <v>207369702.57</v>
      </c>
      <c r="I20" s="10">
        <f t="shared" si="0"/>
        <v>0.995516358793222</v>
      </c>
      <c r="K20" s="15">
        <f>G20/GPE_2010!G20</f>
        <v>0.365265671009853</v>
      </c>
    </row>
    <row r="21" s="10" customFormat="1" spans="2:11">
      <c r="B21" s="11" t="s">
        <v>21</v>
      </c>
      <c r="C21" s="13">
        <v>98251305</v>
      </c>
      <c r="D21" s="14">
        <v>100455873.48</v>
      </c>
      <c r="E21" s="14">
        <v>198707178.48</v>
      </c>
      <c r="F21" s="14">
        <v>198236242.05</v>
      </c>
      <c r="G21" s="14">
        <v>198236242.05</v>
      </c>
      <c r="H21" s="14">
        <v>198236242.05</v>
      </c>
      <c r="I21" s="10">
        <f t="shared" si="0"/>
        <v>0.997629997901423</v>
      </c>
      <c r="K21" s="15">
        <f>G21/GPE_2010!G21</f>
        <v>0.575355395690028</v>
      </c>
    </row>
    <row r="22" s="10" customFormat="1" spans="2:11">
      <c r="B22" s="11" t="s">
        <v>22</v>
      </c>
      <c r="C22" s="13">
        <v>72114533</v>
      </c>
      <c r="D22" s="14">
        <v>54727476.02</v>
      </c>
      <c r="E22" s="14">
        <v>126842009.02</v>
      </c>
      <c r="F22" s="14">
        <v>126690818.02</v>
      </c>
      <c r="G22" s="14">
        <v>126690818.02</v>
      </c>
      <c r="H22" s="14">
        <v>126690818.02</v>
      </c>
      <c r="I22" s="10">
        <f t="shared" si="0"/>
        <v>0.998808036854918</v>
      </c>
      <c r="K22" s="15">
        <f>G22/GPE_2010!G22</f>
        <v>0.478799902979523</v>
      </c>
    </row>
    <row r="23" s="10" customFormat="1" spans="2:11">
      <c r="B23" s="11" t="s">
        <v>23</v>
      </c>
      <c r="C23" s="14">
        <v>49080675.01</v>
      </c>
      <c r="D23" s="14">
        <v>31427303.3</v>
      </c>
      <c r="E23" s="14">
        <v>80507978.31</v>
      </c>
      <c r="F23" s="14">
        <v>80352289.93</v>
      </c>
      <c r="G23" s="14">
        <v>80352289.93</v>
      </c>
      <c r="H23" s="14">
        <v>80352289.93</v>
      </c>
      <c r="I23" s="10">
        <f t="shared" si="0"/>
        <v>0.998066174517505</v>
      </c>
      <c r="K23" s="15">
        <f>G23/GPE_2010!G23</f>
        <v>0.478447546550383</v>
      </c>
    </row>
    <row r="24" s="10" customFormat="1" spans="2:11">
      <c r="B24" s="11" t="s">
        <v>24</v>
      </c>
      <c r="C24" s="14">
        <v>61692709.66</v>
      </c>
      <c r="D24" s="14">
        <v>79747332.7</v>
      </c>
      <c r="E24" s="14">
        <v>141440042.36</v>
      </c>
      <c r="F24" s="14">
        <v>140678095.62</v>
      </c>
      <c r="G24" s="14">
        <v>140678095.62</v>
      </c>
      <c r="H24" s="14">
        <v>140678095.62</v>
      </c>
      <c r="I24" s="10">
        <f t="shared" si="0"/>
        <v>0.994612934729893</v>
      </c>
      <c r="K24" s="15">
        <f>G24/GPE_2010!G24</f>
        <v>0.529217476127109</v>
      </c>
    </row>
    <row r="25" s="10" customFormat="1" spans="2:11">
      <c r="B25" s="11" t="s">
        <v>25</v>
      </c>
      <c r="C25" s="13">
        <v>54550591</v>
      </c>
      <c r="D25" s="14">
        <v>53521739.6</v>
      </c>
      <c r="E25" s="14">
        <v>108072330.6</v>
      </c>
      <c r="F25" s="14">
        <v>107979130.81</v>
      </c>
      <c r="G25" s="14">
        <v>107979130.81</v>
      </c>
      <c r="H25" s="14">
        <v>107979130.81</v>
      </c>
      <c r="I25" s="10">
        <f t="shared" si="0"/>
        <v>0.999137616543637</v>
      </c>
      <c r="K25" s="15">
        <f>G25/GPE_2010!G25</f>
        <v>0.512958596998302</v>
      </c>
    </row>
    <row r="26" s="10" customFormat="1" spans="2:11">
      <c r="B26" s="11" t="s">
        <v>26</v>
      </c>
      <c r="C26" s="14">
        <v>84061285.8</v>
      </c>
      <c r="D26" s="14">
        <v>79731577.08</v>
      </c>
      <c r="E26" s="14">
        <v>163792862.88</v>
      </c>
      <c r="F26" s="14">
        <v>163619000.45</v>
      </c>
      <c r="G26" s="14">
        <v>163619000.45</v>
      </c>
      <c r="H26" s="14">
        <v>163619000.45</v>
      </c>
      <c r="I26" s="10">
        <f t="shared" si="0"/>
        <v>0.998938522552552</v>
      </c>
      <c r="K26" s="15">
        <f>G26/GPE_2010!G26</f>
        <v>0.575492178588277</v>
      </c>
    </row>
    <row r="27" s="10" customFormat="1" spans="2:11">
      <c r="B27" s="11" t="s">
        <v>27</v>
      </c>
      <c r="C27" s="13">
        <v>1559633501</v>
      </c>
      <c r="D27" s="14">
        <v>-1385581973.77</v>
      </c>
      <c r="E27" s="14">
        <v>174051527.23</v>
      </c>
      <c r="F27" s="14">
        <v>162816938.21</v>
      </c>
      <c r="G27" s="14">
        <v>162816938.21</v>
      </c>
      <c r="H27" s="14">
        <v>162816938.21</v>
      </c>
      <c r="K27" s="15">
        <f>G27/GPE_2010!G27</f>
        <v>0.139136458679135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workbookViewId="0">
      <selection activeCell="L3" sqref="L3"/>
    </sheetView>
  </sheetViews>
  <sheetFormatPr defaultColWidth="9.14285714285714" defaultRowHeight="15"/>
  <cols>
    <col min="1" max="1" width="9.14285714285714" style="10" customWidth="1"/>
    <col min="2" max="2" width="18" style="11" customWidth="1"/>
    <col min="3" max="3" width="17.2857142857143" customWidth="1"/>
    <col min="4" max="4" width="16.7142857142857" customWidth="1"/>
    <col min="5" max="5" width="15.2857142857143" customWidth="1"/>
    <col min="6" max="6" width="16" customWidth="1"/>
    <col min="7" max="8" width="15.2857142857143" customWidth="1"/>
  </cols>
  <sheetData>
    <row r="1" s="6" customFormat="1" ht="22.5" spans="1:6">
      <c r="A1" s="6" t="s">
        <v>81</v>
      </c>
      <c r="E1" s="6" t="s">
        <v>121</v>
      </c>
      <c r="F1" s="6" t="s">
        <v>122</v>
      </c>
    </row>
    <row r="2" s="7" customFormat="1" ht="18.75" spans="1:1">
      <c r="A2" s="7" t="s">
        <v>82</v>
      </c>
    </row>
    <row r="3" s="8" customFormat="1" ht="24.75" spans="1:4">
      <c r="A3" s="8" t="s">
        <v>124</v>
      </c>
      <c r="D3" s="12" t="s">
        <v>101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9">
      <c r="B5" s="11" t="s">
        <v>5</v>
      </c>
      <c r="C5" s="13">
        <v>734668873</v>
      </c>
      <c r="D5" s="14">
        <v>-14920400.2</v>
      </c>
      <c r="E5" s="14">
        <v>719748472.8</v>
      </c>
      <c r="F5" s="14">
        <v>708156972.4</v>
      </c>
      <c r="G5" s="14">
        <v>707833088.33</v>
      </c>
      <c r="H5" s="14">
        <v>707848375.33</v>
      </c>
      <c r="I5" s="10">
        <f>G5/E5</f>
        <v>0.98344507154889</v>
      </c>
    </row>
    <row r="6" s="10" customFormat="1" spans="2:9">
      <c r="B6" s="11" t="s">
        <v>6</v>
      </c>
      <c r="C6" s="13">
        <v>461048436</v>
      </c>
      <c r="D6" s="14">
        <v>-394692218.02</v>
      </c>
      <c r="E6" s="14">
        <v>66356217.98</v>
      </c>
      <c r="F6" s="14">
        <v>65517797.84</v>
      </c>
      <c r="G6" s="14">
        <v>65491734.18</v>
      </c>
      <c r="H6" s="14">
        <v>65491734.18</v>
      </c>
      <c r="I6" s="10">
        <f t="shared" ref="I6:I26" si="0">G6/E6</f>
        <v>0.986972075469091</v>
      </c>
    </row>
    <row r="7" s="10" customFormat="1" spans="2:9">
      <c r="B7" s="11" t="s">
        <v>7</v>
      </c>
      <c r="C7" s="13">
        <v>65376580</v>
      </c>
      <c r="D7" s="14">
        <v>15227274.34</v>
      </c>
      <c r="E7" s="14">
        <v>80603854.34</v>
      </c>
      <c r="F7" s="14">
        <v>79406756.06</v>
      </c>
      <c r="G7" s="13">
        <v>79394911</v>
      </c>
      <c r="H7" s="13">
        <v>79394911</v>
      </c>
      <c r="I7" s="10">
        <f t="shared" si="0"/>
        <v>0.985001420218685</v>
      </c>
    </row>
    <row r="8" s="10" customFormat="1" spans="2:9">
      <c r="B8" s="11" t="s">
        <v>8</v>
      </c>
      <c r="C8" s="14">
        <v>134168765.28</v>
      </c>
      <c r="D8" s="14">
        <v>36364744.69</v>
      </c>
      <c r="E8" s="14">
        <v>170533509.97</v>
      </c>
      <c r="F8" s="14">
        <v>167048121.86</v>
      </c>
      <c r="G8" s="14">
        <v>167015485.6</v>
      </c>
      <c r="H8" s="14">
        <v>167015485.6</v>
      </c>
      <c r="I8" s="10">
        <f t="shared" si="0"/>
        <v>0.979370480496069</v>
      </c>
    </row>
    <row r="9" s="10" customFormat="1" spans="2:9">
      <c r="B9" s="11" t="s">
        <v>9</v>
      </c>
      <c r="C9" s="13">
        <v>181837893</v>
      </c>
      <c r="D9" s="14">
        <v>65889312.25</v>
      </c>
      <c r="E9" s="14">
        <v>247727205.25</v>
      </c>
      <c r="F9" s="14">
        <v>238246934.65</v>
      </c>
      <c r="G9" s="14">
        <v>238200467.38</v>
      </c>
      <c r="H9" s="14">
        <v>238202427.38</v>
      </c>
      <c r="I9" s="10">
        <f t="shared" si="0"/>
        <v>0.961543432985546</v>
      </c>
    </row>
    <row r="10" s="10" customFormat="1" spans="2:9">
      <c r="B10" s="11" t="s">
        <v>10</v>
      </c>
      <c r="C10" s="13">
        <v>130808340</v>
      </c>
      <c r="D10" s="14">
        <v>27175551.78</v>
      </c>
      <c r="E10" s="14">
        <v>157983891.78</v>
      </c>
      <c r="F10" s="14">
        <v>153484222.42</v>
      </c>
      <c r="G10" s="14">
        <v>153403399.35</v>
      </c>
      <c r="H10" s="14">
        <v>153403399.35</v>
      </c>
      <c r="I10" s="10">
        <f t="shared" si="0"/>
        <v>0.971006585681668</v>
      </c>
    </row>
    <row r="11" s="10" customFormat="1" spans="2:9">
      <c r="B11" s="11" t="s">
        <v>11</v>
      </c>
      <c r="C11" s="13">
        <v>85248587</v>
      </c>
      <c r="D11" s="14">
        <v>59026508.55</v>
      </c>
      <c r="E11" s="14">
        <v>144275095.55</v>
      </c>
      <c r="F11" s="14">
        <v>141140391.11</v>
      </c>
      <c r="G11" s="14">
        <v>141128752.37</v>
      </c>
      <c r="H11" s="14">
        <v>141128752.37</v>
      </c>
      <c r="I11" s="10">
        <f t="shared" si="0"/>
        <v>0.978192056168768</v>
      </c>
    </row>
    <row r="12" s="10" customFormat="1" spans="2:9">
      <c r="B12" s="11" t="s">
        <v>12</v>
      </c>
      <c r="C12" s="14">
        <v>142383500.5</v>
      </c>
      <c r="D12" s="14">
        <v>-19393885.32</v>
      </c>
      <c r="E12" s="14">
        <v>122989615.18</v>
      </c>
      <c r="F12" s="14">
        <v>119708421.14</v>
      </c>
      <c r="G12" s="14">
        <v>119560226.57</v>
      </c>
      <c r="H12" s="14">
        <v>119560226.57</v>
      </c>
      <c r="I12" s="10">
        <f t="shared" si="0"/>
        <v>0.972116437595313</v>
      </c>
    </row>
    <row r="13" s="10" customFormat="1" spans="2:9">
      <c r="B13" s="11" t="s">
        <v>13</v>
      </c>
      <c r="C13" s="14">
        <v>203190259.85</v>
      </c>
      <c r="D13" s="14">
        <v>75971771.29</v>
      </c>
      <c r="E13" s="14">
        <v>279162031.14</v>
      </c>
      <c r="F13" s="14">
        <v>273205245.84</v>
      </c>
      <c r="G13" s="14">
        <v>273137299.91</v>
      </c>
      <c r="H13" s="14">
        <v>273137299.91</v>
      </c>
      <c r="I13" s="10">
        <f t="shared" si="0"/>
        <v>0.97841851484818</v>
      </c>
    </row>
    <row r="14" s="10" customFormat="1" spans="2:9">
      <c r="B14" s="11" t="s">
        <v>14</v>
      </c>
      <c r="C14" s="13">
        <v>157703948</v>
      </c>
      <c r="D14" s="14">
        <v>39307029.04</v>
      </c>
      <c r="E14" s="14">
        <v>197010977.04</v>
      </c>
      <c r="F14" s="14">
        <v>194403596.57</v>
      </c>
      <c r="G14" s="14">
        <v>194391729.08</v>
      </c>
      <c r="H14" s="14">
        <v>194391729.08</v>
      </c>
      <c r="I14" s="10">
        <f t="shared" si="0"/>
        <v>0.986705065883369</v>
      </c>
    </row>
    <row r="15" s="10" customFormat="1" spans="2:9">
      <c r="B15" s="11" t="s">
        <v>15</v>
      </c>
      <c r="C15" s="14">
        <v>109069449.88</v>
      </c>
      <c r="D15" s="14">
        <v>29227296.28</v>
      </c>
      <c r="E15" s="14">
        <v>138296746.16</v>
      </c>
      <c r="F15" s="14">
        <v>136475092.62</v>
      </c>
      <c r="G15" s="14">
        <v>136460500.84</v>
      </c>
      <c r="H15" s="14">
        <v>136460500.84</v>
      </c>
      <c r="I15" s="10">
        <f t="shared" si="0"/>
        <v>0.986722425718711</v>
      </c>
    </row>
    <row r="16" s="10" customFormat="1" spans="2:9">
      <c r="B16" s="11" t="s">
        <v>16</v>
      </c>
      <c r="C16" s="14">
        <v>305331198.42</v>
      </c>
      <c r="D16" s="14">
        <v>94201645.31</v>
      </c>
      <c r="E16" s="14">
        <v>399532843.73</v>
      </c>
      <c r="F16" s="14">
        <v>395006581.62</v>
      </c>
      <c r="G16" s="14">
        <v>394815299.6</v>
      </c>
      <c r="H16" s="14">
        <v>394804472.6</v>
      </c>
      <c r="I16" s="10">
        <f t="shared" si="0"/>
        <v>0.988192349630239</v>
      </c>
    </row>
    <row r="17" s="10" customFormat="1" spans="2:9">
      <c r="B17" s="11" t="s">
        <v>17</v>
      </c>
      <c r="C17" s="14">
        <v>282881023.14</v>
      </c>
      <c r="D17" s="14">
        <v>102850562.97</v>
      </c>
      <c r="E17" s="14">
        <v>385731586.11</v>
      </c>
      <c r="F17" s="14">
        <v>375393591.28</v>
      </c>
      <c r="G17" s="14">
        <v>375234841.09</v>
      </c>
      <c r="H17" s="14">
        <v>375234841.09</v>
      </c>
      <c r="I17" s="10">
        <f t="shared" si="0"/>
        <v>0.972787437176569</v>
      </c>
    </row>
    <row r="18" s="10" customFormat="1" spans="2:9">
      <c r="B18" s="11" t="s">
        <v>18</v>
      </c>
      <c r="C18" s="14">
        <v>207094794.9</v>
      </c>
      <c r="D18" s="14">
        <v>110528069.68</v>
      </c>
      <c r="E18" s="14">
        <v>317622864.58</v>
      </c>
      <c r="F18" s="14">
        <v>313247948.74</v>
      </c>
      <c r="G18" s="14">
        <v>313127021.03</v>
      </c>
      <c r="H18" s="14">
        <v>313127021.03</v>
      </c>
      <c r="I18" s="10">
        <f t="shared" si="0"/>
        <v>0.98584534033485</v>
      </c>
    </row>
    <row r="19" s="10" customFormat="1" spans="2:9">
      <c r="B19" s="11" t="s">
        <v>19</v>
      </c>
      <c r="C19" s="14">
        <v>80917473.66</v>
      </c>
      <c r="D19" s="14">
        <v>36357341.68</v>
      </c>
      <c r="E19" s="14">
        <v>117274815.34</v>
      </c>
      <c r="F19" s="14">
        <v>116855414.17</v>
      </c>
      <c r="G19" s="14">
        <v>116756403.15</v>
      </c>
      <c r="H19" s="14">
        <v>116756403.15</v>
      </c>
      <c r="I19" s="10">
        <f t="shared" si="0"/>
        <v>0.995579509645809</v>
      </c>
    </row>
    <row r="20" s="10" customFormat="1" spans="2:9">
      <c r="B20" s="11" t="s">
        <v>20</v>
      </c>
      <c r="C20" s="14">
        <v>163325794.06</v>
      </c>
      <c r="D20" s="14">
        <v>150611030.74</v>
      </c>
      <c r="E20" s="14">
        <v>313936824.8</v>
      </c>
      <c r="F20" s="14">
        <v>305842030.72</v>
      </c>
      <c r="G20" s="14">
        <v>305769754.29</v>
      </c>
      <c r="H20" s="14">
        <v>305769754.29</v>
      </c>
      <c r="I20" s="10">
        <f t="shared" si="0"/>
        <v>0.973984987217721</v>
      </c>
    </row>
    <row r="21" s="10" customFormat="1" spans="2:9">
      <c r="B21" s="11" t="s">
        <v>21</v>
      </c>
      <c r="C21" s="13">
        <v>183004077</v>
      </c>
      <c r="D21" s="14">
        <v>84562175.29</v>
      </c>
      <c r="E21" s="14">
        <v>267566252.29</v>
      </c>
      <c r="F21" s="14">
        <v>253748150.07</v>
      </c>
      <c r="G21" s="14">
        <v>253606091.35</v>
      </c>
      <c r="H21" s="14">
        <v>253606091.35</v>
      </c>
      <c r="I21" s="10">
        <f t="shared" si="0"/>
        <v>0.947825404659518</v>
      </c>
    </row>
    <row r="22" s="10" customFormat="1" spans="2:9">
      <c r="B22" s="11" t="s">
        <v>22</v>
      </c>
      <c r="C22" s="14">
        <v>115038454.57</v>
      </c>
      <c r="D22" s="14">
        <v>40992258.49</v>
      </c>
      <c r="E22" s="14">
        <v>156030713.06</v>
      </c>
      <c r="F22" s="14">
        <v>152929116.55</v>
      </c>
      <c r="G22" s="14">
        <v>152895551.27</v>
      </c>
      <c r="H22" s="14">
        <v>152895551.27</v>
      </c>
      <c r="I22" s="10">
        <f t="shared" si="0"/>
        <v>0.979906764966238</v>
      </c>
    </row>
    <row r="23" s="10" customFormat="1" spans="2:9">
      <c r="B23" s="11" t="s">
        <v>23</v>
      </c>
      <c r="C23" s="13">
        <v>77855599</v>
      </c>
      <c r="D23" s="14">
        <v>21903799.26</v>
      </c>
      <c r="E23" s="14">
        <v>99759398.26</v>
      </c>
      <c r="F23" s="14">
        <v>97189281.48</v>
      </c>
      <c r="G23" s="14">
        <v>97117080.56</v>
      </c>
      <c r="H23" s="14">
        <v>97117080.56</v>
      </c>
      <c r="I23" s="10">
        <f t="shared" si="0"/>
        <v>0.973513095045808</v>
      </c>
    </row>
    <row r="24" s="10" customFormat="1" spans="2:9">
      <c r="B24" s="11" t="s">
        <v>24</v>
      </c>
      <c r="C24" s="13">
        <v>130060311</v>
      </c>
      <c r="D24" s="14">
        <v>44957197.73</v>
      </c>
      <c r="E24" s="14">
        <v>175017508.73</v>
      </c>
      <c r="F24" s="14">
        <v>170994547.51</v>
      </c>
      <c r="G24" s="14">
        <v>170936930.68</v>
      </c>
      <c r="H24" s="14">
        <v>170936930.68</v>
      </c>
      <c r="I24" s="10">
        <f t="shared" si="0"/>
        <v>0.976684743831572</v>
      </c>
    </row>
    <row r="25" s="10" customFormat="1" spans="2:9">
      <c r="B25" s="11" t="s">
        <v>25</v>
      </c>
      <c r="C25" s="13">
        <v>100988801</v>
      </c>
      <c r="D25" s="14">
        <v>33769866.66</v>
      </c>
      <c r="E25" s="14">
        <v>134758667.66</v>
      </c>
      <c r="F25" s="14">
        <v>130387807.36</v>
      </c>
      <c r="G25" s="14">
        <v>130345602.3</v>
      </c>
      <c r="H25" s="14">
        <v>130345602.3</v>
      </c>
      <c r="I25" s="10">
        <f t="shared" si="0"/>
        <v>0.967252085252621</v>
      </c>
    </row>
    <row r="26" s="10" customFormat="1" spans="2:9">
      <c r="B26" s="11" t="s">
        <v>26</v>
      </c>
      <c r="C26" s="13">
        <v>159212689</v>
      </c>
      <c r="D26" s="14">
        <v>33639209.32</v>
      </c>
      <c r="E26" s="14">
        <v>192851898.32</v>
      </c>
      <c r="F26" s="14">
        <v>191508422.88</v>
      </c>
      <c r="G26" s="14">
        <v>191436703.99</v>
      </c>
      <c r="H26" s="14">
        <v>191436703.99</v>
      </c>
      <c r="I26" s="10">
        <f t="shared" si="0"/>
        <v>0.992661755770473</v>
      </c>
    </row>
    <row r="27" s="10" customFormat="1" spans="2:8">
      <c r="B27" s="11" t="s">
        <v>27</v>
      </c>
      <c r="C27" s="10">
        <v>0</v>
      </c>
      <c r="D27" s="13">
        <v>2814870</v>
      </c>
      <c r="E27" s="13">
        <v>2814870</v>
      </c>
      <c r="F27" s="13">
        <v>2812220</v>
      </c>
      <c r="G27" s="13">
        <v>2812220</v>
      </c>
      <c r="H27" s="13">
        <v>2812220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topLeftCell="A3" workbookViewId="0">
      <selection activeCell="I5" sqref="I5:I26"/>
    </sheetView>
  </sheetViews>
  <sheetFormatPr defaultColWidth="9.14285714285714" defaultRowHeight="15"/>
  <cols>
    <col min="1" max="1" width="9.14285714285714" style="10" customWidth="1"/>
    <col min="2" max="2" width="18" style="11" customWidth="1"/>
    <col min="3" max="3" width="17.2857142857143" customWidth="1"/>
    <col min="4" max="4" width="17.4285714285714" customWidth="1"/>
    <col min="5" max="5" width="15.2857142857143" customWidth="1"/>
    <col min="6" max="6" width="16.2857142857143" customWidth="1"/>
    <col min="7" max="8" width="15.2857142857143" customWidth="1"/>
  </cols>
  <sheetData>
    <row r="1" s="6" customFormat="1" ht="22.5" spans="1:6">
      <c r="A1" s="6" t="s">
        <v>81</v>
      </c>
      <c r="E1" s="6" t="s">
        <v>121</v>
      </c>
      <c r="F1" s="6" t="s">
        <v>122</v>
      </c>
    </row>
    <row r="2" s="7" customFormat="1" ht="18.75" spans="1:1">
      <c r="A2" s="7" t="s">
        <v>82</v>
      </c>
    </row>
    <row r="3" s="8" customFormat="1" ht="24.75" spans="1:4">
      <c r="A3" s="8" t="s">
        <v>125</v>
      </c>
      <c r="D3" s="12" t="s">
        <v>103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9">
      <c r="B5" s="11" t="s">
        <v>5</v>
      </c>
      <c r="C5" s="13">
        <v>748221917</v>
      </c>
      <c r="D5" s="14">
        <v>-17542963.21</v>
      </c>
      <c r="E5" s="14">
        <v>730678953.79</v>
      </c>
      <c r="F5" s="14">
        <v>694788185.56</v>
      </c>
      <c r="G5" s="14">
        <v>693497586.72</v>
      </c>
      <c r="H5" s="14">
        <v>693497586.72</v>
      </c>
      <c r="I5" s="10">
        <f>G5/E5</f>
        <v>0.949113948229736</v>
      </c>
    </row>
    <row r="6" s="10" customFormat="1" spans="2:9">
      <c r="B6" s="11" t="s">
        <v>6</v>
      </c>
      <c r="C6" s="13">
        <v>57286362</v>
      </c>
      <c r="D6" s="14">
        <v>11511200.44</v>
      </c>
      <c r="E6" s="14">
        <v>68797562.44</v>
      </c>
      <c r="F6" s="14">
        <v>68685390.17</v>
      </c>
      <c r="G6" s="14">
        <v>68659128.59</v>
      </c>
      <c r="H6" s="14">
        <v>68659128.59</v>
      </c>
      <c r="I6" s="10">
        <f t="shared" ref="I6:I26" si="0">G6/E6</f>
        <v>0.997987808795977</v>
      </c>
    </row>
    <row r="7" s="10" customFormat="1" spans="2:9">
      <c r="B7" s="11" t="s">
        <v>7</v>
      </c>
      <c r="C7" s="13">
        <v>83215282</v>
      </c>
      <c r="D7" s="14">
        <v>6649943.57</v>
      </c>
      <c r="E7" s="14">
        <v>89865225.57</v>
      </c>
      <c r="F7" s="14">
        <v>88504593.84</v>
      </c>
      <c r="G7" s="14">
        <v>88487769.69</v>
      </c>
      <c r="H7" s="14">
        <v>88487769.69</v>
      </c>
      <c r="I7" s="10">
        <f t="shared" si="0"/>
        <v>0.984671981055375</v>
      </c>
    </row>
    <row r="8" s="10" customFormat="1" spans="2:9">
      <c r="B8" s="11" t="s">
        <v>8</v>
      </c>
      <c r="C8" s="13">
        <v>180219183</v>
      </c>
      <c r="D8" s="14">
        <v>25876933.59</v>
      </c>
      <c r="E8" s="14">
        <v>206096116.59</v>
      </c>
      <c r="F8" s="14">
        <v>205198639.66</v>
      </c>
      <c r="G8" s="14">
        <v>205192945.9</v>
      </c>
      <c r="H8" s="14">
        <v>205192945.9</v>
      </c>
      <c r="I8" s="10">
        <f t="shared" si="0"/>
        <v>0.995617720969499</v>
      </c>
    </row>
    <row r="9" s="10" customFormat="1" spans="2:9">
      <c r="B9" s="11" t="s">
        <v>9</v>
      </c>
      <c r="C9" s="13">
        <v>210052904</v>
      </c>
      <c r="D9" s="14">
        <v>27597062.46</v>
      </c>
      <c r="E9" s="14">
        <v>237649966.46</v>
      </c>
      <c r="F9" s="14">
        <v>237316491.51</v>
      </c>
      <c r="G9" s="14">
        <v>237300519.66</v>
      </c>
      <c r="H9" s="14">
        <v>237300519.66</v>
      </c>
      <c r="I9" s="10">
        <f t="shared" si="0"/>
        <v>0.998529573535375</v>
      </c>
    </row>
    <row r="10" s="10" customFormat="1" spans="2:9">
      <c r="B10" s="11" t="s">
        <v>10</v>
      </c>
      <c r="C10" s="13">
        <v>130906516</v>
      </c>
      <c r="D10" s="14">
        <v>19038625.22</v>
      </c>
      <c r="E10" s="14">
        <v>149945141.22</v>
      </c>
      <c r="F10" s="14">
        <v>149824875.68</v>
      </c>
      <c r="G10" s="14">
        <v>149799728.86</v>
      </c>
      <c r="H10" s="14">
        <v>149799728.86</v>
      </c>
      <c r="I10" s="10">
        <f t="shared" si="0"/>
        <v>0.999030229597192</v>
      </c>
    </row>
    <row r="11" s="10" customFormat="1" spans="2:9">
      <c r="B11" s="11" t="s">
        <v>11</v>
      </c>
      <c r="C11" s="13">
        <v>170143621</v>
      </c>
      <c r="D11" s="14">
        <v>28753580.94</v>
      </c>
      <c r="E11" s="14">
        <v>198897201.94</v>
      </c>
      <c r="F11" s="14">
        <v>198215940.52</v>
      </c>
      <c r="G11" s="14">
        <v>197550755.72</v>
      </c>
      <c r="H11" s="14">
        <v>197550755.72</v>
      </c>
      <c r="I11" s="10">
        <f t="shared" si="0"/>
        <v>0.993230441620762</v>
      </c>
    </row>
    <row r="12" s="10" customFormat="1" spans="2:9">
      <c r="B12" s="11" t="s">
        <v>12</v>
      </c>
      <c r="C12" s="13">
        <v>153428912</v>
      </c>
      <c r="D12" s="14">
        <v>24403284.21</v>
      </c>
      <c r="E12" s="14">
        <v>177832196.21</v>
      </c>
      <c r="F12" s="14">
        <v>176493851.37</v>
      </c>
      <c r="G12" s="14">
        <v>175997924.54</v>
      </c>
      <c r="H12" s="14">
        <v>175997924.54</v>
      </c>
      <c r="I12" s="10">
        <f t="shared" si="0"/>
        <v>0.989685379199648</v>
      </c>
    </row>
    <row r="13" s="10" customFormat="1" spans="2:9">
      <c r="B13" s="11" t="s">
        <v>13</v>
      </c>
      <c r="C13" s="13">
        <v>268983117</v>
      </c>
      <c r="D13" s="14">
        <v>45623941.59</v>
      </c>
      <c r="E13" s="14">
        <v>314607058.59</v>
      </c>
      <c r="F13" s="14">
        <v>310370571.44</v>
      </c>
      <c r="G13" s="14">
        <v>309941746.41</v>
      </c>
      <c r="H13" s="14">
        <v>309941746.41</v>
      </c>
      <c r="I13" s="10">
        <f t="shared" si="0"/>
        <v>0.985170986941905</v>
      </c>
    </row>
    <row r="14" s="10" customFormat="1" spans="2:9">
      <c r="B14" s="11" t="s">
        <v>14</v>
      </c>
      <c r="C14" s="13">
        <v>169537703</v>
      </c>
      <c r="D14" s="14">
        <v>30813513.31</v>
      </c>
      <c r="E14" s="14">
        <v>200351216.31</v>
      </c>
      <c r="F14" s="14">
        <v>200039859.07</v>
      </c>
      <c r="G14" s="14">
        <v>200025995.49</v>
      </c>
      <c r="H14" s="14">
        <v>200025995.49</v>
      </c>
      <c r="I14" s="10">
        <f t="shared" si="0"/>
        <v>0.998376746465583</v>
      </c>
    </row>
    <row r="15" s="10" customFormat="1" spans="2:9">
      <c r="B15" s="11" t="s">
        <v>15</v>
      </c>
      <c r="C15" s="13">
        <v>134840971</v>
      </c>
      <c r="D15" s="14">
        <v>13756293.07</v>
      </c>
      <c r="E15" s="14">
        <v>148597264.07</v>
      </c>
      <c r="F15" s="14">
        <v>148274514.85</v>
      </c>
      <c r="G15" s="14">
        <v>148261029.96</v>
      </c>
      <c r="H15" s="14">
        <v>148261029.96</v>
      </c>
      <c r="I15" s="10">
        <f t="shared" si="0"/>
        <v>0.997737279268873</v>
      </c>
    </row>
    <row r="16" s="10" customFormat="1" spans="2:9">
      <c r="B16" s="11" t="s">
        <v>16</v>
      </c>
      <c r="C16" s="13">
        <v>387112064</v>
      </c>
      <c r="D16" s="14">
        <v>58998490.05</v>
      </c>
      <c r="E16" s="14">
        <v>446110554.05</v>
      </c>
      <c r="F16" s="14">
        <v>440524975.91</v>
      </c>
      <c r="G16" s="14">
        <v>439322950.24</v>
      </c>
      <c r="H16" s="14">
        <v>439322950.24</v>
      </c>
      <c r="I16" s="10">
        <f t="shared" si="0"/>
        <v>0.984784928873843</v>
      </c>
    </row>
    <row r="17" s="10" customFormat="1" spans="2:9">
      <c r="B17" s="11" t="s">
        <v>17</v>
      </c>
      <c r="C17" s="13">
        <v>409685566</v>
      </c>
      <c r="D17" s="14">
        <v>61749162.44</v>
      </c>
      <c r="E17" s="14">
        <v>471434728.44</v>
      </c>
      <c r="F17" s="14">
        <v>468741062.96</v>
      </c>
      <c r="G17" s="14">
        <v>468188039.27</v>
      </c>
      <c r="H17" s="14">
        <v>468188039.27</v>
      </c>
      <c r="I17" s="10">
        <f t="shared" si="0"/>
        <v>0.993113173522996</v>
      </c>
    </row>
    <row r="18" s="10" customFormat="1" spans="2:9">
      <c r="B18" s="11" t="s">
        <v>18</v>
      </c>
      <c r="C18" s="13">
        <v>360530012</v>
      </c>
      <c r="D18" s="14">
        <v>58122772.54</v>
      </c>
      <c r="E18" s="14">
        <v>418652784.54</v>
      </c>
      <c r="F18" s="14">
        <v>413115210.75</v>
      </c>
      <c r="G18" s="14">
        <v>412715693.54</v>
      </c>
      <c r="H18" s="14">
        <v>412715693.54</v>
      </c>
      <c r="I18" s="10">
        <f t="shared" si="0"/>
        <v>0.985818579932477</v>
      </c>
    </row>
    <row r="19" s="10" customFormat="1" spans="2:9">
      <c r="B19" s="11" t="s">
        <v>19</v>
      </c>
      <c r="C19" s="13">
        <v>119146719</v>
      </c>
      <c r="D19" s="13">
        <v>20891830</v>
      </c>
      <c r="E19" s="13">
        <v>140038549</v>
      </c>
      <c r="F19" s="14">
        <v>136483725.77</v>
      </c>
      <c r="G19" s="14">
        <v>136303264.71</v>
      </c>
      <c r="H19" s="14">
        <v>136303264.71</v>
      </c>
      <c r="I19" s="10">
        <f t="shared" si="0"/>
        <v>0.973326742410049</v>
      </c>
    </row>
    <row r="20" s="10" customFormat="1" spans="2:9">
      <c r="B20" s="11" t="s">
        <v>20</v>
      </c>
      <c r="C20" s="13">
        <v>381906790</v>
      </c>
      <c r="D20" s="14">
        <v>65234187.75</v>
      </c>
      <c r="E20" s="14">
        <v>447140977.75</v>
      </c>
      <c r="F20" s="14">
        <v>445189718.79</v>
      </c>
      <c r="G20" s="14">
        <v>444585290.14</v>
      </c>
      <c r="H20" s="14">
        <v>444585290.14</v>
      </c>
      <c r="I20" s="10">
        <f t="shared" si="0"/>
        <v>0.994284380682665</v>
      </c>
    </row>
    <row r="21" s="10" customFormat="1" spans="2:9">
      <c r="B21" s="11" t="s">
        <v>21</v>
      </c>
      <c r="C21" s="13">
        <v>234651155</v>
      </c>
      <c r="D21" s="14">
        <v>39118844.35</v>
      </c>
      <c r="E21" s="14">
        <v>273769999.35</v>
      </c>
      <c r="F21" s="14">
        <v>271315046.41</v>
      </c>
      <c r="G21" s="14">
        <v>271074551.21</v>
      </c>
      <c r="H21" s="14">
        <v>271074551.21</v>
      </c>
      <c r="I21" s="10">
        <f t="shared" si="0"/>
        <v>0.990154333395187</v>
      </c>
    </row>
    <row r="22" s="10" customFormat="1" spans="2:9">
      <c r="B22" s="11" t="s">
        <v>22</v>
      </c>
      <c r="C22" s="13">
        <v>148587498</v>
      </c>
      <c r="D22" s="14">
        <v>23132658.69</v>
      </c>
      <c r="E22" s="14">
        <v>171720156.69</v>
      </c>
      <c r="F22" s="14">
        <v>169903517.84</v>
      </c>
      <c r="G22" s="14">
        <v>169814027.64</v>
      </c>
      <c r="H22" s="14">
        <v>169814027.64</v>
      </c>
      <c r="I22" s="10">
        <f t="shared" si="0"/>
        <v>0.988899794370436</v>
      </c>
    </row>
    <row r="23" s="10" customFormat="1" spans="2:9">
      <c r="B23" s="11" t="s">
        <v>23</v>
      </c>
      <c r="C23" s="13">
        <v>90338961</v>
      </c>
      <c r="D23" s="14">
        <v>12328890.26</v>
      </c>
      <c r="E23" s="14">
        <v>102667851.26</v>
      </c>
      <c r="F23" s="14">
        <v>102314426.86</v>
      </c>
      <c r="G23" s="14">
        <v>102311052.42</v>
      </c>
      <c r="H23" s="14">
        <v>102311052.42</v>
      </c>
      <c r="I23" s="10">
        <f t="shared" si="0"/>
        <v>0.996524726721937</v>
      </c>
    </row>
    <row r="24" s="10" customFormat="1" spans="2:9">
      <c r="B24" s="11" t="s">
        <v>24</v>
      </c>
      <c r="C24" s="13">
        <v>155227379</v>
      </c>
      <c r="D24" s="14">
        <v>22759802.13</v>
      </c>
      <c r="E24" s="14">
        <v>177987181.13</v>
      </c>
      <c r="F24" s="14">
        <v>176637983.68</v>
      </c>
      <c r="G24" s="14">
        <v>176509337.85</v>
      </c>
      <c r="H24" s="14">
        <v>176509337.85</v>
      </c>
      <c r="I24" s="10">
        <f t="shared" si="0"/>
        <v>0.991696911706689</v>
      </c>
    </row>
    <row r="25" s="10" customFormat="1" spans="2:9">
      <c r="B25" s="11" t="s">
        <v>25</v>
      </c>
      <c r="C25" s="13">
        <v>119407295</v>
      </c>
      <c r="D25" s="14">
        <v>16066858.59</v>
      </c>
      <c r="E25" s="14">
        <v>135474153.59</v>
      </c>
      <c r="F25" s="14">
        <v>134914917.51</v>
      </c>
      <c r="G25" s="14">
        <v>134899084.36</v>
      </c>
      <c r="H25" s="14">
        <v>134899084.36</v>
      </c>
      <c r="I25" s="10">
        <f t="shared" si="0"/>
        <v>0.995755136941173</v>
      </c>
    </row>
    <row r="26" s="10" customFormat="1" spans="2:9">
      <c r="B26" s="11" t="s">
        <v>26</v>
      </c>
      <c r="C26" s="13">
        <v>173362789</v>
      </c>
      <c r="D26" s="14">
        <v>21111892.37</v>
      </c>
      <c r="E26" s="14">
        <v>194474681.37</v>
      </c>
      <c r="F26" s="14">
        <v>193472526.83</v>
      </c>
      <c r="G26" s="13">
        <v>193340503</v>
      </c>
      <c r="H26" s="13">
        <v>193340503</v>
      </c>
      <c r="I26" s="10">
        <f t="shared" si="0"/>
        <v>0.994167989570621</v>
      </c>
    </row>
    <row r="27" s="10" customFormat="1" spans="2:8">
      <c r="B27" s="11" t="s">
        <v>27</v>
      </c>
      <c r="C27" s="13">
        <v>571854213</v>
      </c>
      <c r="D27" s="14">
        <v>-565963549.3</v>
      </c>
      <c r="E27" s="14">
        <v>5890663.7</v>
      </c>
      <c r="F27" s="14">
        <v>4109474.7</v>
      </c>
      <c r="G27" s="14">
        <v>4109474.7</v>
      </c>
      <c r="H27" s="14">
        <v>4109474.7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topLeftCell="A5" workbookViewId="0">
      <selection activeCell="I5" sqref="I5:I26"/>
    </sheetView>
  </sheetViews>
  <sheetFormatPr defaultColWidth="9.14285714285714" defaultRowHeight="15"/>
  <cols>
    <col min="1" max="1" width="9.14285714285714" style="10" customWidth="1"/>
    <col min="2" max="2" width="18" style="11" customWidth="1"/>
    <col min="3" max="3" width="17.2857142857143" customWidth="1"/>
    <col min="4" max="4" width="15.8571428571429" customWidth="1"/>
    <col min="5" max="5" width="15.2857142857143" customWidth="1"/>
    <col min="6" max="6" width="16.2857142857143" customWidth="1"/>
    <col min="7" max="8" width="15.2857142857143" customWidth="1"/>
  </cols>
  <sheetData>
    <row r="1" s="6" customFormat="1" ht="22.5" spans="1:6">
      <c r="A1" s="6" t="s">
        <v>81</v>
      </c>
      <c r="E1" s="6" t="s">
        <v>121</v>
      </c>
      <c r="F1" s="6" t="s">
        <v>122</v>
      </c>
    </row>
    <row r="2" s="7" customFormat="1" ht="18.75" spans="1:1">
      <c r="A2" s="7" t="s">
        <v>82</v>
      </c>
    </row>
    <row r="3" s="8" customFormat="1" ht="24.75" spans="1:4">
      <c r="A3" s="8" t="s">
        <v>126</v>
      </c>
      <c r="D3" s="12" t="s">
        <v>105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9">
      <c r="B5" s="11" t="s">
        <v>5</v>
      </c>
      <c r="C5" s="13">
        <v>744058878</v>
      </c>
      <c r="D5" s="14">
        <v>-6014045.45</v>
      </c>
      <c r="E5" s="14">
        <v>738044832.55</v>
      </c>
      <c r="F5" s="14">
        <v>705015808.45</v>
      </c>
      <c r="G5" s="14">
        <v>700205862.83</v>
      </c>
      <c r="H5" s="14">
        <v>652581769.15</v>
      </c>
      <c r="I5" s="10">
        <f>G5/E5</f>
        <v>0.948730797844267</v>
      </c>
    </row>
    <row r="6" s="10" customFormat="1" spans="2:9">
      <c r="B6" s="11" t="s">
        <v>6</v>
      </c>
      <c r="C6" s="13">
        <v>69842260</v>
      </c>
      <c r="D6" s="14">
        <v>3540314.5</v>
      </c>
      <c r="E6" s="14">
        <v>73382574.5</v>
      </c>
      <c r="F6" s="14">
        <v>69214285.5</v>
      </c>
      <c r="G6" s="14">
        <v>68693150.21</v>
      </c>
      <c r="H6" s="14">
        <v>63644011.5</v>
      </c>
      <c r="I6" s="10">
        <f t="shared" ref="I6:I26" si="0">G6/E6</f>
        <v>0.936096214640166</v>
      </c>
    </row>
    <row r="7" s="10" customFormat="1" spans="2:9">
      <c r="B7" s="11" t="s">
        <v>7</v>
      </c>
      <c r="C7" s="13">
        <v>83006415</v>
      </c>
      <c r="D7" s="14">
        <v>6982276.1</v>
      </c>
      <c r="E7" s="14">
        <v>89988691.1</v>
      </c>
      <c r="F7" s="14">
        <v>87348670.1</v>
      </c>
      <c r="G7" s="14">
        <v>86851602.02</v>
      </c>
      <c r="H7" s="14">
        <v>79164695.51</v>
      </c>
      <c r="I7" s="10">
        <f t="shared" si="0"/>
        <v>0.965139074236407</v>
      </c>
    </row>
    <row r="8" s="10" customFormat="1" spans="2:9">
      <c r="B8" s="11" t="s">
        <v>8</v>
      </c>
      <c r="C8" s="13">
        <v>204892328</v>
      </c>
      <c r="D8" s="14">
        <v>9781222.96</v>
      </c>
      <c r="E8" s="14">
        <v>214673550.96</v>
      </c>
      <c r="F8" s="14">
        <v>212321237.35</v>
      </c>
      <c r="G8" s="14">
        <v>211328515.14</v>
      </c>
      <c r="H8" s="14">
        <v>194130847.2</v>
      </c>
      <c r="I8" s="10">
        <f t="shared" si="0"/>
        <v>0.984418034708788</v>
      </c>
    </row>
    <row r="9" s="10" customFormat="1" spans="2:9">
      <c r="B9" s="11" t="s">
        <v>9</v>
      </c>
      <c r="C9" s="13">
        <v>240572378</v>
      </c>
      <c r="D9" s="14">
        <v>11043343.53</v>
      </c>
      <c r="E9" s="14">
        <v>251615721.53</v>
      </c>
      <c r="F9" s="14">
        <v>246134617.62</v>
      </c>
      <c r="G9" s="14">
        <v>244351421.62</v>
      </c>
      <c r="H9" s="14">
        <v>226320622.61</v>
      </c>
      <c r="I9" s="10">
        <f t="shared" si="0"/>
        <v>0.971129387838614</v>
      </c>
    </row>
    <row r="10" s="10" customFormat="1" spans="2:9">
      <c r="B10" s="11" t="s">
        <v>10</v>
      </c>
      <c r="C10" s="13">
        <v>143489547</v>
      </c>
      <c r="D10" s="14">
        <v>13554953.02</v>
      </c>
      <c r="E10" s="14">
        <v>157044500.02</v>
      </c>
      <c r="F10" s="14">
        <v>156256639.35</v>
      </c>
      <c r="G10" s="14">
        <v>155361929.15</v>
      </c>
      <c r="H10" s="14">
        <v>144681652.88</v>
      </c>
      <c r="I10" s="10">
        <f t="shared" si="0"/>
        <v>0.989286024854193</v>
      </c>
    </row>
    <row r="11" s="10" customFormat="1" spans="2:9">
      <c r="B11" s="11" t="s">
        <v>11</v>
      </c>
      <c r="C11" s="13">
        <v>193524025</v>
      </c>
      <c r="D11" s="14">
        <v>17989195.43</v>
      </c>
      <c r="E11" s="14">
        <v>211513220.43</v>
      </c>
      <c r="F11" s="14">
        <v>208817083.41</v>
      </c>
      <c r="G11" s="14">
        <v>207702889.34</v>
      </c>
      <c r="H11" s="14">
        <v>192317250.83</v>
      </c>
      <c r="I11" s="10">
        <f t="shared" si="0"/>
        <v>0.981985376222566</v>
      </c>
    </row>
    <row r="12" s="10" customFormat="1" spans="2:9">
      <c r="B12" s="11" t="s">
        <v>12</v>
      </c>
      <c r="C12" s="13">
        <v>176155512</v>
      </c>
      <c r="D12" s="14">
        <v>13008868.44</v>
      </c>
      <c r="E12" s="14">
        <v>189164380.44</v>
      </c>
      <c r="F12" s="14">
        <v>183062180.15</v>
      </c>
      <c r="G12" s="14">
        <v>182277497.56</v>
      </c>
      <c r="H12" s="14">
        <v>169936025.88</v>
      </c>
      <c r="I12" s="10">
        <f t="shared" si="0"/>
        <v>0.963593130673011</v>
      </c>
    </row>
    <row r="13" s="10" customFormat="1" spans="2:9">
      <c r="B13" s="11" t="s">
        <v>13</v>
      </c>
      <c r="C13" s="13">
        <v>298890711</v>
      </c>
      <c r="D13" s="14">
        <v>27115015.12</v>
      </c>
      <c r="E13" s="14">
        <v>326005726.12</v>
      </c>
      <c r="F13" s="14">
        <v>323589017.42</v>
      </c>
      <c r="G13" s="14">
        <v>321497244.29</v>
      </c>
      <c r="H13" s="14">
        <v>297126139.17</v>
      </c>
      <c r="I13" s="10">
        <f t="shared" si="0"/>
        <v>0.986170544046394</v>
      </c>
    </row>
    <row r="14" s="10" customFormat="1" spans="2:9">
      <c r="B14" s="11" t="s">
        <v>14</v>
      </c>
      <c r="C14" s="13">
        <v>197455119</v>
      </c>
      <c r="D14" s="14">
        <v>17872755.04</v>
      </c>
      <c r="E14" s="14">
        <v>215327874.04</v>
      </c>
      <c r="F14" s="14">
        <v>211607191.49</v>
      </c>
      <c r="G14" s="14">
        <v>210321876.81</v>
      </c>
      <c r="H14" s="14">
        <v>193164482.43</v>
      </c>
      <c r="I14" s="10">
        <f t="shared" si="0"/>
        <v>0.976751745437889</v>
      </c>
    </row>
    <row r="15" s="10" customFormat="1" spans="2:9">
      <c r="B15" s="11" t="s">
        <v>15</v>
      </c>
      <c r="C15" s="13">
        <v>138101660</v>
      </c>
      <c r="D15" s="14">
        <v>13118622.37</v>
      </c>
      <c r="E15" s="14">
        <v>151220282.37</v>
      </c>
      <c r="F15" s="14">
        <v>148340661.47</v>
      </c>
      <c r="G15" s="14">
        <v>147197505.57</v>
      </c>
      <c r="H15" s="14">
        <v>137311971.57</v>
      </c>
      <c r="I15" s="10">
        <f t="shared" si="0"/>
        <v>0.973397901809512</v>
      </c>
    </row>
    <row r="16" s="10" customFormat="1" spans="2:9">
      <c r="B16" s="11" t="s">
        <v>16</v>
      </c>
      <c r="C16" s="13">
        <v>431449095</v>
      </c>
      <c r="D16" s="14">
        <v>38431887.49</v>
      </c>
      <c r="E16" s="14">
        <v>469880982.49</v>
      </c>
      <c r="F16" s="14">
        <v>460619434.22</v>
      </c>
      <c r="G16" s="14">
        <v>457090512.69</v>
      </c>
      <c r="H16" s="14">
        <v>424655496.59</v>
      </c>
      <c r="I16" s="10">
        <f t="shared" si="0"/>
        <v>0.972779341414882</v>
      </c>
    </row>
    <row r="17" s="10" customFormat="1" spans="2:9">
      <c r="B17" s="11" t="s">
        <v>17</v>
      </c>
      <c r="C17" s="13">
        <v>470860086</v>
      </c>
      <c r="D17" s="14">
        <v>35980407.78</v>
      </c>
      <c r="E17" s="14">
        <v>506840493.78</v>
      </c>
      <c r="F17" s="14">
        <v>480499831.3</v>
      </c>
      <c r="G17" s="14">
        <v>477546301.25</v>
      </c>
      <c r="H17" s="14">
        <v>446119720.39</v>
      </c>
      <c r="I17" s="10">
        <f t="shared" si="0"/>
        <v>0.942202343953371</v>
      </c>
    </row>
    <row r="18" s="10" customFormat="1" spans="2:9">
      <c r="B18" s="11" t="s">
        <v>18</v>
      </c>
      <c r="C18" s="13">
        <v>392211095</v>
      </c>
      <c r="D18" s="14">
        <v>49640278.73</v>
      </c>
      <c r="E18" s="14">
        <v>441851373.73</v>
      </c>
      <c r="F18" s="14">
        <v>430204712.4</v>
      </c>
      <c r="G18" s="14">
        <v>425675735.27</v>
      </c>
      <c r="H18" s="14">
        <v>395967518.12</v>
      </c>
      <c r="I18" s="10">
        <f t="shared" si="0"/>
        <v>0.96339122288237</v>
      </c>
    </row>
    <row r="19" s="10" customFormat="1" spans="2:9">
      <c r="B19" s="11" t="s">
        <v>19</v>
      </c>
      <c r="C19" s="13">
        <v>130686044</v>
      </c>
      <c r="D19" s="14">
        <v>12383706.76</v>
      </c>
      <c r="E19" s="14">
        <v>143069750.76</v>
      </c>
      <c r="F19" s="14">
        <v>141812111.71</v>
      </c>
      <c r="G19" s="14">
        <v>140601824.59</v>
      </c>
      <c r="H19" s="14">
        <v>131338366.46</v>
      </c>
      <c r="I19" s="10">
        <f t="shared" si="0"/>
        <v>0.982750188933089</v>
      </c>
    </row>
    <row r="20" s="10" customFormat="1" spans="2:9">
      <c r="B20" s="11" t="s">
        <v>20</v>
      </c>
      <c r="C20" s="13">
        <v>408970336</v>
      </c>
      <c r="D20" s="14">
        <v>37508651.7</v>
      </c>
      <c r="E20" s="14">
        <v>446478987.7</v>
      </c>
      <c r="F20" s="14">
        <v>440395867.2</v>
      </c>
      <c r="G20" s="14">
        <v>435034329.07</v>
      </c>
      <c r="H20" s="14">
        <v>407770075.55</v>
      </c>
      <c r="I20" s="10">
        <f t="shared" si="0"/>
        <v>0.974366859482109</v>
      </c>
    </row>
    <row r="21" s="10" customFormat="1" spans="2:9">
      <c r="B21" s="11" t="s">
        <v>21</v>
      </c>
      <c r="C21" s="13">
        <v>259587917</v>
      </c>
      <c r="D21" s="14">
        <v>18445000.31</v>
      </c>
      <c r="E21" s="14">
        <v>278032917.31</v>
      </c>
      <c r="F21" s="14">
        <v>275475990.24</v>
      </c>
      <c r="G21" s="14">
        <v>271808192.63</v>
      </c>
      <c r="H21" s="14">
        <v>254705384.56</v>
      </c>
      <c r="I21" s="10">
        <f t="shared" si="0"/>
        <v>0.977611554990593</v>
      </c>
    </row>
    <row r="22" s="10" customFormat="1" spans="2:9">
      <c r="B22" s="11" t="s">
        <v>22</v>
      </c>
      <c r="C22" s="13">
        <v>162765902</v>
      </c>
      <c r="D22" s="14">
        <v>13509667.21</v>
      </c>
      <c r="E22" s="14">
        <v>176275569.21</v>
      </c>
      <c r="F22" s="14">
        <v>174151009.19</v>
      </c>
      <c r="G22" s="14">
        <v>173032125.42</v>
      </c>
      <c r="H22" s="14">
        <v>161449638.97</v>
      </c>
      <c r="I22" s="10">
        <f t="shared" si="0"/>
        <v>0.98160015137358</v>
      </c>
    </row>
    <row r="23" s="10" customFormat="1" spans="2:9">
      <c r="B23" s="11" t="s">
        <v>23</v>
      </c>
      <c r="C23" s="13">
        <v>93401988</v>
      </c>
      <c r="D23" s="14">
        <v>8777299.19</v>
      </c>
      <c r="E23" s="14">
        <v>102179287.19</v>
      </c>
      <c r="F23" s="14">
        <v>100840385.01</v>
      </c>
      <c r="G23" s="14">
        <v>100250198.52</v>
      </c>
      <c r="H23" s="14">
        <v>93136485.03</v>
      </c>
      <c r="I23" s="10">
        <f t="shared" si="0"/>
        <v>0.981120550719708</v>
      </c>
    </row>
    <row r="24" s="10" customFormat="1" spans="2:9">
      <c r="B24" s="11" t="s">
        <v>24</v>
      </c>
      <c r="C24" s="13">
        <v>171378883</v>
      </c>
      <c r="D24" s="14">
        <v>9639237.8</v>
      </c>
      <c r="E24" s="14">
        <v>181018120.8</v>
      </c>
      <c r="F24" s="14">
        <v>178108839.25</v>
      </c>
      <c r="G24" s="14">
        <v>176735418.48</v>
      </c>
      <c r="H24" s="14">
        <v>164848442.89</v>
      </c>
      <c r="I24" s="10">
        <f t="shared" si="0"/>
        <v>0.976341029831307</v>
      </c>
    </row>
    <row r="25" s="10" customFormat="1" spans="2:9">
      <c r="B25" s="11" t="s">
        <v>25</v>
      </c>
      <c r="C25" s="13">
        <v>129990458</v>
      </c>
      <c r="D25" s="14">
        <v>13392493.12</v>
      </c>
      <c r="E25" s="14">
        <v>143382951.12</v>
      </c>
      <c r="F25" s="14">
        <v>142073711.28</v>
      </c>
      <c r="G25" s="14">
        <v>140431098.71</v>
      </c>
      <c r="H25" s="14">
        <v>131131546.72</v>
      </c>
      <c r="I25" s="10">
        <f t="shared" si="0"/>
        <v>0.979412807541327</v>
      </c>
    </row>
    <row r="26" s="10" customFormat="1" spans="2:9">
      <c r="B26" s="11" t="s">
        <v>26</v>
      </c>
      <c r="C26" s="13">
        <v>190041117</v>
      </c>
      <c r="D26" s="14">
        <v>16026474.61</v>
      </c>
      <c r="E26" s="14">
        <v>206067591.61</v>
      </c>
      <c r="F26" s="14">
        <v>203802660.19</v>
      </c>
      <c r="G26" s="14">
        <v>202486647.08</v>
      </c>
      <c r="H26" s="14">
        <v>188881662.48</v>
      </c>
      <c r="I26" s="10">
        <f t="shared" si="0"/>
        <v>0.98262247594577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I5" sqref="I5:I26"/>
    </sheetView>
  </sheetViews>
  <sheetFormatPr defaultColWidth="9.14285714285714" defaultRowHeight="15"/>
  <cols>
    <col min="1" max="1" width="9.14285714285714" style="10" customWidth="1"/>
    <col min="2" max="2" width="18" style="11" customWidth="1"/>
    <col min="3" max="3" width="17.2857142857143" customWidth="1"/>
    <col min="4" max="4" width="15.8571428571429" customWidth="1"/>
    <col min="5" max="5" width="15.2857142857143" customWidth="1"/>
    <col min="6" max="6" width="16.2857142857143" customWidth="1"/>
    <col min="7" max="8" width="15.2857142857143" customWidth="1"/>
  </cols>
  <sheetData>
    <row r="1" s="6" customFormat="1" ht="22.5" spans="1:6">
      <c r="A1" s="6" t="s">
        <v>81</v>
      </c>
      <c r="E1" s="6" t="s">
        <v>121</v>
      </c>
      <c r="F1" s="6" t="s">
        <v>122</v>
      </c>
    </row>
    <row r="2" s="7" customFormat="1" ht="18.75" spans="1:1">
      <c r="A2" s="7" t="s">
        <v>82</v>
      </c>
    </row>
    <row r="3" s="8" customFormat="1" ht="24.75" spans="1:4">
      <c r="A3" s="8" t="s">
        <v>127</v>
      </c>
      <c r="D3" s="12" t="s">
        <v>107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9">
      <c r="B5" s="11" t="s">
        <v>5</v>
      </c>
      <c r="C5" s="13">
        <v>744058878</v>
      </c>
      <c r="D5" s="14">
        <v>107357462.65</v>
      </c>
      <c r="E5" s="14">
        <v>851416340.65</v>
      </c>
      <c r="F5" s="14">
        <v>797689548.43</v>
      </c>
      <c r="G5" s="14">
        <v>797196178.53</v>
      </c>
      <c r="H5" s="14">
        <v>788953869.63</v>
      </c>
      <c r="I5" s="10">
        <f>G5/E5</f>
        <v>0.936317686739949</v>
      </c>
    </row>
    <row r="6" s="10" customFormat="1" spans="2:9">
      <c r="B6" s="11" t="s">
        <v>6</v>
      </c>
      <c r="C6" s="13">
        <v>69842260</v>
      </c>
      <c r="D6" s="14">
        <v>6954588.1</v>
      </c>
      <c r="E6" s="14">
        <v>76796848.1</v>
      </c>
      <c r="F6" s="14">
        <v>76196723.84</v>
      </c>
      <c r="G6" s="14">
        <v>76138855.9</v>
      </c>
      <c r="H6" s="14">
        <v>75463540.27</v>
      </c>
      <c r="I6" s="10">
        <f t="shared" ref="I6:I26" si="0">G6/E6</f>
        <v>0.99143204159703</v>
      </c>
    </row>
    <row r="7" s="10" customFormat="1" spans="2:9">
      <c r="B7" s="11" t="s">
        <v>7</v>
      </c>
      <c r="C7" s="13">
        <v>83006415</v>
      </c>
      <c r="D7" s="14">
        <v>21703379.9</v>
      </c>
      <c r="E7" s="14">
        <v>104709794.9</v>
      </c>
      <c r="F7" s="14">
        <v>104064213.02</v>
      </c>
      <c r="G7" s="14">
        <v>104047251.75</v>
      </c>
      <c r="H7" s="14">
        <v>101010634.3</v>
      </c>
      <c r="I7" s="10">
        <f t="shared" si="0"/>
        <v>0.993672577139199</v>
      </c>
    </row>
    <row r="8" s="10" customFormat="1" spans="2:9">
      <c r="B8" s="11" t="s">
        <v>8</v>
      </c>
      <c r="C8" s="13">
        <v>204892328</v>
      </c>
      <c r="D8" s="14">
        <v>38855201.14</v>
      </c>
      <c r="E8" s="14">
        <v>243747529.14</v>
      </c>
      <c r="F8" s="14">
        <v>239758758.57</v>
      </c>
      <c r="G8" s="14">
        <v>237890835.05</v>
      </c>
      <c r="H8" s="14">
        <v>236205911.89</v>
      </c>
      <c r="I8" s="10">
        <f t="shared" si="0"/>
        <v>0.975972293501133</v>
      </c>
    </row>
    <row r="9" s="10" customFormat="1" spans="2:9">
      <c r="B9" s="11" t="s">
        <v>9</v>
      </c>
      <c r="C9" s="13">
        <v>240572378</v>
      </c>
      <c r="D9" s="14">
        <v>33069637.01</v>
      </c>
      <c r="E9" s="14">
        <v>273642015.01</v>
      </c>
      <c r="F9" s="14">
        <v>272548489.59</v>
      </c>
      <c r="G9" s="14">
        <v>272410558.09</v>
      </c>
      <c r="H9" s="14">
        <v>268729303.43</v>
      </c>
      <c r="I9" s="10">
        <f t="shared" si="0"/>
        <v>0.995499752039339</v>
      </c>
    </row>
    <row r="10" s="10" customFormat="1" spans="2:9">
      <c r="B10" s="11" t="s">
        <v>10</v>
      </c>
      <c r="C10" s="13">
        <v>143489547</v>
      </c>
      <c r="D10" s="14">
        <v>31543774.22</v>
      </c>
      <c r="E10" s="14">
        <v>175033321.22</v>
      </c>
      <c r="F10" s="14">
        <v>174375293.86</v>
      </c>
      <c r="G10" s="14">
        <v>174248089.92</v>
      </c>
      <c r="H10" s="14">
        <v>173731469.92</v>
      </c>
      <c r="I10" s="10">
        <f t="shared" si="0"/>
        <v>0.99551381820029</v>
      </c>
    </row>
    <row r="11" s="10" customFormat="1" spans="2:9">
      <c r="B11" s="11" t="s">
        <v>11</v>
      </c>
      <c r="C11" s="13">
        <v>193524025</v>
      </c>
      <c r="D11" s="14">
        <v>50382236.42</v>
      </c>
      <c r="E11" s="14">
        <v>243906261.42</v>
      </c>
      <c r="F11" s="13">
        <v>236644272</v>
      </c>
      <c r="G11" s="14">
        <v>236570278.93</v>
      </c>
      <c r="H11" s="14">
        <v>234107284.71</v>
      </c>
      <c r="I11" s="10">
        <f t="shared" si="0"/>
        <v>0.969922943153281</v>
      </c>
    </row>
    <row r="12" s="10" customFormat="1" spans="2:9">
      <c r="B12" s="11" t="s">
        <v>12</v>
      </c>
      <c r="C12" s="13">
        <v>176155512</v>
      </c>
      <c r="D12" s="14">
        <v>33506930.16</v>
      </c>
      <c r="E12" s="14">
        <v>209662442.16</v>
      </c>
      <c r="F12" s="14">
        <v>204700214.78</v>
      </c>
      <c r="G12" s="14">
        <v>204639890.34</v>
      </c>
      <c r="H12" s="14">
        <v>201390622.73</v>
      </c>
      <c r="I12" s="10">
        <f t="shared" si="0"/>
        <v>0.976044580191587</v>
      </c>
    </row>
    <row r="13" s="10" customFormat="1" spans="2:9">
      <c r="B13" s="11" t="s">
        <v>13</v>
      </c>
      <c r="C13" s="13">
        <v>298890711</v>
      </c>
      <c r="D13" s="14">
        <v>79545440.59</v>
      </c>
      <c r="E13" s="14">
        <v>378436151.59</v>
      </c>
      <c r="F13" s="14">
        <v>360109850.16</v>
      </c>
      <c r="G13" s="14">
        <v>360020648.03</v>
      </c>
      <c r="H13" s="14">
        <v>356591370.95</v>
      </c>
      <c r="I13" s="10">
        <f t="shared" si="0"/>
        <v>0.951337884917635</v>
      </c>
    </row>
    <row r="14" s="10" customFormat="1" spans="2:9">
      <c r="B14" s="11" t="s">
        <v>14</v>
      </c>
      <c r="C14" s="13">
        <v>197455119</v>
      </c>
      <c r="D14" s="14">
        <v>34725869.88</v>
      </c>
      <c r="E14" s="14">
        <v>232180988.88</v>
      </c>
      <c r="F14" s="14">
        <v>230219877.7</v>
      </c>
      <c r="G14" s="14">
        <v>230121693.3</v>
      </c>
      <c r="H14" s="14">
        <v>227568683.9</v>
      </c>
      <c r="I14" s="10">
        <f t="shared" si="0"/>
        <v>0.991130645149141</v>
      </c>
    </row>
    <row r="15" s="10" customFormat="1" spans="2:9">
      <c r="B15" s="11" t="s">
        <v>15</v>
      </c>
      <c r="C15" s="13">
        <v>138101660</v>
      </c>
      <c r="D15" s="14">
        <v>36248126.77</v>
      </c>
      <c r="E15" s="14">
        <v>174349786.77</v>
      </c>
      <c r="F15" s="14">
        <v>171624776.24</v>
      </c>
      <c r="G15" s="14">
        <v>171612255.2</v>
      </c>
      <c r="H15" s="14">
        <v>169018570.8</v>
      </c>
      <c r="I15" s="10">
        <f t="shared" si="0"/>
        <v>0.984298623928853</v>
      </c>
    </row>
    <row r="16" s="10" customFormat="1" spans="2:9">
      <c r="B16" s="11" t="s">
        <v>16</v>
      </c>
      <c r="C16" s="13">
        <v>431449095</v>
      </c>
      <c r="D16" s="14">
        <v>142098361.9</v>
      </c>
      <c r="E16" s="14">
        <v>573547456.9</v>
      </c>
      <c r="F16" s="14">
        <v>536425251.01</v>
      </c>
      <c r="G16" s="14">
        <v>536255722.8</v>
      </c>
      <c r="H16" s="14">
        <v>532317411.8</v>
      </c>
      <c r="I16" s="10">
        <f t="shared" si="0"/>
        <v>0.934980560629525</v>
      </c>
    </row>
    <row r="17" s="10" customFormat="1" spans="2:9">
      <c r="B17" s="11" t="s">
        <v>17</v>
      </c>
      <c r="C17" s="13">
        <v>470860086</v>
      </c>
      <c r="D17" s="14">
        <v>75247936.82</v>
      </c>
      <c r="E17" s="14">
        <v>546108022.82</v>
      </c>
      <c r="F17" s="14">
        <v>536936545.44</v>
      </c>
      <c r="G17" s="14">
        <v>536229154.45</v>
      </c>
      <c r="H17" s="14">
        <v>530710027.06</v>
      </c>
      <c r="I17" s="10">
        <f t="shared" si="0"/>
        <v>0.981910413403217</v>
      </c>
    </row>
    <row r="18" s="10" customFormat="1" spans="2:9">
      <c r="B18" s="11" t="s">
        <v>18</v>
      </c>
      <c r="C18" s="13">
        <v>392211095</v>
      </c>
      <c r="D18" s="14">
        <v>108288756.12</v>
      </c>
      <c r="E18" s="14">
        <v>500499851.12</v>
      </c>
      <c r="F18" s="14">
        <v>490885037.97</v>
      </c>
      <c r="G18" s="14">
        <v>490667086.31</v>
      </c>
      <c r="H18" s="14">
        <v>483487765.83</v>
      </c>
      <c r="I18" s="10">
        <f t="shared" si="0"/>
        <v>0.98035411041982</v>
      </c>
    </row>
    <row r="19" s="10" customFormat="1" spans="2:9">
      <c r="B19" s="11" t="s">
        <v>19</v>
      </c>
      <c r="C19" s="13">
        <v>130686044</v>
      </c>
      <c r="D19" s="14">
        <v>33334974.13</v>
      </c>
      <c r="E19" s="14">
        <v>164021018.13</v>
      </c>
      <c r="F19" s="14">
        <v>161674894.88</v>
      </c>
      <c r="G19" s="14">
        <v>161456609.27</v>
      </c>
      <c r="H19" s="14">
        <v>158877719.87</v>
      </c>
      <c r="I19" s="10">
        <f t="shared" si="0"/>
        <v>0.984365364334176</v>
      </c>
    </row>
    <row r="20" s="10" customFormat="1" spans="2:9">
      <c r="B20" s="11" t="s">
        <v>20</v>
      </c>
      <c r="C20" s="13">
        <v>408970336</v>
      </c>
      <c r="D20" s="14">
        <v>88131558.09</v>
      </c>
      <c r="E20" s="14">
        <v>497101894.09</v>
      </c>
      <c r="F20" s="14">
        <v>493875473.88</v>
      </c>
      <c r="G20" s="14">
        <v>493499317.11</v>
      </c>
      <c r="H20" s="14">
        <v>492892646.36</v>
      </c>
      <c r="I20" s="10">
        <f t="shared" si="0"/>
        <v>0.992752839965346</v>
      </c>
    </row>
    <row r="21" s="10" customFormat="1" spans="2:9">
      <c r="B21" s="11" t="s">
        <v>21</v>
      </c>
      <c r="C21" s="13">
        <v>259587917</v>
      </c>
      <c r="D21" s="14">
        <v>60357777.15</v>
      </c>
      <c r="E21" s="14">
        <v>319945694.15</v>
      </c>
      <c r="F21" s="14">
        <v>317537942.06</v>
      </c>
      <c r="G21" s="14">
        <v>317200359.53</v>
      </c>
      <c r="H21" s="14">
        <v>313309301.57</v>
      </c>
      <c r="I21" s="10">
        <f t="shared" si="0"/>
        <v>0.991419373130514</v>
      </c>
    </row>
    <row r="22" s="10" customFormat="1" spans="2:9">
      <c r="B22" s="11" t="s">
        <v>22</v>
      </c>
      <c r="C22" s="13">
        <v>162765902</v>
      </c>
      <c r="D22" s="14">
        <v>33749428.25</v>
      </c>
      <c r="E22" s="14">
        <v>196515330.25</v>
      </c>
      <c r="F22" s="14">
        <v>195388739.12</v>
      </c>
      <c r="G22" s="14">
        <v>195227629.08</v>
      </c>
      <c r="H22" s="14">
        <v>195154903.68</v>
      </c>
      <c r="I22" s="10">
        <f t="shared" si="0"/>
        <v>0.993447324601283</v>
      </c>
    </row>
    <row r="23" s="10" customFormat="1" spans="2:9">
      <c r="B23" s="11" t="s">
        <v>23</v>
      </c>
      <c r="C23" s="13">
        <v>93401988</v>
      </c>
      <c r="D23" s="14">
        <v>22319870.04</v>
      </c>
      <c r="E23" s="14">
        <v>115721858.04</v>
      </c>
      <c r="F23" s="14">
        <v>114972597.5</v>
      </c>
      <c r="G23" s="14">
        <v>114915277.81</v>
      </c>
      <c r="H23" s="14">
        <v>112514882.61</v>
      </c>
      <c r="I23" s="10">
        <f t="shared" si="0"/>
        <v>0.993030009683035</v>
      </c>
    </row>
    <row r="24" s="10" customFormat="1" spans="2:9">
      <c r="B24" s="11" t="s">
        <v>24</v>
      </c>
      <c r="C24" s="13">
        <v>171378883</v>
      </c>
      <c r="D24" s="14">
        <v>28530149.06</v>
      </c>
      <c r="E24" s="14">
        <v>199909032.06</v>
      </c>
      <c r="F24" s="14">
        <v>198580178.66</v>
      </c>
      <c r="G24" s="14">
        <v>198438752.93</v>
      </c>
      <c r="H24" s="14">
        <v>197846601.88</v>
      </c>
      <c r="I24" s="10">
        <f t="shared" si="0"/>
        <v>0.992645259121865</v>
      </c>
    </row>
    <row r="25" s="10" customFormat="1" spans="2:9">
      <c r="B25" s="11" t="s">
        <v>25</v>
      </c>
      <c r="C25" s="13">
        <v>129990458</v>
      </c>
      <c r="D25" s="14">
        <v>27983090.56</v>
      </c>
      <c r="E25" s="14">
        <v>157973548.56</v>
      </c>
      <c r="F25" s="14">
        <v>156889706.93</v>
      </c>
      <c r="G25" s="14">
        <v>156759058.25</v>
      </c>
      <c r="H25" s="14">
        <v>154674422.52</v>
      </c>
      <c r="I25" s="10">
        <f t="shared" si="0"/>
        <v>0.992312065399109</v>
      </c>
    </row>
    <row r="26" s="10" customFormat="1" spans="2:9">
      <c r="B26" s="11" t="s">
        <v>26</v>
      </c>
      <c r="C26" s="13">
        <v>190041117</v>
      </c>
      <c r="D26" s="14">
        <v>34844993.98</v>
      </c>
      <c r="E26" s="14">
        <v>224886110.98</v>
      </c>
      <c r="F26" s="14">
        <v>222936251.89</v>
      </c>
      <c r="G26" s="14">
        <v>222790661.1</v>
      </c>
      <c r="H26" s="14">
        <v>222110661.1</v>
      </c>
      <c r="I26" s="10">
        <f t="shared" si="0"/>
        <v>0.990682172985835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I5" sqref="I5:I26"/>
    </sheetView>
  </sheetViews>
  <sheetFormatPr defaultColWidth="9.14285714285714" defaultRowHeight="15"/>
  <cols>
    <col min="1" max="1" width="9.14285714285714" style="10" customWidth="1"/>
    <col min="2" max="2" width="18" style="11" customWidth="1"/>
    <col min="3" max="3" width="17.2857142857143" customWidth="1"/>
    <col min="4" max="4" width="15" customWidth="1"/>
    <col min="5" max="5" width="15.2857142857143" customWidth="1"/>
    <col min="6" max="6" width="16.2857142857143" customWidth="1"/>
    <col min="7" max="8" width="15.2857142857143" customWidth="1"/>
  </cols>
  <sheetData>
    <row r="1" s="6" customFormat="1" ht="22.5" spans="1:6">
      <c r="A1" s="6" t="s">
        <v>81</v>
      </c>
      <c r="E1" s="6" t="s">
        <v>121</v>
      </c>
      <c r="F1" s="6" t="s">
        <v>122</v>
      </c>
    </row>
    <row r="2" s="7" customFormat="1" ht="18.75" spans="1:1">
      <c r="A2" s="7" t="s">
        <v>82</v>
      </c>
    </row>
    <row r="3" s="8" customFormat="1" ht="24.75" spans="1:4">
      <c r="A3" s="8" t="s">
        <v>128</v>
      </c>
      <c r="D3" s="12" t="s">
        <v>109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9">
      <c r="B5" s="11" t="s">
        <v>5</v>
      </c>
      <c r="C5" s="13">
        <v>798758361</v>
      </c>
      <c r="D5" s="14">
        <v>61483593.04</v>
      </c>
      <c r="E5" s="14">
        <v>860241954.04</v>
      </c>
      <c r="F5" s="14">
        <v>784684056.11</v>
      </c>
      <c r="G5" s="14">
        <v>778487755.86</v>
      </c>
      <c r="H5" s="14">
        <v>782440220.45</v>
      </c>
      <c r="I5" s="10">
        <f>G5/E5</f>
        <v>0.904963716549683</v>
      </c>
    </row>
    <row r="6" s="10" customFormat="1" spans="2:9">
      <c r="B6" s="11" t="s">
        <v>6</v>
      </c>
      <c r="C6" s="13">
        <v>74322907</v>
      </c>
      <c r="D6" s="13">
        <v>12277597</v>
      </c>
      <c r="E6" s="13">
        <v>86600504</v>
      </c>
      <c r="F6" s="14">
        <v>77527312.05</v>
      </c>
      <c r="G6" s="14">
        <v>76986726.51</v>
      </c>
      <c r="H6" s="14">
        <v>78042689.91</v>
      </c>
      <c r="I6" s="10">
        <f t="shared" ref="I6:I26" si="0">G6/E6</f>
        <v>0.888987049197774</v>
      </c>
    </row>
    <row r="7" s="10" customFormat="1" spans="2:9">
      <c r="B7" s="11" t="s">
        <v>7</v>
      </c>
      <c r="C7" s="13">
        <v>92089182</v>
      </c>
      <c r="D7" s="13">
        <v>16325641</v>
      </c>
      <c r="E7" s="13">
        <v>108414823</v>
      </c>
      <c r="F7" s="14">
        <v>97979952.06</v>
      </c>
      <c r="G7" s="14">
        <v>97436301.79</v>
      </c>
      <c r="H7" s="14">
        <v>98250818.83</v>
      </c>
      <c r="I7" s="10">
        <f t="shared" si="0"/>
        <v>0.898735976260368</v>
      </c>
    </row>
    <row r="8" s="10" customFormat="1" spans="2:9">
      <c r="B8" s="11" t="s">
        <v>8</v>
      </c>
      <c r="C8" s="13">
        <v>234711713</v>
      </c>
      <c r="D8" s="14">
        <v>37993268.02</v>
      </c>
      <c r="E8" s="14">
        <v>272704981.02</v>
      </c>
      <c r="F8" s="14">
        <v>251937491.98</v>
      </c>
      <c r="G8" s="14">
        <v>249741343.84</v>
      </c>
      <c r="H8" s="14">
        <v>250329938.84</v>
      </c>
      <c r="I8" s="10">
        <f t="shared" si="0"/>
        <v>0.915793114250759</v>
      </c>
    </row>
    <row r="9" s="10" customFormat="1" spans="2:9">
      <c r="B9" s="11" t="s">
        <v>9</v>
      </c>
      <c r="C9" s="13">
        <v>267293306</v>
      </c>
      <c r="D9" s="13">
        <v>37290139</v>
      </c>
      <c r="E9" s="13">
        <v>304583445</v>
      </c>
      <c r="F9" s="14">
        <v>279691068.98</v>
      </c>
      <c r="G9" s="14">
        <v>277741682.82</v>
      </c>
      <c r="H9" s="14">
        <v>278998330.42</v>
      </c>
      <c r="I9" s="10">
        <f t="shared" si="0"/>
        <v>0.911873863728871</v>
      </c>
    </row>
    <row r="10" s="10" customFormat="1" spans="2:9">
      <c r="B10" s="11" t="s">
        <v>10</v>
      </c>
      <c r="C10" s="13">
        <v>173882334</v>
      </c>
      <c r="D10" s="13">
        <v>22372221</v>
      </c>
      <c r="E10" s="13">
        <v>196254555</v>
      </c>
      <c r="F10" s="14">
        <v>181606857.87</v>
      </c>
      <c r="G10" s="14">
        <v>180435544.46</v>
      </c>
      <c r="H10" s="14">
        <v>180493882.86</v>
      </c>
      <c r="I10" s="10">
        <f t="shared" si="0"/>
        <v>0.919395447713303</v>
      </c>
    </row>
    <row r="11" s="10" customFormat="1" spans="2:9">
      <c r="B11" s="11" t="s">
        <v>11</v>
      </c>
      <c r="C11" s="13">
        <v>233317528</v>
      </c>
      <c r="D11" s="14">
        <v>40104041.3</v>
      </c>
      <c r="E11" s="14">
        <v>273421569.3</v>
      </c>
      <c r="F11" s="14">
        <v>239970936.13</v>
      </c>
      <c r="G11" s="14">
        <v>238388647.78</v>
      </c>
      <c r="H11" s="14">
        <v>239070564.95</v>
      </c>
      <c r="I11" s="10">
        <f t="shared" si="0"/>
        <v>0.871872136460596</v>
      </c>
    </row>
    <row r="12" s="10" customFormat="1" spans="2:9">
      <c r="B12" s="11" t="s">
        <v>12</v>
      </c>
      <c r="C12" s="13">
        <v>199990641</v>
      </c>
      <c r="D12" s="14">
        <v>32005108.35</v>
      </c>
      <c r="E12" s="14">
        <v>231995749.35</v>
      </c>
      <c r="F12" s="14">
        <v>207241365.16</v>
      </c>
      <c r="G12" s="14">
        <v>206240886.7</v>
      </c>
      <c r="H12" s="14">
        <v>206942058.7</v>
      </c>
      <c r="I12" s="10">
        <f t="shared" si="0"/>
        <v>0.888985627011877</v>
      </c>
    </row>
    <row r="13" s="10" customFormat="1" spans="2:9">
      <c r="B13" s="11" t="s">
        <v>13</v>
      </c>
      <c r="C13" s="13">
        <v>380259533</v>
      </c>
      <c r="D13" s="14">
        <v>63419013.34</v>
      </c>
      <c r="E13" s="14">
        <v>443678546.34</v>
      </c>
      <c r="F13" s="14">
        <v>391775899.84</v>
      </c>
      <c r="G13" s="14">
        <v>388252279.67</v>
      </c>
      <c r="H13" s="14">
        <v>388482654.67</v>
      </c>
      <c r="I13" s="10">
        <f t="shared" si="0"/>
        <v>0.875075621466886</v>
      </c>
    </row>
    <row r="14" s="10" customFormat="1" spans="2:9">
      <c r="B14" s="11" t="s">
        <v>14</v>
      </c>
      <c r="C14" s="13">
        <v>226462156</v>
      </c>
      <c r="D14" s="14">
        <v>30107368.88</v>
      </c>
      <c r="E14" s="14">
        <v>256569524.88</v>
      </c>
      <c r="F14" s="14">
        <v>237469552.92</v>
      </c>
      <c r="G14" s="14">
        <v>236041548.76</v>
      </c>
      <c r="H14" s="14">
        <v>236792111.31</v>
      </c>
      <c r="I14" s="10">
        <f t="shared" si="0"/>
        <v>0.919990590739095</v>
      </c>
    </row>
    <row r="15" s="10" customFormat="1" spans="2:9">
      <c r="B15" s="11" t="s">
        <v>15</v>
      </c>
      <c r="C15" s="13">
        <v>173189658</v>
      </c>
      <c r="D15" s="14">
        <v>25008015.8</v>
      </c>
      <c r="E15" s="14">
        <v>198197673.8</v>
      </c>
      <c r="F15" s="14">
        <v>178140713.06</v>
      </c>
      <c r="G15" s="14">
        <v>176736842.6</v>
      </c>
      <c r="H15" s="14">
        <v>177626040.6</v>
      </c>
      <c r="I15" s="10">
        <f t="shared" si="0"/>
        <v>0.891720065182723</v>
      </c>
    </row>
    <row r="16" s="10" customFormat="1" spans="2:9">
      <c r="B16" s="11" t="s">
        <v>16</v>
      </c>
      <c r="C16" s="13">
        <v>546322716</v>
      </c>
      <c r="D16" s="13">
        <v>98290885</v>
      </c>
      <c r="E16" s="13">
        <v>644613601</v>
      </c>
      <c r="F16" s="14">
        <v>569639043.53</v>
      </c>
      <c r="G16" s="14">
        <v>567124309.53</v>
      </c>
      <c r="H16" s="14">
        <v>567434733.03</v>
      </c>
      <c r="I16" s="10">
        <f t="shared" si="0"/>
        <v>0.879789549352062</v>
      </c>
    </row>
    <row r="17" s="10" customFormat="1" spans="2:9">
      <c r="B17" s="11" t="s">
        <v>17</v>
      </c>
      <c r="C17" s="13">
        <v>528452548</v>
      </c>
      <c r="D17" s="14">
        <v>85008057.54</v>
      </c>
      <c r="E17" s="14">
        <v>613460605.54</v>
      </c>
      <c r="F17" s="14">
        <v>548836412.32</v>
      </c>
      <c r="G17" s="13">
        <v>544740122</v>
      </c>
      <c r="H17" s="14">
        <v>549108577.49</v>
      </c>
      <c r="I17" s="10">
        <f t="shared" si="0"/>
        <v>0.887978978732451</v>
      </c>
    </row>
    <row r="18" s="10" customFormat="1" spans="2:9">
      <c r="B18" s="11" t="s">
        <v>18</v>
      </c>
      <c r="C18" s="13">
        <v>478621763</v>
      </c>
      <c r="D18" s="14">
        <v>69835604.8</v>
      </c>
      <c r="E18" s="14">
        <v>548457367.8</v>
      </c>
      <c r="F18" s="14">
        <v>504757834.97</v>
      </c>
      <c r="G18" s="14">
        <v>500423290.29</v>
      </c>
      <c r="H18" s="14">
        <v>501562863.28</v>
      </c>
      <c r="I18" s="10">
        <f t="shared" si="0"/>
        <v>0.912419669549382</v>
      </c>
    </row>
    <row r="19" s="10" customFormat="1" spans="2:9">
      <c r="B19" s="11" t="s">
        <v>19</v>
      </c>
      <c r="C19" s="13">
        <v>158428210</v>
      </c>
      <c r="D19" s="14">
        <v>23563397.75</v>
      </c>
      <c r="E19" s="14">
        <v>181991607.75</v>
      </c>
      <c r="F19" s="14">
        <v>167090954.2</v>
      </c>
      <c r="G19" s="14">
        <v>165556062.79</v>
      </c>
      <c r="H19" s="14">
        <v>166162816.72</v>
      </c>
      <c r="I19" s="10">
        <f t="shared" si="0"/>
        <v>0.909690643633539</v>
      </c>
    </row>
    <row r="20" s="10" customFormat="1" spans="2:9">
      <c r="B20" s="11" t="s">
        <v>20</v>
      </c>
      <c r="C20" s="13">
        <v>494354609</v>
      </c>
      <c r="D20" s="14">
        <v>72706163.87</v>
      </c>
      <c r="E20" s="14">
        <v>567060772.87</v>
      </c>
      <c r="F20" s="14">
        <v>521343181.26</v>
      </c>
      <c r="G20" s="14">
        <v>515248712.86</v>
      </c>
      <c r="H20" s="14">
        <v>515248712.86</v>
      </c>
      <c r="I20" s="10">
        <f t="shared" si="0"/>
        <v>0.908630498724555</v>
      </c>
    </row>
    <row r="21" s="10" customFormat="1" spans="2:9">
      <c r="B21" s="11" t="s">
        <v>21</v>
      </c>
      <c r="C21" s="13">
        <v>306153428</v>
      </c>
      <c r="D21" s="14">
        <v>54113769.45</v>
      </c>
      <c r="E21" s="14">
        <v>360267197.45</v>
      </c>
      <c r="F21" s="14">
        <v>324960590.1</v>
      </c>
      <c r="G21" s="14">
        <v>320549983.1</v>
      </c>
      <c r="H21" s="14">
        <v>324223384.5</v>
      </c>
      <c r="I21" s="10">
        <f t="shared" si="0"/>
        <v>0.889756229179005</v>
      </c>
    </row>
    <row r="22" s="10" customFormat="1" spans="2:9">
      <c r="B22" s="11" t="s">
        <v>22</v>
      </c>
      <c r="C22" s="13">
        <v>195318709</v>
      </c>
      <c r="D22" s="14">
        <v>35124982.8</v>
      </c>
      <c r="E22" s="14">
        <v>230443691.8</v>
      </c>
      <c r="F22" s="14">
        <v>205501742.42</v>
      </c>
      <c r="G22" s="14">
        <v>203720390.56</v>
      </c>
      <c r="H22" s="14">
        <v>204975005.56</v>
      </c>
      <c r="I22" s="10">
        <f t="shared" si="0"/>
        <v>0.884035440366088</v>
      </c>
    </row>
    <row r="23" s="10" customFormat="1" spans="2:9">
      <c r="B23" s="11" t="s">
        <v>23</v>
      </c>
      <c r="C23" s="13">
        <v>112464963</v>
      </c>
      <c r="D23" s="13">
        <v>20713622</v>
      </c>
      <c r="E23" s="13">
        <v>133178585</v>
      </c>
      <c r="F23" s="14">
        <v>116984799.33</v>
      </c>
      <c r="G23" s="14">
        <v>116147087.16</v>
      </c>
      <c r="H23" s="14">
        <v>116591555.53</v>
      </c>
      <c r="I23" s="10">
        <f t="shared" si="0"/>
        <v>0.87211534166698</v>
      </c>
    </row>
    <row r="24" s="10" customFormat="1" spans="2:9">
      <c r="B24" s="11" t="s">
        <v>24</v>
      </c>
      <c r="C24" s="13">
        <v>195920574</v>
      </c>
      <c r="D24" s="14">
        <v>26969709.2</v>
      </c>
      <c r="E24" s="14">
        <v>222890283.2</v>
      </c>
      <c r="F24" s="14">
        <v>207590051.63</v>
      </c>
      <c r="G24" s="14">
        <v>205465320.82</v>
      </c>
      <c r="H24" s="14">
        <v>205509448.42</v>
      </c>
      <c r="I24" s="10">
        <f t="shared" si="0"/>
        <v>0.921822691730511</v>
      </c>
    </row>
    <row r="25" s="10" customFormat="1" spans="2:9">
      <c r="B25" s="11" t="s">
        <v>25</v>
      </c>
      <c r="C25" s="13">
        <v>152370461</v>
      </c>
      <c r="D25" s="14">
        <v>20143205.86</v>
      </c>
      <c r="E25" s="14">
        <v>172513666.86</v>
      </c>
      <c r="F25" s="14">
        <v>159090588.87</v>
      </c>
      <c r="G25" s="14">
        <v>157263779.41</v>
      </c>
      <c r="H25" s="14">
        <v>157680724.41</v>
      </c>
      <c r="I25" s="10">
        <f t="shared" si="0"/>
        <v>0.911601858985609</v>
      </c>
    </row>
    <row r="26" s="10" customFormat="1" spans="2:9">
      <c r="B26" s="11" t="s">
        <v>26</v>
      </c>
      <c r="C26" s="13">
        <v>223547313</v>
      </c>
      <c r="D26" s="14">
        <v>27837069.68</v>
      </c>
      <c r="E26" s="14">
        <v>251384382.68</v>
      </c>
      <c r="F26" s="14">
        <v>230739040.23</v>
      </c>
      <c r="G26" s="14">
        <v>229329047.07</v>
      </c>
      <c r="H26" s="14">
        <v>230366638.81</v>
      </c>
      <c r="I26" s="10">
        <f t="shared" si="0"/>
        <v>0.91226449561079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I5" sqref="I5:I26"/>
    </sheetView>
  </sheetViews>
  <sheetFormatPr defaultColWidth="9.14285714285714" defaultRowHeight="15"/>
  <cols>
    <col min="1" max="1" width="9.14285714285714" style="10" customWidth="1"/>
    <col min="2" max="2" width="18" style="11" customWidth="1"/>
    <col min="3" max="3" width="17.2857142857143" customWidth="1"/>
    <col min="4" max="4" width="17.8571428571429" customWidth="1"/>
    <col min="5" max="5" width="15.2857142857143" customWidth="1"/>
    <col min="6" max="6" width="16.2857142857143" customWidth="1"/>
    <col min="7" max="8" width="15.2857142857143" customWidth="1"/>
  </cols>
  <sheetData>
    <row r="1" s="6" customFormat="1" ht="22.5" spans="1:6">
      <c r="A1" s="6" t="s">
        <v>81</v>
      </c>
      <c r="E1" s="6" t="s">
        <v>121</v>
      </c>
      <c r="F1" s="6" t="s">
        <v>122</v>
      </c>
    </row>
    <row r="2" s="7" customFormat="1" ht="18.75" spans="1:1">
      <c r="A2" s="7" t="s">
        <v>82</v>
      </c>
    </row>
    <row r="3" s="8" customFormat="1" ht="24.75" spans="1:4">
      <c r="A3" s="8" t="s">
        <v>129</v>
      </c>
      <c r="D3" s="12" t="s">
        <v>111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9">
      <c r="B5" s="11" t="s">
        <v>5</v>
      </c>
      <c r="C5" s="13">
        <v>882462167</v>
      </c>
      <c r="D5" s="14">
        <v>60672148.61</v>
      </c>
      <c r="E5" s="14">
        <v>943134315.61</v>
      </c>
      <c r="F5" s="14">
        <v>861954636.75</v>
      </c>
      <c r="G5" s="14">
        <v>861165545.79</v>
      </c>
      <c r="H5" s="14">
        <v>861165545.79</v>
      </c>
      <c r="I5" s="10">
        <f>G5/E5</f>
        <v>0.913088975278156</v>
      </c>
    </row>
    <row r="6" s="10" customFormat="1" spans="2:9">
      <c r="B6" s="11" t="s">
        <v>6</v>
      </c>
      <c r="C6" s="13">
        <v>87912896</v>
      </c>
      <c r="D6" s="14">
        <v>-507048.82</v>
      </c>
      <c r="E6" s="14">
        <v>87405847.18</v>
      </c>
      <c r="F6" s="14">
        <v>87096074.22</v>
      </c>
      <c r="G6" s="14">
        <v>87008595.4</v>
      </c>
      <c r="H6" s="14">
        <v>87008595.4</v>
      </c>
      <c r="I6" s="10">
        <f t="shared" ref="I6:I26" si="0">G6/E6</f>
        <v>0.995455089186632</v>
      </c>
    </row>
    <row r="7" s="10" customFormat="1" spans="2:9">
      <c r="B7" s="11" t="s">
        <v>7</v>
      </c>
      <c r="C7" s="13">
        <v>110307522</v>
      </c>
      <c r="D7" s="14">
        <v>-1075442.5</v>
      </c>
      <c r="E7" s="14">
        <v>109232079.5</v>
      </c>
      <c r="F7" s="14">
        <v>108065923.02</v>
      </c>
      <c r="G7" s="14">
        <v>108021127.11</v>
      </c>
      <c r="H7" s="14">
        <v>108021127.11</v>
      </c>
      <c r="I7" s="10">
        <f t="shared" si="0"/>
        <v>0.988913949129752</v>
      </c>
    </row>
    <row r="8" s="10" customFormat="1" spans="2:9">
      <c r="B8" s="11" t="s">
        <v>8</v>
      </c>
      <c r="C8" s="13">
        <v>280394006</v>
      </c>
      <c r="D8" s="14">
        <v>-893616.63</v>
      </c>
      <c r="E8" s="14">
        <v>279500389.37</v>
      </c>
      <c r="F8" s="14">
        <v>279341635.28</v>
      </c>
      <c r="G8" s="14">
        <v>278941558.47</v>
      </c>
      <c r="H8" s="14">
        <v>278941558.47</v>
      </c>
      <c r="I8" s="10">
        <f t="shared" si="0"/>
        <v>0.998000607794288</v>
      </c>
    </row>
    <row r="9" s="10" customFormat="1" spans="2:9">
      <c r="B9" s="11" t="s">
        <v>9</v>
      </c>
      <c r="C9" s="13">
        <v>313652482</v>
      </c>
      <c r="D9" s="14">
        <v>-2661332.14</v>
      </c>
      <c r="E9" s="14">
        <v>310991149.86</v>
      </c>
      <c r="F9" s="14">
        <v>310277363.22</v>
      </c>
      <c r="G9" s="14">
        <v>309957019.81</v>
      </c>
      <c r="H9" s="14">
        <v>309957019.81</v>
      </c>
      <c r="I9" s="10">
        <f t="shared" si="0"/>
        <v>0.99667472836296</v>
      </c>
    </row>
    <row r="10" s="10" customFormat="1" spans="2:9">
      <c r="B10" s="11" t="s">
        <v>10</v>
      </c>
      <c r="C10" s="13">
        <v>203219691</v>
      </c>
      <c r="D10" s="14">
        <v>-1118346.8</v>
      </c>
      <c r="E10" s="14">
        <v>202101344.2</v>
      </c>
      <c r="F10" s="14">
        <v>199348883.08</v>
      </c>
      <c r="G10" s="14">
        <v>199133915.56</v>
      </c>
      <c r="H10" s="14">
        <v>199133915.56</v>
      </c>
      <c r="I10" s="10">
        <f t="shared" si="0"/>
        <v>0.985317125664125</v>
      </c>
    </row>
    <row r="11" s="10" customFormat="1" spans="2:9">
      <c r="B11" s="11" t="s">
        <v>11</v>
      </c>
      <c r="C11" s="13">
        <v>271819422</v>
      </c>
      <c r="D11" s="14">
        <v>275136.4</v>
      </c>
      <c r="E11" s="14">
        <v>272094558.4</v>
      </c>
      <c r="F11" s="14">
        <v>269152599.56</v>
      </c>
      <c r="G11" s="14">
        <v>268986269.12</v>
      </c>
      <c r="H11" s="14">
        <v>268986269.12</v>
      </c>
      <c r="I11" s="10">
        <f t="shared" si="0"/>
        <v>0.98857643718317</v>
      </c>
    </row>
    <row r="12" s="10" customFormat="1" spans="2:9">
      <c r="B12" s="11" t="s">
        <v>12</v>
      </c>
      <c r="C12" s="13">
        <v>239101354</v>
      </c>
      <c r="D12" s="14">
        <v>2905125.97</v>
      </c>
      <c r="E12" s="14">
        <v>242006479.97</v>
      </c>
      <c r="F12" s="14">
        <v>237352340.97</v>
      </c>
      <c r="G12" s="14">
        <v>237183203.93</v>
      </c>
      <c r="H12" s="14">
        <v>237183203.93</v>
      </c>
      <c r="I12" s="10">
        <f t="shared" si="0"/>
        <v>0.980069640942681</v>
      </c>
    </row>
    <row r="13" s="10" customFormat="1" spans="2:9">
      <c r="B13" s="11" t="s">
        <v>13</v>
      </c>
      <c r="C13" s="13">
        <v>415285868</v>
      </c>
      <c r="D13" s="14">
        <v>7981787.69</v>
      </c>
      <c r="E13" s="14">
        <v>423267655.69</v>
      </c>
      <c r="F13" s="14">
        <v>416017679.45</v>
      </c>
      <c r="G13" s="14">
        <v>415776152.04</v>
      </c>
      <c r="H13" s="14">
        <v>415776152.04</v>
      </c>
      <c r="I13" s="10">
        <f t="shared" si="0"/>
        <v>0.982300788757914</v>
      </c>
    </row>
    <row r="14" s="10" customFormat="1" spans="2:9">
      <c r="B14" s="11" t="s">
        <v>14</v>
      </c>
      <c r="C14" s="13">
        <v>265919337</v>
      </c>
      <c r="D14" s="14">
        <v>-2569496.28</v>
      </c>
      <c r="E14" s="14">
        <v>263349840.72</v>
      </c>
      <c r="F14" s="14">
        <v>261304879.77</v>
      </c>
      <c r="G14" s="14">
        <v>261036310.52</v>
      </c>
      <c r="H14" s="14">
        <v>261036310.52</v>
      </c>
      <c r="I14" s="10">
        <f t="shared" si="0"/>
        <v>0.991214992977878</v>
      </c>
    </row>
    <row r="15" s="10" customFormat="1" spans="2:9">
      <c r="B15" s="11" t="s">
        <v>15</v>
      </c>
      <c r="C15" s="13">
        <v>199530070</v>
      </c>
      <c r="D15" s="14">
        <v>3554240.8</v>
      </c>
      <c r="E15" s="14">
        <v>203084310.8</v>
      </c>
      <c r="F15" s="14">
        <v>201911939.67</v>
      </c>
      <c r="G15" s="14">
        <v>201885911.1</v>
      </c>
      <c r="H15" s="14">
        <v>201885911.1</v>
      </c>
      <c r="I15" s="10">
        <f t="shared" si="0"/>
        <v>0.994099004028035</v>
      </c>
    </row>
    <row r="16" s="10" customFormat="1" spans="2:9">
      <c r="B16" s="11" t="s">
        <v>16</v>
      </c>
      <c r="C16" s="13">
        <v>589438900</v>
      </c>
      <c r="D16" s="13">
        <v>21770616</v>
      </c>
      <c r="E16" s="13">
        <v>611209516</v>
      </c>
      <c r="F16" s="14">
        <v>600325944.69</v>
      </c>
      <c r="G16" s="14">
        <v>599905307.61</v>
      </c>
      <c r="H16" s="14">
        <v>599905307.61</v>
      </c>
      <c r="I16" s="10">
        <f t="shared" si="0"/>
        <v>0.981505182602556</v>
      </c>
    </row>
    <row r="17" s="10" customFormat="1" spans="2:9">
      <c r="B17" s="11" t="s">
        <v>17</v>
      </c>
      <c r="C17" s="13">
        <v>628136523</v>
      </c>
      <c r="D17" s="14">
        <v>5214309.45</v>
      </c>
      <c r="E17" s="14">
        <v>633350832.45</v>
      </c>
      <c r="F17" s="14">
        <v>623270095.79</v>
      </c>
      <c r="G17" s="14">
        <v>622698538.41</v>
      </c>
      <c r="H17" s="14">
        <v>622698538.41</v>
      </c>
      <c r="I17" s="10">
        <f t="shared" si="0"/>
        <v>0.983181053068497</v>
      </c>
    </row>
    <row r="18" s="10" customFormat="1" spans="2:9">
      <c r="B18" s="11" t="s">
        <v>18</v>
      </c>
      <c r="C18" s="13">
        <v>569149328</v>
      </c>
      <c r="D18" s="14">
        <v>1805722.76</v>
      </c>
      <c r="E18" s="14">
        <v>570955050.76</v>
      </c>
      <c r="F18" s="14">
        <v>562479429.02</v>
      </c>
      <c r="G18" s="14">
        <v>561997654.39</v>
      </c>
      <c r="H18" s="14">
        <v>561997654.39</v>
      </c>
      <c r="I18" s="10">
        <f t="shared" si="0"/>
        <v>0.984311555948096</v>
      </c>
    </row>
    <row r="19" s="10" customFormat="1" spans="2:9">
      <c r="B19" s="11" t="s">
        <v>19</v>
      </c>
      <c r="C19" s="13">
        <v>187568880</v>
      </c>
      <c r="D19" s="14">
        <v>-3910029.8</v>
      </c>
      <c r="E19" s="14">
        <v>183658850.2</v>
      </c>
      <c r="F19" s="14">
        <v>182757860.29</v>
      </c>
      <c r="G19" s="14">
        <v>182477775.98</v>
      </c>
      <c r="H19" s="14">
        <v>182477775.98</v>
      </c>
      <c r="I19" s="10">
        <f t="shared" si="0"/>
        <v>0.99356919517511</v>
      </c>
    </row>
    <row r="20" s="10" customFormat="1" spans="2:9">
      <c r="B20" s="11" t="s">
        <v>20</v>
      </c>
      <c r="C20" s="13">
        <v>585526602</v>
      </c>
      <c r="D20" s="14">
        <v>2279992.56</v>
      </c>
      <c r="E20" s="14">
        <v>587806594.56</v>
      </c>
      <c r="F20" s="14">
        <v>582412314.01</v>
      </c>
      <c r="G20" s="14">
        <v>581868556.23</v>
      </c>
      <c r="H20" s="14">
        <v>581868556.23</v>
      </c>
      <c r="I20" s="10">
        <f t="shared" si="0"/>
        <v>0.989897972590041</v>
      </c>
    </row>
    <row r="21" s="10" customFormat="1" spans="2:9">
      <c r="B21" s="11" t="s">
        <v>21</v>
      </c>
      <c r="C21" s="13">
        <v>369652967</v>
      </c>
      <c r="D21" s="14">
        <v>3316979.66</v>
      </c>
      <c r="E21" s="14">
        <v>372969946.66</v>
      </c>
      <c r="F21" s="14">
        <v>371803956.13</v>
      </c>
      <c r="G21" s="14">
        <v>371478825.93</v>
      </c>
      <c r="H21" s="14">
        <v>371478825.93</v>
      </c>
      <c r="I21" s="10">
        <f t="shared" si="0"/>
        <v>0.996002035168374</v>
      </c>
    </row>
    <row r="22" s="10" customFormat="1" spans="2:9">
      <c r="B22" s="11" t="s">
        <v>22</v>
      </c>
      <c r="C22" s="13">
        <v>224410696</v>
      </c>
      <c r="D22" s="13">
        <v>5806959</v>
      </c>
      <c r="E22" s="13">
        <v>230217655</v>
      </c>
      <c r="F22" s="14">
        <v>227434239.34</v>
      </c>
      <c r="G22" s="14">
        <v>227282559.37</v>
      </c>
      <c r="H22" s="14">
        <v>227282559.37</v>
      </c>
      <c r="I22" s="10">
        <f t="shared" si="0"/>
        <v>0.987250779572053</v>
      </c>
    </row>
    <row r="23" s="10" customFormat="1" spans="2:9">
      <c r="B23" s="11" t="s">
        <v>23</v>
      </c>
      <c r="C23" s="13">
        <v>134495483</v>
      </c>
      <c r="D23" s="14">
        <v>-1179904.12</v>
      </c>
      <c r="E23" s="14">
        <v>133315578.88</v>
      </c>
      <c r="F23" s="14">
        <v>132928318.93</v>
      </c>
      <c r="G23" s="14">
        <v>132833614.38</v>
      </c>
      <c r="H23" s="14">
        <v>132833614.38</v>
      </c>
      <c r="I23" s="10">
        <f t="shared" si="0"/>
        <v>0.996384784853735</v>
      </c>
    </row>
    <row r="24" s="10" customFormat="1" spans="2:9">
      <c r="B24" s="11" t="s">
        <v>24</v>
      </c>
      <c r="C24" s="13">
        <v>228740125</v>
      </c>
      <c r="D24" s="14">
        <v>-2228910.59</v>
      </c>
      <c r="E24" s="14">
        <v>226511214.41</v>
      </c>
      <c r="F24" s="14">
        <v>226104721.93</v>
      </c>
      <c r="G24" s="14">
        <v>225820479.03</v>
      </c>
      <c r="H24" s="14">
        <v>225820479.03</v>
      </c>
      <c r="I24" s="10">
        <f t="shared" si="0"/>
        <v>0.996950546657042</v>
      </c>
    </row>
    <row r="25" s="10" customFormat="1" spans="2:9">
      <c r="B25" s="11" t="s">
        <v>25</v>
      </c>
      <c r="C25" s="13">
        <v>179537053</v>
      </c>
      <c r="D25" s="13">
        <v>-13123</v>
      </c>
      <c r="E25" s="13">
        <v>179523930</v>
      </c>
      <c r="F25" s="14">
        <v>177285133.25</v>
      </c>
      <c r="G25" s="14">
        <v>177086318.27</v>
      </c>
      <c r="H25" s="14">
        <v>177086318.27</v>
      </c>
      <c r="I25" s="10">
        <f t="shared" si="0"/>
        <v>0.986421800536564</v>
      </c>
    </row>
    <row r="26" s="10" customFormat="1" spans="2:9">
      <c r="B26" s="11" t="s">
        <v>26</v>
      </c>
      <c r="C26" s="13">
        <v>252318963</v>
      </c>
      <c r="D26" s="14">
        <v>3756572.34</v>
      </c>
      <c r="E26" s="14">
        <v>256075535.34</v>
      </c>
      <c r="F26" s="14">
        <v>255445402.31</v>
      </c>
      <c r="G26" s="14">
        <v>255234984.22</v>
      </c>
      <c r="H26" s="14">
        <v>255234984.22</v>
      </c>
      <c r="I26" s="10">
        <f t="shared" si="0"/>
        <v>0.996717565702307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27"/>
  <sheetViews>
    <sheetView workbookViewId="0">
      <selection activeCell="F21" sqref="F21"/>
    </sheetView>
  </sheetViews>
  <sheetFormatPr defaultColWidth="11.4285714285714" defaultRowHeight="15"/>
  <cols>
    <col min="1" max="1" width="27.8571428571429" customWidth="1"/>
    <col min="2" max="2" width="18.1428571428571" customWidth="1"/>
    <col min="3" max="9" width="12" customWidth="1"/>
    <col min="10" max="10" width="12.5714285714286" customWidth="1"/>
  </cols>
  <sheetData>
    <row r="3" spans="1:3">
      <c r="A3" t="s">
        <v>130</v>
      </c>
      <c r="C3" t="s">
        <v>131</v>
      </c>
    </row>
    <row r="4" spans="1:10">
      <c r="A4" t="s">
        <v>132</v>
      </c>
      <c r="B4" t="s">
        <v>133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 t="s">
        <v>4</v>
      </c>
    </row>
    <row r="5" spans="1:10">
      <c r="A5">
        <v>1</v>
      </c>
      <c r="B5" t="s">
        <v>5</v>
      </c>
      <c r="C5" s="4">
        <v>1242.57657950805</v>
      </c>
      <c r="D5" s="4">
        <v>1574.49842920093</v>
      </c>
      <c r="E5" s="4">
        <v>1568.35327245342</v>
      </c>
      <c r="F5" s="4">
        <v>1620.09311137642</v>
      </c>
      <c r="G5" s="4">
        <v>1864.68606023536</v>
      </c>
      <c r="H5" s="4">
        <v>1826.18857977297</v>
      </c>
      <c r="I5" s="4">
        <v>2021.80487297477</v>
      </c>
      <c r="J5" s="4">
        <v>11718.2009055219</v>
      </c>
    </row>
    <row r="6" spans="1:10">
      <c r="A6">
        <v>2</v>
      </c>
      <c r="B6" t="s">
        <v>6</v>
      </c>
      <c r="C6" s="4">
        <v>1849.67690893732</v>
      </c>
      <c r="D6" s="4">
        <v>2246.63765153854</v>
      </c>
      <c r="E6" s="4">
        <v>2414.93892546868</v>
      </c>
      <c r="F6" s="4">
        <v>2524.36977105689</v>
      </c>
      <c r="G6" s="4">
        <v>2895.34379967297</v>
      </c>
      <c r="H6" s="4">
        <v>2964.33431558277</v>
      </c>
      <c r="I6" s="4">
        <v>3445.61204657057</v>
      </c>
      <c r="J6" s="4">
        <v>18340.9134188277</v>
      </c>
    </row>
    <row r="7" spans="1:10">
      <c r="A7">
        <v>3</v>
      </c>
      <c r="B7" t="s">
        <v>44</v>
      </c>
      <c r="C7" s="4">
        <v>1237.28986375184</v>
      </c>
      <c r="D7" s="4">
        <v>1625.34619636423</v>
      </c>
      <c r="E7" s="4">
        <v>1847.88392619972</v>
      </c>
      <c r="F7" s="4">
        <v>1847.43474049179</v>
      </c>
      <c r="G7" s="4">
        <v>2242.01111338562</v>
      </c>
      <c r="H7" s="4">
        <v>2088.35334012045</v>
      </c>
      <c r="I7" s="4">
        <v>2332.91853897156</v>
      </c>
      <c r="J7" s="4">
        <v>13221.2377192852</v>
      </c>
    </row>
    <row r="8" spans="1:10">
      <c r="A8">
        <v>4</v>
      </c>
      <c r="B8" t="s">
        <v>8</v>
      </c>
      <c r="C8" s="4">
        <v>1336.25591929294</v>
      </c>
      <c r="D8" s="4">
        <v>1605.13099922154</v>
      </c>
      <c r="E8" s="4">
        <v>2030.92964645565</v>
      </c>
      <c r="F8" s="4">
        <v>2146.09900518935</v>
      </c>
      <c r="G8" s="4">
        <v>2464.98564937622</v>
      </c>
      <c r="H8" s="4">
        <v>2610.63675444007</v>
      </c>
      <c r="I8" s="4">
        <v>2959.12118463905</v>
      </c>
      <c r="J8" s="4">
        <v>15153.1591586148</v>
      </c>
    </row>
    <row r="9" spans="1:10">
      <c r="A9">
        <v>5</v>
      </c>
      <c r="B9" t="s">
        <v>9</v>
      </c>
      <c r="C9" s="4">
        <v>1700.76055116829</v>
      </c>
      <c r="D9" s="4">
        <v>2060.46855568531</v>
      </c>
      <c r="E9" s="4">
        <v>2075.6478811469</v>
      </c>
      <c r="F9" s="4">
        <v>2189.03849155655</v>
      </c>
      <c r="G9" s="4">
        <v>2514.56673488226</v>
      </c>
      <c r="H9" s="4">
        <v>2564.60583593418</v>
      </c>
      <c r="I9" s="4">
        <v>2885.87141948699</v>
      </c>
      <c r="J9" s="4">
        <v>15990.9594698605</v>
      </c>
    </row>
    <row r="10" spans="1:10">
      <c r="A10">
        <v>6</v>
      </c>
      <c r="B10" t="s">
        <v>10</v>
      </c>
      <c r="C10" s="4">
        <v>1858.29352444327</v>
      </c>
      <c r="D10" s="4">
        <v>2272.94601280171</v>
      </c>
      <c r="E10" s="4">
        <v>2305.81733306653</v>
      </c>
      <c r="F10" s="4">
        <v>2477.94075010367</v>
      </c>
      <c r="G10" s="4">
        <v>2873.8160724358</v>
      </c>
      <c r="H10" s="4">
        <v>3025.56373492966</v>
      </c>
      <c r="I10" s="4">
        <v>3434.5276916178</v>
      </c>
      <c r="J10" s="4">
        <v>18248.9051193984</v>
      </c>
    </row>
    <row r="11" spans="1:10">
      <c r="A11">
        <v>7</v>
      </c>
      <c r="B11" t="s">
        <v>45</v>
      </c>
      <c r="C11" s="4">
        <v>1158.22423151451</v>
      </c>
      <c r="D11" s="4">
        <v>1788.86279353048</v>
      </c>
      <c r="E11" s="4">
        <v>2636.04862053321</v>
      </c>
      <c r="F11" s="4">
        <v>2907.6601758291</v>
      </c>
      <c r="G11" s="4">
        <v>3431.14055418576</v>
      </c>
      <c r="H11" s="4">
        <v>3550.25016426646</v>
      </c>
      <c r="I11" s="4">
        <v>4157.8240504529</v>
      </c>
      <c r="J11" s="4">
        <v>19630.0105903124</v>
      </c>
    </row>
    <row r="12" spans="1:10">
      <c r="A12">
        <v>8</v>
      </c>
      <c r="B12" t="s">
        <v>46</v>
      </c>
      <c r="C12" s="4">
        <v>972.505207300323</v>
      </c>
      <c r="D12" s="4">
        <v>1402.10416748757</v>
      </c>
      <c r="E12" s="4">
        <v>2164.63636804172</v>
      </c>
      <c r="F12" s="4">
        <v>2323.57512154703</v>
      </c>
      <c r="G12" s="4">
        <v>2709.06274030633</v>
      </c>
      <c r="H12" s="4">
        <v>2831.77337534841</v>
      </c>
      <c r="I12" s="4">
        <v>3414.28001281165</v>
      </c>
      <c r="J12" s="4">
        <v>15817.936992843</v>
      </c>
    </row>
    <row r="13" spans="1:10">
      <c r="A13">
        <v>9</v>
      </c>
      <c r="B13" t="s">
        <v>13</v>
      </c>
      <c r="C13" s="4">
        <v>1456.40430756137</v>
      </c>
      <c r="D13" s="4">
        <v>1849.82188268679</v>
      </c>
      <c r="E13" s="4">
        <v>2198.13723500376</v>
      </c>
      <c r="F13" s="4">
        <v>2369.17645018423</v>
      </c>
      <c r="G13" s="4">
        <v>2747.95554696445</v>
      </c>
      <c r="H13" s="4">
        <v>3047.05169299712</v>
      </c>
      <c r="I13" s="4">
        <v>3382.41136353652</v>
      </c>
      <c r="J13" s="4">
        <v>17050.9584789342</v>
      </c>
    </row>
    <row r="14" spans="1:10">
      <c r="A14">
        <v>10</v>
      </c>
      <c r="B14" t="s">
        <v>47</v>
      </c>
      <c r="C14" s="4">
        <v>1711.35291903978</v>
      </c>
      <c r="D14" s="4">
        <v>2033.68410729605</v>
      </c>
      <c r="E14" s="4">
        <v>2149.84625749661</v>
      </c>
      <c r="F14" s="4">
        <v>2298.62486814064</v>
      </c>
      <c r="G14" s="4">
        <v>2610.77672985943</v>
      </c>
      <c r="H14" s="4">
        <v>2728.11017729595</v>
      </c>
      <c r="I14" s="4">
        <v>3085.28030210266</v>
      </c>
      <c r="J14" s="4">
        <v>16617.6753612311</v>
      </c>
    </row>
    <row r="15" spans="1:10">
      <c r="A15">
        <v>11</v>
      </c>
      <c r="B15" t="s">
        <v>15</v>
      </c>
      <c r="C15" s="4">
        <v>1931.11836386958</v>
      </c>
      <c r="D15" s="4">
        <v>2397.53502187396</v>
      </c>
      <c r="E15" s="4">
        <v>2673.48943234276</v>
      </c>
      <c r="F15" s="4">
        <v>2736.87792741201</v>
      </c>
      <c r="G15" s="4">
        <v>3322.27771174136</v>
      </c>
      <c r="H15" s="4">
        <v>3470.53200981836</v>
      </c>
      <c r="I15" s="4">
        <v>4071.59388310745</v>
      </c>
      <c r="J15" s="4">
        <v>20603.4243501655</v>
      </c>
    </row>
    <row r="16" spans="1:10">
      <c r="A16">
        <v>12</v>
      </c>
      <c r="B16" t="s">
        <v>16</v>
      </c>
      <c r="C16" s="4">
        <v>1558.56851073492</v>
      </c>
      <c r="D16" s="4">
        <v>1905.78277235274</v>
      </c>
      <c r="E16" s="4">
        <v>2187.06819851349</v>
      </c>
      <c r="F16" s="4">
        <v>2385.27637995095</v>
      </c>
      <c r="G16" s="4">
        <v>2899.80815668801</v>
      </c>
      <c r="H16" s="4">
        <v>3167.08909202091</v>
      </c>
      <c r="I16" s="4">
        <v>3493.02047006009</v>
      </c>
      <c r="J16" s="4">
        <v>17596.6135803211</v>
      </c>
    </row>
    <row r="17" spans="1:10">
      <c r="A17">
        <v>13</v>
      </c>
      <c r="B17" t="s">
        <v>17</v>
      </c>
      <c r="C17" s="4">
        <v>1185.31890045276</v>
      </c>
      <c r="D17" s="4">
        <v>1589.97814021186</v>
      </c>
      <c r="E17" s="4">
        <v>2085.02431226286</v>
      </c>
      <c r="F17" s="4">
        <v>2227.71475537165</v>
      </c>
      <c r="G17" s="4">
        <v>2572.10152797164</v>
      </c>
      <c r="H17" s="4">
        <v>2679.27817781188</v>
      </c>
      <c r="I17" s="4">
        <v>3194.21038856914</v>
      </c>
      <c r="J17" s="4">
        <v>15533.6262026518</v>
      </c>
    </row>
    <row r="18" spans="1:10">
      <c r="A18">
        <v>14</v>
      </c>
      <c r="B18" t="s">
        <v>48</v>
      </c>
      <c r="C18" s="4">
        <v>1226.28823542274</v>
      </c>
      <c r="D18" s="4">
        <v>1599.52095661591</v>
      </c>
      <c r="E18" s="4">
        <v>2208.54752739843</v>
      </c>
      <c r="F18" s="4">
        <v>2326.185893832</v>
      </c>
      <c r="G18" s="4">
        <v>2751.44022245151</v>
      </c>
      <c r="H18" s="4">
        <v>2848.96351452596</v>
      </c>
      <c r="I18" s="4">
        <v>3341.50472028159</v>
      </c>
      <c r="J18" s="4">
        <v>16302.4510705281</v>
      </c>
    </row>
    <row r="19" spans="1:10">
      <c r="A19">
        <v>15</v>
      </c>
      <c r="B19" t="s">
        <v>19</v>
      </c>
      <c r="C19" s="4">
        <v>1574.65531464678</v>
      </c>
      <c r="D19" s="4">
        <v>2194.00937969784</v>
      </c>
      <c r="E19" s="4">
        <v>2649.23740932945</v>
      </c>
      <c r="F19" s="4">
        <v>2846.65177741335</v>
      </c>
      <c r="G19" s="4">
        <v>3310.91170450118</v>
      </c>
      <c r="H19" s="4">
        <v>3464.53067404679</v>
      </c>
      <c r="I19" s="4">
        <v>4011.20583794953</v>
      </c>
      <c r="J19" s="4">
        <v>20051.2020975849</v>
      </c>
    </row>
    <row r="20" spans="1:10">
      <c r="A20">
        <v>16</v>
      </c>
      <c r="B20" t="s">
        <v>20</v>
      </c>
      <c r="C20" s="4">
        <v>910.818550075986</v>
      </c>
      <c r="D20" s="4">
        <v>1355.94539447369</v>
      </c>
      <c r="E20" s="4">
        <v>2053.99558390198</v>
      </c>
      <c r="F20" s="4">
        <v>2044.69937803743</v>
      </c>
      <c r="G20" s="4">
        <v>2319.34821811773</v>
      </c>
      <c r="H20" s="4">
        <v>2425.46455993184</v>
      </c>
      <c r="I20" s="4">
        <v>2785.44613697725</v>
      </c>
      <c r="J20" s="4">
        <v>13895.7178215159</v>
      </c>
    </row>
    <row r="21" spans="1:10">
      <c r="A21">
        <v>17</v>
      </c>
      <c r="B21" t="s">
        <v>49</v>
      </c>
      <c r="C21" s="4">
        <v>1822.29226770481</v>
      </c>
      <c r="D21" s="4">
        <v>2373.65541032553</v>
      </c>
      <c r="E21" s="4">
        <v>2605.55909157319</v>
      </c>
      <c r="F21" s="4">
        <v>2743.15435712411</v>
      </c>
      <c r="G21" s="4">
        <v>3299.59909219519</v>
      </c>
      <c r="H21" s="4">
        <v>3358.44334073717</v>
      </c>
      <c r="I21" s="4">
        <v>3972.22838064992</v>
      </c>
      <c r="J21" s="4">
        <v>20174.9319403099</v>
      </c>
    </row>
    <row r="22" spans="1:10">
      <c r="A22">
        <v>18</v>
      </c>
      <c r="B22" t="s">
        <v>22</v>
      </c>
      <c r="C22" s="4">
        <v>1643.90488821415</v>
      </c>
      <c r="D22" s="4">
        <v>1975.13953326444</v>
      </c>
      <c r="E22" s="4">
        <v>2312.0306562466</v>
      </c>
      <c r="F22" s="4">
        <v>2438.2397968041</v>
      </c>
      <c r="G22" s="4">
        <v>2871.67023240763</v>
      </c>
      <c r="H22" s="4">
        <v>3057.02866986795</v>
      </c>
      <c r="I22" s="4">
        <v>3500.3166292429</v>
      </c>
      <c r="J22" s="4">
        <v>17798.3304060478</v>
      </c>
    </row>
    <row r="23" spans="1:10">
      <c r="A23">
        <v>19</v>
      </c>
      <c r="B23" t="s">
        <v>23</v>
      </c>
      <c r="C23" s="4">
        <v>1974.06372666077</v>
      </c>
      <c r="D23" s="4">
        <v>2328.44423409816</v>
      </c>
      <c r="E23" s="4">
        <v>2536.28132625995</v>
      </c>
      <c r="F23" s="4">
        <v>2575.07381058796</v>
      </c>
      <c r="G23" s="4">
        <v>3048.31231922118</v>
      </c>
      <c r="H23" s="4">
        <v>3176.28154237427</v>
      </c>
      <c r="I23" s="4">
        <v>3678.68438284084</v>
      </c>
      <c r="J23" s="4">
        <v>19317.1413420431</v>
      </c>
    </row>
    <row r="24" spans="1:10">
      <c r="A24">
        <v>20</v>
      </c>
      <c r="B24" t="s">
        <v>24</v>
      </c>
      <c r="C24" s="4">
        <v>1954.54109927058</v>
      </c>
      <c r="D24" s="4">
        <v>2358.72679287981</v>
      </c>
      <c r="E24" s="4">
        <v>2506.59402212502</v>
      </c>
      <c r="F24" s="4">
        <v>2588.4300953441</v>
      </c>
      <c r="G24" s="4">
        <v>2938.00528456368</v>
      </c>
      <c r="H24" s="4">
        <v>3061.93941880393</v>
      </c>
      <c r="I24" s="4">
        <v>3461.27462416848</v>
      </c>
      <c r="J24" s="4">
        <v>18869.5113371556</v>
      </c>
    </row>
    <row r="25" spans="1:10">
      <c r="A25">
        <v>21</v>
      </c>
      <c r="B25" t="s">
        <v>25</v>
      </c>
      <c r="C25" s="4">
        <v>1716.16094995153</v>
      </c>
      <c r="D25" s="4">
        <v>2072.62959023041</v>
      </c>
      <c r="E25" s="4">
        <v>2231.21211313265</v>
      </c>
      <c r="F25" s="4">
        <v>2413.65196641573</v>
      </c>
      <c r="G25" s="4">
        <v>2751.22079135807</v>
      </c>
      <c r="H25" s="4">
        <v>2784.56326309825</v>
      </c>
      <c r="I25" s="4">
        <v>3246.37148746998</v>
      </c>
      <c r="J25" s="4">
        <v>17215.8101616566</v>
      </c>
    </row>
    <row r="26" spans="1:10">
      <c r="A26">
        <v>22</v>
      </c>
      <c r="B26" t="s">
        <v>26</v>
      </c>
      <c r="C26" s="4">
        <v>1859.87746751844</v>
      </c>
      <c r="D26" s="4">
        <v>2208.46883460425</v>
      </c>
      <c r="E26" s="4">
        <v>2333.70554154043</v>
      </c>
      <c r="F26" s="4">
        <v>2540.25977694421</v>
      </c>
      <c r="G26" s="4">
        <v>2900.35359109549</v>
      </c>
      <c r="H26" s="4">
        <v>3096.19602351893</v>
      </c>
      <c r="I26" s="4">
        <v>3548.97222141884</v>
      </c>
      <c r="J26" s="4">
        <v>18487.8334566406</v>
      </c>
    </row>
    <row r="27" spans="1:10">
      <c r="A27" t="s">
        <v>4</v>
      </c>
      <c r="C27" s="5">
        <v>33880.9482870407</v>
      </c>
      <c r="D27" s="5">
        <v>42819.3368564417</v>
      </c>
      <c r="E27" s="5">
        <v>49774.984680493</v>
      </c>
      <c r="F27" s="5">
        <v>52570.2284007133</v>
      </c>
      <c r="G27" s="5">
        <v>61339.3938536169</v>
      </c>
      <c r="H27" s="5">
        <v>63827.1782572443</v>
      </c>
      <c r="I27" s="5">
        <v>73424.4806459005</v>
      </c>
      <c r="J27" s="5">
        <v>377636.55098145</v>
      </c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6"/>
  <sheetViews>
    <sheetView workbookViewId="0">
      <selection activeCell="G11" sqref="G11"/>
    </sheetView>
  </sheetViews>
  <sheetFormatPr defaultColWidth="11.4285714285714" defaultRowHeight="15"/>
  <cols>
    <col min="4" max="4" width="17.8571428571429" customWidth="1"/>
    <col min="7" max="7" width="19" customWidth="1"/>
    <col min="9" max="9" width="24.5714285714286" customWidth="1"/>
    <col min="10" max="10" width="20.1428571428571" customWidth="1"/>
    <col min="11" max="11" width="19.5714285714286" customWidth="1"/>
  </cols>
  <sheetData>
    <row r="1" spans="1:11">
      <c r="A1" t="s">
        <v>131</v>
      </c>
      <c r="B1" t="s">
        <v>134</v>
      </c>
      <c r="C1" t="s">
        <v>132</v>
      </c>
      <c r="D1" t="s">
        <v>133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</row>
    <row r="2" spans="1:11">
      <c r="A2">
        <v>2010</v>
      </c>
      <c r="B2">
        <v>2005</v>
      </c>
      <c r="C2">
        <v>1</v>
      </c>
      <c r="D2" t="s">
        <v>5</v>
      </c>
      <c r="E2">
        <v>0</v>
      </c>
      <c r="F2" t="s">
        <v>142</v>
      </c>
      <c r="G2" t="s">
        <v>143</v>
      </c>
      <c r="H2" t="s">
        <v>142</v>
      </c>
      <c r="I2">
        <v>452929</v>
      </c>
      <c r="J2" s="1">
        <v>562798967.58</v>
      </c>
      <c r="K2" s="2">
        <f>J2/I2</f>
        <v>1242.57657950805</v>
      </c>
    </row>
    <row r="3" spans="1:11">
      <c r="A3">
        <v>2010</v>
      </c>
      <c r="B3">
        <v>2005</v>
      </c>
      <c r="C3">
        <v>2</v>
      </c>
      <c r="D3" t="s">
        <v>6</v>
      </c>
      <c r="E3">
        <v>0</v>
      </c>
      <c r="F3" t="s">
        <v>142</v>
      </c>
      <c r="G3" t="s">
        <v>143</v>
      </c>
      <c r="H3" t="s">
        <v>142</v>
      </c>
      <c r="I3">
        <v>29595</v>
      </c>
      <c r="J3" s="1">
        <v>54741188.12</v>
      </c>
      <c r="K3" s="2">
        <f t="shared" ref="K3:K66" si="0">J3/I3</f>
        <v>1849.67690893732</v>
      </c>
    </row>
    <row r="4" spans="1:11">
      <c r="A4">
        <v>2010</v>
      </c>
      <c r="B4">
        <v>2005</v>
      </c>
      <c r="C4">
        <v>3</v>
      </c>
      <c r="D4" t="s">
        <v>44</v>
      </c>
      <c r="E4">
        <v>0</v>
      </c>
      <c r="F4" t="s">
        <v>142</v>
      </c>
      <c r="G4" t="s">
        <v>143</v>
      </c>
      <c r="H4" t="s">
        <v>142</v>
      </c>
      <c r="I4">
        <v>48808</v>
      </c>
      <c r="J4" s="1">
        <v>60389643.67</v>
      </c>
      <c r="K4" s="2">
        <f t="shared" si="0"/>
        <v>1237.28986375184</v>
      </c>
    </row>
    <row r="5" spans="1:11">
      <c r="A5">
        <v>2010</v>
      </c>
      <c r="B5">
        <v>2005</v>
      </c>
      <c r="C5">
        <v>4</v>
      </c>
      <c r="D5" t="s">
        <v>8</v>
      </c>
      <c r="E5">
        <v>0</v>
      </c>
      <c r="F5" t="s">
        <v>142</v>
      </c>
      <c r="G5" t="s">
        <v>143</v>
      </c>
      <c r="H5" t="s">
        <v>142</v>
      </c>
      <c r="I5">
        <v>103188</v>
      </c>
      <c r="J5" s="1">
        <v>137885575.8</v>
      </c>
      <c r="K5" s="2">
        <f t="shared" si="0"/>
        <v>1336.25591929294</v>
      </c>
    </row>
    <row r="6" spans="1:11">
      <c r="A6">
        <v>2010</v>
      </c>
      <c r="B6">
        <v>2005</v>
      </c>
      <c r="C6">
        <v>5</v>
      </c>
      <c r="D6" t="s">
        <v>9</v>
      </c>
      <c r="E6">
        <v>0</v>
      </c>
      <c r="F6" t="s">
        <v>142</v>
      </c>
      <c r="G6" t="s">
        <v>143</v>
      </c>
      <c r="H6" t="s">
        <v>142</v>
      </c>
      <c r="I6">
        <v>116752</v>
      </c>
      <c r="J6" s="1">
        <v>198567195.87</v>
      </c>
      <c r="K6" s="2">
        <f t="shared" si="0"/>
        <v>1700.76055116829</v>
      </c>
    </row>
    <row r="7" spans="1:11">
      <c r="A7">
        <v>2010</v>
      </c>
      <c r="B7">
        <v>2005</v>
      </c>
      <c r="C7">
        <v>6</v>
      </c>
      <c r="D7" t="s">
        <v>10</v>
      </c>
      <c r="E7">
        <v>0</v>
      </c>
      <c r="F7" t="s">
        <v>142</v>
      </c>
      <c r="G7" t="s">
        <v>143</v>
      </c>
      <c r="H7" t="s">
        <v>142</v>
      </c>
      <c r="I7">
        <v>68076</v>
      </c>
      <c r="J7" s="1">
        <v>126505189.97</v>
      </c>
      <c r="K7" s="2">
        <f t="shared" si="0"/>
        <v>1858.29352444327</v>
      </c>
    </row>
    <row r="8" spans="1:11">
      <c r="A8">
        <v>2010</v>
      </c>
      <c r="B8">
        <v>2005</v>
      </c>
      <c r="C8">
        <v>7</v>
      </c>
      <c r="D8" t="s">
        <v>45</v>
      </c>
      <c r="E8">
        <v>0</v>
      </c>
      <c r="F8" t="s">
        <v>142</v>
      </c>
      <c r="G8" t="s">
        <v>143</v>
      </c>
      <c r="H8" t="s">
        <v>142</v>
      </c>
      <c r="I8">
        <v>81023</v>
      </c>
      <c r="J8" s="1">
        <v>93842801.91</v>
      </c>
      <c r="K8" s="2">
        <f t="shared" si="0"/>
        <v>1158.22423151451</v>
      </c>
    </row>
    <row r="9" spans="1:11">
      <c r="A9">
        <v>2010</v>
      </c>
      <c r="B9">
        <v>2005</v>
      </c>
      <c r="C9">
        <v>8</v>
      </c>
      <c r="D9" t="s">
        <v>46</v>
      </c>
      <c r="E9">
        <v>0</v>
      </c>
      <c r="F9" t="s">
        <v>142</v>
      </c>
      <c r="G9" t="s">
        <v>143</v>
      </c>
      <c r="H9" t="s">
        <v>142</v>
      </c>
      <c r="I9">
        <v>85914</v>
      </c>
      <c r="J9" s="1">
        <v>83551812.38</v>
      </c>
      <c r="K9" s="2">
        <f t="shared" si="0"/>
        <v>972.505207300323</v>
      </c>
    </row>
    <row r="10" spans="1:11">
      <c r="A10">
        <v>2010</v>
      </c>
      <c r="B10">
        <v>2005</v>
      </c>
      <c r="C10">
        <v>9</v>
      </c>
      <c r="D10" t="s">
        <v>13</v>
      </c>
      <c r="E10">
        <v>0</v>
      </c>
      <c r="F10" t="s">
        <v>142</v>
      </c>
      <c r="G10" t="s">
        <v>143</v>
      </c>
      <c r="H10" t="s">
        <v>142</v>
      </c>
      <c r="I10">
        <v>148042</v>
      </c>
      <c r="J10" s="1">
        <v>215609006.5</v>
      </c>
      <c r="K10" s="2">
        <f t="shared" si="0"/>
        <v>1456.40430756137</v>
      </c>
    </row>
    <row r="11" spans="1:11">
      <c r="A11">
        <v>2010</v>
      </c>
      <c r="B11">
        <v>2005</v>
      </c>
      <c r="C11">
        <v>10</v>
      </c>
      <c r="D11" t="s">
        <v>47</v>
      </c>
      <c r="E11">
        <v>0</v>
      </c>
      <c r="F11" t="s">
        <v>142</v>
      </c>
      <c r="G11" t="s">
        <v>143</v>
      </c>
      <c r="H11" t="s">
        <v>142</v>
      </c>
      <c r="I11">
        <v>94812</v>
      </c>
      <c r="J11" s="1">
        <v>162256792.96</v>
      </c>
      <c r="K11" s="2">
        <f t="shared" si="0"/>
        <v>1711.35291903978</v>
      </c>
    </row>
    <row r="12" spans="1:11">
      <c r="A12">
        <v>2010</v>
      </c>
      <c r="B12">
        <v>2005</v>
      </c>
      <c r="C12">
        <v>11</v>
      </c>
      <c r="D12" t="s">
        <v>15</v>
      </c>
      <c r="E12">
        <v>0</v>
      </c>
      <c r="F12" t="s">
        <v>142</v>
      </c>
      <c r="G12" t="s">
        <v>143</v>
      </c>
      <c r="H12" t="s">
        <v>142</v>
      </c>
      <c r="I12">
        <v>57691</v>
      </c>
      <c r="J12" s="1">
        <v>111408149.53</v>
      </c>
      <c r="K12" s="2">
        <f t="shared" si="0"/>
        <v>1931.11836386958</v>
      </c>
    </row>
    <row r="13" spans="1:11">
      <c r="A13">
        <v>2010</v>
      </c>
      <c r="B13">
        <v>2005</v>
      </c>
      <c r="C13">
        <v>12</v>
      </c>
      <c r="D13" t="s">
        <v>16</v>
      </c>
      <c r="E13">
        <v>0</v>
      </c>
      <c r="F13" t="s">
        <v>142</v>
      </c>
      <c r="G13" t="s">
        <v>143</v>
      </c>
      <c r="H13" t="s">
        <v>142</v>
      </c>
      <c r="I13">
        <v>206988</v>
      </c>
      <c r="J13" s="1">
        <v>322604978.9</v>
      </c>
      <c r="K13" s="2">
        <f t="shared" si="0"/>
        <v>1558.56851073492</v>
      </c>
    </row>
    <row r="14" spans="1:11">
      <c r="A14">
        <v>2010</v>
      </c>
      <c r="B14">
        <v>2005</v>
      </c>
      <c r="C14">
        <v>13</v>
      </c>
      <c r="D14" t="s">
        <v>17</v>
      </c>
      <c r="E14">
        <v>0</v>
      </c>
      <c r="F14" t="s">
        <v>142</v>
      </c>
      <c r="G14" t="s">
        <v>143</v>
      </c>
      <c r="H14" t="s">
        <v>142</v>
      </c>
      <c r="I14">
        <v>231468</v>
      </c>
      <c r="J14" s="1">
        <v>274363395.25</v>
      </c>
      <c r="K14" s="2">
        <f t="shared" si="0"/>
        <v>1185.31890045276</v>
      </c>
    </row>
    <row r="15" spans="1:11">
      <c r="A15">
        <v>2010</v>
      </c>
      <c r="B15">
        <v>2005</v>
      </c>
      <c r="C15">
        <v>14</v>
      </c>
      <c r="D15" t="s">
        <v>48</v>
      </c>
      <c r="E15">
        <v>0</v>
      </c>
      <c r="F15" t="s">
        <v>142</v>
      </c>
      <c r="G15" t="s">
        <v>143</v>
      </c>
      <c r="H15" t="s">
        <v>142</v>
      </c>
      <c r="I15">
        <v>196659</v>
      </c>
      <c r="J15" s="1">
        <v>241160618.09</v>
      </c>
      <c r="K15" s="2">
        <f t="shared" si="0"/>
        <v>1226.28823542274</v>
      </c>
    </row>
    <row r="16" spans="1:11">
      <c r="A16">
        <v>2010</v>
      </c>
      <c r="B16">
        <v>2005</v>
      </c>
      <c r="C16">
        <v>15</v>
      </c>
      <c r="D16" t="s">
        <v>19</v>
      </c>
      <c r="E16">
        <v>0</v>
      </c>
      <c r="F16" t="s">
        <v>142</v>
      </c>
      <c r="G16" t="s">
        <v>143</v>
      </c>
      <c r="H16" t="s">
        <v>142</v>
      </c>
      <c r="I16">
        <v>54442</v>
      </c>
      <c r="J16" s="1">
        <v>85727384.64</v>
      </c>
      <c r="K16" s="2">
        <f t="shared" si="0"/>
        <v>1574.65531464678</v>
      </c>
    </row>
    <row r="17" spans="1:11">
      <c r="A17">
        <v>2010</v>
      </c>
      <c r="B17">
        <v>2005</v>
      </c>
      <c r="C17">
        <v>16</v>
      </c>
      <c r="D17" t="s">
        <v>20</v>
      </c>
      <c r="E17">
        <v>0</v>
      </c>
      <c r="F17" t="s">
        <v>142</v>
      </c>
      <c r="G17" t="s">
        <v>143</v>
      </c>
      <c r="H17" t="s">
        <v>142</v>
      </c>
      <c r="I17">
        <v>227674</v>
      </c>
      <c r="J17" s="1">
        <v>207369702.57</v>
      </c>
      <c r="K17" s="2">
        <f t="shared" si="0"/>
        <v>910.818550075986</v>
      </c>
    </row>
    <row r="18" spans="1:11">
      <c r="A18">
        <v>2010</v>
      </c>
      <c r="B18">
        <v>2005</v>
      </c>
      <c r="C18">
        <v>17</v>
      </c>
      <c r="D18" t="s">
        <v>49</v>
      </c>
      <c r="E18">
        <v>0</v>
      </c>
      <c r="F18" t="s">
        <v>142</v>
      </c>
      <c r="G18" t="s">
        <v>143</v>
      </c>
      <c r="H18" t="s">
        <v>142</v>
      </c>
      <c r="I18">
        <v>108784</v>
      </c>
      <c r="J18" s="1">
        <v>198236242.05</v>
      </c>
      <c r="K18" s="2">
        <f t="shared" si="0"/>
        <v>1822.29226770481</v>
      </c>
    </row>
    <row r="19" spans="1:11">
      <c r="A19">
        <v>2010</v>
      </c>
      <c r="B19">
        <v>2005</v>
      </c>
      <c r="C19">
        <v>18</v>
      </c>
      <c r="D19" t="s">
        <v>22</v>
      </c>
      <c r="E19">
        <v>0</v>
      </c>
      <c r="F19" t="s">
        <v>142</v>
      </c>
      <c r="G19" t="s">
        <v>143</v>
      </c>
      <c r="H19" t="s">
        <v>142</v>
      </c>
      <c r="I19">
        <v>77067</v>
      </c>
      <c r="J19" s="1">
        <v>126690818.02</v>
      </c>
      <c r="K19" s="2">
        <f t="shared" si="0"/>
        <v>1643.90488821415</v>
      </c>
    </row>
    <row r="20" spans="1:11">
      <c r="A20">
        <v>2010</v>
      </c>
      <c r="B20">
        <v>2005</v>
      </c>
      <c r="C20">
        <v>19</v>
      </c>
      <c r="D20" t="s">
        <v>23</v>
      </c>
      <c r="E20">
        <v>0</v>
      </c>
      <c r="F20" t="s">
        <v>142</v>
      </c>
      <c r="G20" t="s">
        <v>143</v>
      </c>
      <c r="H20" t="s">
        <v>142</v>
      </c>
      <c r="I20">
        <v>40704</v>
      </c>
      <c r="J20" s="1">
        <v>80352289.93</v>
      </c>
      <c r="K20" s="2">
        <f t="shared" si="0"/>
        <v>1974.06372666077</v>
      </c>
    </row>
    <row r="21" spans="1:11">
      <c r="A21">
        <v>2010</v>
      </c>
      <c r="B21">
        <v>2005</v>
      </c>
      <c r="C21">
        <v>20</v>
      </c>
      <c r="D21" t="s">
        <v>24</v>
      </c>
      <c r="E21">
        <v>0</v>
      </c>
      <c r="F21" t="s">
        <v>142</v>
      </c>
      <c r="G21" t="s">
        <v>143</v>
      </c>
      <c r="H21" t="s">
        <v>142</v>
      </c>
      <c r="I21">
        <v>71975</v>
      </c>
      <c r="J21" s="1">
        <v>140678095.62</v>
      </c>
      <c r="K21" s="2">
        <f t="shared" si="0"/>
        <v>1954.54109927058</v>
      </c>
    </row>
    <row r="22" spans="1:11">
      <c r="A22">
        <v>2010</v>
      </c>
      <c r="B22">
        <v>2005</v>
      </c>
      <c r="C22">
        <v>21</v>
      </c>
      <c r="D22" t="s">
        <v>25</v>
      </c>
      <c r="E22">
        <v>0</v>
      </c>
      <c r="F22" t="s">
        <v>142</v>
      </c>
      <c r="G22" t="s">
        <v>143</v>
      </c>
      <c r="H22" t="s">
        <v>142</v>
      </c>
      <c r="I22">
        <v>62919</v>
      </c>
      <c r="J22" s="1">
        <v>107979130.81</v>
      </c>
      <c r="K22" s="2">
        <f t="shared" si="0"/>
        <v>1716.16094995153</v>
      </c>
    </row>
    <row r="23" spans="1:11">
      <c r="A23">
        <v>2010</v>
      </c>
      <c r="B23">
        <v>2005</v>
      </c>
      <c r="C23">
        <v>22</v>
      </c>
      <c r="D23" t="s">
        <v>26</v>
      </c>
      <c r="E23">
        <v>0</v>
      </c>
      <c r="F23" t="s">
        <v>142</v>
      </c>
      <c r="G23" t="s">
        <v>143</v>
      </c>
      <c r="H23" t="s">
        <v>142</v>
      </c>
      <c r="I23">
        <v>87973</v>
      </c>
      <c r="J23" s="1">
        <v>163619000.45</v>
      </c>
      <c r="K23" s="2">
        <f t="shared" si="0"/>
        <v>1859.87746751844</v>
      </c>
    </row>
    <row r="24" spans="1:11">
      <c r="A24">
        <v>2011</v>
      </c>
      <c r="B24">
        <v>2006</v>
      </c>
      <c r="C24">
        <v>1</v>
      </c>
      <c r="D24" t="s">
        <v>5</v>
      </c>
      <c r="E24">
        <v>0</v>
      </c>
      <c r="F24" t="s">
        <v>142</v>
      </c>
      <c r="G24" t="s">
        <v>143</v>
      </c>
      <c r="H24" t="s">
        <v>142</v>
      </c>
      <c r="I24">
        <v>449561</v>
      </c>
      <c r="J24" s="1">
        <v>707833088.33</v>
      </c>
      <c r="K24" s="2">
        <f t="shared" si="0"/>
        <v>1574.49842920093</v>
      </c>
    </row>
    <row r="25" spans="1:11">
      <c r="A25">
        <v>2011</v>
      </c>
      <c r="B25">
        <v>2006</v>
      </c>
      <c r="C25">
        <v>2</v>
      </c>
      <c r="D25" t="s">
        <v>6</v>
      </c>
      <c r="E25">
        <v>0</v>
      </c>
      <c r="F25" t="s">
        <v>142</v>
      </c>
      <c r="G25" t="s">
        <v>143</v>
      </c>
      <c r="H25" t="s">
        <v>142</v>
      </c>
      <c r="I25">
        <v>29151</v>
      </c>
      <c r="J25" s="1">
        <v>65491734.18</v>
      </c>
      <c r="K25" s="2">
        <f t="shared" si="0"/>
        <v>2246.63765153854</v>
      </c>
    </row>
    <row r="26" spans="1:11">
      <c r="A26">
        <v>2011</v>
      </c>
      <c r="B26">
        <v>2006</v>
      </c>
      <c r="C26">
        <v>3</v>
      </c>
      <c r="D26" t="s">
        <v>44</v>
      </c>
      <c r="E26">
        <v>0</v>
      </c>
      <c r="F26" t="s">
        <v>142</v>
      </c>
      <c r="G26" t="s">
        <v>143</v>
      </c>
      <c r="H26" t="s">
        <v>142</v>
      </c>
      <c r="I26">
        <v>48848</v>
      </c>
      <c r="J26" s="3">
        <v>79394911</v>
      </c>
      <c r="K26" s="2">
        <f t="shared" si="0"/>
        <v>1625.34619636423</v>
      </c>
    </row>
    <row r="27" spans="1:11">
      <c r="A27">
        <v>2011</v>
      </c>
      <c r="B27">
        <v>2006</v>
      </c>
      <c r="C27">
        <v>4</v>
      </c>
      <c r="D27" t="s">
        <v>8</v>
      </c>
      <c r="E27">
        <v>0</v>
      </c>
      <c r="F27" t="s">
        <v>142</v>
      </c>
      <c r="G27" t="s">
        <v>143</v>
      </c>
      <c r="H27" t="s">
        <v>142</v>
      </c>
      <c r="I27">
        <v>104051</v>
      </c>
      <c r="J27" s="1">
        <v>167015485.6</v>
      </c>
      <c r="K27" s="2">
        <f t="shared" si="0"/>
        <v>1605.13099922154</v>
      </c>
    </row>
    <row r="28" spans="1:11">
      <c r="A28">
        <v>2011</v>
      </c>
      <c r="B28">
        <v>2006</v>
      </c>
      <c r="C28">
        <v>5</v>
      </c>
      <c r="D28" t="s">
        <v>9</v>
      </c>
      <c r="E28">
        <v>0</v>
      </c>
      <c r="F28" t="s">
        <v>142</v>
      </c>
      <c r="G28" t="s">
        <v>143</v>
      </c>
      <c r="H28" t="s">
        <v>142</v>
      </c>
      <c r="I28">
        <v>115605</v>
      </c>
      <c r="J28" s="1">
        <v>238200467.38</v>
      </c>
      <c r="K28" s="2">
        <f t="shared" si="0"/>
        <v>2060.46855568531</v>
      </c>
    </row>
    <row r="29" spans="1:11">
      <c r="A29">
        <v>2011</v>
      </c>
      <c r="B29">
        <v>2006</v>
      </c>
      <c r="C29">
        <v>6</v>
      </c>
      <c r="D29" t="s">
        <v>10</v>
      </c>
      <c r="E29">
        <v>0</v>
      </c>
      <c r="F29" t="s">
        <v>142</v>
      </c>
      <c r="G29" t="s">
        <v>143</v>
      </c>
      <c r="H29" t="s">
        <v>142</v>
      </c>
      <c r="I29">
        <v>67491</v>
      </c>
      <c r="J29" s="1">
        <v>153403399.35</v>
      </c>
      <c r="K29" s="2">
        <f t="shared" si="0"/>
        <v>2272.94601280171</v>
      </c>
    </row>
    <row r="30" spans="1:11">
      <c r="A30">
        <v>2011</v>
      </c>
      <c r="B30">
        <v>2006</v>
      </c>
      <c r="C30">
        <v>7</v>
      </c>
      <c r="D30" t="s">
        <v>45</v>
      </c>
      <c r="E30">
        <v>0</v>
      </c>
      <c r="F30" t="s">
        <v>142</v>
      </c>
      <c r="G30" t="s">
        <v>143</v>
      </c>
      <c r="H30" t="s">
        <v>142</v>
      </c>
      <c r="I30">
        <v>78893</v>
      </c>
      <c r="J30" s="1">
        <v>141128752.37</v>
      </c>
      <c r="K30" s="2">
        <f t="shared" si="0"/>
        <v>1788.86279353048</v>
      </c>
    </row>
    <row r="31" spans="1:11">
      <c r="A31">
        <v>2011</v>
      </c>
      <c r="B31">
        <v>2006</v>
      </c>
      <c r="C31">
        <v>8</v>
      </c>
      <c r="D31" t="s">
        <v>46</v>
      </c>
      <c r="E31">
        <v>0</v>
      </c>
      <c r="F31" t="s">
        <v>142</v>
      </c>
      <c r="G31" t="s">
        <v>143</v>
      </c>
      <c r="H31" t="s">
        <v>142</v>
      </c>
      <c r="I31">
        <v>85272</v>
      </c>
      <c r="J31" s="1">
        <v>119560226.57</v>
      </c>
      <c r="K31" s="2">
        <f t="shared" si="0"/>
        <v>1402.10416748757</v>
      </c>
    </row>
    <row r="32" spans="1:11">
      <c r="A32">
        <v>2011</v>
      </c>
      <c r="B32">
        <v>2006</v>
      </c>
      <c r="C32">
        <v>9</v>
      </c>
      <c r="D32" t="s">
        <v>13</v>
      </c>
      <c r="E32">
        <v>0</v>
      </c>
      <c r="F32" t="s">
        <v>142</v>
      </c>
      <c r="G32" t="s">
        <v>143</v>
      </c>
      <c r="H32" t="s">
        <v>142</v>
      </c>
      <c r="I32">
        <v>147656</v>
      </c>
      <c r="J32" s="1">
        <v>273137299.91</v>
      </c>
      <c r="K32" s="2">
        <f t="shared" si="0"/>
        <v>1849.82188268679</v>
      </c>
    </row>
    <row r="33" spans="1:11">
      <c r="A33">
        <v>2011</v>
      </c>
      <c r="B33">
        <v>2006</v>
      </c>
      <c r="C33">
        <v>10</v>
      </c>
      <c r="D33" t="s">
        <v>47</v>
      </c>
      <c r="E33">
        <v>0</v>
      </c>
      <c r="F33" t="s">
        <v>142</v>
      </c>
      <c r="G33" t="s">
        <v>143</v>
      </c>
      <c r="H33" t="s">
        <v>142</v>
      </c>
      <c r="I33">
        <v>95586</v>
      </c>
      <c r="J33" s="1">
        <v>194391729.08</v>
      </c>
      <c r="K33" s="2">
        <f t="shared" si="0"/>
        <v>2033.68410729605</v>
      </c>
    </row>
    <row r="34" spans="1:11">
      <c r="A34">
        <v>2011</v>
      </c>
      <c r="B34">
        <v>2006</v>
      </c>
      <c r="C34">
        <v>11</v>
      </c>
      <c r="D34" t="s">
        <v>15</v>
      </c>
      <c r="E34">
        <v>0</v>
      </c>
      <c r="F34" t="s">
        <v>142</v>
      </c>
      <c r="G34" t="s">
        <v>143</v>
      </c>
      <c r="H34" t="s">
        <v>142</v>
      </c>
      <c r="I34">
        <v>56917</v>
      </c>
      <c r="J34" s="1">
        <v>136460500.84</v>
      </c>
      <c r="K34" s="2">
        <f t="shared" si="0"/>
        <v>2397.53502187396</v>
      </c>
    </row>
    <row r="35" spans="1:11">
      <c r="A35">
        <v>2011</v>
      </c>
      <c r="B35">
        <v>2006</v>
      </c>
      <c r="C35">
        <v>12</v>
      </c>
      <c r="D35" t="s">
        <v>16</v>
      </c>
      <c r="E35">
        <v>0</v>
      </c>
      <c r="F35" t="s">
        <v>142</v>
      </c>
      <c r="G35" t="s">
        <v>143</v>
      </c>
      <c r="H35" t="s">
        <v>142</v>
      </c>
      <c r="I35">
        <v>207167</v>
      </c>
      <c r="J35" s="1">
        <v>394815299.6</v>
      </c>
      <c r="K35" s="2">
        <f t="shared" si="0"/>
        <v>1905.78277235274</v>
      </c>
    </row>
    <row r="36" spans="1:11">
      <c r="A36">
        <v>2011</v>
      </c>
      <c r="B36">
        <v>2006</v>
      </c>
      <c r="C36">
        <v>13</v>
      </c>
      <c r="D36" t="s">
        <v>17</v>
      </c>
      <c r="E36">
        <v>0</v>
      </c>
      <c r="F36" t="s">
        <v>142</v>
      </c>
      <c r="G36" t="s">
        <v>143</v>
      </c>
      <c r="H36" t="s">
        <v>142</v>
      </c>
      <c r="I36">
        <v>236000</v>
      </c>
      <c r="J36" s="1">
        <v>375234841.09</v>
      </c>
      <c r="K36" s="2">
        <f t="shared" si="0"/>
        <v>1589.97814021186</v>
      </c>
    </row>
    <row r="37" spans="1:11">
      <c r="A37">
        <v>2011</v>
      </c>
      <c r="B37">
        <v>2006</v>
      </c>
      <c r="C37">
        <v>14</v>
      </c>
      <c r="D37" t="s">
        <v>48</v>
      </c>
      <c r="E37">
        <v>0</v>
      </c>
      <c r="F37" t="s">
        <v>142</v>
      </c>
      <c r="G37" t="s">
        <v>143</v>
      </c>
      <c r="H37" t="s">
        <v>142</v>
      </c>
      <c r="I37">
        <v>195763</v>
      </c>
      <c r="J37" s="1">
        <v>313127021.03</v>
      </c>
      <c r="K37" s="2">
        <f t="shared" si="0"/>
        <v>1599.52095661591</v>
      </c>
    </row>
    <row r="38" spans="1:11">
      <c r="A38">
        <v>2011</v>
      </c>
      <c r="B38">
        <v>2006</v>
      </c>
      <c r="C38">
        <v>15</v>
      </c>
      <c r="D38" t="s">
        <v>19</v>
      </c>
      <c r="E38">
        <v>0</v>
      </c>
      <c r="F38" t="s">
        <v>142</v>
      </c>
      <c r="G38" t="s">
        <v>143</v>
      </c>
      <c r="H38" t="s">
        <v>142</v>
      </c>
      <c r="I38">
        <v>53216</v>
      </c>
      <c r="J38" s="1">
        <v>116756403.15</v>
      </c>
      <c r="K38" s="2">
        <f t="shared" si="0"/>
        <v>2194.00937969784</v>
      </c>
    </row>
    <row r="39" spans="1:11">
      <c r="A39">
        <v>2011</v>
      </c>
      <c r="B39">
        <v>2006</v>
      </c>
      <c r="C39">
        <v>16</v>
      </c>
      <c r="D39" t="s">
        <v>20</v>
      </c>
      <c r="E39">
        <v>0</v>
      </c>
      <c r="F39" t="s">
        <v>142</v>
      </c>
      <c r="G39" t="s">
        <v>143</v>
      </c>
      <c r="H39" t="s">
        <v>142</v>
      </c>
      <c r="I39">
        <v>225503</v>
      </c>
      <c r="J39" s="1">
        <v>305769754.29</v>
      </c>
      <c r="K39" s="2">
        <f t="shared" si="0"/>
        <v>1355.94539447369</v>
      </c>
    </row>
    <row r="40" spans="1:11">
      <c r="A40">
        <v>2011</v>
      </c>
      <c r="B40">
        <v>2006</v>
      </c>
      <c r="C40">
        <v>17</v>
      </c>
      <c r="D40" t="s">
        <v>49</v>
      </c>
      <c r="E40">
        <v>0</v>
      </c>
      <c r="F40" t="s">
        <v>142</v>
      </c>
      <c r="G40" t="s">
        <v>143</v>
      </c>
      <c r="H40" t="s">
        <v>142</v>
      </c>
      <c r="I40">
        <v>106842</v>
      </c>
      <c r="J40" s="1">
        <v>253606091.35</v>
      </c>
      <c r="K40" s="2">
        <f t="shared" si="0"/>
        <v>2373.65541032553</v>
      </c>
    </row>
    <row r="41" spans="1:11">
      <c r="A41">
        <v>2011</v>
      </c>
      <c r="B41">
        <v>2006</v>
      </c>
      <c r="C41">
        <v>18</v>
      </c>
      <c r="D41" t="s">
        <v>22</v>
      </c>
      <c r="E41">
        <v>0</v>
      </c>
      <c r="F41" t="s">
        <v>142</v>
      </c>
      <c r="G41" t="s">
        <v>143</v>
      </c>
      <c r="H41" t="s">
        <v>142</v>
      </c>
      <c r="I41">
        <v>77410</v>
      </c>
      <c r="J41" s="1">
        <v>152895551.27</v>
      </c>
      <c r="K41" s="2">
        <f t="shared" si="0"/>
        <v>1975.13953326444</v>
      </c>
    </row>
    <row r="42" spans="1:11">
      <c r="A42">
        <v>2011</v>
      </c>
      <c r="B42">
        <v>2006</v>
      </c>
      <c r="C42">
        <v>19</v>
      </c>
      <c r="D42" t="s">
        <v>23</v>
      </c>
      <c r="E42">
        <v>0</v>
      </c>
      <c r="F42" t="s">
        <v>142</v>
      </c>
      <c r="G42" t="s">
        <v>143</v>
      </c>
      <c r="H42" t="s">
        <v>142</v>
      </c>
      <c r="I42">
        <v>41709</v>
      </c>
      <c r="J42" s="1">
        <v>97117080.56</v>
      </c>
      <c r="K42" s="2">
        <f t="shared" si="0"/>
        <v>2328.44423409816</v>
      </c>
    </row>
    <row r="43" spans="1:11">
      <c r="A43">
        <v>2011</v>
      </c>
      <c r="B43">
        <v>2006</v>
      </c>
      <c r="C43">
        <v>20</v>
      </c>
      <c r="D43" t="s">
        <v>24</v>
      </c>
      <c r="E43">
        <v>0</v>
      </c>
      <c r="F43" t="s">
        <v>142</v>
      </c>
      <c r="G43" t="s">
        <v>143</v>
      </c>
      <c r="H43" t="s">
        <v>142</v>
      </c>
      <c r="I43">
        <v>72470</v>
      </c>
      <c r="J43" s="1">
        <v>170936930.68</v>
      </c>
      <c r="K43" s="2">
        <f t="shared" si="0"/>
        <v>2358.72679287981</v>
      </c>
    </row>
    <row r="44" spans="1:11">
      <c r="A44">
        <v>2011</v>
      </c>
      <c r="B44">
        <v>2006</v>
      </c>
      <c r="C44">
        <v>21</v>
      </c>
      <c r="D44" t="s">
        <v>25</v>
      </c>
      <c r="E44">
        <v>0</v>
      </c>
      <c r="F44" t="s">
        <v>142</v>
      </c>
      <c r="G44" t="s">
        <v>143</v>
      </c>
      <c r="H44" t="s">
        <v>142</v>
      </c>
      <c r="I44">
        <v>62889</v>
      </c>
      <c r="J44" s="1">
        <v>130345602.3</v>
      </c>
      <c r="K44" s="2">
        <f t="shared" si="0"/>
        <v>2072.62959023041</v>
      </c>
    </row>
    <row r="45" spans="1:11">
      <c r="A45">
        <v>2011</v>
      </c>
      <c r="B45">
        <v>2006</v>
      </c>
      <c r="C45">
        <v>22</v>
      </c>
      <c r="D45" t="s">
        <v>26</v>
      </c>
      <c r="E45">
        <v>0</v>
      </c>
      <c r="F45" t="s">
        <v>142</v>
      </c>
      <c r="G45" t="s">
        <v>143</v>
      </c>
      <c r="H45" t="s">
        <v>142</v>
      </c>
      <c r="I45">
        <v>86683</v>
      </c>
      <c r="J45" s="1">
        <v>191436703.99</v>
      </c>
      <c r="K45" s="2">
        <f t="shared" si="0"/>
        <v>2208.46883460425</v>
      </c>
    </row>
    <row r="46" spans="1:11">
      <c r="A46">
        <v>2012</v>
      </c>
      <c r="B46">
        <v>2007</v>
      </c>
      <c r="C46">
        <v>1</v>
      </c>
      <c r="D46" t="s">
        <v>5</v>
      </c>
      <c r="E46">
        <v>0</v>
      </c>
      <c r="F46" t="s">
        <v>142</v>
      </c>
      <c r="G46" t="s">
        <v>143</v>
      </c>
      <c r="H46" t="s">
        <v>142</v>
      </c>
      <c r="I46">
        <v>442182</v>
      </c>
      <c r="J46" s="1">
        <v>693497586.72</v>
      </c>
      <c r="K46" s="2">
        <f t="shared" si="0"/>
        <v>1568.35327245342</v>
      </c>
    </row>
    <row r="47" spans="1:11">
      <c r="A47">
        <v>2012</v>
      </c>
      <c r="B47">
        <v>2007</v>
      </c>
      <c r="C47">
        <v>2</v>
      </c>
      <c r="D47" t="s">
        <v>6</v>
      </c>
      <c r="E47">
        <v>0</v>
      </c>
      <c r="F47" t="s">
        <v>142</v>
      </c>
      <c r="G47" t="s">
        <v>143</v>
      </c>
      <c r="H47" t="s">
        <v>142</v>
      </c>
      <c r="I47">
        <v>28431</v>
      </c>
      <c r="J47" s="1">
        <v>68659128.59</v>
      </c>
      <c r="K47" s="2">
        <f t="shared" si="0"/>
        <v>2414.93892546868</v>
      </c>
    </row>
    <row r="48" spans="1:11">
      <c r="A48">
        <v>2012</v>
      </c>
      <c r="B48">
        <v>2007</v>
      </c>
      <c r="C48">
        <v>3</v>
      </c>
      <c r="D48" t="s">
        <v>44</v>
      </c>
      <c r="E48">
        <v>0</v>
      </c>
      <c r="F48" t="s">
        <v>142</v>
      </c>
      <c r="G48" t="s">
        <v>143</v>
      </c>
      <c r="H48" t="s">
        <v>142</v>
      </c>
      <c r="I48">
        <v>47886</v>
      </c>
      <c r="J48" s="1">
        <v>88487769.69</v>
      </c>
      <c r="K48" s="2">
        <f t="shared" si="0"/>
        <v>1847.88392619972</v>
      </c>
    </row>
    <row r="49" spans="1:11">
      <c r="A49">
        <v>2012</v>
      </c>
      <c r="B49">
        <v>2007</v>
      </c>
      <c r="C49">
        <v>4</v>
      </c>
      <c r="D49" t="s">
        <v>8</v>
      </c>
      <c r="E49">
        <v>0</v>
      </c>
      <c r="F49" t="s">
        <v>142</v>
      </c>
      <c r="G49" t="s">
        <v>143</v>
      </c>
      <c r="H49" t="s">
        <v>142</v>
      </c>
      <c r="I49">
        <v>101034</v>
      </c>
      <c r="J49" s="1">
        <v>205192945.9</v>
      </c>
      <c r="K49" s="2">
        <f t="shared" si="0"/>
        <v>2030.92964645565</v>
      </c>
    </row>
    <row r="50" spans="1:11">
      <c r="A50">
        <v>2012</v>
      </c>
      <c r="B50">
        <v>2007</v>
      </c>
      <c r="C50">
        <v>5</v>
      </c>
      <c r="D50" t="s">
        <v>9</v>
      </c>
      <c r="E50">
        <v>0</v>
      </c>
      <c r="F50" t="s">
        <v>142</v>
      </c>
      <c r="G50" t="s">
        <v>143</v>
      </c>
      <c r="H50" t="s">
        <v>142</v>
      </c>
      <c r="I50">
        <v>114326</v>
      </c>
      <c r="J50" s="1">
        <v>237300519.66</v>
      </c>
      <c r="K50" s="2">
        <f t="shared" si="0"/>
        <v>2075.6478811469</v>
      </c>
    </row>
    <row r="51" spans="1:11">
      <c r="A51">
        <v>2012</v>
      </c>
      <c r="B51">
        <v>2007</v>
      </c>
      <c r="C51">
        <v>6</v>
      </c>
      <c r="D51" t="s">
        <v>10</v>
      </c>
      <c r="E51">
        <v>0</v>
      </c>
      <c r="F51" t="s">
        <v>142</v>
      </c>
      <c r="G51" t="s">
        <v>143</v>
      </c>
      <c r="H51" t="s">
        <v>142</v>
      </c>
      <c r="I51">
        <v>64966</v>
      </c>
      <c r="J51" s="1">
        <v>149799728.86</v>
      </c>
      <c r="K51" s="2">
        <f t="shared" si="0"/>
        <v>2305.81733306653</v>
      </c>
    </row>
    <row r="52" spans="1:11">
      <c r="A52">
        <v>2012</v>
      </c>
      <c r="B52">
        <v>2007</v>
      </c>
      <c r="C52">
        <v>7</v>
      </c>
      <c r="D52" t="s">
        <v>45</v>
      </c>
      <c r="E52">
        <v>0</v>
      </c>
      <c r="F52" t="s">
        <v>142</v>
      </c>
      <c r="G52" t="s">
        <v>143</v>
      </c>
      <c r="H52" t="s">
        <v>142</v>
      </c>
      <c r="I52">
        <v>74942</v>
      </c>
      <c r="J52" s="1">
        <v>197550755.72</v>
      </c>
      <c r="K52" s="2">
        <f t="shared" si="0"/>
        <v>2636.04862053321</v>
      </c>
    </row>
    <row r="53" spans="1:11">
      <c r="A53">
        <v>2012</v>
      </c>
      <c r="B53">
        <v>2007</v>
      </c>
      <c r="C53">
        <v>8</v>
      </c>
      <c r="D53" t="s">
        <v>46</v>
      </c>
      <c r="E53">
        <v>0</v>
      </c>
      <c r="F53" t="s">
        <v>142</v>
      </c>
      <c r="G53" t="s">
        <v>143</v>
      </c>
      <c r="H53" t="s">
        <v>142</v>
      </c>
      <c r="I53">
        <v>81306</v>
      </c>
      <c r="J53" s="1">
        <v>175997924.54</v>
      </c>
      <c r="K53" s="2">
        <f t="shared" si="0"/>
        <v>2164.63636804172</v>
      </c>
    </row>
    <row r="54" spans="1:11">
      <c r="A54">
        <v>2012</v>
      </c>
      <c r="B54">
        <v>2007</v>
      </c>
      <c r="C54">
        <v>9</v>
      </c>
      <c r="D54" t="s">
        <v>13</v>
      </c>
      <c r="E54">
        <v>0</v>
      </c>
      <c r="F54" t="s">
        <v>142</v>
      </c>
      <c r="G54" t="s">
        <v>143</v>
      </c>
      <c r="H54" t="s">
        <v>142</v>
      </c>
      <c r="I54">
        <v>141002</v>
      </c>
      <c r="J54" s="1">
        <v>309941746.41</v>
      </c>
      <c r="K54" s="2">
        <f t="shared" si="0"/>
        <v>2198.13723500376</v>
      </c>
    </row>
    <row r="55" spans="1:11">
      <c r="A55">
        <v>2012</v>
      </c>
      <c r="B55">
        <v>2007</v>
      </c>
      <c r="C55">
        <v>10</v>
      </c>
      <c r="D55" t="s">
        <v>47</v>
      </c>
      <c r="E55">
        <v>0</v>
      </c>
      <c r="F55" t="s">
        <v>142</v>
      </c>
      <c r="G55" t="s">
        <v>143</v>
      </c>
      <c r="H55" t="s">
        <v>142</v>
      </c>
      <c r="I55">
        <v>93042</v>
      </c>
      <c r="J55" s="1">
        <v>200025995.49</v>
      </c>
      <c r="K55" s="2">
        <f t="shared" si="0"/>
        <v>2149.84625749661</v>
      </c>
    </row>
    <row r="56" spans="1:11">
      <c r="A56">
        <v>2012</v>
      </c>
      <c r="B56">
        <v>2007</v>
      </c>
      <c r="C56">
        <v>11</v>
      </c>
      <c r="D56" t="s">
        <v>15</v>
      </c>
      <c r="E56">
        <v>0</v>
      </c>
      <c r="F56" t="s">
        <v>142</v>
      </c>
      <c r="G56" t="s">
        <v>143</v>
      </c>
      <c r="H56" t="s">
        <v>142</v>
      </c>
      <c r="I56">
        <v>55456</v>
      </c>
      <c r="J56" s="1">
        <v>148261029.96</v>
      </c>
      <c r="K56" s="2">
        <f t="shared" si="0"/>
        <v>2673.48943234276</v>
      </c>
    </row>
    <row r="57" spans="1:11">
      <c r="A57">
        <v>2012</v>
      </c>
      <c r="B57">
        <v>2007</v>
      </c>
      <c r="C57">
        <v>12</v>
      </c>
      <c r="D57" t="s">
        <v>16</v>
      </c>
      <c r="E57">
        <v>0</v>
      </c>
      <c r="F57" t="s">
        <v>142</v>
      </c>
      <c r="G57" t="s">
        <v>143</v>
      </c>
      <c r="H57" t="s">
        <v>142</v>
      </c>
      <c r="I57">
        <v>200873</v>
      </c>
      <c r="J57" s="1">
        <v>439322950.24</v>
      </c>
      <c r="K57" s="2">
        <f t="shared" si="0"/>
        <v>2187.06819851349</v>
      </c>
    </row>
    <row r="58" spans="1:11">
      <c r="A58">
        <v>2012</v>
      </c>
      <c r="B58">
        <v>2007</v>
      </c>
      <c r="C58">
        <v>13</v>
      </c>
      <c r="D58" t="s">
        <v>17</v>
      </c>
      <c r="E58">
        <v>0</v>
      </c>
      <c r="F58" t="s">
        <v>142</v>
      </c>
      <c r="G58" t="s">
        <v>143</v>
      </c>
      <c r="H58" t="s">
        <v>142</v>
      </c>
      <c r="I58">
        <v>224548</v>
      </c>
      <c r="J58" s="1">
        <v>468188039.27</v>
      </c>
      <c r="K58" s="2">
        <f t="shared" si="0"/>
        <v>2085.02431226286</v>
      </c>
    </row>
    <row r="59" spans="1:11">
      <c r="A59">
        <v>2012</v>
      </c>
      <c r="B59">
        <v>2007</v>
      </c>
      <c r="C59">
        <v>14</v>
      </c>
      <c r="D59" t="s">
        <v>48</v>
      </c>
      <c r="E59">
        <v>0</v>
      </c>
      <c r="F59" t="s">
        <v>142</v>
      </c>
      <c r="G59" t="s">
        <v>143</v>
      </c>
      <c r="H59" t="s">
        <v>142</v>
      </c>
      <c r="I59">
        <v>186872</v>
      </c>
      <c r="J59" s="1">
        <v>412715693.54</v>
      </c>
      <c r="K59" s="2">
        <f t="shared" si="0"/>
        <v>2208.54752739843</v>
      </c>
    </row>
    <row r="60" spans="1:11">
      <c r="A60">
        <v>2012</v>
      </c>
      <c r="B60">
        <v>2007</v>
      </c>
      <c r="C60">
        <v>15</v>
      </c>
      <c r="D60" t="s">
        <v>19</v>
      </c>
      <c r="E60">
        <v>0</v>
      </c>
      <c r="F60" t="s">
        <v>142</v>
      </c>
      <c r="G60" t="s">
        <v>143</v>
      </c>
      <c r="H60" t="s">
        <v>142</v>
      </c>
      <c r="I60">
        <v>51450</v>
      </c>
      <c r="J60" s="1">
        <v>136303264.71</v>
      </c>
      <c r="K60" s="2">
        <f t="shared" si="0"/>
        <v>2649.23740932945</v>
      </c>
    </row>
    <row r="61" spans="1:11">
      <c r="A61">
        <v>2012</v>
      </c>
      <c r="B61">
        <v>2007</v>
      </c>
      <c r="C61">
        <v>16</v>
      </c>
      <c r="D61" t="s">
        <v>20</v>
      </c>
      <c r="E61">
        <v>0</v>
      </c>
      <c r="F61" t="s">
        <v>142</v>
      </c>
      <c r="G61" t="s">
        <v>143</v>
      </c>
      <c r="H61" t="s">
        <v>142</v>
      </c>
      <c r="I61">
        <v>216449</v>
      </c>
      <c r="J61" s="1">
        <v>444585290.14</v>
      </c>
      <c r="K61" s="2">
        <f t="shared" si="0"/>
        <v>2053.99558390198</v>
      </c>
    </row>
    <row r="62" spans="1:11">
      <c r="A62">
        <v>2012</v>
      </c>
      <c r="B62">
        <v>2007</v>
      </c>
      <c r="C62">
        <v>17</v>
      </c>
      <c r="D62" t="s">
        <v>49</v>
      </c>
      <c r="E62">
        <v>0</v>
      </c>
      <c r="F62" t="s">
        <v>142</v>
      </c>
      <c r="G62" t="s">
        <v>143</v>
      </c>
      <c r="H62" t="s">
        <v>142</v>
      </c>
      <c r="I62">
        <v>104037</v>
      </c>
      <c r="J62" s="1">
        <v>271074551.21</v>
      </c>
      <c r="K62" s="2">
        <f t="shared" si="0"/>
        <v>2605.55909157319</v>
      </c>
    </row>
    <row r="63" spans="1:11">
      <c r="A63">
        <v>2012</v>
      </c>
      <c r="B63">
        <v>2007</v>
      </c>
      <c r="C63">
        <v>18</v>
      </c>
      <c r="D63" t="s">
        <v>22</v>
      </c>
      <c r="E63">
        <v>0</v>
      </c>
      <c r="F63" t="s">
        <v>142</v>
      </c>
      <c r="G63" t="s">
        <v>143</v>
      </c>
      <c r="H63" t="s">
        <v>142</v>
      </c>
      <c r="I63">
        <v>73448</v>
      </c>
      <c r="J63" s="1">
        <v>169814027.64</v>
      </c>
      <c r="K63" s="2">
        <f t="shared" si="0"/>
        <v>2312.0306562466</v>
      </c>
    </row>
    <row r="64" spans="1:11">
      <c r="A64">
        <v>2012</v>
      </c>
      <c r="B64">
        <v>2007</v>
      </c>
      <c r="C64">
        <v>19</v>
      </c>
      <c r="D64" t="s">
        <v>23</v>
      </c>
      <c r="E64">
        <v>0</v>
      </c>
      <c r="F64" t="s">
        <v>142</v>
      </c>
      <c r="G64" t="s">
        <v>143</v>
      </c>
      <c r="H64" t="s">
        <v>142</v>
      </c>
      <c r="I64">
        <v>40339</v>
      </c>
      <c r="J64" s="1">
        <v>102311052.42</v>
      </c>
      <c r="K64" s="2">
        <f t="shared" si="0"/>
        <v>2536.28132625995</v>
      </c>
    </row>
    <row r="65" spans="1:11">
      <c r="A65">
        <v>2012</v>
      </c>
      <c r="B65">
        <v>2007</v>
      </c>
      <c r="C65">
        <v>20</v>
      </c>
      <c r="D65" t="s">
        <v>24</v>
      </c>
      <c r="E65">
        <v>0</v>
      </c>
      <c r="F65" t="s">
        <v>142</v>
      </c>
      <c r="G65" t="s">
        <v>143</v>
      </c>
      <c r="H65" t="s">
        <v>142</v>
      </c>
      <c r="I65">
        <v>70418</v>
      </c>
      <c r="J65" s="1">
        <v>176509337.85</v>
      </c>
      <c r="K65" s="2">
        <f t="shared" si="0"/>
        <v>2506.59402212502</v>
      </c>
    </row>
    <row r="66" spans="1:11">
      <c r="A66">
        <v>2012</v>
      </c>
      <c r="B66">
        <v>2007</v>
      </c>
      <c r="C66">
        <v>21</v>
      </c>
      <c r="D66" t="s">
        <v>25</v>
      </c>
      <c r="E66">
        <v>0</v>
      </c>
      <c r="F66" t="s">
        <v>142</v>
      </c>
      <c r="G66" t="s">
        <v>143</v>
      </c>
      <c r="H66" t="s">
        <v>142</v>
      </c>
      <c r="I66">
        <v>60460</v>
      </c>
      <c r="J66" s="1">
        <v>134899084.36</v>
      </c>
      <c r="K66" s="2">
        <f t="shared" si="0"/>
        <v>2231.21211313265</v>
      </c>
    </row>
    <row r="67" spans="1:11">
      <c r="A67">
        <v>2012</v>
      </c>
      <c r="B67">
        <v>2007</v>
      </c>
      <c r="C67">
        <v>22</v>
      </c>
      <c r="D67" t="s">
        <v>26</v>
      </c>
      <c r="E67">
        <v>0</v>
      </c>
      <c r="F67" t="s">
        <v>142</v>
      </c>
      <c r="G67" t="s">
        <v>143</v>
      </c>
      <c r="H67" t="s">
        <v>142</v>
      </c>
      <c r="I67">
        <v>82847</v>
      </c>
      <c r="J67" s="3">
        <v>193340503</v>
      </c>
      <c r="K67" s="2">
        <f t="shared" ref="K67:K130" si="1">J67/I67</f>
        <v>2333.70554154043</v>
      </c>
    </row>
    <row r="68" spans="1:11">
      <c r="A68">
        <v>2013</v>
      </c>
      <c r="B68">
        <v>2008</v>
      </c>
      <c r="C68">
        <v>1</v>
      </c>
      <c r="D68" t="s">
        <v>5</v>
      </c>
      <c r="E68">
        <v>0</v>
      </c>
      <c r="F68" t="s">
        <v>142</v>
      </c>
      <c r="G68" t="s">
        <v>143</v>
      </c>
      <c r="H68" t="s">
        <v>142</v>
      </c>
      <c r="I68">
        <v>432201</v>
      </c>
      <c r="J68" s="1">
        <v>700205862.83</v>
      </c>
      <c r="K68" s="2">
        <f t="shared" si="1"/>
        <v>1620.09311137642</v>
      </c>
    </row>
    <row r="69" spans="1:11">
      <c r="A69">
        <v>2013</v>
      </c>
      <c r="B69">
        <v>2008</v>
      </c>
      <c r="C69">
        <v>2</v>
      </c>
      <c r="D69" t="s">
        <v>6</v>
      </c>
      <c r="E69">
        <v>0</v>
      </c>
      <c r="F69" t="s">
        <v>142</v>
      </c>
      <c r="G69" t="s">
        <v>143</v>
      </c>
      <c r="H69" t="s">
        <v>142</v>
      </c>
      <c r="I69">
        <v>27212</v>
      </c>
      <c r="J69" s="1">
        <v>68693150.21</v>
      </c>
      <c r="K69" s="2">
        <f t="shared" si="1"/>
        <v>2524.36977105689</v>
      </c>
    </row>
    <row r="70" spans="1:11">
      <c r="A70">
        <v>2013</v>
      </c>
      <c r="B70">
        <v>2008</v>
      </c>
      <c r="C70">
        <v>3</v>
      </c>
      <c r="D70" t="s">
        <v>44</v>
      </c>
      <c r="E70">
        <v>0</v>
      </c>
      <c r="F70" t="s">
        <v>142</v>
      </c>
      <c r="G70" t="s">
        <v>143</v>
      </c>
      <c r="H70" t="s">
        <v>142</v>
      </c>
      <c r="I70">
        <v>47012</v>
      </c>
      <c r="J70" s="1">
        <v>86851602.02</v>
      </c>
      <c r="K70" s="2">
        <f t="shared" si="1"/>
        <v>1847.43474049179</v>
      </c>
    </row>
    <row r="71" spans="1:11">
      <c r="A71">
        <v>2013</v>
      </c>
      <c r="B71">
        <v>2008</v>
      </c>
      <c r="C71">
        <v>4</v>
      </c>
      <c r="D71" t="s">
        <v>8</v>
      </c>
      <c r="E71">
        <v>0</v>
      </c>
      <c r="F71" t="s">
        <v>142</v>
      </c>
      <c r="G71" t="s">
        <v>143</v>
      </c>
      <c r="H71" t="s">
        <v>142</v>
      </c>
      <c r="I71">
        <v>98471</v>
      </c>
      <c r="J71" s="1">
        <v>211328515.14</v>
      </c>
      <c r="K71" s="2">
        <f t="shared" si="1"/>
        <v>2146.09900518935</v>
      </c>
    </row>
    <row r="72" spans="1:11">
      <c r="A72">
        <v>2013</v>
      </c>
      <c r="B72">
        <v>2008</v>
      </c>
      <c r="C72">
        <v>5</v>
      </c>
      <c r="D72" t="s">
        <v>9</v>
      </c>
      <c r="E72">
        <v>0</v>
      </c>
      <c r="F72" t="s">
        <v>142</v>
      </c>
      <c r="G72" t="s">
        <v>143</v>
      </c>
      <c r="H72" t="s">
        <v>142</v>
      </c>
      <c r="I72">
        <v>111625</v>
      </c>
      <c r="J72" s="1">
        <v>244351421.62</v>
      </c>
      <c r="K72" s="2">
        <f t="shared" si="1"/>
        <v>2189.03849155655</v>
      </c>
    </row>
    <row r="73" spans="1:11">
      <c r="A73">
        <v>2013</v>
      </c>
      <c r="B73">
        <v>2008</v>
      </c>
      <c r="C73">
        <v>6</v>
      </c>
      <c r="D73" t="s">
        <v>10</v>
      </c>
      <c r="E73">
        <v>0</v>
      </c>
      <c r="F73" t="s">
        <v>142</v>
      </c>
      <c r="G73" t="s">
        <v>143</v>
      </c>
      <c r="H73" t="s">
        <v>142</v>
      </c>
      <c r="I73">
        <v>62698</v>
      </c>
      <c r="J73" s="1">
        <v>155361929.15</v>
      </c>
      <c r="K73" s="2">
        <f t="shared" si="1"/>
        <v>2477.94075010367</v>
      </c>
    </row>
    <row r="74" spans="1:11">
      <c r="A74">
        <v>2013</v>
      </c>
      <c r="B74">
        <v>2008</v>
      </c>
      <c r="C74">
        <v>7</v>
      </c>
      <c r="D74" t="s">
        <v>45</v>
      </c>
      <c r="E74">
        <v>0</v>
      </c>
      <c r="F74" t="s">
        <v>142</v>
      </c>
      <c r="G74" t="s">
        <v>143</v>
      </c>
      <c r="H74" t="s">
        <v>142</v>
      </c>
      <c r="I74">
        <v>71433</v>
      </c>
      <c r="J74" s="1">
        <v>207702889.34</v>
      </c>
      <c r="K74" s="2">
        <f t="shared" si="1"/>
        <v>2907.6601758291</v>
      </c>
    </row>
    <row r="75" spans="1:11">
      <c r="A75">
        <v>2013</v>
      </c>
      <c r="B75">
        <v>2008</v>
      </c>
      <c r="C75">
        <v>8</v>
      </c>
      <c r="D75" t="s">
        <v>46</v>
      </c>
      <c r="E75">
        <v>0</v>
      </c>
      <c r="F75" t="s">
        <v>142</v>
      </c>
      <c r="G75" t="s">
        <v>143</v>
      </c>
      <c r="H75" t="s">
        <v>142</v>
      </c>
      <c r="I75">
        <v>78447</v>
      </c>
      <c r="J75" s="1">
        <v>182277497.56</v>
      </c>
      <c r="K75" s="2">
        <f t="shared" si="1"/>
        <v>2323.57512154703</v>
      </c>
    </row>
    <row r="76" spans="1:11">
      <c r="A76">
        <v>2013</v>
      </c>
      <c r="B76">
        <v>2008</v>
      </c>
      <c r="C76">
        <v>9</v>
      </c>
      <c r="D76" t="s">
        <v>13</v>
      </c>
      <c r="E76">
        <v>0</v>
      </c>
      <c r="F76" t="s">
        <v>142</v>
      </c>
      <c r="G76" t="s">
        <v>143</v>
      </c>
      <c r="H76" t="s">
        <v>142</v>
      </c>
      <c r="I76">
        <v>135700</v>
      </c>
      <c r="J76" s="1">
        <v>321497244.29</v>
      </c>
      <c r="K76" s="2">
        <f t="shared" si="1"/>
        <v>2369.17645018423</v>
      </c>
    </row>
    <row r="77" spans="1:11">
      <c r="A77">
        <v>2013</v>
      </c>
      <c r="B77">
        <v>2008</v>
      </c>
      <c r="C77">
        <v>10</v>
      </c>
      <c r="D77" t="s">
        <v>47</v>
      </c>
      <c r="E77">
        <v>0</v>
      </c>
      <c r="F77" t="s">
        <v>142</v>
      </c>
      <c r="G77" t="s">
        <v>143</v>
      </c>
      <c r="H77" t="s">
        <v>142</v>
      </c>
      <c r="I77">
        <v>91499</v>
      </c>
      <c r="J77" s="1">
        <v>210321876.81</v>
      </c>
      <c r="K77" s="2">
        <f t="shared" si="1"/>
        <v>2298.62486814064</v>
      </c>
    </row>
    <row r="78" spans="1:11">
      <c r="A78">
        <v>2013</v>
      </c>
      <c r="B78">
        <v>2008</v>
      </c>
      <c r="C78">
        <v>11</v>
      </c>
      <c r="D78" t="s">
        <v>15</v>
      </c>
      <c r="E78">
        <v>0</v>
      </c>
      <c r="F78" t="s">
        <v>142</v>
      </c>
      <c r="G78" t="s">
        <v>143</v>
      </c>
      <c r="H78" t="s">
        <v>142</v>
      </c>
      <c r="I78">
        <v>53783</v>
      </c>
      <c r="J78" s="1">
        <v>147197505.57</v>
      </c>
      <c r="K78" s="2">
        <f t="shared" si="1"/>
        <v>2736.87792741201</v>
      </c>
    </row>
    <row r="79" spans="1:11">
      <c r="A79">
        <v>2013</v>
      </c>
      <c r="B79">
        <v>2008</v>
      </c>
      <c r="C79">
        <v>12</v>
      </c>
      <c r="D79" t="s">
        <v>16</v>
      </c>
      <c r="E79">
        <v>0</v>
      </c>
      <c r="F79" t="s">
        <v>142</v>
      </c>
      <c r="G79" t="s">
        <v>143</v>
      </c>
      <c r="H79" t="s">
        <v>142</v>
      </c>
      <c r="I79">
        <v>191630</v>
      </c>
      <c r="J79" s="1">
        <v>457090512.69</v>
      </c>
      <c r="K79" s="2">
        <f t="shared" si="1"/>
        <v>2385.27637995095</v>
      </c>
    </row>
    <row r="80" spans="1:11">
      <c r="A80">
        <v>2013</v>
      </c>
      <c r="B80">
        <v>2008</v>
      </c>
      <c r="C80">
        <v>13</v>
      </c>
      <c r="D80" t="s">
        <v>17</v>
      </c>
      <c r="E80">
        <v>0</v>
      </c>
      <c r="F80" t="s">
        <v>142</v>
      </c>
      <c r="G80" t="s">
        <v>143</v>
      </c>
      <c r="H80" t="s">
        <v>142</v>
      </c>
      <c r="I80">
        <v>214366</v>
      </c>
      <c r="J80" s="1">
        <v>477546301.25</v>
      </c>
      <c r="K80" s="2">
        <f t="shared" si="1"/>
        <v>2227.71475537165</v>
      </c>
    </row>
    <row r="81" spans="1:11">
      <c r="A81">
        <v>2013</v>
      </c>
      <c r="B81">
        <v>2008</v>
      </c>
      <c r="C81">
        <v>14</v>
      </c>
      <c r="D81" t="s">
        <v>48</v>
      </c>
      <c r="E81">
        <v>0</v>
      </c>
      <c r="F81" t="s">
        <v>142</v>
      </c>
      <c r="G81" t="s">
        <v>143</v>
      </c>
      <c r="H81" t="s">
        <v>142</v>
      </c>
      <c r="I81">
        <v>182993</v>
      </c>
      <c r="J81" s="1">
        <v>425675735.27</v>
      </c>
      <c r="K81" s="2">
        <f t="shared" si="1"/>
        <v>2326.185893832</v>
      </c>
    </row>
    <row r="82" spans="1:11">
      <c r="A82">
        <v>2013</v>
      </c>
      <c r="B82">
        <v>2008</v>
      </c>
      <c r="C82">
        <v>15</v>
      </c>
      <c r="D82" t="s">
        <v>19</v>
      </c>
      <c r="E82">
        <v>0</v>
      </c>
      <c r="F82" t="s">
        <v>142</v>
      </c>
      <c r="G82" t="s">
        <v>143</v>
      </c>
      <c r="H82" t="s">
        <v>142</v>
      </c>
      <c r="I82">
        <v>49392</v>
      </c>
      <c r="J82" s="1">
        <v>140601824.59</v>
      </c>
      <c r="K82" s="2">
        <f t="shared" si="1"/>
        <v>2846.65177741335</v>
      </c>
    </row>
    <row r="83" spans="1:11">
      <c r="A83">
        <v>2013</v>
      </c>
      <c r="B83">
        <v>2008</v>
      </c>
      <c r="C83">
        <v>16</v>
      </c>
      <c r="D83" t="s">
        <v>20</v>
      </c>
      <c r="E83">
        <v>0</v>
      </c>
      <c r="F83" t="s">
        <v>142</v>
      </c>
      <c r="G83" t="s">
        <v>143</v>
      </c>
      <c r="H83" t="s">
        <v>142</v>
      </c>
      <c r="I83">
        <v>212762</v>
      </c>
      <c r="J83" s="1">
        <v>435034329.07</v>
      </c>
      <c r="K83" s="2">
        <f t="shared" si="1"/>
        <v>2044.69937803743</v>
      </c>
    </row>
    <row r="84" spans="1:11">
      <c r="A84">
        <v>2013</v>
      </c>
      <c r="B84">
        <v>2008</v>
      </c>
      <c r="C84">
        <v>17</v>
      </c>
      <c r="D84" t="s">
        <v>49</v>
      </c>
      <c r="E84">
        <v>0</v>
      </c>
      <c r="F84" t="s">
        <v>142</v>
      </c>
      <c r="G84" t="s">
        <v>143</v>
      </c>
      <c r="H84" t="s">
        <v>142</v>
      </c>
      <c r="I84">
        <v>99086</v>
      </c>
      <c r="J84" s="1">
        <v>271808192.63</v>
      </c>
      <c r="K84" s="2">
        <f t="shared" si="1"/>
        <v>2743.15435712411</v>
      </c>
    </row>
    <row r="85" spans="1:11">
      <c r="A85">
        <v>2013</v>
      </c>
      <c r="B85">
        <v>2008</v>
      </c>
      <c r="C85">
        <v>18</v>
      </c>
      <c r="D85" t="s">
        <v>22</v>
      </c>
      <c r="E85">
        <v>0</v>
      </c>
      <c r="F85" t="s">
        <v>142</v>
      </c>
      <c r="G85" t="s">
        <v>143</v>
      </c>
      <c r="H85" t="s">
        <v>142</v>
      </c>
      <c r="I85">
        <v>70966</v>
      </c>
      <c r="J85" s="1">
        <v>173032125.42</v>
      </c>
      <c r="K85" s="2">
        <f t="shared" si="1"/>
        <v>2438.2397968041</v>
      </c>
    </row>
    <row r="86" spans="1:11">
      <c r="A86">
        <v>2013</v>
      </c>
      <c r="B86">
        <v>2008</v>
      </c>
      <c r="C86">
        <v>19</v>
      </c>
      <c r="D86" t="s">
        <v>23</v>
      </c>
      <c r="E86">
        <v>0</v>
      </c>
      <c r="F86" t="s">
        <v>142</v>
      </c>
      <c r="G86" t="s">
        <v>143</v>
      </c>
      <c r="H86" t="s">
        <v>142</v>
      </c>
      <c r="I86">
        <v>38931</v>
      </c>
      <c r="J86" s="1">
        <v>100250198.52</v>
      </c>
      <c r="K86" s="2">
        <f t="shared" si="1"/>
        <v>2575.07381058796</v>
      </c>
    </row>
    <row r="87" spans="1:11">
      <c r="A87">
        <v>2013</v>
      </c>
      <c r="B87">
        <v>2008</v>
      </c>
      <c r="C87">
        <v>20</v>
      </c>
      <c r="D87" t="s">
        <v>24</v>
      </c>
      <c r="E87">
        <v>0</v>
      </c>
      <c r="F87" t="s">
        <v>142</v>
      </c>
      <c r="G87" t="s">
        <v>143</v>
      </c>
      <c r="H87" t="s">
        <v>142</v>
      </c>
      <c r="I87">
        <v>68279</v>
      </c>
      <c r="J87" s="1">
        <v>176735418.48</v>
      </c>
      <c r="K87" s="2">
        <f t="shared" si="1"/>
        <v>2588.4300953441</v>
      </c>
    </row>
    <row r="88" spans="1:11">
      <c r="A88">
        <v>2013</v>
      </c>
      <c r="B88">
        <v>2008</v>
      </c>
      <c r="C88">
        <v>21</v>
      </c>
      <c r="D88" t="s">
        <v>25</v>
      </c>
      <c r="E88">
        <v>0</v>
      </c>
      <c r="F88" t="s">
        <v>142</v>
      </c>
      <c r="G88" t="s">
        <v>143</v>
      </c>
      <c r="H88" t="s">
        <v>142</v>
      </c>
      <c r="I88">
        <v>58182</v>
      </c>
      <c r="J88" s="1">
        <v>140431098.71</v>
      </c>
      <c r="K88" s="2">
        <f t="shared" si="1"/>
        <v>2413.65196641573</v>
      </c>
    </row>
    <row r="89" spans="1:11">
      <c r="A89">
        <v>2013</v>
      </c>
      <c r="B89">
        <v>2008</v>
      </c>
      <c r="C89">
        <v>22</v>
      </c>
      <c r="D89" t="s">
        <v>26</v>
      </c>
      <c r="E89">
        <v>0</v>
      </c>
      <c r="F89" t="s">
        <v>142</v>
      </c>
      <c r="G89" t="s">
        <v>143</v>
      </c>
      <c r="H89" t="s">
        <v>142</v>
      </c>
      <c r="I89">
        <v>79711</v>
      </c>
      <c r="J89" s="1">
        <v>202486647.08</v>
      </c>
      <c r="K89" s="2">
        <f t="shared" si="1"/>
        <v>2540.25977694421</v>
      </c>
    </row>
    <row r="90" spans="1:11">
      <c r="A90">
        <v>2014</v>
      </c>
      <c r="B90">
        <v>2009</v>
      </c>
      <c r="C90">
        <v>1</v>
      </c>
      <c r="D90" t="s">
        <v>5</v>
      </c>
      <c r="E90">
        <v>0</v>
      </c>
      <c r="F90" t="s">
        <v>142</v>
      </c>
      <c r="G90" t="s">
        <v>143</v>
      </c>
      <c r="H90" t="s">
        <v>142</v>
      </c>
      <c r="I90">
        <v>427523</v>
      </c>
      <c r="J90" s="1">
        <v>797196178.53</v>
      </c>
      <c r="K90" s="2">
        <f t="shared" si="1"/>
        <v>1864.68606023536</v>
      </c>
    </row>
    <row r="91" spans="1:11">
      <c r="A91">
        <v>2014</v>
      </c>
      <c r="B91">
        <v>2009</v>
      </c>
      <c r="C91">
        <v>2</v>
      </c>
      <c r="D91" t="s">
        <v>6</v>
      </c>
      <c r="E91">
        <v>0</v>
      </c>
      <c r="F91" t="s">
        <v>142</v>
      </c>
      <c r="G91" t="s">
        <v>143</v>
      </c>
      <c r="H91" t="s">
        <v>142</v>
      </c>
      <c r="I91">
        <v>26297</v>
      </c>
      <c r="J91" s="1">
        <v>76138855.9</v>
      </c>
      <c r="K91" s="2">
        <f t="shared" si="1"/>
        <v>2895.34379967297</v>
      </c>
    </row>
    <row r="92" spans="1:11">
      <c r="A92">
        <v>2014</v>
      </c>
      <c r="B92">
        <v>2009</v>
      </c>
      <c r="C92">
        <v>3</v>
      </c>
      <c r="D92" t="s">
        <v>44</v>
      </c>
      <c r="E92">
        <v>0</v>
      </c>
      <c r="F92" t="s">
        <v>142</v>
      </c>
      <c r="G92" t="s">
        <v>143</v>
      </c>
      <c r="H92" t="s">
        <v>142</v>
      </c>
      <c r="I92">
        <v>46408</v>
      </c>
      <c r="J92" s="1">
        <v>104047251.75</v>
      </c>
      <c r="K92" s="2">
        <f t="shared" si="1"/>
        <v>2242.01111338562</v>
      </c>
    </row>
    <row r="93" spans="1:11">
      <c r="A93">
        <v>2014</v>
      </c>
      <c r="B93">
        <v>2009</v>
      </c>
      <c r="C93">
        <v>4</v>
      </c>
      <c r="D93" t="s">
        <v>8</v>
      </c>
      <c r="E93">
        <v>0</v>
      </c>
      <c r="F93" t="s">
        <v>142</v>
      </c>
      <c r="G93" t="s">
        <v>143</v>
      </c>
      <c r="H93" t="s">
        <v>142</v>
      </c>
      <c r="I93">
        <v>96508</v>
      </c>
      <c r="J93" s="1">
        <v>237890835.05</v>
      </c>
      <c r="K93" s="2">
        <f t="shared" si="1"/>
        <v>2464.98564937622</v>
      </c>
    </row>
    <row r="94" spans="1:11">
      <c r="A94">
        <v>2014</v>
      </c>
      <c r="B94">
        <v>2009</v>
      </c>
      <c r="C94">
        <v>5</v>
      </c>
      <c r="D94" t="s">
        <v>9</v>
      </c>
      <c r="E94">
        <v>0</v>
      </c>
      <c r="F94" t="s">
        <v>142</v>
      </c>
      <c r="G94" t="s">
        <v>143</v>
      </c>
      <c r="H94" t="s">
        <v>142</v>
      </c>
      <c r="I94">
        <v>108333</v>
      </c>
      <c r="J94" s="1">
        <v>272410558.09</v>
      </c>
      <c r="K94" s="2">
        <f t="shared" si="1"/>
        <v>2514.56673488226</v>
      </c>
    </row>
    <row r="95" spans="1:11">
      <c r="A95">
        <v>2014</v>
      </c>
      <c r="B95">
        <v>2009</v>
      </c>
      <c r="C95">
        <v>6</v>
      </c>
      <c r="D95" t="s">
        <v>10</v>
      </c>
      <c r="E95">
        <v>0</v>
      </c>
      <c r="F95" t="s">
        <v>142</v>
      </c>
      <c r="G95" t="s">
        <v>143</v>
      </c>
      <c r="H95" t="s">
        <v>142</v>
      </c>
      <c r="I95">
        <v>60633</v>
      </c>
      <c r="J95" s="1">
        <v>174248089.92</v>
      </c>
      <c r="K95" s="2">
        <f t="shared" si="1"/>
        <v>2873.8160724358</v>
      </c>
    </row>
    <row r="96" spans="1:11">
      <c r="A96">
        <v>2014</v>
      </c>
      <c r="B96">
        <v>2009</v>
      </c>
      <c r="C96">
        <v>7</v>
      </c>
      <c r="D96" t="s">
        <v>45</v>
      </c>
      <c r="E96">
        <v>0</v>
      </c>
      <c r="F96" t="s">
        <v>142</v>
      </c>
      <c r="G96" t="s">
        <v>143</v>
      </c>
      <c r="H96" t="s">
        <v>142</v>
      </c>
      <c r="I96">
        <v>68948</v>
      </c>
      <c r="J96" s="1">
        <v>236570278.93</v>
      </c>
      <c r="K96" s="2">
        <f t="shared" si="1"/>
        <v>3431.14055418576</v>
      </c>
    </row>
    <row r="97" spans="1:11">
      <c r="A97">
        <v>2014</v>
      </c>
      <c r="B97">
        <v>2009</v>
      </c>
      <c r="C97">
        <v>8</v>
      </c>
      <c r="D97" t="s">
        <v>46</v>
      </c>
      <c r="E97">
        <v>0</v>
      </c>
      <c r="F97" t="s">
        <v>142</v>
      </c>
      <c r="G97" t="s">
        <v>143</v>
      </c>
      <c r="H97" t="s">
        <v>142</v>
      </c>
      <c r="I97">
        <v>75539</v>
      </c>
      <c r="J97" s="1">
        <v>204639890.34</v>
      </c>
      <c r="K97" s="2">
        <f t="shared" si="1"/>
        <v>2709.06274030633</v>
      </c>
    </row>
    <row r="98" spans="1:11">
      <c r="A98">
        <v>2014</v>
      </c>
      <c r="B98">
        <v>2009</v>
      </c>
      <c r="C98">
        <v>9</v>
      </c>
      <c r="D98" t="s">
        <v>13</v>
      </c>
      <c r="E98">
        <v>0</v>
      </c>
      <c r="F98" t="s">
        <v>142</v>
      </c>
      <c r="G98" t="s">
        <v>143</v>
      </c>
      <c r="H98" t="s">
        <v>142</v>
      </c>
      <c r="I98">
        <v>131014</v>
      </c>
      <c r="J98" s="1">
        <v>360020648.03</v>
      </c>
      <c r="K98" s="2">
        <f t="shared" si="1"/>
        <v>2747.95554696445</v>
      </c>
    </row>
    <row r="99" spans="1:11">
      <c r="A99">
        <v>2014</v>
      </c>
      <c r="B99">
        <v>2009</v>
      </c>
      <c r="C99">
        <v>10</v>
      </c>
      <c r="D99" t="s">
        <v>47</v>
      </c>
      <c r="E99">
        <v>0</v>
      </c>
      <c r="F99" t="s">
        <v>142</v>
      </c>
      <c r="G99" t="s">
        <v>143</v>
      </c>
      <c r="H99" t="s">
        <v>142</v>
      </c>
      <c r="I99">
        <v>88143</v>
      </c>
      <c r="J99" s="1">
        <v>230121693.3</v>
      </c>
      <c r="K99" s="2">
        <f t="shared" si="1"/>
        <v>2610.77672985943</v>
      </c>
    </row>
    <row r="100" spans="1:11">
      <c r="A100">
        <v>2014</v>
      </c>
      <c r="B100">
        <v>2009</v>
      </c>
      <c r="C100">
        <v>11</v>
      </c>
      <c r="D100" t="s">
        <v>15</v>
      </c>
      <c r="E100">
        <v>0</v>
      </c>
      <c r="F100" t="s">
        <v>142</v>
      </c>
      <c r="G100" t="s">
        <v>143</v>
      </c>
      <c r="H100" t="s">
        <v>142</v>
      </c>
      <c r="I100">
        <v>51655</v>
      </c>
      <c r="J100" s="1">
        <v>171612255.2</v>
      </c>
      <c r="K100" s="2">
        <f t="shared" si="1"/>
        <v>3322.27771174136</v>
      </c>
    </row>
    <row r="101" spans="1:11">
      <c r="A101">
        <v>2014</v>
      </c>
      <c r="B101">
        <v>2009</v>
      </c>
      <c r="C101">
        <v>12</v>
      </c>
      <c r="D101" t="s">
        <v>16</v>
      </c>
      <c r="E101">
        <v>0</v>
      </c>
      <c r="F101" t="s">
        <v>142</v>
      </c>
      <c r="G101" t="s">
        <v>143</v>
      </c>
      <c r="H101" t="s">
        <v>142</v>
      </c>
      <c r="I101">
        <v>184928</v>
      </c>
      <c r="J101" s="1">
        <v>536255722.8</v>
      </c>
      <c r="K101" s="2">
        <f t="shared" si="1"/>
        <v>2899.80815668801</v>
      </c>
    </row>
    <row r="102" spans="1:11">
      <c r="A102">
        <v>2014</v>
      </c>
      <c r="B102">
        <v>2009</v>
      </c>
      <c r="C102">
        <v>13</v>
      </c>
      <c r="D102" t="s">
        <v>17</v>
      </c>
      <c r="E102">
        <v>0</v>
      </c>
      <c r="F102" t="s">
        <v>142</v>
      </c>
      <c r="G102" t="s">
        <v>143</v>
      </c>
      <c r="H102" t="s">
        <v>142</v>
      </c>
      <c r="I102">
        <v>208479</v>
      </c>
      <c r="J102" s="1">
        <v>536229154.45</v>
      </c>
      <c r="K102" s="2">
        <f t="shared" si="1"/>
        <v>2572.10152797164</v>
      </c>
    </row>
    <row r="103" spans="1:11">
      <c r="A103">
        <v>2014</v>
      </c>
      <c r="B103">
        <v>2009</v>
      </c>
      <c r="C103">
        <v>14</v>
      </c>
      <c r="D103" t="s">
        <v>48</v>
      </c>
      <c r="E103">
        <v>0</v>
      </c>
      <c r="F103" t="s">
        <v>142</v>
      </c>
      <c r="G103" t="s">
        <v>143</v>
      </c>
      <c r="H103" t="s">
        <v>142</v>
      </c>
      <c r="I103">
        <v>178331</v>
      </c>
      <c r="J103" s="1">
        <v>490667086.31</v>
      </c>
      <c r="K103" s="2">
        <f t="shared" si="1"/>
        <v>2751.44022245151</v>
      </c>
    </row>
    <row r="104" spans="1:11">
      <c r="A104">
        <v>2014</v>
      </c>
      <c r="B104">
        <v>2009</v>
      </c>
      <c r="C104">
        <v>15</v>
      </c>
      <c r="D104" t="s">
        <v>19</v>
      </c>
      <c r="E104">
        <v>0</v>
      </c>
      <c r="F104" t="s">
        <v>142</v>
      </c>
      <c r="G104" t="s">
        <v>143</v>
      </c>
      <c r="H104" t="s">
        <v>142</v>
      </c>
      <c r="I104">
        <v>48765</v>
      </c>
      <c r="J104" s="1">
        <v>161456609.27</v>
      </c>
      <c r="K104" s="2">
        <f t="shared" si="1"/>
        <v>3310.91170450118</v>
      </c>
    </row>
    <row r="105" spans="1:11">
      <c r="A105">
        <v>2014</v>
      </c>
      <c r="B105">
        <v>2009</v>
      </c>
      <c r="C105">
        <v>16</v>
      </c>
      <c r="D105" t="s">
        <v>20</v>
      </c>
      <c r="E105">
        <v>0</v>
      </c>
      <c r="F105" t="s">
        <v>142</v>
      </c>
      <c r="G105" t="s">
        <v>143</v>
      </c>
      <c r="H105" t="s">
        <v>142</v>
      </c>
      <c r="I105">
        <v>212775</v>
      </c>
      <c r="J105" s="1">
        <v>493499317.11</v>
      </c>
      <c r="K105" s="2">
        <f t="shared" si="1"/>
        <v>2319.34821811773</v>
      </c>
    </row>
    <row r="106" spans="1:11">
      <c r="A106">
        <v>2014</v>
      </c>
      <c r="B106">
        <v>2009</v>
      </c>
      <c r="C106">
        <v>17</v>
      </c>
      <c r="D106" t="s">
        <v>49</v>
      </c>
      <c r="E106">
        <v>0</v>
      </c>
      <c r="F106" t="s">
        <v>142</v>
      </c>
      <c r="G106" t="s">
        <v>143</v>
      </c>
      <c r="H106" t="s">
        <v>142</v>
      </c>
      <c r="I106">
        <v>96133</v>
      </c>
      <c r="J106" s="1">
        <v>317200359.53</v>
      </c>
      <c r="K106" s="2">
        <f t="shared" si="1"/>
        <v>3299.59909219519</v>
      </c>
    </row>
    <row r="107" spans="1:11">
      <c r="A107">
        <v>2014</v>
      </c>
      <c r="B107">
        <v>2009</v>
      </c>
      <c r="C107">
        <v>18</v>
      </c>
      <c r="D107" t="s">
        <v>22</v>
      </c>
      <c r="E107">
        <v>0</v>
      </c>
      <c r="F107" t="s">
        <v>142</v>
      </c>
      <c r="G107" t="s">
        <v>143</v>
      </c>
      <c r="H107" t="s">
        <v>142</v>
      </c>
      <c r="I107">
        <v>67984</v>
      </c>
      <c r="J107" s="1">
        <v>195227629.08</v>
      </c>
      <c r="K107" s="2">
        <f t="shared" si="1"/>
        <v>2871.67023240763</v>
      </c>
    </row>
    <row r="108" spans="1:11">
      <c r="A108">
        <v>2014</v>
      </c>
      <c r="B108">
        <v>2009</v>
      </c>
      <c r="C108">
        <v>19</v>
      </c>
      <c r="D108" t="s">
        <v>23</v>
      </c>
      <c r="E108">
        <v>0</v>
      </c>
      <c r="F108" t="s">
        <v>142</v>
      </c>
      <c r="G108" t="s">
        <v>143</v>
      </c>
      <c r="H108" t="s">
        <v>142</v>
      </c>
      <c r="I108">
        <v>37698</v>
      </c>
      <c r="J108" s="1">
        <v>114915277.81</v>
      </c>
      <c r="K108" s="2">
        <f t="shared" si="1"/>
        <v>3048.31231922118</v>
      </c>
    </row>
    <row r="109" spans="1:11">
      <c r="A109">
        <v>2014</v>
      </c>
      <c r="B109">
        <v>2009</v>
      </c>
      <c r="C109">
        <v>20</v>
      </c>
      <c r="D109" t="s">
        <v>24</v>
      </c>
      <c r="E109">
        <v>0</v>
      </c>
      <c r="F109" t="s">
        <v>142</v>
      </c>
      <c r="G109" t="s">
        <v>143</v>
      </c>
      <c r="H109" t="s">
        <v>142</v>
      </c>
      <c r="I109">
        <v>67542</v>
      </c>
      <c r="J109" s="1">
        <v>198438752.93</v>
      </c>
      <c r="K109" s="2">
        <f t="shared" si="1"/>
        <v>2938.00528456368</v>
      </c>
    </row>
    <row r="110" spans="1:11">
      <c r="A110">
        <v>2014</v>
      </c>
      <c r="B110">
        <v>2009</v>
      </c>
      <c r="C110">
        <v>21</v>
      </c>
      <c r="D110" t="s">
        <v>25</v>
      </c>
      <c r="E110">
        <v>0</v>
      </c>
      <c r="F110" t="s">
        <v>142</v>
      </c>
      <c r="G110" t="s">
        <v>143</v>
      </c>
      <c r="H110" t="s">
        <v>142</v>
      </c>
      <c r="I110">
        <v>56978</v>
      </c>
      <c r="J110" s="1">
        <v>156759058.25</v>
      </c>
      <c r="K110" s="2">
        <f t="shared" si="1"/>
        <v>2751.22079135807</v>
      </c>
    </row>
    <row r="111" spans="1:11">
      <c r="A111">
        <v>2014</v>
      </c>
      <c r="B111">
        <v>2009</v>
      </c>
      <c r="C111">
        <v>22</v>
      </c>
      <c r="D111" t="s">
        <v>26</v>
      </c>
      <c r="E111">
        <v>0</v>
      </c>
      <c r="F111" t="s">
        <v>142</v>
      </c>
      <c r="G111" t="s">
        <v>143</v>
      </c>
      <c r="H111" t="s">
        <v>142</v>
      </c>
      <c r="I111">
        <v>76815</v>
      </c>
      <c r="J111" s="1">
        <v>222790661.1</v>
      </c>
      <c r="K111" s="2">
        <f t="shared" si="1"/>
        <v>2900.35359109549</v>
      </c>
    </row>
    <row r="112" spans="1:11">
      <c r="A112">
        <v>2015</v>
      </c>
      <c r="B112">
        <v>2010</v>
      </c>
      <c r="C112">
        <v>1</v>
      </c>
      <c r="D112" t="s">
        <v>5</v>
      </c>
      <c r="E112">
        <v>0</v>
      </c>
      <c r="F112" t="s">
        <v>142</v>
      </c>
      <c r="G112" t="s">
        <v>143</v>
      </c>
      <c r="H112" t="s">
        <v>142</v>
      </c>
      <c r="I112">
        <v>426291</v>
      </c>
      <c r="J112" s="1">
        <v>778487755.86</v>
      </c>
      <c r="K112" s="2">
        <f t="shared" si="1"/>
        <v>1826.18857977297</v>
      </c>
    </row>
    <row r="113" spans="1:11">
      <c r="A113">
        <v>2015</v>
      </c>
      <c r="B113">
        <v>2010</v>
      </c>
      <c r="C113">
        <v>2</v>
      </c>
      <c r="D113" t="s">
        <v>6</v>
      </c>
      <c r="E113">
        <v>0</v>
      </c>
      <c r="F113" t="s">
        <v>142</v>
      </c>
      <c r="G113" t="s">
        <v>143</v>
      </c>
      <c r="H113" t="s">
        <v>142</v>
      </c>
      <c r="I113">
        <v>25971</v>
      </c>
      <c r="J113" s="1">
        <v>76986726.51</v>
      </c>
      <c r="K113" s="2">
        <f t="shared" si="1"/>
        <v>2964.33431558277</v>
      </c>
    </row>
    <row r="114" spans="1:11">
      <c r="A114">
        <v>2015</v>
      </c>
      <c r="B114">
        <v>2010</v>
      </c>
      <c r="C114">
        <v>3</v>
      </c>
      <c r="D114" t="s">
        <v>44</v>
      </c>
      <c r="E114">
        <v>0</v>
      </c>
      <c r="F114" t="s">
        <v>142</v>
      </c>
      <c r="G114" t="s">
        <v>143</v>
      </c>
      <c r="H114" t="s">
        <v>142</v>
      </c>
      <c r="I114">
        <v>46657</v>
      </c>
      <c r="J114" s="1">
        <v>97436301.79</v>
      </c>
      <c r="K114" s="2">
        <f t="shared" si="1"/>
        <v>2088.35334012045</v>
      </c>
    </row>
    <row r="115" spans="1:11">
      <c r="A115">
        <v>2015</v>
      </c>
      <c r="B115">
        <v>2010</v>
      </c>
      <c r="C115">
        <v>4</v>
      </c>
      <c r="D115" t="s">
        <v>8</v>
      </c>
      <c r="E115">
        <v>0</v>
      </c>
      <c r="F115" t="s">
        <v>142</v>
      </c>
      <c r="G115" t="s">
        <v>143</v>
      </c>
      <c r="H115" t="s">
        <v>142</v>
      </c>
      <c r="I115">
        <v>95663</v>
      </c>
      <c r="J115" s="1">
        <v>249741343.84</v>
      </c>
      <c r="K115" s="2">
        <f t="shared" si="1"/>
        <v>2610.63675444007</v>
      </c>
    </row>
    <row r="116" spans="1:11">
      <c r="A116">
        <v>2015</v>
      </c>
      <c r="B116">
        <v>2010</v>
      </c>
      <c r="C116">
        <v>5</v>
      </c>
      <c r="D116" t="s">
        <v>9</v>
      </c>
      <c r="E116">
        <v>0</v>
      </c>
      <c r="F116" t="s">
        <v>142</v>
      </c>
      <c r="G116" t="s">
        <v>143</v>
      </c>
      <c r="H116" t="s">
        <v>142</v>
      </c>
      <c r="I116">
        <v>108298</v>
      </c>
      <c r="J116" s="1">
        <v>277741682.82</v>
      </c>
      <c r="K116" s="2">
        <f t="shared" si="1"/>
        <v>2564.60583593418</v>
      </c>
    </row>
    <row r="117" spans="1:11">
      <c r="A117">
        <v>2015</v>
      </c>
      <c r="B117">
        <v>2010</v>
      </c>
      <c r="C117">
        <v>6</v>
      </c>
      <c r="D117" t="s">
        <v>10</v>
      </c>
      <c r="E117">
        <v>0</v>
      </c>
      <c r="F117" t="s">
        <v>142</v>
      </c>
      <c r="G117" t="s">
        <v>143</v>
      </c>
      <c r="H117" t="s">
        <v>142</v>
      </c>
      <c r="I117">
        <v>59637</v>
      </c>
      <c r="J117" s="1">
        <v>180435544.46</v>
      </c>
      <c r="K117" s="2">
        <f t="shared" si="1"/>
        <v>3025.56373492966</v>
      </c>
    </row>
    <row r="118" spans="1:11">
      <c r="A118">
        <v>2015</v>
      </c>
      <c r="B118">
        <v>2010</v>
      </c>
      <c r="C118">
        <v>7</v>
      </c>
      <c r="D118" t="s">
        <v>45</v>
      </c>
      <c r="E118">
        <v>0</v>
      </c>
      <c r="F118" t="s">
        <v>142</v>
      </c>
      <c r="G118" t="s">
        <v>143</v>
      </c>
      <c r="H118" t="s">
        <v>142</v>
      </c>
      <c r="I118">
        <v>67147</v>
      </c>
      <c r="J118" s="1">
        <v>238388647.78</v>
      </c>
      <c r="K118" s="2">
        <f t="shared" si="1"/>
        <v>3550.25016426646</v>
      </c>
    </row>
    <row r="119" spans="1:11">
      <c r="A119">
        <v>2015</v>
      </c>
      <c r="B119">
        <v>2010</v>
      </c>
      <c r="C119">
        <v>8</v>
      </c>
      <c r="D119" t="s">
        <v>46</v>
      </c>
      <c r="E119">
        <v>0</v>
      </c>
      <c r="F119" t="s">
        <v>142</v>
      </c>
      <c r="G119" t="s">
        <v>143</v>
      </c>
      <c r="H119" t="s">
        <v>142</v>
      </c>
      <c r="I119">
        <v>72831</v>
      </c>
      <c r="J119" s="1">
        <v>206240886.7</v>
      </c>
      <c r="K119" s="2">
        <f t="shared" si="1"/>
        <v>2831.77337534841</v>
      </c>
    </row>
    <row r="120" spans="1:11">
      <c r="A120">
        <v>2015</v>
      </c>
      <c r="B120">
        <v>2010</v>
      </c>
      <c r="C120">
        <v>9</v>
      </c>
      <c r="D120" t="s">
        <v>13</v>
      </c>
      <c r="E120">
        <v>0</v>
      </c>
      <c r="F120" t="s">
        <v>142</v>
      </c>
      <c r="G120" t="s">
        <v>143</v>
      </c>
      <c r="H120" t="s">
        <v>142</v>
      </c>
      <c r="I120">
        <v>127419</v>
      </c>
      <c r="J120" s="1">
        <v>388252279.67</v>
      </c>
      <c r="K120" s="2">
        <f t="shared" si="1"/>
        <v>3047.05169299712</v>
      </c>
    </row>
    <row r="121" spans="1:11">
      <c r="A121">
        <v>2015</v>
      </c>
      <c r="B121">
        <v>2010</v>
      </c>
      <c r="C121">
        <v>10</v>
      </c>
      <c r="D121" t="s">
        <v>47</v>
      </c>
      <c r="E121">
        <v>0</v>
      </c>
      <c r="F121" t="s">
        <v>142</v>
      </c>
      <c r="G121" t="s">
        <v>143</v>
      </c>
      <c r="H121" t="s">
        <v>142</v>
      </c>
      <c r="I121">
        <v>86522</v>
      </c>
      <c r="J121" s="1">
        <v>236041548.76</v>
      </c>
      <c r="K121" s="2">
        <f t="shared" si="1"/>
        <v>2728.11017729595</v>
      </c>
    </row>
    <row r="122" spans="1:11">
      <c r="A122">
        <v>2015</v>
      </c>
      <c r="B122">
        <v>2010</v>
      </c>
      <c r="C122">
        <v>11</v>
      </c>
      <c r="D122" t="s">
        <v>15</v>
      </c>
      <c r="E122">
        <v>0</v>
      </c>
      <c r="F122" t="s">
        <v>142</v>
      </c>
      <c r="G122" t="s">
        <v>143</v>
      </c>
      <c r="H122" t="s">
        <v>142</v>
      </c>
      <c r="I122">
        <v>50925</v>
      </c>
      <c r="J122" s="1">
        <v>176736842.6</v>
      </c>
      <c r="K122" s="2">
        <f t="shared" si="1"/>
        <v>3470.53200981836</v>
      </c>
    </row>
    <row r="123" spans="1:11">
      <c r="A123">
        <v>2015</v>
      </c>
      <c r="B123">
        <v>2010</v>
      </c>
      <c r="C123">
        <v>12</v>
      </c>
      <c r="D123" t="s">
        <v>16</v>
      </c>
      <c r="E123">
        <v>0</v>
      </c>
      <c r="F123" t="s">
        <v>142</v>
      </c>
      <c r="G123" t="s">
        <v>143</v>
      </c>
      <c r="H123" t="s">
        <v>142</v>
      </c>
      <c r="I123">
        <v>179068</v>
      </c>
      <c r="J123" s="1">
        <v>567124309.53</v>
      </c>
      <c r="K123" s="2">
        <f t="shared" si="1"/>
        <v>3167.08909202091</v>
      </c>
    </row>
    <row r="124" spans="1:11">
      <c r="A124">
        <v>2015</v>
      </c>
      <c r="B124">
        <v>2010</v>
      </c>
      <c r="C124">
        <v>13</v>
      </c>
      <c r="D124" t="s">
        <v>17</v>
      </c>
      <c r="E124">
        <v>0</v>
      </c>
      <c r="F124" t="s">
        <v>142</v>
      </c>
      <c r="G124" t="s">
        <v>143</v>
      </c>
      <c r="H124" t="s">
        <v>142</v>
      </c>
      <c r="I124">
        <v>203316</v>
      </c>
      <c r="J124" s="3">
        <v>544740122</v>
      </c>
      <c r="K124" s="2">
        <f t="shared" si="1"/>
        <v>2679.27817781188</v>
      </c>
    </row>
    <row r="125" spans="1:11">
      <c r="A125">
        <v>2015</v>
      </c>
      <c r="B125">
        <v>2010</v>
      </c>
      <c r="C125">
        <v>14</v>
      </c>
      <c r="D125" t="s">
        <v>48</v>
      </c>
      <c r="E125">
        <v>0</v>
      </c>
      <c r="F125" t="s">
        <v>142</v>
      </c>
      <c r="G125" t="s">
        <v>143</v>
      </c>
      <c r="H125" t="s">
        <v>142</v>
      </c>
      <c r="I125">
        <v>175651</v>
      </c>
      <c r="J125" s="1">
        <v>500423290.29</v>
      </c>
      <c r="K125" s="2">
        <f t="shared" si="1"/>
        <v>2848.96351452596</v>
      </c>
    </row>
    <row r="126" spans="1:11">
      <c r="A126">
        <v>2015</v>
      </c>
      <c r="B126">
        <v>2010</v>
      </c>
      <c r="C126">
        <v>15</v>
      </c>
      <c r="D126" t="s">
        <v>19</v>
      </c>
      <c r="E126">
        <v>0</v>
      </c>
      <c r="F126" t="s">
        <v>142</v>
      </c>
      <c r="G126" t="s">
        <v>143</v>
      </c>
      <c r="H126" t="s">
        <v>142</v>
      </c>
      <c r="I126">
        <v>47786</v>
      </c>
      <c r="J126" s="1">
        <v>165556062.79</v>
      </c>
      <c r="K126" s="2">
        <f t="shared" si="1"/>
        <v>3464.53067404679</v>
      </c>
    </row>
    <row r="127" spans="1:11">
      <c r="A127">
        <v>2015</v>
      </c>
      <c r="B127">
        <v>2010</v>
      </c>
      <c r="C127">
        <v>16</v>
      </c>
      <c r="D127" t="s">
        <v>20</v>
      </c>
      <c r="E127">
        <v>0</v>
      </c>
      <c r="F127" t="s">
        <v>142</v>
      </c>
      <c r="G127" t="s">
        <v>143</v>
      </c>
      <c r="H127" t="s">
        <v>142</v>
      </c>
      <c r="I127">
        <v>212433</v>
      </c>
      <c r="J127" s="1">
        <v>515248712.86</v>
      </c>
      <c r="K127" s="2">
        <f t="shared" si="1"/>
        <v>2425.46455993184</v>
      </c>
    </row>
    <row r="128" spans="1:11">
      <c r="A128">
        <v>2015</v>
      </c>
      <c r="B128">
        <v>2010</v>
      </c>
      <c r="C128">
        <v>17</v>
      </c>
      <c r="D128" t="s">
        <v>49</v>
      </c>
      <c r="E128">
        <v>0</v>
      </c>
      <c r="F128" t="s">
        <v>142</v>
      </c>
      <c r="G128" t="s">
        <v>143</v>
      </c>
      <c r="H128" t="s">
        <v>142</v>
      </c>
      <c r="I128">
        <v>95446</v>
      </c>
      <c r="J128" s="1">
        <v>320549983.1</v>
      </c>
      <c r="K128" s="2">
        <f t="shared" si="1"/>
        <v>3358.44334073717</v>
      </c>
    </row>
    <row r="129" spans="1:11">
      <c r="A129">
        <v>2015</v>
      </c>
      <c r="B129">
        <v>2010</v>
      </c>
      <c r="C129">
        <v>18</v>
      </c>
      <c r="D129" t="s">
        <v>22</v>
      </c>
      <c r="E129">
        <v>0</v>
      </c>
      <c r="F129" t="s">
        <v>142</v>
      </c>
      <c r="G129" t="s">
        <v>143</v>
      </c>
      <c r="H129" t="s">
        <v>142</v>
      </c>
      <c r="I129">
        <v>66640</v>
      </c>
      <c r="J129" s="1">
        <v>203720390.56</v>
      </c>
      <c r="K129" s="2">
        <f t="shared" si="1"/>
        <v>3057.02866986795</v>
      </c>
    </row>
    <row r="130" spans="1:11">
      <c r="A130">
        <v>2015</v>
      </c>
      <c r="B130">
        <v>2010</v>
      </c>
      <c r="C130">
        <v>19</v>
      </c>
      <c r="D130" t="s">
        <v>23</v>
      </c>
      <c r="E130">
        <v>0</v>
      </c>
      <c r="F130" t="s">
        <v>142</v>
      </c>
      <c r="G130" t="s">
        <v>143</v>
      </c>
      <c r="H130" t="s">
        <v>142</v>
      </c>
      <c r="I130">
        <v>36567</v>
      </c>
      <c r="J130" s="1">
        <v>116147087.16</v>
      </c>
      <c r="K130" s="2">
        <f t="shared" si="1"/>
        <v>3176.28154237427</v>
      </c>
    </row>
    <row r="131" spans="1:11">
      <c r="A131">
        <v>2015</v>
      </c>
      <c r="B131">
        <v>2010</v>
      </c>
      <c r="C131">
        <v>20</v>
      </c>
      <c r="D131" t="s">
        <v>24</v>
      </c>
      <c r="E131">
        <v>0</v>
      </c>
      <c r="F131" t="s">
        <v>142</v>
      </c>
      <c r="G131" t="s">
        <v>143</v>
      </c>
      <c r="H131" t="s">
        <v>142</v>
      </c>
      <c r="I131">
        <v>67103</v>
      </c>
      <c r="J131" s="1">
        <v>205465320.82</v>
      </c>
      <c r="K131" s="2">
        <f t="shared" ref="K131:K155" si="2">J131/I131</f>
        <v>3061.93941880393</v>
      </c>
    </row>
    <row r="132" spans="1:11">
      <c r="A132">
        <v>2015</v>
      </c>
      <c r="B132">
        <v>2010</v>
      </c>
      <c r="C132">
        <v>21</v>
      </c>
      <c r="D132" t="s">
        <v>25</v>
      </c>
      <c r="E132">
        <v>0</v>
      </c>
      <c r="F132" t="s">
        <v>142</v>
      </c>
      <c r="G132" t="s">
        <v>143</v>
      </c>
      <c r="H132" t="s">
        <v>142</v>
      </c>
      <c r="I132">
        <v>56477</v>
      </c>
      <c r="J132" s="1">
        <v>157263779.41</v>
      </c>
      <c r="K132" s="2">
        <f t="shared" si="2"/>
        <v>2784.56326309825</v>
      </c>
    </row>
    <row r="133" spans="1:11">
      <c r="A133">
        <v>2015</v>
      </c>
      <c r="B133">
        <v>2010</v>
      </c>
      <c r="C133">
        <v>22</v>
      </c>
      <c r="D133" t="s">
        <v>26</v>
      </c>
      <c r="E133">
        <v>0</v>
      </c>
      <c r="F133" t="s">
        <v>142</v>
      </c>
      <c r="G133" t="s">
        <v>143</v>
      </c>
      <c r="H133" t="s">
        <v>142</v>
      </c>
      <c r="I133">
        <v>74068</v>
      </c>
      <c r="J133" s="1">
        <v>229329047.07</v>
      </c>
      <c r="K133" s="2">
        <f t="shared" si="2"/>
        <v>3096.19602351893</v>
      </c>
    </row>
    <row r="134" spans="1:11">
      <c r="A134">
        <v>2016</v>
      </c>
      <c r="B134">
        <v>2011</v>
      </c>
      <c r="C134">
        <v>1</v>
      </c>
      <c r="D134" t="s">
        <v>5</v>
      </c>
      <c r="E134">
        <v>0</v>
      </c>
      <c r="F134" t="s">
        <v>142</v>
      </c>
      <c r="G134" t="s">
        <v>143</v>
      </c>
      <c r="H134" t="s">
        <v>142</v>
      </c>
      <c r="I134">
        <v>425939</v>
      </c>
      <c r="J134" s="1">
        <v>861165545.79</v>
      </c>
      <c r="K134" s="2">
        <f t="shared" si="2"/>
        <v>2021.80487297477</v>
      </c>
    </row>
    <row r="135" spans="1:11">
      <c r="A135">
        <v>2016</v>
      </c>
      <c r="B135">
        <v>2011</v>
      </c>
      <c r="C135">
        <v>2</v>
      </c>
      <c r="D135" t="s">
        <v>6</v>
      </c>
      <c r="E135">
        <v>0</v>
      </c>
      <c r="F135" t="s">
        <v>142</v>
      </c>
      <c r="G135" t="s">
        <v>143</v>
      </c>
      <c r="H135" t="s">
        <v>142</v>
      </c>
      <c r="I135">
        <v>25252</v>
      </c>
      <c r="J135" s="1">
        <v>87008595.4</v>
      </c>
      <c r="K135" s="2">
        <f t="shared" si="2"/>
        <v>3445.61204657057</v>
      </c>
    </row>
    <row r="136" spans="1:11">
      <c r="A136">
        <v>2016</v>
      </c>
      <c r="B136">
        <v>2011</v>
      </c>
      <c r="C136">
        <v>3</v>
      </c>
      <c r="D136" t="s">
        <v>44</v>
      </c>
      <c r="E136">
        <v>0</v>
      </c>
      <c r="F136" t="s">
        <v>142</v>
      </c>
      <c r="G136" t="s">
        <v>143</v>
      </c>
      <c r="H136" t="s">
        <v>142</v>
      </c>
      <c r="I136">
        <v>46303</v>
      </c>
      <c r="J136" s="1">
        <v>108021127.11</v>
      </c>
      <c r="K136" s="2">
        <f t="shared" si="2"/>
        <v>2332.91853897156</v>
      </c>
    </row>
    <row r="137" spans="1:11">
      <c r="A137">
        <v>2016</v>
      </c>
      <c r="B137">
        <v>2011</v>
      </c>
      <c r="C137">
        <v>4</v>
      </c>
      <c r="D137" t="s">
        <v>8</v>
      </c>
      <c r="E137">
        <v>0</v>
      </c>
      <c r="F137" t="s">
        <v>142</v>
      </c>
      <c r="G137" t="s">
        <v>143</v>
      </c>
      <c r="H137" t="s">
        <v>142</v>
      </c>
      <c r="I137">
        <v>94265</v>
      </c>
      <c r="J137" s="1">
        <v>278941558.47</v>
      </c>
      <c r="K137" s="2">
        <f t="shared" si="2"/>
        <v>2959.12118463905</v>
      </c>
    </row>
    <row r="138" spans="1:11">
      <c r="A138">
        <v>2016</v>
      </c>
      <c r="B138">
        <v>2011</v>
      </c>
      <c r="C138">
        <v>5</v>
      </c>
      <c r="D138" t="s">
        <v>9</v>
      </c>
      <c r="E138">
        <v>0</v>
      </c>
      <c r="F138" t="s">
        <v>142</v>
      </c>
      <c r="G138" t="s">
        <v>143</v>
      </c>
      <c r="H138" t="s">
        <v>142</v>
      </c>
      <c r="I138">
        <v>107405</v>
      </c>
      <c r="J138" s="1">
        <v>309957019.81</v>
      </c>
      <c r="K138" s="2">
        <f t="shared" si="2"/>
        <v>2885.87141948699</v>
      </c>
    </row>
    <row r="139" spans="1:11">
      <c r="A139">
        <v>2016</v>
      </c>
      <c r="B139">
        <v>2011</v>
      </c>
      <c r="C139">
        <v>6</v>
      </c>
      <c r="D139" t="s">
        <v>10</v>
      </c>
      <c r="E139">
        <v>0</v>
      </c>
      <c r="F139" t="s">
        <v>142</v>
      </c>
      <c r="G139" t="s">
        <v>143</v>
      </c>
      <c r="H139" t="s">
        <v>142</v>
      </c>
      <c r="I139">
        <v>57980</v>
      </c>
      <c r="J139" s="1">
        <v>199133915.56</v>
      </c>
      <c r="K139" s="2">
        <f t="shared" si="2"/>
        <v>3434.5276916178</v>
      </c>
    </row>
    <row r="140" spans="1:11">
      <c r="A140">
        <v>2016</v>
      </c>
      <c r="B140">
        <v>2011</v>
      </c>
      <c r="C140">
        <v>7</v>
      </c>
      <c r="D140" t="s">
        <v>45</v>
      </c>
      <c r="E140">
        <v>0</v>
      </c>
      <c r="F140" t="s">
        <v>142</v>
      </c>
      <c r="G140" t="s">
        <v>143</v>
      </c>
      <c r="H140" t="s">
        <v>142</v>
      </c>
      <c r="I140">
        <v>64694</v>
      </c>
      <c r="J140" s="1">
        <v>268986269.12</v>
      </c>
      <c r="K140" s="2">
        <f t="shared" si="2"/>
        <v>4157.8240504529</v>
      </c>
    </row>
    <row r="141" spans="1:11">
      <c r="A141">
        <v>2016</v>
      </c>
      <c r="B141">
        <v>2011</v>
      </c>
      <c r="C141">
        <v>8</v>
      </c>
      <c r="D141" t="s">
        <v>46</v>
      </c>
      <c r="E141">
        <v>0</v>
      </c>
      <c r="F141" t="s">
        <v>142</v>
      </c>
      <c r="G141" t="s">
        <v>143</v>
      </c>
      <c r="H141" t="s">
        <v>142</v>
      </c>
      <c r="I141">
        <v>69468</v>
      </c>
      <c r="J141" s="1">
        <v>237183203.93</v>
      </c>
      <c r="K141" s="2">
        <f t="shared" si="2"/>
        <v>3414.28001281165</v>
      </c>
    </row>
    <row r="142" spans="1:11">
      <c r="A142">
        <v>2016</v>
      </c>
      <c r="B142">
        <v>2011</v>
      </c>
      <c r="C142">
        <v>9</v>
      </c>
      <c r="D142" t="s">
        <v>13</v>
      </c>
      <c r="E142">
        <v>0</v>
      </c>
      <c r="F142" t="s">
        <v>142</v>
      </c>
      <c r="G142" t="s">
        <v>143</v>
      </c>
      <c r="H142" t="s">
        <v>142</v>
      </c>
      <c r="I142">
        <v>122923</v>
      </c>
      <c r="J142" s="1">
        <v>415776152.04</v>
      </c>
      <c r="K142" s="2">
        <f t="shared" si="2"/>
        <v>3382.41136353652</v>
      </c>
    </row>
    <row r="143" spans="1:11">
      <c r="A143">
        <v>2016</v>
      </c>
      <c r="B143">
        <v>2011</v>
      </c>
      <c r="C143">
        <v>10</v>
      </c>
      <c r="D143" t="s">
        <v>47</v>
      </c>
      <c r="E143">
        <v>0</v>
      </c>
      <c r="F143" t="s">
        <v>142</v>
      </c>
      <c r="G143" t="s">
        <v>143</v>
      </c>
      <c r="H143" t="s">
        <v>142</v>
      </c>
      <c r="I143">
        <v>84607</v>
      </c>
      <c r="J143" s="1">
        <v>261036310.52</v>
      </c>
      <c r="K143" s="2">
        <f t="shared" si="2"/>
        <v>3085.28030210266</v>
      </c>
    </row>
    <row r="144" spans="1:11">
      <c r="A144">
        <v>2016</v>
      </c>
      <c r="B144">
        <v>2011</v>
      </c>
      <c r="C144">
        <v>11</v>
      </c>
      <c r="D144" t="s">
        <v>15</v>
      </c>
      <c r="E144">
        <v>0</v>
      </c>
      <c r="F144" t="s">
        <v>142</v>
      </c>
      <c r="G144" t="s">
        <v>143</v>
      </c>
      <c r="H144" t="s">
        <v>142</v>
      </c>
      <c r="I144">
        <v>49584</v>
      </c>
      <c r="J144" s="1">
        <v>201885911.1</v>
      </c>
      <c r="K144" s="2">
        <f t="shared" si="2"/>
        <v>4071.59388310745</v>
      </c>
    </row>
    <row r="145" spans="1:11">
      <c r="A145">
        <v>2016</v>
      </c>
      <c r="B145">
        <v>2011</v>
      </c>
      <c r="C145">
        <v>12</v>
      </c>
      <c r="D145" t="s">
        <v>16</v>
      </c>
      <c r="E145">
        <v>0</v>
      </c>
      <c r="F145" t="s">
        <v>142</v>
      </c>
      <c r="G145" t="s">
        <v>143</v>
      </c>
      <c r="H145" t="s">
        <v>142</v>
      </c>
      <c r="I145">
        <v>171744</v>
      </c>
      <c r="J145" s="1">
        <v>599905307.61</v>
      </c>
      <c r="K145" s="2">
        <f t="shared" si="2"/>
        <v>3493.02047006009</v>
      </c>
    </row>
    <row r="146" spans="1:11">
      <c r="A146">
        <v>2016</v>
      </c>
      <c r="B146">
        <v>2011</v>
      </c>
      <c r="C146">
        <v>13</v>
      </c>
      <c r="D146" t="s">
        <v>17</v>
      </c>
      <c r="E146">
        <v>0</v>
      </c>
      <c r="F146" t="s">
        <v>142</v>
      </c>
      <c r="G146" t="s">
        <v>143</v>
      </c>
      <c r="H146" t="s">
        <v>142</v>
      </c>
      <c r="I146">
        <v>194946</v>
      </c>
      <c r="J146" s="1">
        <v>622698538.41</v>
      </c>
      <c r="K146" s="2">
        <f t="shared" si="2"/>
        <v>3194.21038856914</v>
      </c>
    </row>
    <row r="147" spans="1:11">
      <c r="A147">
        <v>2016</v>
      </c>
      <c r="B147">
        <v>2011</v>
      </c>
      <c r="C147">
        <v>14</v>
      </c>
      <c r="D147" t="s">
        <v>48</v>
      </c>
      <c r="E147">
        <v>0</v>
      </c>
      <c r="F147" t="s">
        <v>142</v>
      </c>
      <c r="G147" t="s">
        <v>143</v>
      </c>
      <c r="H147" t="s">
        <v>142</v>
      </c>
      <c r="I147">
        <v>168187</v>
      </c>
      <c r="J147" s="1">
        <v>561997654.39</v>
      </c>
      <c r="K147" s="2">
        <f t="shared" si="2"/>
        <v>3341.50472028159</v>
      </c>
    </row>
    <row r="148" spans="1:11">
      <c r="A148">
        <v>2016</v>
      </c>
      <c r="B148">
        <v>2011</v>
      </c>
      <c r="C148">
        <v>15</v>
      </c>
      <c r="D148" t="s">
        <v>19</v>
      </c>
      <c r="E148">
        <v>0</v>
      </c>
      <c r="F148" t="s">
        <v>142</v>
      </c>
      <c r="G148" t="s">
        <v>143</v>
      </c>
      <c r="H148" t="s">
        <v>142</v>
      </c>
      <c r="I148">
        <v>45492</v>
      </c>
      <c r="J148" s="1">
        <v>182477775.98</v>
      </c>
      <c r="K148" s="2">
        <f t="shared" si="2"/>
        <v>4011.20583794953</v>
      </c>
    </row>
    <row r="149" spans="1:11">
      <c r="A149">
        <v>2016</v>
      </c>
      <c r="B149">
        <v>2011</v>
      </c>
      <c r="C149">
        <v>16</v>
      </c>
      <c r="D149" t="s">
        <v>20</v>
      </c>
      <c r="E149">
        <v>0</v>
      </c>
      <c r="F149" t="s">
        <v>142</v>
      </c>
      <c r="G149" t="s">
        <v>143</v>
      </c>
      <c r="H149" t="s">
        <v>142</v>
      </c>
      <c r="I149">
        <v>208896</v>
      </c>
      <c r="J149" s="1">
        <v>581868556.23</v>
      </c>
      <c r="K149" s="2">
        <f t="shared" si="2"/>
        <v>2785.44613697725</v>
      </c>
    </row>
    <row r="150" spans="1:11">
      <c r="A150">
        <v>2016</v>
      </c>
      <c r="B150">
        <v>2011</v>
      </c>
      <c r="C150">
        <v>17</v>
      </c>
      <c r="D150" t="s">
        <v>49</v>
      </c>
      <c r="E150">
        <v>0</v>
      </c>
      <c r="F150" t="s">
        <v>142</v>
      </c>
      <c r="G150" t="s">
        <v>143</v>
      </c>
      <c r="H150" t="s">
        <v>142</v>
      </c>
      <c r="I150">
        <v>93519</v>
      </c>
      <c r="J150" s="1">
        <v>371478825.93</v>
      </c>
      <c r="K150" s="2">
        <f t="shared" si="2"/>
        <v>3972.22838064992</v>
      </c>
    </row>
    <row r="151" spans="1:11">
      <c r="A151">
        <v>2016</v>
      </c>
      <c r="B151">
        <v>2011</v>
      </c>
      <c r="C151">
        <v>18</v>
      </c>
      <c r="D151" t="s">
        <v>22</v>
      </c>
      <c r="E151">
        <v>0</v>
      </c>
      <c r="F151" t="s">
        <v>142</v>
      </c>
      <c r="G151" t="s">
        <v>143</v>
      </c>
      <c r="H151" t="s">
        <v>142</v>
      </c>
      <c r="I151">
        <v>64932</v>
      </c>
      <c r="J151" s="1">
        <v>227282559.37</v>
      </c>
      <c r="K151" s="2">
        <f t="shared" si="2"/>
        <v>3500.3166292429</v>
      </c>
    </row>
    <row r="152" spans="1:11">
      <c r="A152">
        <v>2016</v>
      </c>
      <c r="B152">
        <v>2011</v>
      </c>
      <c r="C152">
        <v>19</v>
      </c>
      <c r="D152" t="s">
        <v>23</v>
      </c>
      <c r="E152">
        <v>0</v>
      </c>
      <c r="F152" t="s">
        <v>142</v>
      </c>
      <c r="G152" t="s">
        <v>143</v>
      </c>
      <c r="H152" t="s">
        <v>142</v>
      </c>
      <c r="I152">
        <v>36109</v>
      </c>
      <c r="J152" s="1">
        <v>132833614.38</v>
      </c>
      <c r="K152" s="2">
        <f t="shared" si="2"/>
        <v>3678.68438284084</v>
      </c>
    </row>
    <row r="153" spans="1:11">
      <c r="A153">
        <v>2016</v>
      </c>
      <c r="B153">
        <v>2011</v>
      </c>
      <c r="C153">
        <v>20</v>
      </c>
      <c r="D153" t="s">
        <v>24</v>
      </c>
      <c r="E153">
        <v>0</v>
      </c>
      <c r="F153" t="s">
        <v>142</v>
      </c>
      <c r="G153" t="s">
        <v>143</v>
      </c>
      <c r="H153" t="s">
        <v>142</v>
      </c>
      <c r="I153">
        <v>65242</v>
      </c>
      <c r="J153" s="1">
        <v>225820479.03</v>
      </c>
      <c r="K153" s="2">
        <f t="shared" si="2"/>
        <v>3461.27462416848</v>
      </c>
    </row>
    <row r="154" spans="1:11">
      <c r="A154">
        <v>2016</v>
      </c>
      <c r="B154">
        <v>2011</v>
      </c>
      <c r="C154">
        <v>21</v>
      </c>
      <c r="D154" t="s">
        <v>25</v>
      </c>
      <c r="E154">
        <v>0</v>
      </c>
      <c r="F154" t="s">
        <v>142</v>
      </c>
      <c r="G154" t="s">
        <v>143</v>
      </c>
      <c r="H154" t="s">
        <v>142</v>
      </c>
      <c r="I154">
        <v>54549</v>
      </c>
      <c r="J154" s="1">
        <v>177086318.27</v>
      </c>
      <c r="K154" s="2">
        <f t="shared" si="2"/>
        <v>3246.37148746998</v>
      </c>
    </row>
    <row r="155" spans="1:11">
      <c r="A155">
        <v>2016</v>
      </c>
      <c r="B155">
        <v>2011</v>
      </c>
      <c r="C155">
        <v>22</v>
      </c>
      <c r="D155" t="s">
        <v>26</v>
      </c>
      <c r="E155">
        <v>0</v>
      </c>
      <c r="F155" t="s">
        <v>142</v>
      </c>
      <c r="G155" t="s">
        <v>143</v>
      </c>
      <c r="H155" t="s">
        <v>142</v>
      </c>
      <c r="I155">
        <v>71918</v>
      </c>
      <c r="J155" s="1">
        <v>255234984.22</v>
      </c>
      <c r="K155" s="2">
        <f t="shared" si="2"/>
        <v>3548.97222141884</v>
      </c>
    </row>
    <row r="156" spans="10:10">
      <c r="J156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18"/>
  <sheetViews>
    <sheetView workbookViewId="0">
      <selection activeCell="E8" sqref="E8"/>
    </sheetView>
  </sheetViews>
  <sheetFormatPr defaultColWidth="11.4285714285714" defaultRowHeight="15" outlineLevelCol="6"/>
  <cols>
    <col min="1" max="1" width="6" customWidth="1"/>
    <col min="2" max="2" width="7.57142857142857" customWidth="1"/>
    <col min="3" max="3" width="32.5714285714286" customWidth="1"/>
    <col min="4" max="4" width="5" customWidth="1"/>
    <col min="5" max="5" width="19.7142857142857" customWidth="1"/>
    <col min="6" max="6" width="22.5714285714286" customWidth="1"/>
  </cols>
  <sheetData>
    <row r="3" spans="1:7">
      <c r="A3" s="16" t="s">
        <v>73</v>
      </c>
      <c r="B3" s="16" t="s">
        <v>2</v>
      </c>
      <c r="C3" s="16" t="s">
        <v>35</v>
      </c>
      <c r="D3" s="16" t="s">
        <v>74</v>
      </c>
      <c r="E3" s="16" t="s">
        <v>75</v>
      </c>
      <c r="F3" s="16" t="s">
        <v>76</v>
      </c>
      <c r="G3" s="16" t="s">
        <v>28</v>
      </c>
    </row>
    <row r="4" spans="1:7">
      <c r="A4">
        <v>63</v>
      </c>
      <c r="B4">
        <v>1</v>
      </c>
      <c r="C4" s="17" t="s">
        <v>51</v>
      </c>
      <c r="D4">
        <v>2012</v>
      </c>
      <c r="E4" s="20">
        <v>16831751974.42</v>
      </c>
      <c r="F4" s="18">
        <v>2196410868.4</v>
      </c>
      <c r="G4" s="19">
        <f t="shared" ref="G4:G6" si="0">F4/E4</f>
        <v>0.13049211227316</v>
      </c>
    </row>
    <row r="5" spans="1:7">
      <c r="A5">
        <v>64</v>
      </c>
      <c r="B5">
        <v>2</v>
      </c>
      <c r="C5" s="17" t="s">
        <v>52</v>
      </c>
      <c r="D5">
        <v>2012</v>
      </c>
      <c r="E5" s="20">
        <v>766159540.51</v>
      </c>
      <c r="F5" s="18">
        <v>134835047.94</v>
      </c>
      <c r="G5" s="19">
        <f t="shared" si="0"/>
        <v>0.175988212390132</v>
      </c>
    </row>
    <row r="6" spans="1:7">
      <c r="A6">
        <v>65</v>
      </c>
      <c r="B6">
        <v>3</v>
      </c>
      <c r="C6" s="17" t="s">
        <v>53</v>
      </c>
      <c r="D6">
        <v>2012</v>
      </c>
      <c r="E6" s="20">
        <v>832559544.03</v>
      </c>
      <c r="F6" s="18">
        <v>179306049.42</v>
      </c>
      <c r="G6" s="19">
        <f t="shared" si="0"/>
        <v>0.21536723794201</v>
      </c>
    </row>
    <row r="7" spans="1:7">
      <c r="A7">
        <v>66</v>
      </c>
      <c r="B7">
        <v>4</v>
      </c>
      <c r="C7" s="17" t="s">
        <v>54</v>
      </c>
      <c r="D7">
        <v>2012</v>
      </c>
      <c r="E7" s="20">
        <v>955536863.34</v>
      </c>
      <c r="F7" s="18">
        <v>341826671.58</v>
      </c>
      <c r="G7" s="19">
        <f t="shared" ref="G7:G54" si="1">F7/E7</f>
        <v>0.357732584366419</v>
      </c>
    </row>
    <row r="8" spans="1:7">
      <c r="A8">
        <v>67</v>
      </c>
      <c r="B8">
        <v>5</v>
      </c>
      <c r="C8" s="17" t="s">
        <v>55</v>
      </c>
      <c r="D8">
        <v>2012</v>
      </c>
      <c r="E8" s="20">
        <v>1373138630.02</v>
      </c>
      <c r="F8" s="18">
        <v>402800063.96</v>
      </c>
      <c r="G8" s="19">
        <f t="shared" si="1"/>
        <v>0.293342605876679</v>
      </c>
    </row>
    <row r="9" spans="1:7">
      <c r="A9">
        <v>68</v>
      </c>
      <c r="B9">
        <v>6</v>
      </c>
      <c r="C9" s="17" t="s">
        <v>56</v>
      </c>
      <c r="D9">
        <v>2012</v>
      </c>
      <c r="E9" s="20">
        <v>1010318716.53</v>
      </c>
      <c r="F9" s="18">
        <v>279120643.22</v>
      </c>
      <c r="G9" s="19">
        <f t="shared" si="1"/>
        <v>0.276269892513381</v>
      </c>
    </row>
    <row r="10" spans="1:7">
      <c r="A10">
        <v>69</v>
      </c>
      <c r="B10">
        <v>7</v>
      </c>
      <c r="C10" s="17" t="s">
        <v>57</v>
      </c>
      <c r="D10">
        <v>2012</v>
      </c>
      <c r="E10" s="20">
        <v>921674570.26</v>
      </c>
      <c r="F10" s="18">
        <v>341421052.78</v>
      </c>
      <c r="G10" s="19">
        <f t="shared" si="1"/>
        <v>0.37043557867034</v>
      </c>
    </row>
    <row r="11" spans="1:7">
      <c r="A11">
        <v>70</v>
      </c>
      <c r="B11">
        <v>8</v>
      </c>
      <c r="C11" s="17" t="s">
        <v>58</v>
      </c>
      <c r="D11">
        <v>2012</v>
      </c>
      <c r="E11" s="20">
        <v>720593772.8</v>
      </c>
      <c r="F11" s="18">
        <v>299998431.02</v>
      </c>
      <c r="G11" s="19">
        <f t="shared" si="1"/>
        <v>0.416321153948223</v>
      </c>
    </row>
    <row r="12" spans="1:7">
      <c r="A12">
        <v>71</v>
      </c>
      <c r="B12">
        <v>9</v>
      </c>
      <c r="C12" s="17" t="s">
        <v>59</v>
      </c>
      <c r="D12">
        <v>2012</v>
      </c>
      <c r="E12" s="20">
        <v>1582982328.85</v>
      </c>
      <c r="F12" s="18">
        <v>568062744.71</v>
      </c>
      <c r="G12" s="19">
        <f t="shared" si="1"/>
        <v>0.358856024073677</v>
      </c>
    </row>
    <row r="13" spans="1:7">
      <c r="A13">
        <v>72</v>
      </c>
      <c r="B13">
        <v>10</v>
      </c>
      <c r="C13" s="17" t="s">
        <v>60</v>
      </c>
      <c r="D13">
        <v>2012</v>
      </c>
      <c r="E13" s="20">
        <v>953477267.07</v>
      </c>
      <c r="F13" s="18">
        <v>345885754.45</v>
      </c>
      <c r="G13" s="19">
        <f t="shared" si="1"/>
        <v>0.362762455273731</v>
      </c>
    </row>
    <row r="14" spans="1:7">
      <c r="A14">
        <v>73</v>
      </c>
      <c r="B14">
        <v>11</v>
      </c>
      <c r="C14" s="17" t="s">
        <v>61</v>
      </c>
      <c r="D14">
        <v>2012</v>
      </c>
      <c r="E14" s="20">
        <v>709993143.65</v>
      </c>
      <c r="F14" s="18">
        <v>278452134.17</v>
      </c>
      <c r="G14" s="19">
        <f t="shared" si="1"/>
        <v>0.392189891776288</v>
      </c>
    </row>
    <row r="15" spans="1:7">
      <c r="A15">
        <v>74</v>
      </c>
      <c r="B15">
        <v>12</v>
      </c>
      <c r="C15" s="17" t="s">
        <v>62</v>
      </c>
      <c r="D15">
        <v>2012</v>
      </c>
      <c r="E15" s="20">
        <v>1768828322.18</v>
      </c>
      <c r="F15" s="18">
        <v>750369580.14</v>
      </c>
      <c r="G15" s="19">
        <f t="shared" si="1"/>
        <v>0.424218433598578</v>
      </c>
    </row>
    <row r="16" spans="1:7">
      <c r="A16">
        <v>75</v>
      </c>
      <c r="B16">
        <v>13</v>
      </c>
      <c r="C16" s="17" t="s">
        <v>63</v>
      </c>
      <c r="D16">
        <v>2012</v>
      </c>
      <c r="E16" s="20">
        <v>1852489151.22</v>
      </c>
      <c r="F16" s="18">
        <v>709792401.86</v>
      </c>
      <c r="G16" s="19">
        <f t="shared" si="1"/>
        <v>0.38315603705023</v>
      </c>
    </row>
    <row r="17" spans="1:7">
      <c r="A17">
        <v>76</v>
      </c>
      <c r="B17">
        <v>14</v>
      </c>
      <c r="C17" s="17" t="s">
        <v>64</v>
      </c>
      <c r="D17">
        <v>2012</v>
      </c>
      <c r="E17" s="20">
        <v>1505901793.64</v>
      </c>
      <c r="F17" s="18">
        <v>631167789.08</v>
      </c>
      <c r="G17" s="19">
        <f t="shared" si="1"/>
        <v>0.419129449042204</v>
      </c>
    </row>
    <row r="18" spans="1:7">
      <c r="A18">
        <v>77</v>
      </c>
      <c r="B18">
        <v>15</v>
      </c>
      <c r="C18" s="17" t="s">
        <v>65</v>
      </c>
      <c r="D18">
        <v>2012</v>
      </c>
      <c r="E18" s="20">
        <v>617986445.51</v>
      </c>
      <c r="F18" s="18">
        <v>233035687.28</v>
      </c>
      <c r="G18" s="19">
        <f t="shared" si="1"/>
        <v>0.377088670751807</v>
      </c>
    </row>
    <row r="19" spans="1:7">
      <c r="A19">
        <v>78</v>
      </c>
      <c r="B19">
        <v>16</v>
      </c>
      <c r="C19" s="17" t="s">
        <v>66</v>
      </c>
      <c r="D19">
        <v>2012</v>
      </c>
      <c r="E19" s="20">
        <v>1813760602.06</v>
      </c>
      <c r="F19" s="18">
        <v>723070398.35</v>
      </c>
      <c r="G19" s="19">
        <f t="shared" si="1"/>
        <v>0.398658123640333</v>
      </c>
    </row>
    <row r="20" spans="1:7">
      <c r="A20">
        <v>79</v>
      </c>
      <c r="B20">
        <v>17</v>
      </c>
      <c r="C20" s="17" t="s">
        <v>67</v>
      </c>
      <c r="D20">
        <v>2012</v>
      </c>
      <c r="E20" s="20">
        <v>1545717736.29</v>
      </c>
      <c r="F20" s="18">
        <v>430010909.35</v>
      </c>
      <c r="G20" s="19">
        <f t="shared" si="1"/>
        <v>0.278194976517578</v>
      </c>
    </row>
    <row r="21" spans="1:7">
      <c r="A21">
        <v>80</v>
      </c>
      <c r="B21">
        <v>18</v>
      </c>
      <c r="C21" s="17" t="s">
        <v>68</v>
      </c>
      <c r="D21">
        <v>2012</v>
      </c>
      <c r="E21" s="20">
        <v>864611671.33</v>
      </c>
      <c r="F21" s="18">
        <v>297179374.63</v>
      </c>
      <c r="G21" s="19">
        <f t="shared" si="1"/>
        <v>0.343714275997292</v>
      </c>
    </row>
    <row r="22" spans="1:7">
      <c r="A22">
        <v>81</v>
      </c>
      <c r="B22">
        <v>19</v>
      </c>
      <c r="C22" s="17" t="s">
        <v>69</v>
      </c>
      <c r="D22">
        <v>2012</v>
      </c>
      <c r="E22" s="20">
        <v>807332092.38</v>
      </c>
      <c r="F22" s="18">
        <v>205389467.61</v>
      </c>
      <c r="G22" s="19">
        <f t="shared" si="1"/>
        <v>0.254405181645283</v>
      </c>
    </row>
    <row r="23" spans="1:7">
      <c r="A23">
        <v>82</v>
      </c>
      <c r="B23">
        <v>20</v>
      </c>
      <c r="C23" s="17" t="s">
        <v>70</v>
      </c>
      <c r="D23">
        <v>2012</v>
      </c>
      <c r="E23" s="20">
        <v>812568552.65</v>
      </c>
      <c r="F23" s="18">
        <v>323754657.41</v>
      </c>
      <c r="G23" s="19">
        <f t="shared" si="1"/>
        <v>0.39843365381807</v>
      </c>
    </row>
    <row r="24" spans="1:7">
      <c r="A24">
        <v>83</v>
      </c>
      <c r="B24">
        <v>21</v>
      </c>
      <c r="C24" s="17" t="s">
        <v>71</v>
      </c>
      <c r="D24">
        <v>2012</v>
      </c>
      <c r="E24" s="20">
        <v>571234338.87</v>
      </c>
      <c r="F24" s="18">
        <v>251401830.68</v>
      </c>
      <c r="G24" s="19">
        <f t="shared" si="1"/>
        <v>0.440102797701756</v>
      </c>
    </row>
    <row r="25" spans="1:7">
      <c r="A25">
        <v>84</v>
      </c>
      <c r="B25">
        <v>22</v>
      </c>
      <c r="C25" s="17" t="s">
        <v>72</v>
      </c>
      <c r="D25">
        <v>2012</v>
      </c>
      <c r="E25" s="20">
        <v>1002944364.74</v>
      </c>
      <c r="F25" s="18">
        <v>328358364.71</v>
      </c>
      <c r="G25" s="19">
        <f t="shared" si="1"/>
        <v>0.327394396193773</v>
      </c>
    </row>
    <row r="26" spans="1:7">
      <c r="A26">
        <v>85</v>
      </c>
      <c r="B26">
        <v>23</v>
      </c>
      <c r="C26" s="17" t="s">
        <v>27</v>
      </c>
      <c r="D26">
        <v>2012</v>
      </c>
      <c r="E26" s="20">
        <v>9009293211.43</v>
      </c>
      <c r="F26" s="18">
        <v>1416241097.04</v>
      </c>
      <c r="G26" s="19">
        <f t="shared" si="1"/>
        <v>0.157197802735872</v>
      </c>
    </row>
    <row r="27" spans="1:7">
      <c r="A27">
        <v>94</v>
      </c>
      <c r="B27">
        <v>1</v>
      </c>
      <c r="C27" s="17" t="s">
        <v>51</v>
      </c>
      <c r="D27">
        <v>2013</v>
      </c>
      <c r="E27" s="18">
        <v>19086825625.21</v>
      </c>
      <c r="F27" s="18">
        <v>2519655083</v>
      </c>
      <c r="G27" s="19">
        <f t="shared" si="1"/>
        <v>0.132010169342776</v>
      </c>
    </row>
    <row r="28" spans="1:7">
      <c r="A28">
        <v>95</v>
      </c>
      <c r="B28">
        <v>2</v>
      </c>
      <c r="C28" s="17" t="s">
        <v>52</v>
      </c>
      <c r="D28">
        <v>2013</v>
      </c>
      <c r="E28" s="18">
        <v>650968047.01</v>
      </c>
      <c r="F28" s="18">
        <v>133494062.93</v>
      </c>
      <c r="G28" s="19">
        <f t="shared" si="1"/>
        <v>0.205070069941466</v>
      </c>
    </row>
    <row r="29" spans="1:7">
      <c r="A29">
        <v>96</v>
      </c>
      <c r="B29">
        <v>3</v>
      </c>
      <c r="C29" s="17" t="s">
        <v>53</v>
      </c>
      <c r="D29">
        <v>2013</v>
      </c>
      <c r="E29" s="18">
        <v>802166125.89</v>
      </c>
      <c r="F29" s="18">
        <v>176529149.21</v>
      </c>
      <c r="G29" s="19">
        <f t="shared" si="1"/>
        <v>0.220065574339906</v>
      </c>
    </row>
    <row r="30" spans="1:7">
      <c r="A30">
        <v>97</v>
      </c>
      <c r="B30">
        <v>4</v>
      </c>
      <c r="C30" s="17" t="s">
        <v>54</v>
      </c>
      <c r="D30">
        <v>2013</v>
      </c>
      <c r="E30" s="18">
        <v>1007700787.78</v>
      </c>
      <c r="F30" s="18">
        <v>349848395.9</v>
      </c>
      <c r="G30" s="19">
        <f t="shared" si="1"/>
        <v>0.347174875858466</v>
      </c>
    </row>
    <row r="31" spans="1:7">
      <c r="A31">
        <v>98</v>
      </c>
      <c r="B31">
        <v>5</v>
      </c>
      <c r="C31" s="17" t="s">
        <v>55</v>
      </c>
      <c r="D31">
        <v>2013</v>
      </c>
      <c r="E31" s="18">
        <v>1438024628.95</v>
      </c>
      <c r="F31" s="18">
        <v>415645282.44</v>
      </c>
      <c r="G31" s="19">
        <f t="shared" si="1"/>
        <v>0.289039056823033</v>
      </c>
    </row>
    <row r="32" spans="1:7">
      <c r="A32">
        <v>99</v>
      </c>
      <c r="B32">
        <v>6</v>
      </c>
      <c r="C32" s="17" t="s">
        <v>56</v>
      </c>
      <c r="D32">
        <v>2013</v>
      </c>
      <c r="E32" s="18">
        <v>1274335247.12</v>
      </c>
      <c r="F32" s="18">
        <v>279761801.93</v>
      </c>
      <c r="G32" s="19">
        <f t="shared" si="1"/>
        <v>0.219535481390994</v>
      </c>
    </row>
    <row r="33" spans="1:7">
      <c r="A33">
        <v>100</v>
      </c>
      <c r="B33">
        <v>7</v>
      </c>
      <c r="C33" s="17" t="s">
        <v>57</v>
      </c>
      <c r="D33">
        <v>2013</v>
      </c>
      <c r="E33" s="18">
        <v>977058179.57</v>
      </c>
      <c r="F33" s="18">
        <v>366810135.21</v>
      </c>
      <c r="G33" s="19">
        <f t="shared" si="1"/>
        <v>0.375423022783998</v>
      </c>
    </row>
    <row r="34" spans="1:7">
      <c r="A34">
        <v>101</v>
      </c>
      <c r="B34">
        <v>8</v>
      </c>
      <c r="C34" s="17" t="s">
        <v>58</v>
      </c>
      <c r="D34">
        <v>2013</v>
      </c>
      <c r="E34" s="18">
        <v>737829901.74</v>
      </c>
      <c r="F34" s="18">
        <v>308790225.34</v>
      </c>
      <c r="G34" s="19">
        <f t="shared" si="1"/>
        <v>0.418511400272326</v>
      </c>
    </row>
    <row r="35" spans="1:7">
      <c r="A35">
        <v>102</v>
      </c>
      <c r="B35">
        <v>9</v>
      </c>
      <c r="C35" s="17" t="s">
        <v>59</v>
      </c>
      <c r="D35">
        <v>2013</v>
      </c>
      <c r="E35" s="18">
        <v>1685398839.79</v>
      </c>
      <c r="F35" s="18">
        <v>580817418.78</v>
      </c>
      <c r="G35" s="19">
        <f t="shared" si="1"/>
        <v>0.344617193905491</v>
      </c>
    </row>
    <row r="36" spans="1:7">
      <c r="A36">
        <v>103</v>
      </c>
      <c r="B36">
        <v>10</v>
      </c>
      <c r="C36" s="17" t="s">
        <v>60</v>
      </c>
      <c r="D36">
        <v>2013</v>
      </c>
      <c r="E36" s="18">
        <v>1073180652.74</v>
      </c>
      <c r="F36" s="18">
        <v>363368732.8</v>
      </c>
      <c r="G36" s="19">
        <f t="shared" si="1"/>
        <v>0.338590461794351</v>
      </c>
    </row>
    <row r="37" spans="1:7">
      <c r="A37">
        <v>104</v>
      </c>
      <c r="B37">
        <v>11</v>
      </c>
      <c r="C37" s="17" t="s">
        <v>61</v>
      </c>
      <c r="D37">
        <v>2013</v>
      </c>
      <c r="E37" s="18">
        <v>768877154.67</v>
      </c>
      <c r="F37" s="18">
        <v>279853747.12</v>
      </c>
      <c r="G37" s="19">
        <f t="shared" si="1"/>
        <v>0.363977191180966</v>
      </c>
    </row>
    <row r="38" spans="1:7">
      <c r="A38">
        <v>105</v>
      </c>
      <c r="B38">
        <v>12</v>
      </c>
      <c r="C38" s="17" t="s">
        <v>62</v>
      </c>
      <c r="D38">
        <v>2013</v>
      </c>
      <c r="E38" s="18">
        <v>2115616260.44</v>
      </c>
      <c r="F38" s="18">
        <v>784954736.31</v>
      </c>
      <c r="G38" s="19">
        <f t="shared" si="1"/>
        <v>0.37102888221645</v>
      </c>
    </row>
    <row r="39" spans="1:7">
      <c r="A39">
        <v>106</v>
      </c>
      <c r="B39">
        <v>13</v>
      </c>
      <c r="C39" s="17" t="s">
        <v>63</v>
      </c>
      <c r="D39">
        <v>2013</v>
      </c>
      <c r="E39" s="18">
        <v>2054124363.04</v>
      </c>
      <c r="F39" s="18">
        <v>732120554.56</v>
      </c>
      <c r="G39" s="19">
        <f t="shared" si="1"/>
        <v>0.356414912228829</v>
      </c>
    </row>
    <row r="40" spans="1:7">
      <c r="A40">
        <v>107</v>
      </c>
      <c r="B40">
        <v>14</v>
      </c>
      <c r="C40" s="17" t="s">
        <v>64</v>
      </c>
      <c r="D40">
        <v>2013</v>
      </c>
      <c r="E40" s="18">
        <v>1620002677.97</v>
      </c>
      <c r="F40" s="18">
        <v>649619061.09</v>
      </c>
      <c r="G40" s="19">
        <f t="shared" si="1"/>
        <v>0.400998757547751</v>
      </c>
    </row>
    <row r="41" spans="1:7">
      <c r="A41">
        <v>108</v>
      </c>
      <c r="B41">
        <v>15</v>
      </c>
      <c r="C41" s="17" t="s">
        <v>65</v>
      </c>
      <c r="D41">
        <v>2013</v>
      </c>
      <c r="E41" s="18">
        <v>665336325.64</v>
      </c>
      <c r="F41" s="18">
        <v>243762911.24</v>
      </c>
      <c r="G41" s="19">
        <f t="shared" si="1"/>
        <v>0.366375473345033</v>
      </c>
    </row>
    <row r="42" spans="1:7">
      <c r="A42">
        <v>109</v>
      </c>
      <c r="B42">
        <v>16</v>
      </c>
      <c r="C42" s="17" t="s">
        <v>66</v>
      </c>
      <c r="D42">
        <v>2013</v>
      </c>
      <c r="E42" s="18">
        <v>1829189101.67</v>
      </c>
      <c r="F42" s="18">
        <v>705497506.71</v>
      </c>
      <c r="G42" s="19">
        <f t="shared" si="1"/>
        <v>0.385688667216473</v>
      </c>
    </row>
    <row r="43" spans="1:7">
      <c r="A43">
        <v>110</v>
      </c>
      <c r="B43">
        <v>17</v>
      </c>
      <c r="C43" s="17" t="s">
        <v>67</v>
      </c>
      <c r="D43">
        <v>2013</v>
      </c>
      <c r="E43" s="18">
        <v>1546763948.07</v>
      </c>
      <c r="F43" s="18">
        <v>449931850.96</v>
      </c>
      <c r="G43" s="19">
        <f t="shared" si="1"/>
        <v>0.290885917997643</v>
      </c>
    </row>
    <row r="44" spans="1:7">
      <c r="A44">
        <v>111</v>
      </c>
      <c r="B44">
        <v>18</v>
      </c>
      <c r="C44" s="17" t="s">
        <v>68</v>
      </c>
      <c r="D44">
        <v>2013</v>
      </c>
      <c r="E44" s="18">
        <v>1042149946.94</v>
      </c>
      <c r="F44" s="18">
        <v>294392492.43</v>
      </c>
      <c r="G44" s="19">
        <f t="shared" si="1"/>
        <v>0.282485733741489</v>
      </c>
    </row>
    <row r="45" spans="1:7">
      <c r="A45">
        <v>112</v>
      </c>
      <c r="B45">
        <v>19</v>
      </c>
      <c r="C45" s="17" t="s">
        <v>69</v>
      </c>
      <c r="D45">
        <v>2013</v>
      </c>
      <c r="E45" s="18">
        <v>759491748.68</v>
      </c>
      <c r="F45" s="18">
        <v>200647010.92</v>
      </c>
      <c r="G45" s="19">
        <f t="shared" si="1"/>
        <v>0.264185899673993</v>
      </c>
    </row>
    <row r="46" spans="1:7">
      <c r="A46">
        <v>113</v>
      </c>
      <c r="B46">
        <v>20</v>
      </c>
      <c r="C46" s="17" t="s">
        <v>70</v>
      </c>
      <c r="D46">
        <v>2013</v>
      </c>
      <c r="E46" s="18">
        <v>868708817.82</v>
      </c>
      <c r="F46" s="18">
        <v>319582724.6</v>
      </c>
      <c r="G46" s="19">
        <f t="shared" si="1"/>
        <v>0.367882445814219</v>
      </c>
    </row>
    <row r="47" spans="1:7">
      <c r="A47">
        <v>114</v>
      </c>
      <c r="B47">
        <v>21</v>
      </c>
      <c r="C47" s="17" t="s">
        <v>71</v>
      </c>
      <c r="D47">
        <v>2013</v>
      </c>
      <c r="E47" s="18">
        <v>624633105.97</v>
      </c>
      <c r="F47" s="18">
        <v>258659393.88</v>
      </c>
      <c r="G47" s="19">
        <f t="shared" si="1"/>
        <v>0.414098118411967</v>
      </c>
    </row>
    <row r="48" spans="1:7">
      <c r="A48">
        <v>115</v>
      </c>
      <c r="B48">
        <v>22</v>
      </c>
      <c r="C48" s="17" t="s">
        <v>72</v>
      </c>
      <c r="D48">
        <v>2013</v>
      </c>
      <c r="E48" s="18">
        <v>1140385410.13</v>
      </c>
      <c r="F48" s="18">
        <v>347443100.38</v>
      </c>
      <c r="G48" s="19">
        <f t="shared" si="1"/>
        <v>0.304671646351905</v>
      </c>
    </row>
    <row r="49" spans="1:7">
      <c r="A49">
        <v>116</v>
      </c>
      <c r="B49">
        <v>23</v>
      </c>
      <c r="C49" s="17" t="s">
        <v>27</v>
      </c>
      <c r="D49">
        <v>2013</v>
      </c>
      <c r="E49" s="18">
        <v>7045985220.58</v>
      </c>
      <c r="F49" s="18">
        <v>1465797740.9</v>
      </c>
      <c r="G49" s="19">
        <f t="shared" si="1"/>
        <v>0.208033042223631</v>
      </c>
    </row>
    <row r="50" spans="1:7">
      <c r="A50">
        <v>125</v>
      </c>
      <c r="B50">
        <v>1</v>
      </c>
      <c r="C50" s="17" t="s">
        <v>51</v>
      </c>
      <c r="D50">
        <v>2014</v>
      </c>
      <c r="E50" s="18">
        <v>20928682001.17</v>
      </c>
      <c r="F50" s="18">
        <v>2750861765.77</v>
      </c>
      <c r="G50" s="19">
        <f t="shared" si="1"/>
        <v>0.131439799487431</v>
      </c>
    </row>
    <row r="51" spans="1:7">
      <c r="A51">
        <v>126</v>
      </c>
      <c r="B51">
        <v>2</v>
      </c>
      <c r="C51" s="17" t="s">
        <v>52</v>
      </c>
      <c r="D51">
        <v>2014</v>
      </c>
      <c r="E51" s="18">
        <v>585323325.93</v>
      </c>
      <c r="F51" s="18">
        <v>151586993.06</v>
      </c>
      <c r="G51" s="19">
        <f t="shared" si="1"/>
        <v>0.258979928433825</v>
      </c>
    </row>
    <row r="52" spans="1:7">
      <c r="A52">
        <v>127</v>
      </c>
      <c r="B52">
        <v>3</v>
      </c>
      <c r="C52" s="17" t="s">
        <v>53</v>
      </c>
      <c r="D52">
        <v>2014</v>
      </c>
      <c r="E52" s="18">
        <v>795896560.63</v>
      </c>
      <c r="F52" s="18">
        <v>206333005.65</v>
      </c>
      <c r="G52" s="19">
        <f t="shared" si="1"/>
        <v>0.259246007404122</v>
      </c>
    </row>
    <row r="53" spans="1:7">
      <c r="A53">
        <v>128</v>
      </c>
      <c r="B53">
        <v>4</v>
      </c>
      <c r="C53" s="17" t="s">
        <v>54</v>
      </c>
      <c r="D53">
        <v>2014</v>
      </c>
      <c r="E53" s="18">
        <v>1067124002.85</v>
      </c>
      <c r="F53" s="18">
        <v>402143429.34</v>
      </c>
      <c r="G53" s="19">
        <f t="shared" si="1"/>
        <v>0.376847890466322</v>
      </c>
    </row>
    <row r="54" spans="1:7">
      <c r="A54">
        <v>129</v>
      </c>
      <c r="B54">
        <v>5</v>
      </c>
      <c r="C54" s="17" t="s">
        <v>55</v>
      </c>
      <c r="D54">
        <v>2014</v>
      </c>
      <c r="E54" s="18">
        <v>1501450282.53</v>
      </c>
      <c r="F54" s="18">
        <v>462133691.79</v>
      </c>
      <c r="G54" s="19">
        <f t="shared" si="1"/>
        <v>0.307791538066307</v>
      </c>
    </row>
    <row r="55" spans="1:7">
      <c r="A55">
        <v>130</v>
      </c>
      <c r="B55">
        <v>6</v>
      </c>
      <c r="C55" s="17" t="s">
        <v>56</v>
      </c>
      <c r="D55">
        <v>2014</v>
      </c>
      <c r="E55" s="18">
        <v>1032365141.52</v>
      </c>
      <c r="F55" s="18">
        <v>321646078.16</v>
      </c>
      <c r="G55" s="19">
        <f t="shared" ref="G55:G102" si="2">F55/E55</f>
        <v>0.311562319594039</v>
      </c>
    </row>
    <row r="56" spans="1:7">
      <c r="A56">
        <v>131</v>
      </c>
      <c r="B56">
        <v>7</v>
      </c>
      <c r="C56" s="17" t="s">
        <v>57</v>
      </c>
      <c r="D56">
        <v>2014</v>
      </c>
      <c r="E56" s="18">
        <v>993494350.07</v>
      </c>
      <c r="F56" s="18">
        <v>404847107.25</v>
      </c>
      <c r="G56" s="19">
        <f t="shared" si="2"/>
        <v>0.407498147545052</v>
      </c>
    </row>
    <row r="57" spans="1:7">
      <c r="A57">
        <v>132</v>
      </c>
      <c r="B57">
        <v>8</v>
      </c>
      <c r="C57" s="17" t="s">
        <v>58</v>
      </c>
      <c r="D57">
        <v>2014</v>
      </c>
      <c r="E57" s="18">
        <v>768280363.36</v>
      </c>
      <c r="F57" s="18">
        <v>347750539.3</v>
      </c>
      <c r="G57" s="19">
        <f t="shared" si="2"/>
        <v>0.452634944070608</v>
      </c>
    </row>
    <row r="58" spans="1:7">
      <c r="A58">
        <v>133</v>
      </c>
      <c r="B58">
        <v>9</v>
      </c>
      <c r="C58" s="17" t="s">
        <v>59</v>
      </c>
      <c r="D58">
        <v>2014</v>
      </c>
      <c r="E58" s="18">
        <v>1801317722.99</v>
      </c>
      <c r="F58" s="18">
        <v>664736307.87</v>
      </c>
      <c r="G58" s="19">
        <f t="shared" si="2"/>
        <v>0.36902779525569</v>
      </c>
    </row>
    <row r="59" spans="1:7">
      <c r="A59">
        <v>134</v>
      </c>
      <c r="B59">
        <v>10</v>
      </c>
      <c r="C59" s="17" t="s">
        <v>60</v>
      </c>
      <c r="D59">
        <v>2014</v>
      </c>
      <c r="E59" s="18">
        <v>1055239065.71</v>
      </c>
      <c r="F59" s="18">
        <v>400780556.02</v>
      </c>
      <c r="G59" s="19">
        <f t="shared" si="2"/>
        <v>0.379800719138787</v>
      </c>
    </row>
    <row r="60" spans="1:7">
      <c r="A60">
        <v>135</v>
      </c>
      <c r="B60">
        <v>11</v>
      </c>
      <c r="C60" s="17" t="s">
        <v>61</v>
      </c>
      <c r="D60">
        <v>2014</v>
      </c>
      <c r="E60" s="18">
        <v>805567075.9</v>
      </c>
      <c r="F60" s="18">
        <v>339058853.5</v>
      </c>
      <c r="G60" s="19">
        <f t="shared" si="2"/>
        <v>0.420894626460739</v>
      </c>
    </row>
    <row r="61" spans="1:7">
      <c r="A61">
        <v>136</v>
      </c>
      <c r="B61">
        <v>12</v>
      </c>
      <c r="C61" s="17" t="s">
        <v>62</v>
      </c>
      <c r="D61">
        <v>2014</v>
      </c>
      <c r="E61" s="18">
        <v>2083557806.46</v>
      </c>
      <c r="F61" s="18">
        <v>910105214.84</v>
      </c>
      <c r="G61" s="19">
        <f t="shared" si="2"/>
        <v>0.436803438819048</v>
      </c>
    </row>
    <row r="62" spans="1:7">
      <c r="A62">
        <v>137</v>
      </c>
      <c r="B62">
        <v>13</v>
      </c>
      <c r="C62" s="17" t="s">
        <v>63</v>
      </c>
      <c r="D62">
        <v>2014</v>
      </c>
      <c r="E62" s="18">
        <v>2127988702.35</v>
      </c>
      <c r="F62" s="18">
        <v>833720374.96</v>
      </c>
      <c r="G62" s="19">
        <f t="shared" si="2"/>
        <v>0.3917879705091</v>
      </c>
    </row>
    <row r="63" spans="1:7">
      <c r="A63">
        <v>138</v>
      </c>
      <c r="B63">
        <v>14</v>
      </c>
      <c r="C63" s="17" t="s">
        <v>64</v>
      </c>
      <c r="D63">
        <v>2014</v>
      </c>
      <c r="E63" s="18">
        <v>1826523212.95</v>
      </c>
      <c r="F63" s="18">
        <v>744969015.49</v>
      </c>
      <c r="G63" s="19">
        <f t="shared" si="2"/>
        <v>0.407861783638001</v>
      </c>
    </row>
    <row r="64" spans="1:7">
      <c r="A64">
        <v>139</v>
      </c>
      <c r="B64">
        <v>15</v>
      </c>
      <c r="C64" s="17" t="s">
        <v>65</v>
      </c>
      <c r="D64">
        <v>2014</v>
      </c>
      <c r="E64" s="18">
        <v>719755995.79</v>
      </c>
      <c r="F64" s="18">
        <v>286891164.43</v>
      </c>
      <c r="G64" s="19">
        <f t="shared" si="2"/>
        <v>0.398595032355528</v>
      </c>
    </row>
    <row r="65" spans="1:7">
      <c r="A65">
        <v>140</v>
      </c>
      <c r="B65">
        <v>16</v>
      </c>
      <c r="C65" s="17" t="s">
        <v>66</v>
      </c>
      <c r="D65">
        <v>2014</v>
      </c>
      <c r="E65" s="18">
        <v>1876143421.93</v>
      </c>
      <c r="F65" s="18">
        <v>763792270.24</v>
      </c>
      <c r="G65" s="19">
        <f t="shared" si="2"/>
        <v>0.407107613049264</v>
      </c>
    </row>
    <row r="66" spans="1:7">
      <c r="A66">
        <v>141</v>
      </c>
      <c r="B66">
        <v>17</v>
      </c>
      <c r="C66" s="17" t="s">
        <v>67</v>
      </c>
      <c r="D66">
        <v>2014</v>
      </c>
      <c r="E66" s="18">
        <v>1584635524.37</v>
      </c>
      <c r="F66" s="18">
        <v>521177801.75</v>
      </c>
      <c r="G66" s="19">
        <f t="shared" si="2"/>
        <v>0.328894432653341</v>
      </c>
    </row>
    <row r="67" spans="1:7">
      <c r="A67">
        <v>142</v>
      </c>
      <c r="B67">
        <v>18</v>
      </c>
      <c r="C67" s="17" t="s">
        <v>68</v>
      </c>
      <c r="D67">
        <v>2014</v>
      </c>
      <c r="E67" s="18">
        <v>957154681.25</v>
      </c>
      <c r="F67" s="18">
        <v>333817578.67</v>
      </c>
      <c r="G67" s="19">
        <f t="shared" si="2"/>
        <v>0.34876032600504</v>
      </c>
    </row>
    <row r="68" spans="1:7">
      <c r="A68">
        <v>143</v>
      </c>
      <c r="B68">
        <v>19</v>
      </c>
      <c r="C68" s="17" t="s">
        <v>69</v>
      </c>
      <c r="D68">
        <v>2014</v>
      </c>
      <c r="E68" s="18">
        <v>787242758.58</v>
      </c>
      <c r="F68" s="18">
        <v>237978670.92</v>
      </c>
      <c r="G68" s="19">
        <f t="shared" si="2"/>
        <v>0.302293883717974</v>
      </c>
    </row>
    <row r="69" spans="1:7">
      <c r="A69">
        <v>144</v>
      </c>
      <c r="B69">
        <v>20</v>
      </c>
      <c r="C69" s="17" t="s">
        <v>70</v>
      </c>
      <c r="D69">
        <v>2014</v>
      </c>
      <c r="E69" s="18">
        <v>925521079.02</v>
      </c>
      <c r="F69" s="18">
        <v>364281007.59</v>
      </c>
      <c r="G69" s="19">
        <f t="shared" si="2"/>
        <v>0.393595581826968</v>
      </c>
    </row>
    <row r="70" spans="1:7">
      <c r="A70">
        <v>145</v>
      </c>
      <c r="B70">
        <v>21</v>
      </c>
      <c r="C70" s="17" t="s">
        <v>71</v>
      </c>
      <c r="D70">
        <v>2014</v>
      </c>
      <c r="E70" s="18">
        <v>690928106.63</v>
      </c>
      <c r="F70" s="18">
        <v>288733243.27</v>
      </c>
      <c r="G70" s="19">
        <f t="shared" si="2"/>
        <v>0.417891876881801</v>
      </c>
    </row>
    <row r="71" spans="1:7">
      <c r="A71">
        <v>146</v>
      </c>
      <c r="B71">
        <v>22</v>
      </c>
      <c r="C71" s="17" t="s">
        <v>72</v>
      </c>
      <c r="D71">
        <v>2014</v>
      </c>
      <c r="E71" s="18">
        <v>1201074423.61</v>
      </c>
      <c r="F71" s="18">
        <v>385209254.28</v>
      </c>
      <c r="G71" s="19">
        <f t="shared" si="2"/>
        <v>0.320720553787332</v>
      </c>
    </row>
    <row r="72" spans="1:7">
      <c r="A72">
        <v>147</v>
      </c>
      <c r="B72">
        <v>23</v>
      </c>
      <c r="C72" s="17" t="s">
        <v>27</v>
      </c>
      <c r="D72">
        <v>2014</v>
      </c>
      <c r="E72" s="18">
        <v>6487188602.78</v>
      </c>
      <c r="F72" s="18">
        <v>1396986187</v>
      </c>
      <c r="G72" s="19">
        <f t="shared" si="2"/>
        <v>0.21534539421304</v>
      </c>
    </row>
    <row r="73" spans="1:7">
      <c r="A73">
        <v>156</v>
      </c>
      <c r="B73">
        <v>1</v>
      </c>
      <c r="C73" s="17" t="s">
        <v>51</v>
      </c>
      <c r="D73">
        <v>2015</v>
      </c>
      <c r="E73" s="18">
        <v>18863158599.98</v>
      </c>
      <c r="F73" s="18">
        <v>2445451737.53</v>
      </c>
      <c r="G73" s="19">
        <f t="shared" si="2"/>
        <v>0.129641688827904</v>
      </c>
    </row>
    <row r="74" spans="1:7">
      <c r="A74">
        <v>157</v>
      </c>
      <c r="B74">
        <v>2</v>
      </c>
      <c r="C74" s="17" t="s">
        <v>52</v>
      </c>
      <c r="D74">
        <v>2015</v>
      </c>
      <c r="E74" s="18">
        <v>496675441.94</v>
      </c>
      <c r="F74" s="18">
        <v>147286454.8</v>
      </c>
      <c r="G74" s="19">
        <f t="shared" si="2"/>
        <v>0.296544669542555</v>
      </c>
    </row>
    <row r="75" spans="1:7">
      <c r="A75">
        <v>158</v>
      </c>
      <c r="B75">
        <v>3</v>
      </c>
      <c r="C75" s="17" t="s">
        <v>53</v>
      </c>
      <c r="D75">
        <v>2015</v>
      </c>
      <c r="E75" s="18">
        <v>743209742.24</v>
      </c>
      <c r="F75" s="18">
        <v>193791266.03</v>
      </c>
      <c r="G75" s="19">
        <f t="shared" si="2"/>
        <v>0.260749092774164</v>
      </c>
    </row>
    <row r="76" spans="1:7">
      <c r="A76">
        <v>159</v>
      </c>
      <c r="B76">
        <v>4</v>
      </c>
      <c r="C76" s="17" t="s">
        <v>54</v>
      </c>
      <c r="D76">
        <v>2015</v>
      </c>
      <c r="E76" s="18">
        <v>1029581147.01</v>
      </c>
      <c r="F76" s="18">
        <v>406970823.51</v>
      </c>
      <c r="G76" s="19">
        <f t="shared" si="2"/>
        <v>0.395278045535198</v>
      </c>
    </row>
    <row r="77" spans="1:7">
      <c r="A77">
        <v>160</v>
      </c>
      <c r="B77">
        <v>5</v>
      </c>
      <c r="C77" s="17" t="s">
        <v>55</v>
      </c>
      <c r="D77">
        <v>2015</v>
      </c>
      <c r="E77" s="18">
        <v>1341682982.44</v>
      </c>
      <c r="F77" s="18">
        <v>467846033.33</v>
      </c>
      <c r="G77" s="19">
        <f t="shared" si="2"/>
        <v>0.348700877519643</v>
      </c>
    </row>
    <row r="78" spans="1:7">
      <c r="A78">
        <v>161</v>
      </c>
      <c r="B78">
        <v>6</v>
      </c>
      <c r="C78" s="17" t="s">
        <v>56</v>
      </c>
      <c r="D78">
        <v>2015</v>
      </c>
      <c r="E78" s="18">
        <v>948646982.93</v>
      </c>
      <c r="F78" s="18">
        <v>322974065.52</v>
      </c>
      <c r="G78" s="19">
        <f t="shared" si="2"/>
        <v>0.340457589948222</v>
      </c>
    </row>
    <row r="79" spans="1:7">
      <c r="A79">
        <v>162</v>
      </c>
      <c r="B79">
        <v>7</v>
      </c>
      <c r="C79" s="17" t="s">
        <v>57</v>
      </c>
      <c r="D79">
        <v>2015</v>
      </c>
      <c r="E79" s="18">
        <v>914986094.37</v>
      </c>
      <c r="F79" s="18">
        <v>396763778.98</v>
      </c>
      <c r="G79" s="19">
        <f t="shared" si="2"/>
        <v>0.433628206397154</v>
      </c>
    </row>
    <row r="80" spans="1:7">
      <c r="A80">
        <v>163</v>
      </c>
      <c r="B80">
        <v>8</v>
      </c>
      <c r="C80" s="17" t="s">
        <v>58</v>
      </c>
      <c r="D80">
        <v>2015</v>
      </c>
      <c r="E80" s="18">
        <v>658489101.97</v>
      </c>
      <c r="F80" s="18">
        <v>339250457.14</v>
      </c>
      <c r="G80" s="19">
        <f t="shared" si="2"/>
        <v>0.515195249435511</v>
      </c>
    </row>
    <row r="81" spans="1:7">
      <c r="A81">
        <v>164</v>
      </c>
      <c r="B81">
        <v>9</v>
      </c>
      <c r="C81" s="17" t="s">
        <v>59</v>
      </c>
      <c r="D81">
        <v>2015</v>
      </c>
      <c r="E81" s="18">
        <v>1683313726.74</v>
      </c>
      <c r="F81" s="18">
        <v>684824050.63</v>
      </c>
      <c r="G81" s="19">
        <f t="shared" si="2"/>
        <v>0.406830907246428</v>
      </c>
    </row>
    <row r="82" spans="1:7">
      <c r="A82">
        <v>165</v>
      </c>
      <c r="B82">
        <v>10</v>
      </c>
      <c r="C82" s="17" t="s">
        <v>60</v>
      </c>
      <c r="D82">
        <v>2015</v>
      </c>
      <c r="E82" s="18">
        <v>1056520307.69</v>
      </c>
      <c r="F82" s="18">
        <v>408495967.7</v>
      </c>
      <c r="G82" s="19">
        <f t="shared" si="2"/>
        <v>0.386642797802103</v>
      </c>
    </row>
    <row r="83" spans="1:7">
      <c r="A83">
        <v>166</v>
      </c>
      <c r="B83">
        <v>11</v>
      </c>
      <c r="C83" s="17" t="s">
        <v>61</v>
      </c>
      <c r="D83">
        <v>2015</v>
      </c>
      <c r="E83" s="18">
        <v>723470927.07</v>
      </c>
      <c r="F83" s="18">
        <v>336306364.45</v>
      </c>
      <c r="G83" s="19">
        <f t="shared" si="2"/>
        <v>0.464851249533985</v>
      </c>
    </row>
    <row r="84" spans="1:7">
      <c r="A84">
        <v>167</v>
      </c>
      <c r="B84">
        <v>12</v>
      </c>
      <c r="C84" s="17" t="s">
        <v>62</v>
      </c>
      <c r="D84">
        <v>2015</v>
      </c>
      <c r="E84" s="18">
        <v>2020253713.2</v>
      </c>
      <c r="F84" s="18">
        <v>932805991.64</v>
      </c>
      <c r="G84" s="19">
        <f t="shared" si="2"/>
        <v>0.461727151171757</v>
      </c>
    </row>
    <row r="85" spans="1:7">
      <c r="A85">
        <v>168</v>
      </c>
      <c r="B85">
        <v>13</v>
      </c>
      <c r="C85" s="17" t="s">
        <v>63</v>
      </c>
      <c r="D85">
        <v>2015</v>
      </c>
      <c r="E85" s="18">
        <v>1864275702.5</v>
      </c>
      <c r="F85" s="18">
        <v>803186361.02</v>
      </c>
      <c r="G85" s="19">
        <f t="shared" si="2"/>
        <v>0.430830246804657</v>
      </c>
    </row>
    <row r="86" spans="1:7">
      <c r="A86">
        <v>169</v>
      </c>
      <c r="B86">
        <v>14</v>
      </c>
      <c r="C86" s="17" t="s">
        <v>64</v>
      </c>
      <c r="D86">
        <v>2015</v>
      </c>
      <c r="E86" s="18">
        <v>1659299383.96</v>
      </c>
      <c r="F86" s="18">
        <v>734946668.32</v>
      </c>
      <c r="G86" s="19">
        <f t="shared" si="2"/>
        <v>0.442925897173549</v>
      </c>
    </row>
    <row r="87" spans="1:7">
      <c r="A87">
        <v>170</v>
      </c>
      <c r="B87">
        <v>15</v>
      </c>
      <c r="C87" s="17" t="s">
        <v>65</v>
      </c>
      <c r="D87">
        <v>2015</v>
      </c>
      <c r="E87" s="18">
        <v>639481130.72</v>
      </c>
      <c r="F87" s="18">
        <v>278786803.89</v>
      </c>
      <c r="G87" s="19">
        <f t="shared" si="2"/>
        <v>0.435957826583734</v>
      </c>
    </row>
    <row r="88" spans="1:7">
      <c r="A88">
        <v>171</v>
      </c>
      <c r="B88">
        <v>16</v>
      </c>
      <c r="C88" s="17" t="s">
        <v>66</v>
      </c>
      <c r="D88">
        <v>2015</v>
      </c>
      <c r="E88" s="18">
        <v>1677299363.3</v>
      </c>
      <c r="F88" s="18">
        <v>785274550.66</v>
      </c>
      <c r="G88" s="19">
        <f t="shared" si="2"/>
        <v>0.468177934030222</v>
      </c>
    </row>
    <row r="89" spans="1:7">
      <c r="A89">
        <v>172</v>
      </c>
      <c r="B89">
        <v>17</v>
      </c>
      <c r="C89" s="17" t="s">
        <v>67</v>
      </c>
      <c r="D89">
        <v>2015</v>
      </c>
      <c r="E89" s="18">
        <v>1465483697.22</v>
      </c>
      <c r="F89" s="18">
        <v>514702755.69</v>
      </c>
      <c r="G89" s="19">
        <f t="shared" si="2"/>
        <v>0.351216978166583</v>
      </c>
    </row>
    <row r="90" spans="1:7">
      <c r="A90">
        <v>173</v>
      </c>
      <c r="B90">
        <v>18</v>
      </c>
      <c r="C90" s="17" t="s">
        <v>68</v>
      </c>
      <c r="D90">
        <v>2015</v>
      </c>
      <c r="E90" s="18">
        <v>820601677.52</v>
      </c>
      <c r="F90" s="18">
        <v>338689511.29</v>
      </c>
      <c r="G90" s="19">
        <f t="shared" si="2"/>
        <v>0.412733145164385</v>
      </c>
    </row>
    <row r="91" spans="1:7">
      <c r="A91">
        <v>174</v>
      </c>
      <c r="B91">
        <v>19</v>
      </c>
      <c r="C91" s="17" t="s">
        <v>69</v>
      </c>
      <c r="D91">
        <v>2015</v>
      </c>
      <c r="E91" s="18">
        <v>737998734.3</v>
      </c>
      <c r="F91" s="18">
        <v>227147798.23</v>
      </c>
      <c r="G91" s="19">
        <f t="shared" si="2"/>
        <v>0.307788872355523</v>
      </c>
    </row>
    <row r="92" spans="1:7">
      <c r="A92">
        <v>175</v>
      </c>
      <c r="B92">
        <v>20</v>
      </c>
      <c r="C92" s="17" t="s">
        <v>70</v>
      </c>
      <c r="D92">
        <v>2015</v>
      </c>
      <c r="E92" s="18">
        <v>848318841.51</v>
      </c>
      <c r="F92" s="18">
        <v>362233581.51</v>
      </c>
      <c r="G92" s="19">
        <f t="shared" si="2"/>
        <v>0.427001692978111</v>
      </c>
    </row>
    <row r="93" spans="1:7">
      <c r="A93">
        <v>176</v>
      </c>
      <c r="B93">
        <v>21</v>
      </c>
      <c r="C93" s="17" t="s">
        <v>71</v>
      </c>
      <c r="D93">
        <v>2015</v>
      </c>
      <c r="E93" s="18">
        <v>613097108.3</v>
      </c>
      <c r="F93" s="18">
        <v>287541831.08</v>
      </c>
      <c r="G93" s="19">
        <f t="shared" si="2"/>
        <v>0.468998837520696</v>
      </c>
    </row>
    <row r="94" spans="1:7">
      <c r="A94">
        <v>177</v>
      </c>
      <c r="B94">
        <v>22</v>
      </c>
      <c r="C94" s="17" t="s">
        <v>72</v>
      </c>
      <c r="D94">
        <v>2015</v>
      </c>
      <c r="E94" s="18">
        <v>1156636991.63</v>
      </c>
      <c r="F94" s="18">
        <v>390641929</v>
      </c>
      <c r="G94" s="19">
        <f t="shared" si="2"/>
        <v>0.337739439276868</v>
      </c>
    </row>
    <row r="95" spans="1:7">
      <c r="A95">
        <v>178</v>
      </c>
      <c r="B95">
        <v>23</v>
      </c>
      <c r="C95" s="17" t="s">
        <v>27</v>
      </c>
      <c r="D95">
        <v>2015</v>
      </c>
      <c r="E95" s="18">
        <v>6971111528.46</v>
      </c>
      <c r="F95" s="18">
        <v>1751673069</v>
      </c>
      <c r="G95" s="19">
        <f t="shared" si="2"/>
        <v>0.251276006967997</v>
      </c>
    </row>
    <row r="96" spans="1:7">
      <c r="A96">
        <v>187</v>
      </c>
      <c r="B96">
        <v>1</v>
      </c>
      <c r="C96" s="17" t="s">
        <v>51</v>
      </c>
      <c r="D96">
        <v>2016</v>
      </c>
      <c r="E96" s="18">
        <v>20241666987.08</v>
      </c>
      <c r="F96" s="18">
        <v>2632727989.95</v>
      </c>
      <c r="G96" s="19">
        <f t="shared" si="2"/>
        <v>0.130064781306324</v>
      </c>
    </row>
    <row r="97" spans="1:7">
      <c r="A97">
        <v>188</v>
      </c>
      <c r="B97">
        <v>2</v>
      </c>
      <c r="C97" s="17" t="s">
        <v>52</v>
      </c>
      <c r="D97">
        <v>2016</v>
      </c>
      <c r="E97" s="18">
        <v>626230968.71</v>
      </c>
      <c r="F97" s="18">
        <v>171702019.91</v>
      </c>
      <c r="G97" s="19">
        <f t="shared" si="2"/>
        <v>0.274183214323776</v>
      </c>
    </row>
    <row r="98" spans="1:7">
      <c r="A98">
        <v>189</v>
      </c>
      <c r="B98">
        <v>3</v>
      </c>
      <c r="C98" s="17" t="s">
        <v>53</v>
      </c>
      <c r="D98">
        <v>2016</v>
      </c>
      <c r="E98" s="18">
        <v>850618703.51</v>
      </c>
      <c r="F98" s="18">
        <v>215946098.65</v>
      </c>
      <c r="G98" s="19">
        <f t="shared" si="2"/>
        <v>0.253869445568171</v>
      </c>
    </row>
    <row r="99" spans="1:7">
      <c r="A99">
        <v>190</v>
      </c>
      <c r="B99">
        <v>4</v>
      </c>
      <c r="C99" s="17" t="s">
        <v>54</v>
      </c>
      <c r="D99">
        <v>2016</v>
      </c>
      <c r="E99" s="18">
        <v>1196618903.01</v>
      </c>
      <c r="F99" s="18">
        <v>451047935.94</v>
      </c>
      <c r="G99" s="19">
        <f t="shared" si="2"/>
        <v>0.376935325695946</v>
      </c>
    </row>
    <row r="100" spans="1:7">
      <c r="A100">
        <v>191</v>
      </c>
      <c r="B100">
        <v>5</v>
      </c>
      <c r="C100" s="17" t="s">
        <v>55</v>
      </c>
      <c r="D100">
        <v>2016</v>
      </c>
      <c r="E100" s="18">
        <v>1476611440.86</v>
      </c>
      <c r="F100" s="18">
        <v>505158910.35</v>
      </c>
      <c r="G100" s="19">
        <f t="shared" si="2"/>
        <v>0.342106864657495</v>
      </c>
    </row>
    <row r="101" spans="1:7">
      <c r="A101">
        <v>192</v>
      </c>
      <c r="B101">
        <v>6</v>
      </c>
      <c r="C101" s="17" t="s">
        <v>56</v>
      </c>
      <c r="D101">
        <v>2016</v>
      </c>
      <c r="E101" s="18">
        <v>1109814992.15</v>
      </c>
      <c r="F101" s="18">
        <v>354452869.85</v>
      </c>
      <c r="G101" s="19">
        <f t="shared" si="2"/>
        <v>0.31938014205713</v>
      </c>
    </row>
    <row r="102" spans="1:7">
      <c r="A102">
        <v>193</v>
      </c>
      <c r="B102">
        <v>7</v>
      </c>
      <c r="C102" s="17" t="s">
        <v>57</v>
      </c>
      <c r="D102">
        <v>2016</v>
      </c>
      <c r="E102" s="18">
        <v>1040824114.12</v>
      </c>
      <c r="F102" s="18">
        <v>452655747.91</v>
      </c>
      <c r="G102" s="19">
        <f t="shared" si="2"/>
        <v>0.434901288093919</v>
      </c>
    </row>
    <row r="103" spans="1:7">
      <c r="A103">
        <v>194</v>
      </c>
      <c r="B103">
        <v>8</v>
      </c>
      <c r="C103" s="17" t="s">
        <v>58</v>
      </c>
      <c r="D103">
        <v>2016</v>
      </c>
      <c r="E103" s="18">
        <v>777038642.06</v>
      </c>
      <c r="F103" s="18">
        <v>394115946.82</v>
      </c>
      <c r="G103" s="19">
        <f t="shared" ref="G103:G118" si="3">F103/E103</f>
        <v>0.507202506396803</v>
      </c>
    </row>
    <row r="104" spans="1:7">
      <c r="A104">
        <v>195</v>
      </c>
      <c r="B104">
        <v>9</v>
      </c>
      <c r="C104" s="17" t="s">
        <v>59</v>
      </c>
      <c r="D104">
        <v>2016</v>
      </c>
      <c r="E104" s="18">
        <v>1914492640.7</v>
      </c>
      <c r="F104" s="18">
        <v>736017413.26</v>
      </c>
      <c r="G104" s="19">
        <f t="shared" si="3"/>
        <v>0.384445151479344</v>
      </c>
    </row>
    <row r="105" spans="1:7">
      <c r="A105">
        <v>196</v>
      </c>
      <c r="B105">
        <v>10</v>
      </c>
      <c r="C105" s="17" t="s">
        <v>60</v>
      </c>
      <c r="D105">
        <v>2016</v>
      </c>
      <c r="E105" s="18">
        <v>1186684023.95</v>
      </c>
      <c r="F105" s="18">
        <v>448291329.58</v>
      </c>
      <c r="G105" s="19">
        <f t="shared" si="3"/>
        <v>0.377768066757835</v>
      </c>
    </row>
    <row r="106" spans="1:7">
      <c r="A106">
        <v>197</v>
      </c>
      <c r="B106">
        <v>11</v>
      </c>
      <c r="C106" s="17" t="s">
        <v>61</v>
      </c>
      <c r="D106">
        <v>2016</v>
      </c>
      <c r="E106" s="18">
        <v>883329653.53</v>
      </c>
      <c r="F106" s="18">
        <v>365374805.58</v>
      </c>
      <c r="G106" s="19">
        <f t="shared" si="3"/>
        <v>0.41363357849459</v>
      </c>
    </row>
    <row r="107" spans="1:7">
      <c r="A107">
        <v>198</v>
      </c>
      <c r="B107">
        <v>12</v>
      </c>
      <c r="C107" s="17" t="s">
        <v>62</v>
      </c>
      <c r="D107">
        <v>2016</v>
      </c>
      <c r="E107" s="18">
        <v>2178159021.28</v>
      </c>
      <c r="F107" s="18">
        <v>1007012689.22</v>
      </c>
      <c r="G107" s="19">
        <f t="shared" si="3"/>
        <v>0.4623228512619</v>
      </c>
    </row>
    <row r="108" spans="1:7">
      <c r="A108">
        <v>199</v>
      </c>
      <c r="B108">
        <v>13</v>
      </c>
      <c r="C108" s="17" t="s">
        <v>63</v>
      </c>
      <c r="D108">
        <v>2016</v>
      </c>
      <c r="E108" s="18">
        <v>2095903482.25</v>
      </c>
      <c r="F108" s="18">
        <v>920777768.2</v>
      </c>
      <c r="G108" s="19">
        <f t="shared" si="3"/>
        <v>0.439322600490899</v>
      </c>
    </row>
    <row r="109" spans="1:7">
      <c r="A109">
        <v>200</v>
      </c>
      <c r="B109">
        <v>14</v>
      </c>
      <c r="C109" s="17" t="s">
        <v>64</v>
      </c>
      <c r="D109">
        <v>2016</v>
      </c>
      <c r="E109" s="18">
        <v>1918721668.26</v>
      </c>
      <c r="F109" s="18">
        <v>842452975.86</v>
      </c>
      <c r="G109" s="19">
        <f t="shared" si="3"/>
        <v>0.439069923374546</v>
      </c>
    </row>
    <row r="110" spans="1:7">
      <c r="A110">
        <v>201</v>
      </c>
      <c r="B110">
        <v>15</v>
      </c>
      <c r="C110" s="17" t="s">
        <v>65</v>
      </c>
      <c r="D110">
        <v>2016</v>
      </c>
      <c r="E110" s="18">
        <v>742432672</v>
      </c>
      <c r="F110" s="18">
        <v>305535365.72</v>
      </c>
      <c r="G110" s="19">
        <f t="shared" si="3"/>
        <v>0.411532758784624</v>
      </c>
    </row>
    <row r="111" spans="1:7">
      <c r="A111">
        <v>202</v>
      </c>
      <c r="B111">
        <v>16</v>
      </c>
      <c r="C111" s="17" t="s">
        <v>66</v>
      </c>
      <c r="D111">
        <v>2016</v>
      </c>
      <c r="E111" s="18">
        <v>1964076838.89</v>
      </c>
      <c r="F111" s="18">
        <v>916657122.4</v>
      </c>
      <c r="G111" s="19">
        <f t="shared" si="3"/>
        <v>0.466711436258293</v>
      </c>
    </row>
    <row r="112" spans="1:7">
      <c r="A112">
        <v>203</v>
      </c>
      <c r="B112">
        <v>17</v>
      </c>
      <c r="C112" s="17" t="s">
        <v>67</v>
      </c>
      <c r="D112">
        <v>2016</v>
      </c>
      <c r="E112" s="18">
        <v>1668631339.63</v>
      </c>
      <c r="F112" s="18">
        <v>604427875.63</v>
      </c>
      <c r="G112" s="19">
        <f t="shared" si="3"/>
        <v>0.362229727606593</v>
      </c>
    </row>
    <row r="113" spans="1:7">
      <c r="A113">
        <v>204</v>
      </c>
      <c r="B113">
        <v>18</v>
      </c>
      <c r="C113" s="17" t="s">
        <v>68</v>
      </c>
      <c r="D113">
        <v>2016</v>
      </c>
      <c r="E113" s="18">
        <v>965460449.54</v>
      </c>
      <c r="F113" s="18">
        <v>371624009.22</v>
      </c>
      <c r="G113" s="19">
        <f t="shared" si="3"/>
        <v>0.384918936241317</v>
      </c>
    </row>
    <row r="114" spans="1:7">
      <c r="A114">
        <v>205</v>
      </c>
      <c r="B114">
        <v>19</v>
      </c>
      <c r="C114" s="17" t="s">
        <v>69</v>
      </c>
      <c r="D114">
        <v>2016</v>
      </c>
      <c r="E114" s="18">
        <v>820062385.44</v>
      </c>
      <c r="F114" s="18">
        <v>255003327.08</v>
      </c>
      <c r="G114" s="19">
        <f t="shared" si="3"/>
        <v>0.310956009698188</v>
      </c>
    </row>
    <row r="115" spans="1:7">
      <c r="A115">
        <v>206</v>
      </c>
      <c r="B115">
        <v>20</v>
      </c>
      <c r="C115" s="17" t="s">
        <v>70</v>
      </c>
      <c r="D115">
        <v>2016</v>
      </c>
      <c r="E115" s="18">
        <v>969532037.12</v>
      </c>
      <c r="F115" s="18">
        <v>397164165.4</v>
      </c>
      <c r="G115" s="19">
        <f t="shared" si="3"/>
        <v>0.409645220780716</v>
      </c>
    </row>
    <row r="116" spans="1:7">
      <c r="A116">
        <v>207</v>
      </c>
      <c r="B116">
        <v>21</v>
      </c>
      <c r="C116" s="17" t="s">
        <v>71</v>
      </c>
      <c r="D116">
        <v>2016</v>
      </c>
      <c r="E116" s="18">
        <v>711090432.54</v>
      </c>
      <c r="F116" s="18">
        <v>322415639.88</v>
      </c>
      <c r="G116" s="19">
        <f t="shared" si="3"/>
        <v>0.45341017840493</v>
      </c>
    </row>
    <row r="117" spans="1:7">
      <c r="A117">
        <v>208</v>
      </c>
      <c r="B117">
        <v>22</v>
      </c>
      <c r="C117" s="17" t="s">
        <v>72</v>
      </c>
      <c r="D117">
        <v>2016</v>
      </c>
      <c r="E117" s="18">
        <v>1309300446.6</v>
      </c>
      <c r="F117" s="18">
        <v>429844962.69</v>
      </c>
      <c r="G117" s="19">
        <f t="shared" si="3"/>
        <v>0.328301241938949</v>
      </c>
    </row>
    <row r="118" spans="1:7">
      <c r="A118">
        <v>209</v>
      </c>
      <c r="B118">
        <v>23</v>
      </c>
      <c r="C118" s="17" t="s">
        <v>27</v>
      </c>
      <c r="D118">
        <v>2016</v>
      </c>
      <c r="E118" s="18">
        <v>8336148627.47</v>
      </c>
      <c r="F118" s="18">
        <v>1911334139</v>
      </c>
      <c r="G118" s="19">
        <f t="shared" si="3"/>
        <v>0.229282636912399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28"/>
  <sheetViews>
    <sheetView topLeftCell="B1" workbookViewId="0">
      <selection activeCell="E15" sqref="E15"/>
    </sheetView>
  </sheetViews>
  <sheetFormatPr defaultColWidth="11.4285714285714" defaultRowHeight="15"/>
  <cols>
    <col min="1" max="1" width="21.5714285714286" customWidth="1"/>
    <col min="2" max="2" width="17.8571428571429" customWidth="1"/>
    <col min="3" max="9" width="12" customWidth="1"/>
    <col min="10" max="10" width="12.5714285714286" customWidth="1"/>
  </cols>
  <sheetData>
    <row r="3" spans="1:3">
      <c r="A3" t="s">
        <v>0</v>
      </c>
      <c r="C3" t="s">
        <v>1</v>
      </c>
    </row>
    <row r="4" spans="1:10">
      <c r="A4" t="s">
        <v>2</v>
      </c>
      <c r="B4" t="s">
        <v>3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 t="s">
        <v>4</v>
      </c>
    </row>
    <row r="5" spans="1:10">
      <c r="A5">
        <v>1</v>
      </c>
      <c r="B5" t="s">
        <v>5</v>
      </c>
      <c r="C5" s="5">
        <v>0.269797836021651</v>
      </c>
      <c r="D5" s="5">
        <v>0.346938634976426</v>
      </c>
      <c r="E5" s="5">
        <v>0.315741283517317</v>
      </c>
      <c r="F5" s="5">
        <v>0.277897505715865</v>
      </c>
      <c r="G5" s="5">
        <v>0.289798705427444</v>
      </c>
      <c r="H5" s="5">
        <v>0.31834108353588</v>
      </c>
      <c r="I5" s="5">
        <v>0.327100083668862</v>
      </c>
      <c r="J5" s="5">
        <v>2.14561513286344</v>
      </c>
    </row>
    <row r="6" spans="1:10">
      <c r="A6">
        <v>2</v>
      </c>
      <c r="B6" t="s">
        <v>6</v>
      </c>
      <c r="C6" s="5">
        <v>0.462983119789542</v>
      </c>
      <c r="D6" s="5">
        <v>0.513748444089437</v>
      </c>
      <c r="E6" s="5">
        <v>0.5092083226058</v>
      </c>
      <c r="F6" s="5">
        <v>0.514578316835113</v>
      </c>
      <c r="G6" s="5">
        <v>0.502278291580487</v>
      </c>
      <c r="H6" s="5">
        <v>0.52270065577001</v>
      </c>
      <c r="I6" s="5">
        <v>0.506741827764209</v>
      </c>
      <c r="J6" s="5">
        <v>3.5322389784346</v>
      </c>
    </row>
    <row r="7" spans="1:10">
      <c r="A7">
        <v>3</v>
      </c>
      <c r="B7" t="s">
        <v>7</v>
      </c>
      <c r="C7" s="5">
        <v>0.394594571072033</v>
      </c>
      <c r="D7" s="5">
        <v>0.478735943779803</v>
      </c>
      <c r="E7" s="5">
        <v>0.493501306711239</v>
      </c>
      <c r="F7" s="5">
        <v>0.491995811505786</v>
      </c>
      <c r="G7" s="5">
        <v>0.504268579921208</v>
      </c>
      <c r="H7" s="5">
        <v>0.502789954295032</v>
      </c>
      <c r="I7" s="5">
        <v>0.500222637895755</v>
      </c>
      <c r="J7" s="5">
        <v>3.36610880518086</v>
      </c>
    </row>
    <row r="8" spans="1:10">
      <c r="A8">
        <v>4</v>
      </c>
      <c r="B8" t="s">
        <v>8</v>
      </c>
      <c r="C8" s="5">
        <v>0.47959303093986</v>
      </c>
      <c r="D8" s="5">
        <v>0.511171388373705</v>
      </c>
      <c r="E8" s="5">
        <v>0.600283602656141</v>
      </c>
      <c r="F8" s="5">
        <v>0.604057407770438</v>
      </c>
      <c r="G8" s="5">
        <v>0.591557185058146</v>
      </c>
      <c r="H8" s="5">
        <v>0.613659086629495</v>
      </c>
      <c r="I8" s="5">
        <v>0.618429963300189</v>
      </c>
      <c r="J8" s="5">
        <v>4.01875166472797</v>
      </c>
    </row>
    <row r="9" spans="1:10">
      <c r="A9">
        <v>5</v>
      </c>
      <c r="B9" t="s">
        <v>9</v>
      </c>
      <c r="C9" s="5">
        <v>0.546124197769907</v>
      </c>
      <c r="D9" s="5">
        <v>0.617001685380676</v>
      </c>
      <c r="E9" s="5">
        <v>0.589127313752277</v>
      </c>
      <c r="F9" s="5">
        <v>0.587884506196153</v>
      </c>
      <c r="G9" s="5">
        <v>0.589462666171042</v>
      </c>
      <c r="H9" s="5">
        <v>0.593660441754974</v>
      </c>
      <c r="I9" s="5">
        <v>0.613583198196476</v>
      </c>
      <c r="J9" s="5">
        <v>4.1368440092215</v>
      </c>
    </row>
    <row r="10" spans="1:10">
      <c r="A10">
        <v>6</v>
      </c>
      <c r="B10" t="s">
        <v>10</v>
      </c>
      <c r="C10" s="5">
        <v>0.518010441797418</v>
      </c>
      <c r="D10" s="5">
        <v>0.572671252973171</v>
      </c>
      <c r="E10" s="5">
        <v>0.536684521545507</v>
      </c>
      <c r="F10" s="5">
        <v>0.555336461511903</v>
      </c>
      <c r="G10" s="5">
        <v>0.541738580855078</v>
      </c>
      <c r="H10" s="5">
        <v>0.558668833577991</v>
      </c>
      <c r="I10" s="5">
        <v>0.56180646991029</v>
      </c>
      <c r="J10" s="5">
        <v>3.84491656217136</v>
      </c>
    </row>
    <row r="11" spans="1:10">
      <c r="A11">
        <v>7</v>
      </c>
      <c r="B11" t="s">
        <v>11</v>
      </c>
      <c r="C11" s="5">
        <v>0.336924486351024</v>
      </c>
      <c r="D11" s="5">
        <v>0.434960268313078</v>
      </c>
      <c r="E11" s="5">
        <v>0.578613281493496</v>
      </c>
      <c r="F11" s="5">
        <v>0.566240867965901</v>
      </c>
      <c r="G11" s="5">
        <v>0.584344743221578</v>
      </c>
      <c r="H11" s="5">
        <v>0.600832687885092</v>
      </c>
      <c r="I11" s="5">
        <v>0.594240259539312</v>
      </c>
      <c r="J11" s="5">
        <v>3.69615659476948</v>
      </c>
    </row>
    <row r="12" spans="1:10">
      <c r="A12">
        <v>8</v>
      </c>
      <c r="B12" t="s">
        <v>12</v>
      </c>
      <c r="C12" s="5">
        <v>0.338408278313276</v>
      </c>
      <c r="D12" s="5">
        <v>0.434110262797486</v>
      </c>
      <c r="E12" s="5">
        <v>0.586662816674087</v>
      </c>
      <c r="F12" s="5">
        <v>0.590295555370315</v>
      </c>
      <c r="G12" s="5">
        <v>0.588467499581531</v>
      </c>
      <c r="H12" s="5">
        <v>0.607931050229623</v>
      </c>
      <c r="I12" s="5">
        <v>0.601810725609451</v>
      </c>
      <c r="J12" s="5">
        <v>3.74768618857577</v>
      </c>
    </row>
    <row r="13" spans="1:10">
      <c r="A13">
        <v>9</v>
      </c>
      <c r="B13" t="s">
        <v>13</v>
      </c>
      <c r="C13" s="5">
        <v>0.4633494864862</v>
      </c>
      <c r="D13" s="5">
        <v>0.514257598500367</v>
      </c>
      <c r="E13" s="5">
        <v>0.545611817173871</v>
      </c>
      <c r="F13" s="5">
        <v>0.553525486486444</v>
      </c>
      <c r="G13" s="5">
        <v>0.541599193195278</v>
      </c>
      <c r="H13" s="5">
        <v>0.566937272884662</v>
      </c>
      <c r="I13" s="5">
        <v>0.564899884906835</v>
      </c>
      <c r="J13" s="5">
        <v>3.75018073963366</v>
      </c>
    </row>
    <row r="14" spans="1:10">
      <c r="A14">
        <v>10</v>
      </c>
      <c r="B14" t="s">
        <v>14</v>
      </c>
      <c r="C14" s="5">
        <v>0.557320508150466</v>
      </c>
      <c r="D14" s="5">
        <v>0.597119061226598</v>
      </c>
      <c r="E14" s="5">
        <v>0.578300762366075</v>
      </c>
      <c r="F14" s="5">
        <v>0.578811157441447</v>
      </c>
      <c r="G14" s="5">
        <v>0.574183776741196</v>
      </c>
      <c r="H14" s="5">
        <v>0.577830792526572</v>
      </c>
      <c r="I14" s="5">
        <v>0.582291677968794</v>
      </c>
      <c r="J14" s="5">
        <v>4.04585773642115</v>
      </c>
    </row>
    <row r="15" spans="1:10">
      <c r="A15">
        <v>11</v>
      </c>
      <c r="B15" t="s">
        <v>15</v>
      </c>
      <c r="C15" s="5">
        <v>0.497773269060878</v>
      </c>
      <c r="D15" s="5">
        <v>0.539549948253141</v>
      </c>
      <c r="E15" s="5">
        <v>0.532447095088465</v>
      </c>
      <c r="F15" s="5">
        <v>0.525980113129886</v>
      </c>
      <c r="G15" s="5">
        <v>0.506142970249854</v>
      </c>
      <c r="H15" s="5">
        <v>0.525523336107652</v>
      </c>
      <c r="I15" s="5">
        <v>0.552544696615094</v>
      </c>
      <c r="J15" s="5">
        <v>3.67996142850497</v>
      </c>
    </row>
    <row r="16" spans="1:10">
      <c r="A16">
        <v>12</v>
      </c>
      <c r="B16" t="s">
        <v>16</v>
      </c>
      <c r="C16" s="5">
        <v>0.526339277467287</v>
      </c>
      <c r="D16" s="5">
        <v>0.567341952350719</v>
      </c>
      <c r="E16" s="5">
        <v>0.585475426866363</v>
      </c>
      <c r="F16" s="5">
        <v>0.582314484576194</v>
      </c>
      <c r="G16" s="5">
        <v>0.589223876597912</v>
      </c>
      <c r="H16" s="5">
        <v>0.607976701063978</v>
      </c>
      <c r="I16" s="5">
        <v>0.595727654707775</v>
      </c>
      <c r="J16" s="5">
        <v>4.05439937363023</v>
      </c>
    </row>
    <row r="17" spans="1:10">
      <c r="A17">
        <v>13</v>
      </c>
      <c r="B17" t="s">
        <v>17</v>
      </c>
      <c r="C17" s="5">
        <v>0.463165741703081</v>
      </c>
      <c r="D17" s="5">
        <v>0.56605757840345</v>
      </c>
      <c r="E17" s="5">
        <v>0.659612638911209</v>
      </c>
      <c r="F17" s="5">
        <v>0.652278232424443</v>
      </c>
      <c r="G17" s="5">
        <v>0.643176262155914</v>
      </c>
      <c r="H17" s="5">
        <v>0.678223820071112</v>
      </c>
      <c r="I17" s="5">
        <v>0.676274514780362</v>
      </c>
      <c r="J17" s="5">
        <v>4.33878878844957</v>
      </c>
    </row>
    <row r="18" spans="1:10">
      <c r="A18">
        <v>14</v>
      </c>
      <c r="B18" t="s">
        <v>18</v>
      </c>
      <c r="C18" s="5">
        <v>0.455794928492835</v>
      </c>
      <c r="D18" s="5">
        <v>0.551679636198249</v>
      </c>
      <c r="E18" s="5">
        <v>0.653892199000809</v>
      </c>
      <c r="F18" s="5">
        <v>0.655269773882182</v>
      </c>
      <c r="G18" s="5">
        <v>0.658640931512119</v>
      </c>
      <c r="H18" s="5">
        <v>0.680897419990906</v>
      </c>
      <c r="I18" s="5">
        <v>0.667096764441121</v>
      </c>
      <c r="J18" s="5">
        <v>4.32327165351822</v>
      </c>
    </row>
    <row r="19" spans="1:10">
      <c r="A19">
        <v>15</v>
      </c>
      <c r="B19" t="s">
        <v>19</v>
      </c>
      <c r="C19" s="5">
        <v>0.445127583365</v>
      </c>
      <c r="D19" s="5">
        <v>0.518472315192908</v>
      </c>
      <c r="E19" s="5">
        <v>0.584902966154824</v>
      </c>
      <c r="F19" s="5">
        <v>0.576797445824597</v>
      </c>
      <c r="G19" s="5">
        <v>0.562779999135856</v>
      </c>
      <c r="H19" s="5">
        <v>0.593844688772726</v>
      </c>
      <c r="I19" s="5">
        <v>0.597239457206493</v>
      </c>
      <c r="J19" s="5">
        <v>3.8791644556524</v>
      </c>
    </row>
    <row r="20" spans="1:10">
      <c r="A20">
        <v>16</v>
      </c>
      <c r="B20" t="s">
        <v>20</v>
      </c>
      <c r="C20" s="5">
        <v>0.365265671009853</v>
      </c>
      <c r="D20" s="5">
        <v>0.472281722698564</v>
      </c>
      <c r="E20" s="5">
        <v>0.614857545205162</v>
      </c>
      <c r="F20" s="5">
        <v>0.616634821430806</v>
      </c>
      <c r="G20" s="5">
        <v>0.646117192250364</v>
      </c>
      <c r="H20" s="5">
        <v>0.656138305293287</v>
      </c>
      <c r="I20" s="5">
        <v>0.634772306908549</v>
      </c>
      <c r="J20" s="5">
        <v>4.00606756479659</v>
      </c>
    </row>
    <row r="21" spans="1:10">
      <c r="A21">
        <v>17</v>
      </c>
      <c r="B21" t="s">
        <v>21</v>
      </c>
      <c r="C21" s="5">
        <v>0.575355395690028</v>
      </c>
      <c r="D21" s="5">
        <v>0.639343329667507</v>
      </c>
      <c r="E21" s="5">
        <v>0.630389939687236</v>
      </c>
      <c r="F21" s="5">
        <v>0.60410969361261</v>
      </c>
      <c r="G21" s="5">
        <v>0.60862216016283</v>
      </c>
      <c r="H21" s="5">
        <v>0.622786607525109</v>
      </c>
      <c r="I21" s="5">
        <v>0.614595787037129</v>
      </c>
      <c r="J21" s="5">
        <v>4.29520291338245</v>
      </c>
    </row>
    <row r="22" spans="1:10">
      <c r="A22">
        <v>18</v>
      </c>
      <c r="B22" t="s">
        <v>22</v>
      </c>
      <c r="C22" s="5">
        <v>0.478799902979523</v>
      </c>
      <c r="D22" s="5">
        <v>0.560476129695116</v>
      </c>
      <c r="E22" s="5">
        <v>0.571419291299826</v>
      </c>
      <c r="F22" s="5">
        <v>0.587759979854592</v>
      </c>
      <c r="G22" s="5">
        <v>0.584833278875931</v>
      </c>
      <c r="H22" s="5">
        <v>0.60149601262841</v>
      </c>
      <c r="I22" s="5">
        <v>0.611592775846325</v>
      </c>
      <c r="J22" s="5">
        <v>3.99637737117972</v>
      </c>
    </row>
    <row r="23" spans="1:10">
      <c r="A23">
        <v>19</v>
      </c>
      <c r="B23" t="s">
        <v>23</v>
      </c>
      <c r="C23" s="5">
        <v>0.478447546550383</v>
      </c>
      <c r="D23" s="5">
        <v>0.513854334445664</v>
      </c>
      <c r="E23" s="5">
        <v>0.498131932520861</v>
      </c>
      <c r="F23" s="5">
        <v>0.499634647236139</v>
      </c>
      <c r="G23" s="5">
        <v>0.482880576506079</v>
      </c>
      <c r="H23" s="5">
        <v>0.511328254401104</v>
      </c>
      <c r="I23" s="5">
        <v>0.520909338325328</v>
      </c>
      <c r="J23" s="5">
        <v>3.50518662998556</v>
      </c>
    </row>
    <row r="24" spans="1:10">
      <c r="A24">
        <v>20</v>
      </c>
      <c r="B24" t="s">
        <v>24</v>
      </c>
      <c r="C24" s="5">
        <v>0.529217476127109</v>
      </c>
      <c r="D24" s="5">
        <v>0.57069012585764</v>
      </c>
      <c r="E24" s="5">
        <v>0.545194744878898</v>
      </c>
      <c r="F24" s="5">
        <v>0.553019311983173</v>
      </c>
      <c r="G24" s="5">
        <v>0.54474086981044</v>
      </c>
      <c r="H24" s="5">
        <v>0.56721776032885</v>
      </c>
      <c r="I24" s="5">
        <v>0.568582210337549</v>
      </c>
      <c r="J24" s="5">
        <v>3.87866249932366</v>
      </c>
    </row>
    <row r="25" spans="1:10">
      <c r="A25">
        <v>21</v>
      </c>
      <c r="B25" t="s">
        <v>25</v>
      </c>
      <c r="C25" s="5">
        <v>0.512958596998302</v>
      </c>
      <c r="D25" s="5">
        <v>0.555563800047218</v>
      </c>
      <c r="E25" s="5">
        <v>0.536587518058721</v>
      </c>
      <c r="F25" s="5">
        <v>0.542918997077486</v>
      </c>
      <c r="G25" s="5">
        <v>0.542920020135719</v>
      </c>
      <c r="H25" s="5">
        <v>0.546924872876135</v>
      </c>
      <c r="I25" s="5">
        <v>0.549248536255592</v>
      </c>
      <c r="J25" s="5">
        <v>3.78712234144917</v>
      </c>
    </row>
    <row r="26" spans="1:10">
      <c r="A26">
        <v>22</v>
      </c>
      <c r="B26" t="s">
        <v>26</v>
      </c>
      <c r="C26" s="5">
        <v>0.575492178588277</v>
      </c>
      <c r="D26" s="5">
        <v>0.615489832924131</v>
      </c>
      <c r="E26" s="5">
        <v>0.588809434383542</v>
      </c>
      <c r="F26" s="5">
        <v>0.582790813398049</v>
      </c>
      <c r="G26" s="5">
        <v>0.578362691510154</v>
      </c>
      <c r="H26" s="5">
        <v>0.587056918485573</v>
      </c>
      <c r="I26" s="5">
        <v>0.593783820619233</v>
      </c>
      <c r="J26" s="5">
        <v>4.12178568990896</v>
      </c>
    </row>
    <row r="27" spans="1:10">
      <c r="A27">
        <v>23</v>
      </c>
      <c r="B27" t="s">
        <v>27</v>
      </c>
      <c r="C27" s="5">
        <v>0.139136458679135</v>
      </c>
      <c r="D27" s="5">
        <v>0.00219341746805369</v>
      </c>
      <c r="E27" s="5">
        <v>0.00290167734052413</v>
      </c>
      <c r="F27" s="5">
        <v>0</v>
      </c>
      <c r="G27" s="5">
        <v>0</v>
      </c>
      <c r="H27" s="5">
        <v>0</v>
      </c>
      <c r="I27" s="5">
        <v>0</v>
      </c>
      <c r="J27" s="5">
        <v>0.144231553487712</v>
      </c>
    </row>
    <row r="28" spans="1:10">
      <c r="A28" t="s">
        <v>4</v>
      </c>
      <c r="C28" s="5">
        <v>10.4099799834031</v>
      </c>
      <c r="D28" s="5">
        <v>11.6937086636131</v>
      </c>
      <c r="E28" s="5">
        <v>12.3383574378922</v>
      </c>
      <c r="F28" s="5">
        <v>12.3001313912295</v>
      </c>
      <c r="G28" s="5">
        <v>12.2561400506562</v>
      </c>
      <c r="H28" s="5">
        <v>12.6427665566342</v>
      </c>
      <c r="I28" s="5">
        <v>12.6534945918407</v>
      </c>
      <c r="J28" s="5">
        <v>84.294578675269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H164"/>
  <sheetViews>
    <sheetView tabSelected="1" workbookViewId="0">
      <selection activeCell="J6" sqref="J6"/>
    </sheetView>
  </sheetViews>
  <sheetFormatPr defaultColWidth="11.4285714285714" defaultRowHeight="15" outlineLevelCol="7"/>
  <cols>
    <col min="1" max="1" width="6" customWidth="1"/>
    <col min="2" max="2" width="7.57142857142857" customWidth="1"/>
    <col min="3" max="3" width="32.5714285714286" customWidth="1"/>
    <col min="4" max="4" width="5" customWidth="1"/>
    <col min="5" max="5" width="23" customWidth="1"/>
    <col min="6" max="7" width="30.2857142857143" customWidth="1"/>
  </cols>
  <sheetData>
    <row r="3" spans="1:8">
      <c r="A3" s="16" t="s">
        <v>73</v>
      </c>
      <c r="B3" s="16" t="s">
        <v>2</v>
      </c>
      <c r="C3" s="16" t="s">
        <v>35</v>
      </c>
      <c r="D3" s="16" t="s">
        <v>77</v>
      </c>
      <c r="E3" s="16" t="s">
        <v>78</v>
      </c>
      <c r="F3" s="16" t="s">
        <v>79</v>
      </c>
      <c r="G3" s="16" t="s">
        <v>80</v>
      </c>
      <c r="H3" s="16" t="s">
        <v>28</v>
      </c>
    </row>
    <row r="4" spans="1:8">
      <c r="A4">
        <v>1</v>
      </c>
      <c r="B4">
        <v>1</v>
      </c>
      <c r="C4" s="17" t="s">
        <v>51</v>
      </c>
      <c r="D4">
        <v>2010</v>
      </c>
      <c r="E4" s="18">
        <v>2086002526.48</v>
      </c>
      <c r="F4" s="18">
        <v>562798967.58</v>
      </c>
      <c r="G4" s="18"/>
      <c r="H4" s="19">
        <f>F4/E4</f>
        <v>0.269797836021651</v>
      </c>
    </row>
    <row r="5" spans="1:8">
      <c r="A5">
        <v>2</v>
      </c>
      <c r="B5">
        <v>2</v>
      </c>
      <c r="C5" s="17" t="s">
        <v>52</v>
      </c>
      <c r="D5">
        <v>2010</v>
      </c>
      <c r="E5" s="18">
        <v>118235818.5</v>
      </c>
      <c r="F5" s="18">
        <v>54741188.12</v>
      </c>
      <c r="G5" s="18"/>
      <c r="H5" s="19">
        <f t="shared" ref="H5:H52" si="0">F5/E5</f>
        <v>0.462983119789542</v>
      </c>
    </row>
    <row r="6" spans="1:8">
      <c r="A6">
        <v>3</v>
      </c>
      <c r="B6">
        <v>3</v>
      </c>
      <c r="C6" s="17" t="s">
        <v>53</v>
      </c>
      <c r="D6">
        <v>2010</v>
      </c>
      <c r="E6" s="18">
        <v>153042256.78</v>
      </c>
      <c r="F6" s="18">
        <v>60389643.67</v>
      </c>
      <c r="G6" s="18"/>
      <c r="H6" s="19">
        <f t="shared" si="0"/>
        <v>0.394594571072033</v>
      </c>
    </row>
    <row r="7" spans="1:8">
      <c r="A7">
        <v>4</v>
      </c>
      <c r="B7">
        <v>4</v>
      </c>
      <c r="C7" s="17" t="s">
        <v>54</v>
      </c>
      <c r="D7">
        <v>2010</v>
      </c>
      <c r="E7" s="18">
        <v>287505378.32</v>
      </c>
      <c r="F7" s="18">
        <v>137885575.8</v>
      </c>
      <c r="G7" s="18"/>
      <c r="H7" s="19">
        <f t="shared" si="0"/>
        <v>0.47959303093986</v>
      </c>
    </row>
    <row r="8" spans="1:8">
      <c r="A8">
        <v>5</v>
      </c>
      <c r="B8">
        <v>5</v>
      </c>
      <c r="C8" s="17" t="s">
        <v>55</v>
      </c>
      <c r="D8">
        <v>2010</v>
      </c>
      <c r="E8" s="18">
        <v>363593476.87</v>
      </c>
      <c r="F8" s="18">
        <v>198567195.87</v>
      </c>
      <c r="G8" s="18"/>
      <c r="H8" s="19">
        <f t="shared" si="0"/>
        <v>0.546124197769907</v>
      </c>
    </row>
    <row r="9" spans="1:8">
      <c r="A9">
        <v>6</v>
      </c>
      <c r="B9">
        <v>6</v>
      </c>
      <c r="C9" s="17" t="s">
        <v>56</v>
      </c>
      <c r="D9">
        <v>2010</v>
      </c>
      <c r="E9" s="18">
        <v>244213590.62</v>
      </c>
      <c r="F9" s="18">
        <v>126505189.97</v>
      </c>
      <c r="G9" s="18"/>
      <c r="H9" s="19">
        <f t="shared" si="0"/>
        <v>0.518010441797418</v>
      </c>
    </row>
    <row r="10" spans="1:8">
      <c r="A10">
        <v>7</v>
      </c>
      <c r="B10">
        <v>7</v>
      </c>
      <c r="C10" s="17" t="s">
        <v>57</v>
      </c>
      <c r="D10">
        <v>2010</v>
      </c>
      <c r="E10" s="18">
        <v>278527698.97</v>
      </c>
      <c r="F10" s="18">
        <v>93842801.91</v>
      </c>
      <c r="G10" s="18"/>
      <c r="H10" s="19">
        <f t="shared" si="0"/>
        <v>0.336924486351024</v>
      </c>
    </row>
    <row r="11" spans="1:8">
      <c r="A11">
        <v>8</v>
      </c>
      <c r="B11">
        <v>8</v>
      </c>
      <c r="C11" s="17" t="s">
        <v>58</v>
      </c>
      <c r="D11">
        <v>2010</v>
      </c>
      <c r="E11" s="18">
        <v>246896479</v>
      </c>
      <c r="F11" s="18">
        <v>83551812.38</v>
      </c>
      <c r="G11" s="18"/>
      <c r="H11" s="19">
        <f t="shared" si="0"/>
        <v>0.338408278313276</v>
      </c>
    </row>
    <row r="12" spans="1:8">
      <c r="A12">
        <v>9</v>
      </c>
      <c r="B12">
        <v>9</v>
      </c>
      <c r="C12" s="17" t="s">
        <v>59</v>
      </c>
      <c r="D12">
        <v>2010</v>
      </c>
      <c r="E12" s="18">
        <v>465326956.84</v>
      </c>
      <c r="F12" s="18">
        <v>215609006.5</v>
      </c>
      <c r="G12" s="18"/>
      <c r="H12" s="19">
        <f t="shared" si="0"/>
        <v>0.4633494864862</v>
      </c>
    </row>
    <row r="13" spans="1:8">
      <c r="A13">
        <v>10</v>
      </c>
      <c r="B13">
        <v>10</v>
      </c>
      <c r="C13" s="17" t="s">
        <v>60</v>
      </c>
      <c r="D13">
        <v>2010</v>
      </c>
      <c r="E13" s="18">
        <v>291137308.94</v>
      </c>
      <c r="F13" s="18">
        <v>162256792.96</v>
      </c>
      <c r="G13" s="18"/>
      <c r="H13" s="19">
        <f t="shared" si="0"/>
        <v>0.557320508150466</v>
      </c>
    </row>
    <row r="14" spans="1:8">
      <c r="A14">
        <v>11</v>
      </c>
      <c r="B14">
        <v>11</v>
      </c>
      <c r="C14" s="17" t="s">
        <v>61</v>
      </c>
      <c r="D14">
        <v>2010</v>
      </c>
      <c r="E14" s="18">
        <v>223813041.91</v>
      </c>
      <c r="F14" s="18">
        <v>111408149.53</v>
      </c>
      <c r="G14" s="18"/>
      <c r="H14" s="19">
        <f t="shared" si="0"/>
        <v>0.497773269060878</v>
      </c>
    </row>
    <row r="15" spans="1:8">
      <c r="A15">
        <v>12</v>
      </c>
      <c r="B15">
        <v>12</v>
      </c>
      <c r="C15" s="17" t="s">
        <v>62</v>
      </c>
      <c r="D15">
        <v>2010</v>
      </c>
      <c r="E15" s="18">
        <v>612922106.92</v>
      </c>
      <c r="F15" s="18">
        <v>322604978.9</v>
      </c>
      <c r="G15" s="18"/>
      <c r="H15" s="19">
        <f t="shared" si="0"/>
        <v>0.526339277467287</v>
      </c>
    </row>
    <row r="16" spans="1:8">
      <c r="A16">
        <v>13</v>
      </c>
      <c r="B16">
        <v>13</v>
      </c>
      <c r="C16" s="17" t="s">
        <v>63</v>
      </c>
      <c r="D16">
        <v>2010</v>
      </c>
      <c r="E16" s="18">
        <v>592365476.43</v>
      </c>
      <c r="F16" s="18">
        <v>274363395.25</v>
      </c>
      <c r="G16" s="18"/>
      <c r="H16" s="19">
        <f t="shared" si="0"/>
        <v>0.463165741703081</v>
      </c>
    </row>
    <row r="17" spans="1:8">
      <c r="A17">
        <v>14</v>
      </c>
      <c r="B17">
        <v>14</v>
      </c>
      <c r="C17" s="17" t="s">
        <v>64</v>
      </c>
      <c r="D17">
        <v>2010</v>
      </c>
      <c r="E17" s="18">
        <v>529098950.02</v>
      </c>
      <c r="F17" s="18">
        <v>241160618.09</v>
      </c>
      <c r="G17" s="18"/>
      <c r="H17" s="19">
        <f t="shared" si="0"/>
        <v>0.455794928492835</v>
      </c>
    </row>
    <row r="18" spans="1:8">
      <c r="A18">
        <v>15</v>
      </c>
      <c r="B18">
        <v>15</v>
      </c>
      <c r="C18" s="17" t="s">
        <v>65</v>
      </c>
      <c r="D18">
        <v>2010</v>
      </c>
      <c r="E18" s="18">
        <v>192590591.65</v>
      </c>
      <c r="F18" s="18">
        <v>85727384.64</v>
      </c>
      <c r="G18" s="18"/>
      <c r="H18" s="19">
        <f t="shared" si="0"/>
        <v>0.445127583365</v>
      </c>
    </row>
    <row r="19" spans="1:8">
      <c r="A19">
        <v>16</v>
      </c>
      <c r="B19">
        <v>16</v>
      </c>
      <c r="C19" s="17" t="s">
        <v>66</v>
      </c>
      <c r="D19">
        <v>2010</v>
      </c>
      <c r="E19" s="18">
        <v>567722945.32</v>
      </c>
      <c r="F19" s="18">
        <v>207369702.57</v>
      </c>
      <c r="G19" s="18"/>
      <c r="H19" s="19">
        <f t="shared" si="0"/>
        <v>0.365265671009853</v>
      </c>
    </row>
    <row r="20" spans="1:8">
      <c r="A20">
        <v>17</v>
      </c>
      <c r="B20">
        <v>17</v>
      </c>
      <c r="C20" s="17" t="s">
        <v>67</v>
      </c>
      <c r="D20">
        <v>2010</v>
      </c>
      <c r="E20" s="18">
        <v>344545725.19</v>
      </c>
      <c r="F20" s="18">
        <v>198236242.05</v>
      </c>
      <c r="G20" s="18"/>
      <c r="H20" s="19">
        <f t="shared" si="0"/>
        <v>0.575355395690028</v>
      </c>
    </row>
    <row r="21" spans="1:8">
      <c r="A21">
        <v>18</v>
      </c>
      <c r="B21">
        <v>18</v>
      </c>
      <c r="C21" s="17" t="s">
        <v>68</v>
      </c>
      <c r="D21">
        <v>2010</v>
      </c>
      <c r="E21" s="18">
        <v>264600759.59</v>
      </c>
      <c r="F21" s="18">
        <v>126690818.02</v>
      </c>
      <c r="G21" s="18"/>
      <c r="H21" s="19">
        <f t="shared" si="0"/>
        <v>0.478799902979523</v>
      </c>
    </row>
    <row r="22" spans="1:8">
      <c r="A22">
        <v>19</v>
      </c>
      <c r="B22">
        <v>19</v>
      </c>
      <c r="C22" s="17" t="s">
        <v>69</v>
      </c>
      <c r="D22">
        <v>2010</v>
      </c>
      <c r="E22" s="18">
        <v>167943780.9</v>
      </c>
      <c r="F22" s="18">
        <v>80352289.93</v>
      </c>
      <c r="G22" s="18"/>
      <c r="H22" s="19">
        <f t="shared" si="0"/>
        <v>0.478447546550383</v>
      </c>
    </row>
    <row r="23" spans="1:8">
      <c r="A23">
        <v>20</v>
      </c>
      <c r="B23">
        <v>20</v>
      </c>
      <c r="C23" s="17" t="s">
        <v>70</v>
      </c>
      <c r="D23">
        <v>2010</v>
      </c>
      <c r="E23" s="18">
        <v>265822845.93</v>
      </c>
      <c r="F23" s="18">
        <v>140678095.62</v>
      </c>
      <c r="G23" s="18"/>
      <c r="H23" s="19">
        <f t="shared" si="0"/>
        <v>0.529217476127109</v>
      </c>
    </row>
    <row r="24" spans="1:8">
      <c r="A24">
        <v>21</v>
      </c>
      <c r="B24">
        <v>21</v>
      </c>
      <c r="C24" s="17" t="s">
        <v>71</v>
      </c>
      <c r="D24">
        <v>2010</v>
      </c>
      <c r="E24" s="18">
        <v>210502624.27</v>
      </c>
      <c r="F24" s="18">
        <v>107979130.81</v>
      </c>
      <c r="G24" s="18"/>
      <c r="H24" s="19">
        <f t="shared" si="0"/>
        <v>0.512958596998302</v>
      </c>
    </row>
    <row r="25" spans="1:8">
      <c r="A25">
        <v>22</v>
      </c>
      <c r="B25">
        <v>22</v>
      </c>
      <c r="C25" s="17" t="s">
        <v>72</v>
      </c>
      <c r="D25">
        <v>2010</v>
      </c>
      <c r="E25" s="18">
        <v>284311423.4</v>
      </c>
      <c r="F25" s="18">
        <v>163619000.45</v>
      </c>
      <c r="G25" s="18"/>
      <c r="H25" s="19">
        <f t="shared" si="0"/>
        <v>0.575492178588277</v>
      </c>
    </row>
    <row r="26" spans="1:8">
      <c r="A26">
        <v>23</v>
      </c>
      <c r="B26">
        <v>23</v>
      </c>
      <c r="C26" s="17" t="s">
        <v>27</v>
      </c>
      <c r="D26">
        <v>2010</v>
      </c>
      <c r="E26" s="18">
        <v>1170196077.69</v>
      </c>
      <c r="F26" s="18">
        <v>162816938.21</v>
      </c>
      <c r="G26" s="18"/>
      <c r="H26" s="19">
        <f t="shared" si="0"/>
        <v>0.139136458679135</v>
      </c>
    </row>
    <row r="27" spans="1:8">
      <c r="A27">
        <v>32</v>
      </c>
      <c r="B27">
        <v>1</v>
      </c>
      <c r="C27" s="17" t="s">
        <v>51</v>
      </c>
      <c r="D27">
        <v>2011</v>
      </c>
      <c r="E27" s="18">
        <v>2040225610.44</v>
      </c>
      <c r="F27" s="18">
        <v>707833088.33</v>
      </c>
      <c r="G27" s="18"/>
      <c r="H27" s="19">
        <f t="shared" si="0"/>
        <v>0.346938634976426</v>
      </c>
    </row>
    <row r="28" spans="1:8">
      <c r="A28">
        <v>33</v>
      </c>
      <c r="B28">
        <v>2</v>
      </c>
      <c r="C28" s="17" t="s">
        <v>52</v>
      </c>
      <c r="D28">
        <v>2011</v>
      </c>
      <c r="E28" s="18">
        <v>127478214.16</v>
      </c>
      <c r="F28" s="18">
        <v>65491734.18</v>
      </c>
      <c r="G28" s="18"/>
      <c r="H28" s="19">
        <f t="shared" si="0"/>
        <v>0.513748444089437</v>
      </c>
    </row>
    <row r="29" spans="1:8">
      <c r="A29">
        <v>34</v>
      </c>
      <c r="B29">
        <v>3</v>
      </c>
      <c r="C29" s="17" t="s">
        <v>53</v>
      </c>
      <c r="D29">
        <v>2011</v>
      </c>
      <c r="E29" s="18">
        <v>165842803.39</v>
      </c>
      <c r="F29" s="18">
        <v>79394911</v>
      </c>
      <c r="G29" s="18"/>
      <c r="H29" s="19">
        <f t="shared" si="0"/>
        <v>0.478735943779803</v>
      </c>
    </row>
    <row r="30" spans="1:8">
      <c r="A30">
        <v>35</v>
      </c>
      <c r="B30">
        <v>4</v>
      </c>
      <c r="C30" s="17" t="s">
        <v>54</v>
      </c>
      <c r="D30">
        <v>2011</v>
      </c>
      <c r="E30" s="18">
        <v>326730895.74</v>
      </c>
      <c r="F30" s="18">
        <v>167015485.6</v>
      </c>
      <c r="G30" s="18"/>
      <c r="H30" s="19">
        <f t="shared" si="0"/>
        <v>0.511171388373705</v>
      </c>
    </row>
    <row r="31" spans="1:8">
      <c r="A31">
        <v>36</v>
      </c>
      <c r="B31">
        <v>5</v>
      </c>
      <c r="C31" s="17" t="s">
        <v>55</v>
      </c>
      <c r="D31">
        <v>2011</v>
      </c>
      <c r="E31" s="18">
        <v>386061291.28</v>
      </c>
      <c r="F31" s="18">
        <v>238200467.38</v>
      </c>
      <c r="G31" s="18"/>
      <c r="H31" s="19">
        <f t="shared" si="0"/>
        <v>0.617001685380676</v>
      </c>
    </row>
    <row r="32" spans="1:8">
      <c r="A32">
        <v>37</v>
      </c>
      <c r="B32">
        <v>6</v>
      </c>
      <c r="C32" s="17" t="s">
        <v>56</v>
      </c>
      <c r="D32">
        <v>2011</v>
      </c>
      <c r="E32" s="18">
        <v>267873406.52</v>
      </c>
      <c r="F32" s="18">
        <v>153403399.35</v>
      </c>
      <c r="G32" s="18"/>
      <c r="H32" s="19">
        <f t="shared" si="0"/>
        <v>0.572671252973171</v>
      </c>
    </row>
    <row r="33" spans="1:8">
      <c r="A33">
        <v>38</v>
      </c>
      <c r="B33">
        <v>7</v>
      </c>
      <c r="C33" s="17" t="s">
        <v>57</v>
      </c>
      <c r="D33">
        <v>2011</v>
      </c>
      <c r="E33" s="18">
        <v>324463549.09</v>
      </c>
      <c r="F33" s="18">
        <v>141128752.37</v>
      </c>
      <c r="G33" s="18"/>
      <c r="H33" s="19">
        <f t="shared" si="0"/>
        <v>0.434960268313078</v>
      </c>
    </row>
    <row r="34" spans="1:8">
      <c r="A34">
        <v>39</v>
      </c>
      <c r="B34">
        <v>8</v>
      </c>
      <c r="C34" s="17" t="s">
        <v>58</v>
      </c>
      <c r="D34">
        <v>2011</v>
      </c>
      <c r="E34" s="18">
        <v>275414420.75</v>
      </c>
      <c r="F34" s="18">
        <v>119560226.57</v>
      </c>
      <c r="G34" s="18"/>
      <c r="H34" s="19">
        <f t="shared" si="0"/>
        <v>0.434110262797486</v>
      </c>
    </row>
    <row r="35" spans="1:8">
      <c r="A35">
        <v>40</v>
      </c>
      <c r="B35">
        <v>9</v>
      </c>
      <c r="C35" s="17" t="s">
        <v>59</v>
      </c>
      <c r="D35">
        <v>2011</v>
      </c>
      <c r="E35" s="18">
        <v>531129342</v>
      </c>
      <c r="F35" s="18">
        <v>273137299.91</v>
      </c>
      <c r="G35" s="18"/>
      <c r="H35" s="19">
        <f t="shared" si="0"/>
        <v>0.514257598500367</v>
      </c>
    </row>
    <row r="36" spans="1:8">
      <c r="A36">
        <v>41</v>
      </c>
      <c r="B36">
        <v>10</v>
      </c>
      <c r="C36" s="17" t="s">
        <v>60</v>
      </c>
      <c r="D36">
        <v>2011</v>
      </c>
      <c r="E36" s="18">
        <v>325549361.43</v>
      </c>
      <c r="F36" s="18">
        <v>194391729.08</v>
      </c>
      <c r="G36" s="18"/>
      <c r="H36" s="19">
        <f t="shared" si="0"/>
        <v>0.597119061226598</v>
      </c>
    </row>
    <row r="37" spans="1:8">
      <c r="A37">
        <v>42</v>
      </c>
      <c r="B37">
        <v>11</v>
      </c>
      <c r="C37" s="17" t="s">
        <v>61</v>
      </c>
      <c r="D37">
        <v>2011</v>
      </c>
      <c r="E37" s="18">
        <v>252915418.27</v>
      </c>
      <c r="F37" s="18">
        <v>136460500.84</v>
      </c>
      <c r="G37" s="18"/>
      <c r="H37" s="19">
        <f t="shared" si="0"/>
        <v>0.539549948253141</v>
      </c>
    </row>
    <row r="38" spans="1:8">
      <c r="A38">
        <v>43</v>
      </c>
      <c r="B38">
        <v>12</v>
      </c>
      <c r="C38" s="17" t="s">
        <v>62</v>
      </c>
      <c r="D38">
        <v>2011</v>
      </c>
      <c r="E38" s="18">
        <v>695903586.83</v>
      </c>
      <c r="F38" s="18">
        <v>394815299.6</v>
      </c>
      <c r="G38" s="18"/>
      <c r="H38" s="19">
        <f t="shared" si="0"/>
        <v>0.567341952350719</v>
      </c>
    </row>
    <row r="39" spans="1:8">
      <c r="A39">
        <v>44</v>
      </c>
      <c r="B39">
        <v>13</v>
      </c>
      <c r="C39" s="17" t="s">
        <v>63</v>
      </c>
      <c r="D39">
        <v>2011</v>
      </c>
      <c r="E39" s="18">
        <v>662891648.14</v>
      </c>
      <c r="F39" s="18">
        <v>375234841.09</v>
      </c>
      <c r="G39" s="18"/>
      <c r="H39" s="19">
        <f t="shared" si="0"/>
        <v>0.56605757840345</v>
      </c>
    </row>
    <row r="40" spans="1:8">
      <c r="A40">
        <v>45</v>
      </c>
      <c r="B40">
        <v>14</v>
      </c>
      <c r="C40" s="17" t="s">
        <v>64</v>
      </c>
      <c r="D40">
        <v>2011</v>
      </c>
      <c r="E40" s="18">
        <v>567588506.96</v>
      </c>
      <c r="F40" s="18">
        <v>313127021.03</v>
      </c>
      <c r="G40" s="18"/>
      <c r="H40" s="19">
        <f t="shared" si="0"/>
        <v>0.551679636198249</v>
      </c>
    </row>
    <row r="41" spans="1:8">
      <c r="A41">
        <v>46</v>
      </c>
      <c r="B41">
        <v>15</v>
      </c>
      <c r="C41" s="17" t="s">
        <v>65</v>
      </c>
      <c r="D41">
        <v>2011</v>
      </c>
      <c r="E41" s="18">
        <v>225193129.37</v>
      </c>
      <c r="F41" s="18">
        <v>116756403.15</v>
      </c>
      <c r="G41" s="18"/>
      <c r="H41" s="19">
        <f t="shared" si="0"/>
        <v>0.518472315192908</v>
      </c>
    </row>
    <row r="42" spans="1:8">
      <c r="A42">
        <v>47</v>
      </c>
      <c r="B42">
        <v>16</v>
      </c>
      <c r="C42" s="17" t="s">
        <v>66</v>
      </c>
      <c r="D42">
        <v>2011</v>
      </c>
      <c r="E42" s="18">
        <v>647430843.91</v>
      </c>
      <c r="F42" s="18">
        <v>305769754.29</v>
      </c>
      <c r="G42" s="18"/>
      <c r="H42" s="19">
        <f t="shared" si="0"/>
        <v>0.472281722698564</v>
      </c>
    </row>
    <row r="43" spans="1:8">
      <c r="A43">
        <v>48</v>
      </c>
      <c r="B43">
        <v>17</v>
      </c>
      <c r="C43" s="17" t="s">
        <v>67</v>
      </c>
      <c r="D43">
        <v>2011</v>
      </c>
      <c r="E43" s="18">
        <v>396666516.38</v>
      </c>
      <c r="F43" s="18">
        <v>253606091.35</v>
      </c>
      <c r="G43" s="18"/>
      <c r="H43" s="19">
        <f t="shared" si="0"/>
        <v>0.639343329667507</v>
      </c>
    </row>
    <row r="44" spans="1:8">
      <c r="A44">
        <v>49</v>
      </c>
      <c r="B44">
        <v>18</v>
      </c>
      <c r="C44" s="17" t="s">
        <v>68</v>
      </c>
      <c r="D44">
        <v>2011</v>
      </c>
      <c r="E44" s="18">
        <v>272795830.49</v>
      </c>
      <c r="F44" s="18">
        <v>152895551.27</v>
      </c>
      <c r="G44" s="18"/>
      <c r="H44" s="19">
        <f t="shared" si="0"/>
        <v>0.560476129695116</v>
      </c>
    </row>
    <row r="45" spans="1:8">
      <c r="A45">
        <v>50</v>
      </c>
      <c r="B45">
        <v>19</v>
      </c>
      <c r="C45" s="17" t="s">
        <v>69</v>
      </c>
      <c r="D45">
        <v>2011</v>
      </c>
      <c r="E45" s="18">
        <v>188997297.58</v>
      </c>
      <c r="F45" s="18">
        <v>97117080.56</v>
      </c>
      <c r="G45" s="18"/>
      <c r="H45" s="19">
        <f t="shared" si="0"/>
        <v>0.513854334445664</v>
      </c>
    </row>
    <row r="46" spans="1:8">
      <c r="A46">
        <v>51</v>
      </c>
      <c r="B46">
        <v>20</v>
      </c>
      <c r="C46" s="17" t="s">
        <v>70</v>
      </c>
      <c r="D46">
        <v>2011</v>
      </c>
      <c r="E46" s="18">
        <v>299526700.98</v>
      </c>
      <c r="F46" s="18">
        <v>170936930.68</v>
      </c>
      <c r="G46" s="18"/>
      <c r="H46" s="19">
        <f t="shared" si="0"/>
        <v>0.57069012585764</v>
      </c>
    </row>
    <row r="47" spans="1:8">
      <c r="A47">
        <v>52</v>
      </c>
      <c r="B47">
        <v>21</v>
      </c>
      <c r="C47" s="17" t="s">
        <v>71</v>
      </c>
      <c r="D47">
        <v>2011</v>
      </c>
      <c r="E47" s="18">
        <v>234618602.38</v>
      </c>
      <c r="F47" s="18">
        <v>130345602.3</v>
      </c>
      <c r="G47" s="18"/>
      <c r="H47" s="19">
        <f t="shared" si="0"/>
        <v>0.555563800047218</v>
      </c>
    </row>
    <row r="48" spans="1:8">
      <c r="A48">
        <v>53</v>
      </c>
      <c r="B48">
        <v>22</v>
      </c>
      <c r="C48" s="17" t="s">
        <v>72</v>
      </c>
      <c r="D48">
        <v>2011</v>
      </c>
      <c r="E48" s="18">
        <v>311031464.29</v>
      </c>
      <c r="F48" s="18">
        <v>191436703.99</v>
      </c>
      <c r="G48" s="18"/>
      <c r="H48" s="19">
        <f t="shared" si="0"/>
        <v>0.615489832924131</v>
      </c>
    </row>
    <row r="49" spans="1:8">
      <c r="A49">
        <v>54</v>
      </c>
      <c r="B49">
        <v>23</v>
      </c>
      <c r="C49" s="17" t="s">
        <v>27</v>
      </c>
      <c r="D49">
        <v>2011</v>
      </c>
      <c r="E49" s="18">
        <v>1282117992.11</v>
      </c>
      <c r="F49" s="18">
        <v>2812220</v>
      </c>
      <c r="G49" s="18"/>
      <c r="H49" s="19">
        <f t="shared" si="0"/>
        <v>0.00219341746805369</v>
      </c>
    </row>
    <row r="50" spans="1:8">
      <c r="A50">
        <v>63</v>
      </c>
      <c r="B50">
        <v>1</v>
      </c>
      <c r="C50" s="17" t="s">
        <v>51</v>
      </c>
      <c r="D50">
        <v>2012</v>
      </c>
      <c r="E50" s="18">
        <v>2196410868.4</v>
      </c>
      <c r="F50" s="18">
        <v>744268125.91</v>
      </c>
      <c r="G50" s="18">
        <v>626479581.86</v>
      </c>
      <c r="H50" s="19">
        <f t="shared" si="0"/>
        <v>0.33885651205695</v>
      </c>
    </row>
    <row r="51" spans="1:8">
      <c r="A51">
        <v>64</v>
      </c>
      <c r="B51">
        <v>2</v>
      </c>
      <c r="C51" s="17" t="s">
        <v>52</v>
      </c>
      <c r="D51">
        <v>2012</v>
      </c>
      <c r="E51" s="18">
        <v>134835047.94</v>
      </c>
      <c r="F51" s="18">
        <v>71856967.89</v>
      </c>
      <c r="G51" s="18">
        <v>63945837.23</v>
      </c>
      <c r="H51" s="19">
        <f t="shared" si="0"/>
        <v>0.532924999752108</v>
      </c>
    </row>
    <row r="52" spans="1:8">
      <c r="A52">
        <v>65</v>
      </c>
      <c r="B52">
        <v>3</v>
      </c>
      <c r="C52" s="17" t="s">
        <v>53</v>
      </c>
      <c r="D52">
        <v>2012</v>
      </c>
      <c r="E52" s="18">
        <v>179306049.42</v>
      </c>
      <c r="F52" s="18">
        <v>87998729.9500001</v>
      </c>
      <c r="G52" s="18">
        <v>76240932.97</v>
      </c>
      <c r="H52" s="19">
        <f t="shared" si="0"/>
        <v>0.490773904364348</v>
      </c>
    </row>
    <row r="53" spans="1:8">
      <c r="A53">
        <v>66</v>
      </c>
      <c r="B53">
        <v>4</v>
      </c>
      <c r="C53" s="17" t="s">
        <v>54</v>
      </c>
      <c r="D53">
        <v>2012</v>
      </c>
      <c r="E53" s="18">
        <v>341826671.58</v>
      </c>
      <c r="F53" s="18">
        <v>226247801.71</v>
      </c>
      <c r="G53" s="18">
        <v>192196217.66</v>
      </c>
      <c r="H53" s="19">
        <f t="shared" ref="H53:H100" si="1">F53/E53</f>
        <v>0.661878725449455</v>
      </c>
    </row>
    <row r="54" spans="1:8">
      <c r="A54">
        <v>67</v>
      </c>
      <c r="B54">
        <v>5</v>
      </c>
      <c r="C54" s="17" t="s">
        <v>55</v>
      </c>
      <c r="D54">
        <v>2012</v>
      </c>
      <c r="E54" s="18">
        <v>402800063.96</v>
      </c>
      <c r="F54" s="18">
        <v>258386392.74</v>
      </c>
      <c r="G54" s="18">
        <v>225875644.42</v>
      </c>
      <c r="H54" s="19">
        <f t="shared" si="1"/>
        <v>0.641475550425084</v>
      </c>
    </row>
    <row r="55" spans="1:8">
      <c r="A55">
        <v>68</v>
      </c>
      <c r="B55">
        <v>6</v>
      </c>
      <c r="C55" s="17" t="s">
        <v>56</v>
      </c>
      <c r="D55">
        <v>2012</v>
      </c>
      <c r="E55" s="18">
        <v>279120643.22</v>
      </c>
      <c r="F55" s="18">
        <v>165727002.73</v>
      </c>
      <c r="G55" s="18">
        <v>142413116.91</v>
      </c>
      <c r="H55" s="19">
        <f t="shared" si="1"/>
        <v>0.59374685017251</v>
      </c>
    </row>
    <row r="56" spans="1:8">
      <c r="A56">
        <v>69</v>
      </c>
      <c r="B56">
        <v>7</v>
      </c>
      <c r="C56" s="17" t="s">
        <v>57</v>
      </c>
      <c r="D56">
        <v>2012</v>
      </c>
      <c r="E56" s="18">
        <v>341421052.78</v>
      </c>
      <c r="F56" s="18">
        <v>219824773</v>
      </c>
      <c r="G56" s="18">
        <v>183704104.07</v>
      </c>
      <c r="H56" s="19">
        <f t="shared" si="1"/>
        <v>0.643852425648888</v>
      </c>
    </row>
    <row r="57" spans="1:8">
      <c r="A57">
        <v>70</v>
      </c>
      <c r="B57">
        <v>8</v>
      </c>
      <c r="C57" s="17" t="s">
        <v>58</v>
      </c>
      <c r="D57">
        <v>2012</v>
      </c>
      <c r="E57" s="18">
        <v>299998431.02</v>
      </c>
      <c r="F57" s="18">
        <v>197852783.27</v>
      </c>
      <c r="G57" s="18">
        <v>162578717.61</v>
      </c>
      <c r="H57" s="19">
        <f t="shared" si="1"/>
        <v>0.65951272677426</v>
      </c>
    </row>
    <row r="58" spans="1:8">
      <c r="A58">
        <v>71</v>
      </c>
      <c r="B58">
        <v>9</v>
      </c>
      <c r="C58" s="17" t="s">
        <v>59</v>
      </c>
      <c r="D58">
        <v>2012</v>
      </c>
      <c r="E58" s="18">
        <v>568062744.71</v>
      </c>
      <c r="F58" s="18">
        <v>340168108.6</v>
      </c>
      <c r="G58" s="18">
        <v>292659529.04</v>
      </c>
      <c r="H58" s="19">
        <f t="shared" si="1"/>
        <v>0.598821365716666</v>
      </c>
    </row>
    <row r="59" spans="1:8">
      <c r="A59">
        <v>72</v>
      </c>
      <c r="B59">
        <v>10</v>
      </c>
      <c r="C59" s="17" t="s">
        <v>60</v>
      </c>
      <c r="D59">
        <v>2012</v>
      </c>
      <c r="E59" s="18">
        <v>345885754.45</v>
      </c>
      <c r="F59" s="18">
        <v>216438367.73</v>
      </c>
      <c r="G59" s="18">
        <v>186262576.33</v>
      </c>
      <c r="H59" s="19">
        <f t="shared" si="1"/>
        <v>0.625751031794192</v>
      </c>
    </row>
    <row r="60" spans="1:8">
      <c r="A60">
        <v>73</v>
      </c>
      <c r="B60">
        <v>11</v>
      </c>
      <c r="C60" s="17" t="s">
        <v>61</v>
      </c>
      <c r="D60">
        <v>2012</v>
      </c>
      <c r="E60" s="18">
        <v>278452134.17</v>
      </c>
      <c r="F60" s="18">
        <v>150702748.33</v>
      </c>
      <c r="G60" s="18">
        <v>134401497</v>
      </c>
      <c r="H60" s="19">
        <f t="shared" si="1"/>
        <v>0.54121599311569</v>
      </c>
    </row>
    <row r="61" spans="1:8">
      <c r="A61">
        <v>74</v>
      </c>
      <c r="B61">
        <v>12</v>
      </c>
      <c r="C61" s="17" t="s">
        <v>62</v>
      </c>
      <c r="D61">
        <v>2012</v>
      </c>
      <c r="E61" s="18">
        <v>750369580.14</v>
      </c>
      <c r="F61" s="18">
        <v>495476365.86</v>
      </c>
      <c r="G61" s="18">
        <v>416920460.43</v>
      </c>
      <c r="H61" s="19">
        <f t="shared" si="1"/>
        <v>0.660309771309702</v>
      </c>
    </row>
    <row r="62" spans="1:8">
      <c r="A62">
        <v>75</v>
      </c>
      <c r="B62">
        <v>13</v>
      </c>
      <c r="C62" s="17" t="s">
        <v>63</v>
      </c>
      <c r="D62">
        <v>2012</v>
      </c>
      <c r="E62" s="18">
        <v>709792401.86</v>
      </c>
      <c r="F62" s="18">
        <v>511451812.59</v>
      </c>
      <c r="G62" s="18">
        <v>426938492.87</v>
      </c>
      <c r="H62" s="19">
        <f t="shared" si="1"/>
        <v>0.720565352981729</v>
      </c>
    </row>
    <row r="63" spans="1:8">
      <c r="A63">
        <v>76</v>
      </c>
      <c r="B63">
        <v>14</v>
      </c>
      <c r="C63" s="17" t="s">
        <v>64</v>
      </c>
      <c r="D63">
        <v>2012</v>
      </c>
      <c r="E63" s="18">
        <v>631167789.08</v>
      </c>
      <c r="F63" s="18">
        <v>462293607.5</v>
      </c>
      <c r="G63" s="18">
        <v>381069220.02</v>
      </c>
      <c r="H63" s="19">
        <f t="shared" si="1"/>
        <v>0.732441698543974</v>
      </c>
    </row>
    <row r="64" spans="1:8">
      <c r="A64">
        <v>77</v>
      </c>
      <c r="B64">
        <v>15</v>
      </c>
      <c r="C64" s="17" t="s">
        <v>65</v>
      </c>
      <c r="D64">
        <v>2012</v>
      </c>
      <c r="E64" s="18">
        <v>233035687.28</v>
      </c>
      <c r="F64" s="18">
        <v>150193374.58</v>
      </c>
      <c r="G64" s="18">
        <v>128758580.19</v>
      </c>
      <c r="H64" s="19">
        <f t="shared" si="1"/>
        <v>0.6445080422362</v>
      </c>
    </row>
    <row r="65" spans="1:8">
      <c r="A65">
        <v>78</v>
      </c>
      <c r="B65">
        <v>16</v>
      </c>
      <c r="C65" s="17" t="s">
        <v>66</v>
      </c>
      <c r="D65">
        <v>2012</v>
      </c>
      <c r="E65" s="18">
        <v>723070398.35</v>
      </c>
      <c r="F65" s="18">
        <v>510237106.54</v>
      </c>
      <c r="G65" s="18">
        <v>402071469.22</v>
      </c>
      <c r="H65" s="19">
        <f t="shared" si="1"/>
        <v>0.705653429741182</v>
      </c>
    </row>
    <row r="66" spans="1:8">
      <c r="A66">
        <v>79</v>
      </c>
      <c r="B66">
        <v>17</v>
      </c>
      <c r="C66" s="17" t="s">
        <v>67</v>
      </c>
      <c r="D66">
        <v>2012</v>
      </c>
      <c r="E66" s="18">
        <v>430010909.35</v>
      </c>
      <c r="F66" s="18">
        <v>292348148.18</v>
      </c>
      <c r="G66" s="18">
        <v>250269805.15</v>
      </c>
      <c r="H66" s="19">
        <f t="shared" si="1"/>
        <v>0.679862165873676</v>
      </c>
    </row>
    <row r="67" spans="1:8">
      <c r="A67">
        <v>80</v>
      </c>
      <c r="B67">
        <v>18</v>
      </c>
      <c r="C67" s="17" t="s">
        <v>68</v>
      </c>
      <c r="D67">
        <v>2012</v>
      </c>
      <c r="E67" s="18">
        <v>297179374.63</v>
      </c>
      <c r="F67" s="18">
        <v>190696632</v>
      </c>
      <c r="G67" s="18">
        <v>160837391.76</v>
      </c>
      <c r="H67" s="19">
        <f t="shared" si="1"/>
        <v>0.641688650961813</v>
      </c>
    </row>
    <row r="68" spans="1:8">
      <c r="A68">
        <v>81</v>
      </c>
      <c r="B68">
        <v>19</v>
      </c>
      <c r="C68" s="17" t="s">
        <v>69</v>
      </c>
      <c r="D68">
        <v>2012</v>
      </c>
      <c r="E68" s="18">
        <v>205389467.61</v>
      </c>
      <c r="F68" s="18">
        <v>103700425.17</v>
      </c>
      <c r="G68" s="18">
        <v>92067934.73</v>
      </c>
      <c r="H68" s="19">
        <f t="shared" si="1"/>
        <v>0.504896508943242</v>
      </c>
    </row>
    <row r="69" spans="1:8">
      <c r="A69">
        <v>82</v>
      </c>
      <c r="B69">
        <v>20</v>
      </c>
      <c r="C69" s="17" t="s">
        <v>70</v>
      </c>
      <c r="D69">
        <v>2012</v>
      </c>
      <c r="E69" s="18">
        <v>323754657.41</v>
      </c>
      <c r="F69" s="18">
        <v>193552851.87</v>
      </c>
      <c r="G69" s="18">
        <v>165880088.18</v>
      </c>
      <c r="H69" s="19">
        <f t="shared" si="1"/>
        <v>0.597838046310748</v>
      </c>
    </row>
    <row r="70" spans="1:8">
      <c r="A70">
        <v>83</v>
      </c>
      <c r="B70">
        <v>21</v>
      </c>
      <c r="C70" s="17" t="s">
        <v>71</v>
      </c>
      <c r="D70">
        <v>2012</v>
      </c>
      <c r="E70" s="18">
        <v>251401830.68</v>
      </c>
      <c r="F70" s="18">
        <v>141464138.86</v>
      </c>
      <c r="G70" s="18">
        <v>124315738.26</v>
      </c>
      <c r="H70" s="19">
        <f t="shared" si="1"/>
        <v>0.562701307613247</v>
      </c>
    </row>
    <row r="71" spans="1:8">
      <c r="A71">
        <v>84</v>
      </c>
      <c r="B71">
        <v>22</v>
      </c>
      <c r="C71" s="17" t="s">
        <v>72</v>
      </c>
      <c r="D71">
        <v>2012</v>
      </c>
      <c r="E71" s="18">
        <v>328358364.71</v>
      </c>
      <c r="F71" s="18">
        <v>210487685.64</v>
      </c>
      <c r="G71" s="18">
        <v>183993507.89</v>
      </c>
      <c r="H71" s="19">
        <f t="shared" si="1"/>
        <v>0.641030374925575</v>
      </c>
    </row>
    <row r="72" spans="1:8">
      <c r="A72">
        <v>85</v>
      </c>
      <c r="B72">
        <v>23</v>
      </c>
      <c r="C72" s="17" t="s">
        <v>27</v>
      </c>
      <c r="D72">
        <v>2012</v>
      </c>
      <c r="E72" s="18">
        <v>1416241097.04</v>
      </c>
      <c r="F72" s="18">
        <v>4109474.7</v>
      </c>
      <c r="G72" s="18"/>
      <c r="H72" s="19">
        <f t="shared" si="1"/>
        <v>0.00290167734052413</v>
      </c>
    </row>
    <row r="73" spans="1:8">
      <c r="A73">
        <v>94</v>
      </c>
      <c r="B73">
        <v>1</v>
      </c>
      <c r="C73" s="17" t="s">
        <v>51</v>
      </c>
      <c r="D73">
        <v>2013</v>
      </c>
      <c r="E73" s="18">
        <v>2519655083</v>
      </c>
      <c r="F73" s="18">
        <v>822538712.219999</v>
      </c>
      <c r="G73" s="18">
        <v>674195006.299999</v>
      </c>
      <c r="H73" s="19">
        <f t="shared" si="1"/>
        <v>0.326448932542248</v>
      </c>
    </row>
    <row r="74" spans="1:8">
      <c r="A74">
        <v>95</v>
      </c>
      <c r="B74">
        <v>2</v>
      </c>
      <c r="C74" s="17" t="s">
        <v>52</v>
      </c>
      <c r="D74">
        <v>2013</v>
      </c>
      <c r="E74" s="18">
        <v>133494062.93</v>
      </c>
      <c r="F74" s="18">
        <v>70497073.74</v>
      </c>
      <c r="G74" s="18">
        <v>67585263.78</v>
      </c>
      <c r="H74" s="19">
        <f t="shared" si="1"/>
        <v>0.528091453602445</v>
      </c>
    </row>
    <row r="75" spans="1:8">
      <c r="A75">
        <v>96</v>
      </c>
      <c r="B75">
        <v>3</v>
      </c>
      <c r="C75" s="17" t="s">
        <v>53</v>
      </c>
      <c r="D75">
        <v>2013</v>
      </c>
      <c r="E75" s="18">
        <v>176529149.21</v>
      </c>
      <c r="F75" s="18">
        <v>86699055.49</v>
      </c>
      <c r="G75" s="18">
        <v>82691915.43</v>
      </c>
      <c r="H75" s="19">
        <f t="shared" si="1"/>
        <v>0.491131667931296</v>
      </c>
    </row>
    <row r="76" spans="1:8">
      <c r="A76">
        <v>97</v>
      </c>
      <c r="B76">
        <v>4</v>
      </c>
      <c r="C76" s="17" t="s">
        <v>54</v>
      </c>
      <c r="D76">
        <v>2013</v>
      </c>
      <c r="E76" s="18">
        <v>349848395.9</v>
      </c>
      <c r="F76" s="18">
        <v>216316068.14</v>
      </c>
      <c r="G76" s="18">
        <v>205870065.37</v>
      </c>
      <c r="H76" s="19">
        <f t="shared" si="1"/>
        <v>0.618313734392058</v>
      </c>
    </row>
    <row r="77" spans="1:8">
      <c r="A77">
        <v>98</v>
      </c>
      <c r="B77">
        <v>5</v>
      </c>
      <c r="C77" s="17" t="s">
        <v>55</v>
      </c>
      <c r="D77">
        <v>2013</v>
      </c>
      <c r="E77" s="18">
        <v>415645282.44</v>
      </c>
      <c r="F77" s="18">
        <v>249655590.5</v>
      </c>
      <c r="G77" s="18">
        <v>238913378.41</v>
      </c>
      <c r="H77" s="19">
        <f t="shared" si="1"/>
        <v>0.600645793534391</v>
      </c>
    </row>
    <row r="78" spans="1:8">
      <c r="A78">
        <v>99</v>
      </c>
      <c r="B78">
        <v>6</v>
      </c>
      <c r="C78" s="17" t="s">
        <v>56</v>
      </c>
      <c r="D78">
        <v>2013</v>
      </c>
      <c r="E78" s="18">
        <v>279761801.93</v>
      </c>
      <c r="F78" s="18">
        <v>161481386.76</v>
      </c>
      <c r="G78" s="18">
        <v>155218491.56</v>
      </c>
      <c r="H78" s="19">
        <f t="shared" si="1"/>
        <v>0.577210275477153</v>
      </c>
    </row>
    <row r="79" spans="1:8">
      <c r="A79">
        <v>100</v>
      </c>
      <c r="B79">
        <v>7</v>
      </c>
      <c r="C79" s="17" t="s">
        <v>57</v>
      </c>
      <c r="D79">
        <v>2013</v>
      </c>
      <c r="E79" s="18">
        <v>366810135.21</v>
      </c>
      <c r="F79" s="18">
        <v>215199087.21</v>
      </c>
      <c r="G79" s="18">
        <v>202428408.09</v>
      </c>
      <c r="H79" s="19">
        <f t="shared" si="1"/>
        <v>0.586677047750597</v>
      </c>
    </row>
    <row r="80" spans="1:8">
      <c r="A80">
        <v>101</v>
      </c>
      <c r="B80">
        <v>8</v>
      </c>
      <c r="C80" s="17" t="s">
        <v>58</v>
      </c>
      <c r="D80">
        <v>2013</v>
      </c>
      <c r="E80" s="18">
        <v>308790225.34</v>
      </c>
      <c r="F80" s="18">
        <v>186080135.21</v>
      </c>
      <c r="G80" s="18">
        <v>177185769.36</v>
      </c>
      <c r="H80" s="19">
        <f t="shared" si="1"/>
        <v>0.602610186268404</v>
      </c>
    </row>
    <row r="81" spans="1:8">
      <c r="A81">
        <v>102</v>
      </c>
      <c r="B81">
        <v>9</v>
      </c>
      <c r="C81" s="17" t="s">
        <v>59</v>
      </c>
      <c r="D81">
        <v>2013</v>
      </c>
      <c r="E81" s="18">
        <v>580817418.78</v>
      </c>
      <c r="F81" s="18">
        <v>331204843.03</v>
      </c>
      <c r="G81" s="18">
        <v>317237130.18</v>
      </c>
      <c r="H81" s="19">
        <f t="shared" si="1"/>
        <v>0.570239170384545</v>
      </c>
    </row>
    <row r="82" spans="1:8">
      <c r="A82">
        <v>103</v>
      </c>
      <c r="B82">
        <v>10</v>
      </c>
      <c r="C82" s="17" t="s">
        <v>60</v>
      </c>
      <c r="D82">
        <v>2013</v>
      </c>
      <c r="E82" s="18">
        <v>363368732.8</v>
      </c>
      <c r="F82" s="18">
        <v>213418842.52</v>
      </c>
      <c r="G82" s="18">
        <v>203607491.68</v>
      </c>
      <c r="H82" s="19">
        <f t="shared" si="1"/>
        <v>0.587334085889737</v>
      </c>
    </row>
    <row r="83" spans="1:8">
      <c r="A83">
        <v>104</v>
      </c>
      <c r="B83">
        <v>11</v>
      </c>
      <c r="C83" s="17" t="s">
        <v>61</v>
      </c>
      <c r="D83">
        <v>2013</v>
      </c>
      <c r="E83" s="18">
        <v>279853747.12</v>
      </c>
      <c r="F83" s="18">
        <v>153093749.97</v>
      </c>
      <c r="G83" s="18">
        <v>147127608.95</v>
      </c>
      <c r="H83" s="19">
        <f t="shared" si="1"/>
        <v>0.547049133861889</v>
      </c>
    </row>
    <row r="84" spans="1:8">
      <c r="A84">
        <v>105</v>
      </c>
      <c r="B84">
        <v>12</v>
      </c>
      <c r="C84" s="17" t="s">
        <v>62</v>
      </c>
      <c r="D84">
        <v>2013</v>
      </c>
      <c r="E84" s="18">
        <v>784954736.31</v>
      </c>
      <c r="F84" s="18">
        <v>483916951.52</v>
      </c>
      <c r="G84" s="18">
        <v>453426935.15</v>
      </c>
      <c r="H84" s="19">
        <f t="shared" si="1"/>
        <v>0.616490262603993</v>
      </c>
    </row>
    <row r="85" spans="1:8">
      <c r="A85">
        <v>106</v>
      </c>
      <c r="B85">
        <v>13</v>
      </c>
      <c r="C85" s="17" t="s">
        <v>63</v>
      </c>
      <c r="D85">
        <v>2013</v>
      </c>
      <c r="E85" s="18">
        <v>732120554.56</v>
      </c>
      <c r="F85" s="18">
        <v>492782886.310001</v>
      </c>
      <c r="G85" s="18">
        <v>460983937.880001</v>
      </c>
      <c r="H85" s="19">
        <f t="shared" si="1"/>
        <v>0.673089811835921</v>
      </c>
    </row>
    <row r="86" spans="1:8">
      <c r="A86">
        <v>107</v>
      </c>
      <c r="B86">
        <v>14</v>
      </c>
      <c r="C86" s="17" t="s">
        <v>64</v>
      </c>
      <c r="D86">
        <v>2013</v>
      </c>
      <c r="E86" s="18">
        <v>649619061.09</v>
      </c>
      <c r="F86" s="18">
        <v>448849103.81</v>
      </c>
      <c r="G86" s="18">
        <v>422124129.77</v>
      </c>
      <c r="H86" s="19">
        <f t="shared" si="1"/>
        <v>0.690942016166941</v>
      </c>
    </row>
    <row r="87" spans="1:8">
      <c r="A87">
        <v>108</v>
      </c>
      <c r="B87">
        <v>15</v>
      </c>
      <c r="C87" s="17" t="s">
        <v>65</v>
      </c>
      <c r="D87">
        <v>2013</v>
      </c>
      <c r="E87" s="18">
        <v>243762911.24</v>
      </c>
      <c r="F87" s="18">
        <v>151495371.36</v>
      </c>
      <c r="G87" s="18">
        <v>141539467.8</v>
      </c>
      <c r="H87" s="19">
        <f t="shared" si="1"/>
        <v>0.621486552607026</v>
      </c>
    </row>
    <row r="88" spans="1:8">
      <c r="A88">
        <v>109</v>
      </c>
      <c r="B88">
        <v>16</v>
      </c>
      <c r="C88" s="17" t="s">
        <v>66</v>
      </c>
      <c r="D88">
        <v>2013</v>
      </c>
      <c r="E88" s="18">
        <v>705497506.71</v>
      </c>
      <c r="F88" s="18">
        <v>484916423.34</v>
      </c>
      <c r="G88" s="18">
        <v>437068127.4</v>
      </c>
      <c r="H88" s="19">
        <f t="shared" si="1"/>
        <v>0.687339669847095</v>
      </c>
    </row>
    <row r="89" spans="1:8">
      <c r="A89">
        <v>110</v>
      </c>
      <c r="B89">
        <v>17</v>
      </c>
      <c r="C89" s="17" t="s">
        <v>67</v>
      </c>
      <c r="D89">
        <v>2013</v>
      </c>
      <c r="E89" s="18">
        <v>449931850.96</v>
      </c>
      <c r="F89" s="18">
        <v>279621959.4</v>
      </c>
      <c r="G89" s="18">
        <v>269303762.84</v>
      </c>
      <c r="H89" s="19">
        <f t="shared" si="1"/>
        <v>0.62147624979957</v>
      </c>
    </row>
    <row r="90" spans="1:8">
      <c r="A90">
        <v>111</v>
      </c>
      <c r="B90">
        <v>18</v>
      </c>
      <c r="C90" s="17" t="s">
        <v>68</v>
      </c>
      <c r="D90">
        <v>2013</v>
      </c>
      <c r="E90" s="18">
        <v>294392492.43</v>
      </c>
      <c r="F90" s="18">
        <v>180594484.78</v>
      </c>
      <c r="G90" s="18">
        <v>173660082.56</v>
      </c>
      <c r="H90" s="19">
        <f t="shared" si="1"/>
        <v>0.613447996887833</v>
      </c>
    </row>
    <row r="91" spans="1:8">
      <c r="A91">
        <v>112</v>
      </c>
      <c r="B91">
        <v>19</v>
      </c>
      <c r="C91" s="17" t="s">
        <v>69</v>
      </c>
      <c r="D91">
        <v>2013</v>
      </c>
      <c r="E91" s="18">
        <v>200647010.92</v>
      </c>
      <c r="F91" s="18">
        <v>104559429.47</v>
      </c>
      <c r="G91" s="18">
        <v>99505393.1799999</v>
      </c>
      <c r="H91" s="19">
        <f t="shared" si="1"/>
        <v>0.521111323764942</v>
      </c>
    </row>
    <row r="92" spans="1:8">
      <c r="A92">
        <v>113</v>
      </c>
      <c r="B92">
        <v>20</v>
      </c>
      <c r="C92" s="17" t="s">
        <v>70</v>
      </c>
      <c r="D92">
        <v>2013</v>
      </c>
      <c r="E92" s="18">
        <v>319582724.6</v>
      </c>
      <c r="F92" s="18">
        <v>187148491.8</v>
      </c>
      <c r="G92" s="18">
        <v>176220266.16</v>
      </c>
      <c r="H92" s="19">
        <f t="shared" si="1"/>
        <v>0.585602654318193</v>
      </c>
    </row>
    <row r="93" spans="1:8">
      <c r="A93">
        <v>114</v>
      </c>
      <c r="B93">
        <v>21</v>
      </c>
      <c r="C93" s="17" t="s">
        <v>71</v>
      </c>
      <c r="D93">
        <v>2013</v>
      </c>
      <c r="E93" s="18">
        <v>258659393.88</v>
      </c>
      <c r="F93" s="18">
        <v>143821315.23</v>
      </c>
      <c r="G93" s="18">
        <v>137825727.64</v>
      </c>
      <c r="H93" s="19">
        <f t="shared" si="1"/>
        <v>0.556025872761161</v>
      </c>
    </row>
    <row r="94" spans="1:8">
      <c r="A94">
        <v>115</v>
      </c>
      <c r="B94">
        <v>22</v>
      </c>
      <c r="C94" s="17" t="s">
        <v>72</v>
      </c>
      <c r="D94">
        <v>2013</v>
      </c>
      <c r="E94" s="18">
        <v>347443100.38</v>
      </c>
      <c r="F94" s="18">
        <v>206827578.93</v>
      </c>
      <c r="G94" s="18">
        <v>197974466.45</v>
      </c>
      <c r="H94" s="19">
        <f t="shared" si="1"/>
        <v>0.595284749369873</v>
      </c>
    </row>
    <row r="95" spans="1:8">
      <c r="A95">
        <v>116</v>
      </c>
      <c r="B95">
        <v>23</v>
      </c>
      <c r="C95" s="17" t="s">
        <v>27</v>
      </c>
      <c r="D95">
        <v>2013</v>
      </c>
      <c r="E95" s="18">
        <v>1465797740.9</v>
      </c>
      <c r="F95" s="18">
        <v>0</v>
      </c>
      <c r="G95" s="18"/>
      <c r="H95" s="19">
        <f t="shared" si="1"/>
        <v>0</v>
      </c>
    </row>
    <row r="96" spans="1:8">
      <c r="A96">
        <v>125</v>
      </c>
      <c r="B96">
        <v>1</v>
      </c>
      <c r="C96" s="17" t="s">
        <v>51</v>
      </c>
      <c r="D96">
        <v>2014</v>
      </c>
      <c r="E96" s="18">
        <v>2750861765.77</v>
      </c>
      <c r="F96" s="18">
        <v>1004628305.37</v>
      </c>
      <c r="G96" s="18">
        <v>742972573.56</v>
      </c>
      <c r="H96" s="19">
        <f t="shared" si="1"/>
        <v>0.365204939728694</v>
      </c>
    </row>
    <row r="97" spans="1:8">
      <c r="A97">
        <v>126</v>
      </c>
      <c r="B97">
        <v>2</v>
      </c>
      <c r="C97" s="17" t="s">
        <v>52</v>
      </c>
      <c r="D97">
        <v>2014</v>
      </c>
      <c r="E97" s="18">
        <v>151586993.06</v>
      </c>
      <c r="F97" s="18">
        <v>78795382.48</v>
      </c>
      <c r="G97" s="18">
        <v>73662854.17</v>
      </c>
      <c r="H97" s="19">
        <f t="shared" si="1"/>
        <v>0.519803057567161</v>
      </c>
    </row>
    <row r="98" spans="1:8">
      <c r="A98">
        <v>127</v>
      </c>
      <c r="B98">
        <v>3</v>
      </c>
      <c r="C98" s="17" t="s">
        <v>53</v>
      </c>
      <c r="D98">
        <v>2014</v>
      </c>
      <c r="E98" s="18">
        <v>206333005.65</v>
      </c>
      <c r="F98" s="18">
        <v>95311396.05</v>
      </c>
      <c r="G98" s="18">
        <v>91192178.74</v>
      </c>
      <c r="H98" s="19">
        <f t="shared" si="1"/>
        <v>0.46192995517002</v>
      </c>
    </row>
    <row r="99" spans="1:8">
      <c r="A99">
        <v>128</v>
      </c>
      <c r="B99">
        <v>4</v>
      </c>
      <c r="C99" s="17" t="s">
        <v>54</v>
      </c>
      <c r="D99">
        <v>2014</v>
      </c>
      <c r="E99" s="18">
        <v>402143429.34</v>
      </c>
      <c r="F99" s="18">
        <v>247245400.8</v>
      </c>
      <c r="G99" s="18">
        <v>233168690.36</v>
      </c>
      <c r="H99" s="19">
        <f t="shared" si="1"/>
        <v>0.614818949561802</v>
      </c>
    </row>
    <row r="100" spans="1:8">
      <c r="A100">
        <v>129</v>
      </c>
      <c r="B100">
        <v>5</v>
      </c>
      <c r="C100" s="17" t="s">
        <v>55</v>
      </c>
      <c r="D100">
        <v>2014</v>
      </c>
      <c r="E100" s="18">
        <v>462133691.79</v>
      </c>
      <c r="F100" s="18">
        <v>274397351.8</v>
      </c>
      <c r="G100" s="18">
        <v>264803814.09</v>
      </c>
      <c r="H100" s="19">
        <f t="shared" si="1"/>
        <v>0.593761841377906</v>
      </c>
    </row>
    <row r="101" spans="1:8">
      <c r="A101">
        <v>130</v>
      </c>
      <c r="B101">
        <v>6</v>
      </c>
      <c r="C101" s="17" t="s">
        <v>56</v>
      </c>
      <c r="D101">
        <v>2014</v>
      </c>
      <c r="E101" s="18">
        <v>321646078.16</v>
      </c>
      <c r="F101" s="18">
        <v>179337834.57</v>
      </c>
      <c r="G101" s="18">
        <v>173202314.92</v>
      </c>
      <c r="H101" s="19">
        <f t="shared" ref="H101:H148" si="2">F101/E101</f>
        <v>0.557562634047694</v>
      </c>
    </row>
    <row r="102" spans="1:8">
      <c r="A102">
        <v>131</v>
      </c>
      <c r="B102">
        <v>7</v>
      </c>
      <c r="C102" s="17" t="s">
        <v>57</v>
      </c>
      <c r="D102">
        <v>2014</v>
      </c>
      <c r="E102" s="18">
        <v>404847107.25</v>
      </c>
      <c r="F102" s="18">
        <v>237075799.16</v>
      </c>
      <c r="G102" s="18">
        <v>226785593.93</v>
      </c>
      <c r="H102" s="19">
        <f t="shared" si="2"/>
        <v>0.585593412709262</v>
      </c>
    </row>
    <row r="103" spans="1:8">
      <c r="A103">
        <v>132</v>
      </c>
      <c r="B103">
        <v>8</v>
      </c>
      <c r="C103" s="17" t="s">
        <v>58</v>
      </c>
      <c r="D103">
        <v>2014</v>
      </c>
      <c r="E103" s="18">
        <v>347750539.3</v>
      </c>
      <c r="F103" s="18">
        <v>206473786.2</v>
      </c>
      <c r="G103" s="18">
        <v>196366736.28</v>
      </c>
      <c r="H103" s="19">
        <f t="shared" si="2"/>
        <v>0.593741095601515</v>
      </c>
    </row>
    <row r="104" spans="1:8">
      <c r="A104">
        <v>133</v>
      </c>
      <c r="B104">
        <v>9</v>
      </c>
      <c r="C104" s="17" t="s">
        <v>59</v>
      </c>
      <c r="D104">
        <v>2014</v>
      </c>
      <c r="E104" s="18">
        <v>664736307.87</v>
      </c>
      <c r="F104" s="18">
        <v>368304717.09</v>
      </c>
      <c r="G104" s="18">
        <v>353828221.22</v>
      </c>
      <c r="H104" s="19">
        <f t="shared" si="2"/>
        <v>0.554061381527588</v>
      </c>
    </row>
    <row r="105" spans="1:8">
      <c r="A105">
        <v>134</v>
      </c>
      <c r="B105">
        <v>10</v>
      </c>
      <c r="C105" s="17" t="s">
        <v>60</v>
      </c>
      <c r="D105">
        <v>2014</v>
      </c>
      <c r="E105" s="18">
        <v>400780556.02</v>
      </c>
      <c r="F105" s="18">
        <v>235405826.34</v>
      </c>
      <c r="G105" s="18">
        <v>224614177.63</v>
      </c>
      <c r="H105" s="19">
        <f t="shared" si="2"/>
        <v>0.587368381035562</v>
      </c>
    </row>
    <row r="106" spans="1:8">
      <c r="A106">
        <v>135</v>
      </c>
      <c r="B106">
        <v>11</v>
      </c>
      <c r="C106" s="17" t="s">
        <v>61</v>
      </c>
      <c r="D106">
        <v>2014</v>
      </c>
      <c r="E106" s="18">
        <v>339058853.5</v>
      </c>
      <c r="F106" s="18">
        <v>174645610.25</v>
      </c>
      <c r="G106" s="18">
        <v>165992566.77</v>
      </c>
      <c r="H106" s="19">
        <f t="shared" si="2"/>
        <v>0.515089367073554</v>
      </c>
    </row>
    <row r="107" spans="1:8">
      <c r="A107">
        <v>136</v>
      </c>
      <c r="B107">
        <v>12</v>
      </c>
      <c r="C107" s="17" t="s">
        <v>62</v>
      </c>
      <c r="D107">
        <v>2014</v>
      </c>
      <c r="E107" s="18">
        <v>910105214.84</v>
      </c>
      <c r="F107" s="18">
        <v>534693413.74</v>
      </c>
      <c r="G107" s="18">
        <v>506619748.41</v>
      </c>
      <c r="H107" s="19">
        <f t="shared" si="2"/>
        <v>0.587507251932405</v>
      </c>
    </row>
    <row r="108" spans="1:8">
      <c r="A108">
        <v>137</v>
      </c>
      <c r="B108">
        <v>13</v>
      </c>
      <c r="C108" s="17" t="s">
        <v>63</v>
      </c>
      <c r="D108">
        <v>2014</v>
      </c>
      <c r="E108" s="18">
        <v>833720374.96</v>
      </c>
      <c r="F108" s="18">
        <v>549145925.589999</v>
      </c>
      <c r="G108" s="18">
        <v>515344427.219999</v>
      </c>
      <c r="H108" s="19">
        <f t="shared" si="2"/>
        <v>0.658669191833468</v>
      </c>
    </row>
    <row r="109" spans="1:8">
      <c r="A109">
        <v>138</v>
      </c>
      <c r="B109">
        <v>14</v>
      </c>
      <c r="C109" s="17" t="s">
        <v>64</v>
      </c>
      <c r="D109">
        <v>2014</v>
      </c>
      <c r="E109" s="18">
        <v>744969015.49</v>
      </c>
      <c r="F109" s="18">
        <v>507763491.13</v>
      </c>
      <c r="G109" s="18">
        <v>474365044.59</v>
      </c>
      <c r="H109" s="19">
        <f t="shared" si="2"/>
        <v>0.681590080355249</v>
      </c>
    </row>
    <row r="110" spans="1:8">
      <c r="A110">
        <v>139</v>
      </c>
      <c r="B110">
        <v>15</v>
      </c>
      <c r="C110" s="17" t="s">
        <v>65</v>
      </c>
      <c r="D110">
        <v>2014</v>
      </c>
      <c r="E110" s="18">
        <v>286891164.43</v>
      </c>
      <c r="F110" s="18">
        <v>171551731.31</v>
      </c>
      <c r="G110" s="18">
        <v>157562275.17</v>
      </c>
      <c r="H110" s="19">
        <f t="shared" si="2"/>
        <v>0.597967984308062</v>
      </c>
    </row>
    <row r="111" spans="1:8">
      <c r="A111">
        <v>140</v>
      </c>
      <c r="B111">
        <v>16</v>
      </c>
      <c r="C111" s="17" t="s">
        <v>66</v>
      </c>
      <c r="D111">
        <v>2014</v>
      </c>
      <c r="E111" s="18">
        <v>763792270.24</v>
      </c>
      <c r="F111" s="18">
        <v>511495541.04</v>
      </c>
      <c r="G111" s="18">
        <v>489100633.63</v>
      </c>
      <c r="H111" s="19">
        <f t="shared" si="2"/>
        <v>0.669678865536669</v>
      </c>
    </row>
    <row r="112" spans="1:8">
      <c r="A112">
        <v>141</v>
      </c>
      <c r="B112">
        <v>17</v>
      </c>
      <c r="C112" s="17" t="s">
        <v>67</v>
      </c>
      <c r="D112">
        <v>2014</v>
      </c>
      <c r="E112" s="18">
        <v>521177801.75</v>
      </c>
      <c r="F112" s="18">
        <v>313909130.91</v>
      </c>
      <c r="G112" s="18">
        <v>302829215.33</v>
      </c>
      <c r="H112" s="19">
        <f t="shared" si="2"/>
        <v>0.602307177811416</v>
      </c>
    </row>
    <row r="113" spans="1:8">
      <c r="A113">
        <v>142</v>
      </c>
      <c r="B113">
        <v>18</v>
      </c>
      <c r="C113" s="17" t="s">
        <v>68</v>
      </c>
      <c r="D113">
        <v>2014</v>
      </c>
      <c r="E113" s="18">
        <v>333817578.67</v>
      </c>
      <c r="F113" s="18">
        <v>203723880.35</v>
      </c>
      <c r="G113" s="18">
        <v>193591332.16</v>
      </c>
      <c r="H113" s="19">
        <f t="shared" si="2"/>
        <v>0.610285057969922</v>
      </c>
    </row>
    <row r="114" spans="1:8">
      <c r="A114">
        <v>143</v>
      </c>
      <c r="B114">
        <v>19</v>
      </c>
      <c r="C114" s="17" t="s">
        <v>69</v>
      </c>
      <c r="D114">
        <v>2014</v>
      </c>
      <c r="E114" s="18">
        <v>237978670.92</v>
      </c>
      <c r="F114" s="18">
        <v>118095108.9</v>
      </c>
      <c r="G114" s="18">
        <v>110759734.66</v>
      </c>
      <c r="H114" s="19">
        <f t="shared" si="2"/>
        <v>0.496242408798473</v>
      </c>
    </row>
    <row r="115" spans="1:8">
      <c r="A115">
        <v>144</v>
      </c>
      <c r="B115">
        <v>20</v>
      </c>
      <c r="C115" s="17" t="s">
        <v>70</v>
      </c>
      <c r="D115">
        <v>2014</v>
      </c>
      <c r="E115" s="18">
        <v>364281007.59</v>
      </c>
      <c r="F115" s="18">
        <v>210541075.83</v>
      </c>
      <c r="G115" s="18">
        <v>194928858.8</v>
      </c>
      <c r="H115" s="19">
        <f t="shared" si="2"/>
        <v>0.577963361919118</v>
      </c>
    </row>
    <row r="116" spans="1:8">
      <c r="A116">
        <v>145</v>
      </c>
      <c r="B116">
        <v>21</v>
      </c>
      <c r="C116" s="17" t="s">
        <v>71</v>
      </c>
      <c r="D116">
        <v>2014</v>
      </c>
      <c r="E116" s="18">
        <v>288733243.27</v>
      </c>
      <c r="F116" s="18">
        <v>159221498.44</v>
      </c>
      <c r="G116" s="18">
        <v>151024115.91</v>
      </c>
      <c r="H116" s="19">
        <f t="shared" si="2"/>
        <v>0.551448446450999</v>
      </c>
    </row>
    <row r="117" spans="1:8">
      <c r="A117">
        <v>146</v>
      </c>
      <c r="B117">
        <v>22</v>
      </c>
      <c r="C117" s="17" t="s">
        <v>72</v>
      </c>
      <c r="D117">
        <v>2014</v>
      </c>
      <c r="E117" s="18">
        <v>385209254.28</v>
      </c>
      <c r="F117" s="18">
        <v>230538351.85</v>
      </c>
      <c r="G117" s="18">
        <v>219790671.1</v>
      </c>
      <c r="H117" s="19">
        <f t="shared" si="2"/>
        <v>0.598475631850804</v>
      </c>
    </row>
    <row r="118" spans="1:8">
      <c r="A118">
        <v>147</v>
      </c>
      <c r="B118">
        <v>23</v>
      </c>
      <c r="C118" s="17" t="s">
        <v>27</v>
      </c>
      <c r="D118">
        <v>2014</v>
      </c>
      <c r="E118" s="18">
        <v>1396986187</v>
      </c>
      <c r="F118" s="18">
        <v>0</v>
      </c>
      <c r="G118" s="18"/>
      <c r="H118" s="19">
        <f t="shared" si="2"/>
        <v>0</v>
      </c>
    </row>
    <row r="119" spans="1:8">
      <c r="A119">
        <v>156</v>
      </c>
      <c r="B119">
        <v>1</v>
      </c>
      <c r="C119" s="17" t="s">
        <v>51</v>
      </c>
      <c r="D119">
        <v>2015</v>
      </c>
      <c r="E119" s="18">
        <v>2445451737.53</v>
      </c>
      <c r="F119" s="18">
        <v>885752123.94</v>
      </c>
      <c r="G119" s="18">
        <v>827231907.550001</v>
      </c>
      <c r="H119" s="19">
        <f t="shared" si="2"/>
        <v>0.362203886646581</v>
      </c>
    </row>
    <row r="120" spans="1:8">
      <c r="A120">
        <v>157</v>
      </c>
      <c r="B120">
        <v>2</v>
      </c>
      <c r="C120" s="17" t="s">
        <v>52</v>
      </c>
      <c r="D120">
        <v>2015</v>
      </c>
      <c r="E120" s="18">
        <v>147286454.8</v>
      </c>
      <c r="F120" s="18">
        <v>86188358.62</v>
      </c>
      <c r="G120" s="18">
        <v>82538637.59</v>
      </c>
      <c r="H120" s="19">
        <f t="shared" si="2"/>
        <v>0.585175050462277</v>
      </c>
    </row>
    <row r="121" spans="1:8">
      <c r="A121">
        <v>158</v>
      </c>
      <c r="B121">
        <v>3</v>
      </c>
      <c r="C121" s="17" t="s">
        <v>53</v>
      </c>
      <c r="D121">
        <v>2015</v>
      </c>
      <c r="E121" s="18">
        <v>193791266.03</v>
      </c>
      <c r="F121" s="18">
        <v>105967718.79</v>
      </c>
      <c r="G121" s="18">
        <v>102548179.23</v>
      </c>
      <c r="H121" s="19">
        <f t="shared" si="2"/>
        <v>0.54681369785569</v>
      </c>
    </row>
    <row r="122" spans="1:8">
      <c r="A122">
        <v>159</v>
      </c>
      <c r="B122">
        <v>4</v>
      </c>
      <c r="C122" s="17" t="s">
        <v>54</v>
      </c>
      <c r="D122">
        <v>2015</v>
      </c>
      <c r="E122" s="18">
        <v>406970823.51</v>
      </c>
      <c r="F122" s="18">
        <v>277133891.34</v>
      </c>
      <c r="G122" s="18">
        <v>267243890.18</v>
      </c>
      <c r="H122" s="19">
        <f t="shared" si="2"/>
        <v>0.680967468256826</v>
      </c>
    </row>
    <row r="123" spans="1:8">
      <c r="A123">
        <v>160</v>
      </c>
      <c r="B123">
        <v>5</v>
      </c>
      <c r="C123" s="17" t="s">
        <v>55</v>
      </c>
      <c r="D123">
        <v>2015</v>
      </c>
      <c r="E123" s="18">
        <v>467846033.33</v>
      </c>
      <c r="F123" s="18">
        <v>305891132.56</v>
      </c>
      <c r="G123" s="18">
        <v>298576170.53</v>
      </c>
      <c r="H123" s="19">
        <f t="shared" si="2"/>
        <v>0.65382863328508</v>
      </c>
    </row>
    <row r="124" spans="1:8">
      <c r="A124">
        <v>161</v>
      </c>
      <c r="B124">
        <v>6</v>
      </c>
      <c r="C124" s="17" t="s">
        <v>56</v>
      </c>
      <c r="D124">
        <v>2015</v>
      </c>
      <c r="E124" s="18">
        <v>322974065.52</v>
      </c>
      <c r="F124" s="18">
        <v>201563772.05</v>
      </c>
      <c r="G124" s="18">
        <v>194771508.64</v>
      </c>
      <c r="H124" s="19">
        <f t="shared" si="2"/>
        <v>0.624086555449816</v>
      </c>
    </row>
    <row r="125" spans="1:8">
      <c r="A125">
        <v>162</v>
      </c>
      <c r="B125">
        <v>7</v>
      </c>
      <c r="C125" s="17" t="s">
        <v>57</v>
      </c>
      <c r="D125">
        <v>2015</v>
      </c>
      <c r="E125" s="18">
        <v>396763778.98</v>
      </c>
      <c r="F125" s="18">
        <v>262439261.23</v>
      </c>
      <c r="G125" s="18">
        <v>254839548.84</v>
      </c>
      <c r="H125" s="19">
        <f t="shared" si="2"/>
        <v>0.661449646196734</v>
      </c>
    </row>
    <row r="126" spans="1:8">
      <c r="A126">
        <v>163</v>
      </c>
      <c r="B126">
        <v>8</v>
      </c>
      <c r="C126" s="17" t="s">
        <v>58</v>
      </c>
      <c r="D126">
        <v>2015</v>
      </c>
      <c r="E126" s="18">
        <v>339250457.14</v>
      </c>
      <c r="F126" s="18">
        <v>227023193.04</v>
      </c>
      <c r="G126" s="18">
        <v>219431401.83</v>
      </c>
      <c r="H126" s="19">
        <f t="shared" si="2"/>
        <v>0.669190529480446</v>
      </c>
    </row>
    <row r="127" spans="1:8">
      <c r="A127">
        <v>164</v>
      </c>
      <c r="B127">
        <v>9</v>
      </c>
      <c r="C127" s="17" t="s">
        <v>59</v>
      </c>
      <c r="D127">
        <v>2015</v>
      </c>
      <c r="E127" s="18">
        <v>684824050.63</v>
      </c>
      <c r="F127" s="18">
        <v>412124988.46</v>
      </c>
      <c r="G127" s="18">
        <v>400751946.08</v>
      </c>
      <c r="H127" s="19">
        <f t="shared" si="2"/>
        <v>0.601796896707801</v>
      </c>
    </row>
    <row r="128" spans="1:8">
      <c r="A128">
        <v>165</v>
      </c>
      <c r="B128">
        <v>10</v>
      </c>
      <c r="C128" s="17" t="s">
        <v>60</v>
      </c>
      <c r="D128">
        <v>2015</v>
      </c>
      <c r="E128" s="18">
        <v>408495967.7</v>
      </c>
      <c r="F128" s="18">
        <v>269717993.47</v>
      </c>
      <c r="G128" s="18">
        <v>253674015.32</v>
      </c>
      <c r="H128" s="19">
        <f t="shared" si="2"/>
        <v>0.660270883427866</v>
      </c>
    </row>
    <row r="129" spans="1:8">
      <c r="A129">
        <v>166</v>
      </c>
      <c r="B129">
        <v>11</v>
      </c>
      <c r="C129" s="17" t="s">
        <v>61</v>
      </c>
      <c r="D129">
        <v>2015</v>
      </c>
      <c r="E129" s="18">
        <v>336306364.45</v>
      </c>
      <c r="F129" s="18">
        <v>195562399.86</v>
      </c>
      <c r="G129" s="18">
        <v>188093813.55</v>
      </c>
      <c r="H129" s="19">
        <f t="shared" si="2"/>
        <v>0.581500740195106</v>
      </c>
    </row>
    <row r="130" spans="1:8">
      <c r="A130">
        <v>167</v>
      </c>
      <c r="B130">
        <v>12</v>
      </c>
      <c r="C130" s="17" t="s">
        <v>62</v>
      </c>
      <c r="D130">
        <v>2015</v>
      </c>
      <c r="E130" s="18">
        <v>932805991.64</v>
      </c>
      <c r="F130" s="18">
        <v>592672544.95</v>
      </c>
      <c r="G130" s="18">
        <v>572262979.31</v>
      </c>
      <c r="H130" s="19">
        <f t="shared" si="2"/>
        <v>0.635365285237931</v>
      </c>
    </row>
    <row r="131" spans="1:8">
      <c r="A131">
        <v>168</v>
      </c>
      <c r="B131">
        <v>13</v>
      </c>
      <c r="C131" s="17" t="s">
        <v>63</v>
      </c>
      <c r="D131">
        <v>2015</v>
      </c>
      <c r="E131" s="18">
        <v>803186361.02</v>
      </c>
      <c r="F131" s="18">
        <v>600291848.64</v>
      </c>
      <c r="G131" s="18">
        <v>580004608.76</v>
      </c>
      <c r="H131" s="19">
        <f t="shared" si="2"/>
        <v>0.747388000809257</v>
      </c>
    </row>
    <row r="132" spans="1:8">
      <c r="A132">
        <v>169</v>
      </c>
      <c r="B132">
        <v>14</v>
      </c>
      <c r="C132" s="17" t="s">
        <v>64</v>
      </c>
      <c r="D132">
        <v>2015</v>
      </c>
      <c r="E132" s="18">
        <v>734946668.32</v>
      </c>
      <c r="F132" s="18">
        <v>558235687.35</v>
      </c>
      <c r="G132" s="18">
        <v>537702809.15</v>
      </c>
      <c r="H132" s="19">
        <f t="shared" si="2"/>
        <v>0.759559450246995</v>
      </c>
    </row>
    <row r="133" spans="1:8">
      <c r="A133">
        <v>170</v>
      </c>
      <c r="B133">
        <v>15</v>
      </c>
      <c r="C133" s="17" t="s">
        <v>65</v>
      </c>
      <c r="D133">
        <v>2015</v>
      </c>
      <c r="E133" s="18">
        <v>278786803.89</v>
      </c>
      <c r="F133" s="18">
        <v>182342003.22</v>
      </c>
      <c r="G133" s="18">
        <v>177268948.22</v>
      </c>
      <c r="H133" s="19">
        <f t="shared" si="2"/>
        <v>0.654055359420621</v>
      </c>
    </row>
    <row r="134" spans="1:8">
      <c r="A134">
        <v>171</v>
      </c>
      <c r="B134">
        <v>16</v>
      </c>
      <c r="C134" s="17" t="s">
        <v>66</v>
      </c>
      <c r="D134">
        <v>2015</v>
      </c>
      <c r="E134" s="18">
        <v>785274550.66</v>
      </c>
      <c r="F134" s="18">
        <v>574158447.48</v>
      </c>
      <c r="G134" s="18">
        <v>554517694.04</v>
      </c>
      <c r="H134" s="19">
        <f t="shared" si="2"/>
        <v>0.731156315962916</v>
      </c>
    </row>
    <row r="135" spans="1:8">
      <c r="A135">
        <v>172</v>
      </c>
      <c r="B135">
        <v>17</v>
      </c>
      <c r="C135" s="17" t="s">
        <v>67</v>
      </c>
      <c r="D135">
        <v>2015</v>
      </c>
      <c r="E135" s="18">
        <v>514702755.69</v>
      </c>
      <c r="F135" s="18">
        <v>351597823.22</v>
      </c>
      <c r="G135" s="18">
        <v>343844188.62</v>
      </c>
      <c r="H135" s="19">
        <f t="shared" si="2"/>
        <v>0.683108491907441</v>
      </c>
    </row>
    <row r="136" spans="1:8">
      <c r="A136">
        <v>173</v>
      </c>
      <c r="B136">
        <v>18</v>
      </c>
      <c r="C136" s="17" t="s">
        <v>68</v>
      </c>
      <c r="D136">
        <v>2015</v>
      </c>
      <c r="E136" s="18">
        <v>338689511.29</v>
      </c>
      <c r="F136" s="18">
        <v>226415510.16</v>
      </c>
      <c r="G136" s="18">
        <v>219037243.71</v>
      </c>
      <c r="H136" s="19">
        <f t="shared" si="2"/>
        <v>0.668504641013621</v>
      </c>
    </row>
    <row r="137" spans="1:8">
      <c r="A137">
        <v>174</v>
      </c>
      <c r="B137">
        <v>19</v>
      </c>
      <c r="C137" s="17" t="s">
        <v>69</v>
      </c>
      <c r="D137">
        <v>2015</v>
      </c>
      <c r="E137" s="18">
        <v>227147798.23</v>
      </c>
      <c r="F137" s="18">
        <v>127495706.38</v>
      </c>
      <c r="G137" s="18">
        <v>123901048.42</v>
      </c>
      <c r="H137" s="19">
        <f t="shared" si="2"/>
        <v>0.561289642133812</v>
      </c>
    </row>
    <row r="138" spans="1:8">
      <c r="A138">
        <v>175</v>
      </c>
      <c r="B138">
        <v>20</v>
      </c>
      <c r="C138" s="17" t="s">
        <v>70</v>
      </c>
      <c r="D138">
        <v>2015</v>
      </c>
      <c r="E138" s="18">
        <v>362233581.51</v>
      </c>
      <c r="F138" s="18">
        <v>227457866.75</v>
      </c>
      <c r="G138" s="18">
        <v>220359770.79</v>
      </c>
      <c r="H138" s="19">
        <f t="shared" si="2"/>
        <v>0.627931473945136</v>
      </c>
    </row>
    <row r="139" spans="1:8">
      <c r="A139">
        <v>176</v>
      </c>
      <c r="B139">
        <v>21</v>
      </c>
      <c r="C139" s="17" t="s">
        <v>71</v>
      </c>
      <c r="D139">
        <v>2015</v>
      </c>
      <c r="E139" s="18">
        <v>287541831.08</v>
      </c>
      <c r="F139" s="18">
        <v>177914265.38</v>
      </c>
      <c r="G139" s="18">
        <v>168719395.08</v>
      </c>
      <c r="H139" s="19">
        <f t="shared" si="2"/>
        <v>0.618742200784346</v>
      </c>
    </row>
    <row r="140" spans="1:8">
      <c r="A140">
        <v>177</v>
      </c>
      <c r="B140">
        <v>22</v>
      </c>
      <c r="C140" s="17" t="s">
        <v>72</v>
      </c>
      <c r="D140">
        <v>2015</v>
      </c>
      <c r="E140" s="18">
        <v>390641929</v>
      </c>
      <c r="F140" s="18">
        <v>258558883.01</v>
      </c>
      <c r="G140" s="18">
        <v>246303302.81</v>
      </c>
      <c r="H140" s="19">
        <f t="shared" si="2"/>
        <v>0.661882055702219</v>
      </c>
    </row>
    <row r="141" spans="1:8">
      <c r="A141">
        <v>178</v>
      </c>
      <c r="B141">
        <v>23</v>
      </c>
      <c r="C141" s="17" t="s">
        <v>27</v>
      </c>
      <c r="D141">
        <v>2015</v>
      </c>
      <c r="E141" s="18">
        <v>1751673069</v>
      </c>
      <c r="F141" s="18">
        <v>0</v>
      </c>
      <c r="G141" s="18"/>
      <c r="H141" s="19">
        <f t="shared" si="2"/>
        <v>0</v>
      </c>
    </row>
    <row r="142" spans="1:8">
      <c r="A142">
        <v>187</v>
      </c>
      <c r="B142">
        <v>1</v>
      </c>
      <c r="C142" s="17" t="s">
        <v>51</v>
      </c>
      <c r="D142">
        <v>2016</v>
      </c>
      <c r="E142" s="18">
        <v>2632727989.95</v>
      </c>
      <c r="F142" s="18">
        <v>924937324.78</v>
      </c>
      <c r="G142" s="18">
        <v>831596110.86</v>
      </c>
      <c r="H142" s="19">
        <f t="shared" si="2"/>
        <v>0.351322783178055</v>
      </c>
    </row>
    <row r="143" spans="1:8">
      <c r="A143">
        <v>188</v>
      </c>
      <c r="B143">
        <v>2</v>
      </c>
      <c r="C143" s="17" t="s">
        <v>52</v>
      </c>
      <c r="D143">
        <v>2016</v>
      </c>
      <c r="E143" s="18">
        <v>171702019.91</v>
      </c>
      <c r="F143" s="18">
        <v>85441774.76</v>
      </c>
      <c r="G143" s="18">
        <v>82729930.49</v>
      </c>
      <c r="H143" s="19">
        <f t="shared" si="2"/>
        <v>0.497616596501226</v>
      </c>
    </row>
    <row r="144" spans="1:8">
      <c r="A144">
        <v>189</v>
      </c>
      <c r="B144">
        <v>3</v>
      </c>
      <c r="C144" s="17" t="s">
        <v>53</v>
      </c>
      <c r="D144">
        <v>2016</v>
      </c>
      <c r="E144" s="18">
        <v>215946098.65</v>
      </c>
      <c r="F144" s="18">
        <v>106601017.49</v>
      </c>
      <c r="G144" s="18">
        <v>103389735.11</v>
      </c>
      <c r="H144" s="19">
        <f t="shared" si="2"/>
        <v>0.493646415269471</v>
      </c>
    </row>
    <row r="145" spans="1:8">
      <c r="A145">
        <v>190</v>
      </c>
      <c r="B145">
        <v>4</v>
      </c>
      <c r="C145" s="17" t="s">
        <v>54</v>
      </c>
      <c r="D145">
        <v>2016</v>
      </c>
      <c r="E145" s="18">
        <v>451047935.94</v>
      </c>
      <c r="F145" s="18">
        <v>280991544.06</v>
      </c>
      <c r="G145" s="18">
        <v>272672200.07</v>
      </c>
      <c r="H145" s="19">
        <f t="shared" si="2"/>
        <v>0.622974902821368</v>
      </c>
    </row>
    <row r="146" spans="1:8">
      <c r="A146">
        <v>191</v>
      </c>
      <c r="B146">
        <v>5</v>
      </c>
      <c r="C146" s="17" t="s">
        <v>55</v>
      </c>
      <c r="D146">
        <v>2016</v>
      </c>
      <c r="E146" s="18">
        <v>505158910.35</v>
      </c>
      <c r="F146" s="18">
        <v>307973670.51</v>
      </c>
      <c r="G146" s="18">
        <v>302288999.01</v>
      </c>
      <c r="H146" s="19">
        <f t="shared" si="2"/>
        <v>0.609657009309447</v>
      </c>
    </row>
    <row r="147" spans="1:8">
      <c r="A147">
        <v>192</v>
      </c>
      <c r="B147">
        <v>6</v>
      </c>
      <c r="C147" s="17" t="s">
        <v>56</v>
      </c>
      <c r="D147">
        <v>2016</v>
      </c>
      <c r="E147" s="18">
        <v>354452869.85</v>
      </c>
      <c r="F147" s="18">
        <v>203269917.23</v>
      </c>
      <c r="G147" s="18">
        <v>197823255.54</v>
      </c>
      <c r="H147" s="19">
        <f t="shared" si="2"/>
        <v>0.573475162765705</v>
      </c>
    </row>
    <row r="148" spans="1:8">
      <c r="A148">
        <v>193</v>
      </c>
      <c r="B148">
        <v>7</v>
      </c>
      <c r="C148" s="17" t="s">
        <v>57</v>
      </c>
      <c r="D148">
        <v>2016</v>
      </c>
      <c r="E148" s="18">
        <v>452655747.91</v>
      </c>
      <c r="F148" s="18">
        <v>267412484.29</v>
      </c>
      <c r="G148" s="18">
        <v>258963870.71</v>
      </c>
      <c r="H148" s="19">
        <f t="shared" si="2"/>
        <v>0.590763478702514</v>
      </c>
    </row>
    <row r="149" spans="1:8">
      <c r="A149">
        <v>194</v>
      </c>
      <c r="B149">
        <v>8</v>
      </c>
      <c r="C149" s="17" t="s">
        <v>58</v>
      </c>
      <c r="D149">
        <v>2016</v>
      </c>
      <c r="E149" s="18">
        <v>394115946.82</v>
      </c>
      <c r="F149" s="18">
        <v>236583678.36</v>
      </c>
      <c r="G149" s="18">
        <v>224918752.01</v>
      </c>
      <c r="H149" s="19">
        <f t="shared" ref="H149:H164" si="3">F149/E149</f>
        <v>0.600289534764886</v>
      </c>
    </row>
    <row r="150" spans="1:8">
      <c r="A150">
        <v>195</v>
      </c>
      <c r="B150">
        <v>9</v>
      </c>
      <c r="C150" s="17" t="s">
        <v>59</v>
      </c>
      <c r="D150">
        <v>2016</v>
      </c>
      <c r="E150" s="18">
        <v>736017413.26</v>
      </c>
      <c r="F150" s="18">
        <v>413570062.78</v>
      </c>
      <c r="G150" s="18">
        <v>404101702.84</v>
      </c>
      <c r="H150" s="19">
        <f t="shared" si="3"/>
        <v>0.561902551935827</v>
      </c>
    </row>
    <row r="151" spans="1:8">
      <c r="A151">
        <v>196</v>
      </c>
      <c r="B151">
        <v>10</v>
      </c>
      <c r="C151" s="17" t="s">
        <v>60</v>
      </c>
      <c r="D151">
        <v>2016</v>
      </c>
      <c r="E151" s="18">
        <v>448291329.58</v>
      </c>
      <c r="F151" s="18">
        <v>264706231.46</v>
      </c>
      <c r="G151" s="18">
        <v>256353670.21</v>
      </c>
      <c r="H151" s="19">
        <f t="shared" si="3"/>
        <v>0.590478142211675</v>
      </c>
    </row>
    <row r="152" spans="1:8">
      <c r="A152">
        <v>197</v>
      </c>
      <c r="B152">
        <v>11</v>
      </c>
      <c r="C152" s="17" t="s">
        <v>61</v>
      </c>
      <c r="D152">
        <v>2016</v>
      </c>
      <c r="E152" s="18">
        <v>365374805.58</v>
      </c>
      <c r="F152" s="18">
        <v>196080116.6</v>
      </c>
      <c r="G152" s="18">
        <v>192016752.99</v>
      </c>
      <c r="H152" s="19">
        <f t="shared" si="3"/>
        <v>0.536654727160895</v>
      </c>
    </row>
    <row r="153" spans="1:8">
      <c r="A153">
        <v>198</v>
      </c>
      <c r="B153">
        <v>12</v>
      </c>
      <c r="C153" s="17" t="s">
        <v>62</v>
      </c>
      <c r="D153">
        <v>2016</v>
      </c>
      <c r="E153" s="18">
        <v>1007012689.22</v>
      </c>
      <c r="F153" s="18">
        <v>604637308.439999</v>
      </c>
      <c r="G153" s="18">
        <v>582774700.45</v>
      </c>
      <c r="H153" s="19">
        <f t="shared" si="3"/>
        <v>0.600426702575448</v>
      </c>
    </row>
    <row r="154" spans="1:8">
      <c r="A154">
        <v>199</v>
      </c>
      <c r="B154">
        <v>13</v>
      </c>
      <c r="C154" s="17" t="s">
        <v>63</v>
      </c>
      <c r="D154">
        <v>2016</v>
      </c>
      <c r="E154" s="18">
        <v>920777768.2</v>
      </c>
      <c r="F154" s="18">
        <v>609856289.94</v>
      </c>
      <c r="G154" s="18">
        <v>589133614.5</v>
      </c>
      <c r="H154" s="19">
        <f t="shared" si="3"/>
        <v>0.662327339996696</v>
      </c>
    </row>
    <row r="155" spans="1:8">
      <c r="A155">
        <v>200</v>
      </c>
      <c r="B155">
        <v>14</v>
      </c>
      <c r="C155" s="17" t="s">
        <v>64</v>
      </c>
      <c r="D155">
        <v>2016</v>
      </c>
      <c r="E155" s="18">
        <v>842452975.86</v>
      </c>
      <c r="F155" s="18">
        <v>575812716.86</v>
      </c>
      <c r="G155" s="18">
        <v>550724483.92</v>
      </c>
      <c r="H155" s="19">
        <f t="shared" si="3"/>
        <v>0.683495379991025</v>
      </c>
    </row>
    <row r="156" spans="1:8">
      <c r="A156">
        <v>201</v>
      </c>
      <c r="B156">
        <v>15</v>
      </c>
      <c r="C156" s="17" t="s">
        <v>65</v>
      </c>
      <c r="D156">
        <v>2016</v>
      </c>
      <c r="E156" s="18">
        <v>305535365.72</v>
      </c>
      <c r="F156" s="18">
        <v>181615533.81</v>
      </c>
      <c r="G156" s="18">
        <v>176718084.8</v>
      </c>
      <c r="H156" s="19">
        <f t="shared" si="3"/>
        <v>0.594417387270437</v>
      </c>
    </row>
    <row r="157" spans="1:8">
      <c r="A157">
        <v>202</v>
      </c>
      <c r="B157">
        <v>16</v>
      </c>
      <c r="C157" s="17" t="s">
        <v>66</v>
      </c>
      <c r="D157">
        <v>2016</v>
      </c>
      <c r="E157" s="18">
        <v>916657122.4</v>
      </c>
      <c r="F157" s="18">
        <v>593529453</v>
      </c>
      <c r="G157" s="18">
        <v>571211535.67</v>
      </c>
      <c r="H157" s="19">
        <f t="shared" si="3"/>
        <v>0.647493417654374</v>
      </c>
    </row>
    <row r="158" spans="1:8">
      <c r="A158">
        <v>203</v>
      </c>
      <c r="B158">
        <v>17</v>
      </c>
      <c r="C158" s="17" t="s">
        <v>67</v>
      </c>
      <c r="D158">
        <v>2016</v>
      </c>
      <c r="E158" s="18">
        <v>604427875.63</v>
      </c>
      <c r="F158" s="18">
        <v>358778756.27</v>
      </c>
      <c r="G158" s="18">
        <v>346608266.43</v>
      </c>
      <c r="H158" s="19">
        <f t="shared" si="3"/>
        <v>0.593584066413287</v>
      </c>
    </row>
    <row r="159" spans="1:8">
      <c r="A159">
        <v>204</v>
      </c>
      <c r="B159">
        <v>18</v>
      </c>
      <c r="C159" s="17" t="s">
        <v>68</v>
      </c>
      <c r="D159">
        <v>2016</v>
      </c>
      <c r="E159" s="18">
        <v>371624009.22</v>
      </c>
      <c r="F159" s="18">
        <v>228741919.95</v>
      </c>
      <c r="G159" s="18">
        <v>223847782.88</v>
      </c>
      <c r="H159" s="19">
        <f t="shared" si="3"/>
        <v>0.615519757267851</v>
      </c>
    </row>
    <row r="160" spans="1:8">
      <c r="A160">
        <v>205</v>
      </c>
      <c r="B160">
        <v>19</v>
      </c>
      <c r="C160" s="17" t="s">
        <v>69</v>
      </c>
      <c r="D160">
        <v>2016</v>
      </c>
      <c r="E160" s="18">
        <v>255003327.08</v>
      </c>
      <c r="F160" s="18">
        <v>126859086.98</v>
      </c>
      <c r="G160" s="18">
        <v>123961624.05</v>
      </c>
      <c r="H160" s="19">
        <f t="shared" si="3"/>
        <v>0.497480124799319</v>
      </c>
    </row>
    <row r="161" spans="1:8">
      <c r="A161">
        <v>206</v>
      </c>
      <c r="B161">
        <v>20</v>
      </c>
      <c r="C161" s="17" t="s">
        <v>70</v>
      </c>
      <c r="D161">
        <v>2016</v>
      </c>
      <c r="E161" s="18">
        <v>397164165.4</v>
      </c>
      <c r="F161" s="18">
        <v>227597827.88</v>
      </c>
      <c r="G161" s="18">
        <v>222480720.62</v>
      </c>
      <c r="H161" s="19">
        <f t="shared" si="3"/>
        <v>0.573057309062053</v>
      </c>
    </row>
    <row r="162" spans="1:8">
      <c r="A162">
        <v>207</v>
      </c>
      <c r="B162">
        <v>21</v>
      </c>
      <c r="C162" s="17" t="s">
        <v>71</v>
      </c>
      <c r="D162">
        <v>2016</v>
      </c>
      <c r="E162" s="18">
        <v>322415639.88</v>
      </c>
      <c r="F162" s="18">
        <v>177442882.42</v>
      </c>
      <c r="G162" s="18">
        <v>171601394.58</v>
      </c>
      <c r="H162" s="19">
        <f t="shared" si="3"/>
        <v>0.550354450813995</v>
      </c>
    </row>
    <row r="163" spans="1:8">
      <c r="A163">
        <v>208</v>
      </c>
      <c r="B163">
        <v>22</v>
      </c>
      <c r="C163" s="17" t="s">
        <v>72</v>
      </c>
      <c r="D163">
        <v>2016</v>
      </c>
      <c r="E163" s="18">
        <v>429844962.69</v>
      </c>
      <c r="F163" s="18">
        <v>255641357.04</v>
      </c>
      <c r="G163" s="18">
        <v>248225599.48</v>
      </c>
      <c r="H163" s="19">
        <f t="shared" si="3"/>
        <v>0.594729214552564</v>
      </c>
    </row>
    <row r="164" spans="1:8">
      <c r="A164">
        <v>209</v>
      </c>
      <c r="B164">
        <v>23</v>
      </c>
      <c r="C164" s="17" t="s">
        <v>27</v>
      </c>
      <c r="D164">
        <v>2016</v>
      </c>
      <c r="E164" s="18">
        <v>1911334139</v>
      </c>
      <c r="F164" s="18">
        <v>0</v>
      </c>
      <c r="G164" s="18"/>
      <c r="H164" s="19">
        <f t="shared" si="3"/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B28" sqref="B28"/>
    </sheetView>
  </sheetViews>
  <sheetFormatPr defaultColWidth="9.14285714285714" defaultRowHeight="15" outlineLevelCol="7"/>
  <cols>
    <col min="1" max="1" width="9.14285714285714" style="10" customWidth="1"/>
    <col min="2" max="2" width="32.5714285714286" style="11" customWidth="1"/>
    <col min="3" max="3" width="18.2857142857143" customWidth="1"/>
    <col min="4" max="4" width="18" customWidth="1"/>
    <col min="5" max="8" width="18.2857142857143" customWidth="1"/>
  </cols>
  <sheetData>
    <row r="1" s="6" customFormat="1" ht="22.5" spans="1:1">
      <c r="A1" s="6" t="s">
        <v>81</v>
      </c>
    </row>
    <row r="2" s="7" customFormat="1" ht="18.75" spans="1:1">
      <c r="A2" s="7" t="s">
        <v>82</v>
      </c>
    </row>
    <row r="3" s="8" customFormat="1" ht="24.75" spans="1:4">
      <c r="A3" s="8" t="s">
        <v>83</v>
      </c>
      <c r="D3" s="12" t="s">
        <v>84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4">
        <v>14244686137.44</v>
      </c>
      <c r="D5" s="14">
        <v>967334658.3</v>
      </c>
      <c r="E5" s="14">
        <v>15212020795.74</v>
      </c>
      <c r="F5" s="14">
        <v>14402124002.11</v>
      </c>
      <c r="G5" s="14">
        <v>14368108126.51</v>
      </c>
      <c r="H5" s="14">
        <v>14364228850.92</v>
      </c>
    </row>
    <row r="6" s="10" customFormat="1" spans="2:8">
      <c r="B6" s="11" t="s">
        <v>6</v>
      </c>
      <c r="C6" s="13">
        <v>321476844</v>
      </c>
      <c r="D6" s="14">
        <v>221078525.61</v>
      </c>
      <c r="E6" s="14">
        <v>542555369.61</v>
      </c>
      <c r="F6" s="14">
        <v>462045977.13</v>
      </c>
      <c r="G6" s="14">
        <v>461220457.2</v>
      </c>
      <c r="H6" s="14">
        <v>461221057.01</v>
      </c>
    </row>
    <row r="7" s="10" customFormat="1" spans="2:8">
      <c r="B7" s="11" t="s">
        <v>7</v>
      </c>
      <c r="C7" s="14">
        <v>308215496.66</v>
      </c>
      <c r="D7" s="14">
        <v>394411406.26</v>
      </c>
      <c r="E7" s="14">
        <v>702626902.92</v>
      </c>
      <c r="F7" s="14">
        <v>645785086.16</v>
      </c>
      <c r="G7" s="14">
        <v>644609986.45</v>
      </c>
      <c r="H7" s="14">
        <v>644615642.82</v>
      </c>
    </row>
    <row r="8" s="10" customFormat="1" spans="2:8">
      <c r="B8" s="11" t="s">
        <v>8</v>
      </c>
      <c r="C8" s="13">
        <v>478726032</v>
      </c>
      <c r="D8" s="14">
        <v>470691061.09</v>
      </c>
      <c r="E8" s="14">
        <v>949417093.09</v>
      </c>
      <c r="F8" s="14">
        <v>877311033.58</v>
      </c>
      <c r="G8" s="14">
        <v>874628302.94</v>
      </c>
      <c r="H8" s="14">
        <v>874504727.68</v>
      </c>
    </row>
    <row r="9" s="10" customFormat="1" spans="2:8">
      <c r="B9" s="11" t="s">
        <v>9</v>
      </c>
      <c r="C9" s="14">
        <v>625644873.66</v>
      </c>
      <c r="D9" s="14">
        <v>1131163219.8</v>
      </c>
      <c r="E9" s="14">
        <v>1756808093.46</v>
      </c>
      <c r="F9" s="14">
        <v>1379080800.82</v>
      </c>
      <c r="G9" s="14">
        <v>1373846728.4</v>
      </c>
      <c r="H9" s="14">
        <v>1373194162.1</v>
      </c>
    </row>
    <row r="10" s="10" customFormat="1" spans="2:8">
      <c r="B10" s="11" t="s">
        <v>10</v>
      </c>
      <c r="C10" s="14">
        <v>394207558.67</v>
      </c>
      <c r="D10" s="14">
        <v>415913874.86</v>
      </c>
      <c r="E10" s="14">
        <v>810121433.53</v>
      </c>
      <c r="F10" s="14">
        <v>717663779.81</v>
      </c>
      <c r="G10" s="14">
        <v>715907583.83</v>
      </c>
      <c r="H10" s="14">
        <v>715916026.33</v>
      </c>
    </row>
    <row r="11" s="10" customFormat="1" spans="2:8">
      <c r="B11" s="11" t="s">
        <v>11</v>
      </c>
      <c r="C11" s="13">
        <v>452945871</v>
      </c>
      <c r="D11" s="14">
        <v>486364644.76</v>
      </c>
      <c r="E11" s="14">
        <v>939310515.76</v>
      </c>
      <c r="F11" s="14">
        <v>884929482.86</v>
      </c>
      <c r="G11" s="14">
        <v>880181986.37</v>
      </c>
      <c r="H11" s="14">
        <v>880260921.69</v>
      </c>
    </row>
    <row r="12" s="10" customFormat="1" spans="2:8">
      <c r="B12" s="11" t="s">
        <v>12</v>
      </c>
      <c r="C12" s="14">
        <v>383325785.01</v>
      </c>
      <c r="D12" s="14">
        <v>293769894.5</v>
      </c>
      <c r="E12" s="14">
        <v>677095679.51</v>
      </c>
      <c r="F12" s="14">
        <v>622992984.37</v>
      </c>
      <c r="G12" s="14">
        <v>621565634.23</v>
      </c>
      <c r="H12" s="14">
        <v>621554628.54</v>
      </c>
    </row>
    <row r="13" s="10" customFormat="1" spans="2:8">
      <c r="B13" s="11" t="s">
        <v>13</v>
      </c>
      <c r="C13" s="14">
        <v>698672594.26</v>
      </c>
      <c r="D13" s="14">
        <v>676992469.67</v>
      </c>
      <c r="E13" s="14">
        <v>1375665063.93</v>
      </c>
      <c r="F13" s="14">
        <v>1314132352.08</v>
      </c>
      <c r="G13" s="14">
        <v>1309233648.25</v>
      </c>
      <c r="H13" s="14">
        <v>1309077847.6</v>
      </c>
    </row>
    <row r="14" s="10" customFormat="1" spans="2:8">
      <c r="B14" s="11" t="s">
        <v>14</v>
      </c>
      <c r="C14" s="14">
        <v>525380307.8</v>
      </c>
      <c r="D14" s="14">
        <v>391404365.19</v>
      </c>
      <c r="E14" s="14">
        <v>916784672.99</v>
      </c>
      <c r="F14" s="14">
        <v>854586922.52</v>
      </c>
      <c r="G14" s="14">
        <v>853361000.41</v>
      </c>
      <c r="H14" s="14">
        <v>853367543.09</v>
      </c>
    </row>
    <row r="15" s="10" customFormat="1" spans="2:8">
      <c r="B15" s="11" t="s">
        <v>15</v>
      </c>
      <c r="C15" s="14">
        <v>444268855.82</v>
      </c>
      <c r="D15" s="14">
        <v>183806625.88</v>
      </c>
      <c r="E15" s="14">
        <v>628075481.7</v>
      </c>
      <c r="F15" s="14">
        <v>590903295.27</v>
      </c>
      <c r="G15" s="14">
        <v>589386706.62</v>
      </c>
      <c r="H15" s="14">
        <v>589400419.7</v>
      </c>
    </row>
    <row r="16" s="10" customFormat="1" spans="2:8">
      <c r="B16" s="11" t="s">
        <v>16</v>
      </c>
      <c r="C16" s="14">
        <v>777286858.85</v>
      </c>
      <c r="D16" s="14">
        <v>963519943.5</v>
      </c>
      <c r="E16" s="14">
        <v>1740806802.35</v>
      </c>
      <c r="F16" s="14">
        <v>1624980357.89</v>
      </c>
      <c r="G16" s="14">
        <v>1623593128.11</v>
      </c>
      <c r="H16" s="14">
        <v>1623582978.84</v>
      </c>
    </row>
    <row r="17" s="10" customFormat="1" spans="2:8">
      <c r="B17" s="11" t="s">
        <v>17</v>
      </c>
      <c r="C17" s="14">
        <v>921230700.95</v>
      </c>
      <c r="D17" s="14">
        <v>945740723.66</v>
      </c>
      <c r="E17" s="14">
        <v>1866971424.61</v>
      </c>
      <c r="F17" s="14">
        <v>1778865718.52</v>
      </c>
      <c r="G17" s="14">
        <v>1774504793.58</v>
      </c>
      <c r="H17" s="14">
        <v>1773759216.94</v>
      </c>
    </row>
    <row r="18" s="10" customFormat="1" spans="2:8">
      <c r="B18" s="11" t="s">
        <v>18</v>
      </c>
      <c r="C18" s="14">
        <v>716790761.66</v>
      </c>
      <c r="D18" s="14">
        <v>965611982.71</v>
      </c>
      <c r="E18" s="14">
        <v>1682402744.37</v>
      </c>
      <c r="F18" s="14">
        <v>1566298089.28</v>
      </c>
      <c r="G18" s="14">
        <v>1558063448.04</v>
      </c>
      <c r="H18" s="14">
        <v>1557723861.19</v>
      </c>
    </row>
    <row r="19" s="10" customFormat="1" spans="2:8">
      <c r="B19" s="11" t="s">
        <v>19</v>
      </c>
      <c r="C19" s="14">
        <v>304943566.24</v>
      </c>
      <c r="D19" s="14">
        <v>265418509.95</v>
      </c>
      <c r="E19" s="14">
        <v>570362076.19</v>
      </c>
      <c r="F19" s="14">
        <v>553295185.85</v>
      </c>
      <c r="G19" s="14">
        <v>552176482.55</v>
      </c>
      <c r="H19" s="14">
        <v>552176952.15</v>
      </c>
    </row>
    <row r="20" s="10" customFormat="1" spans="2:8">
      <c r="B20" s="11" t="s">
        <v>20</v>
      </c>
      <c r="C20" s="14">
        <v>829828845.5</v>
      </c>
      <c r="D20" s="14">
        <v>1251879067.11</v>
      </c>
      <c r="E20" s="14">
        <v>2081707912.61</v>
      </c>
      <c r="F20" s="14">
        <v>1987933007.02</v>
      </c>
      <c r="G20" s="14">
        <v>1985899411.87</v>
      </c>
      <c r="H20" s="14">
        <v>1985899964.23</v>
      </c>
    </row>
    <row r="21" s="10" customFormat="1" spans="2:8">
      <c r="B21" s="11" t="s">
        <v>21</v>
      </c>
      <c r="C21" s="14">
        <v>628914905.04</v>
      </c>
      <c r="D21" s="14">
        <v>885166079.24</v>
      </c>
      <c r="E21" s="14">
        <v>1514080984.28</v>
      </c>
      <c r="F21" s="14">
        <v>1448501744.19</v>
      </c>
      <c r="G21" s="14">
        <v>1439993692.53</v>
      </c>
      <c r="H21" s="14">
        <v>1440000991.61</v>
      </c>
    </row>
    <row r="22" s="10" customFormat="1" spans="2:8">
      <c r="B22" s="11" t="s">
        <v>22</v>
      </c>
      <c r="C22" s="14">
        <v>454369216.64</v>
      </c>
      <c r="D22" s="14">
        <v>427359487.31</v>
      </c>
      <c r="E22" s="14">
        <v>881728703.95</v>
      </c>
      <c r="F22" s="14">
        <v>805075822.23</v>
      </c>
      <c r="G22" s="14">
        <v>802818047.79</v>
      </c>
      <c r="H22" s="14">
        <v>802830601.69</v>
      </c>
    </row>
    <row r="23" s="10" customFormat="1" spans="2:8">
      <c r="B23" s="11" t="s">
        <v>23</v>
      </c>
      <c r="C23" s="14">
        <v>439326622.01</v>
      </c>
      <c r="D23" s="14">
        <v>331837028.99</v>
      </c>
      <c r="E23" s="13">
        <v>771163651</v>
      </c>
      <c r="F23" s="14">
        <v>644741533.32</v>
      </c>
      <c r="G23" s="14">
        <v>637622575.6</v>
      </c>
      <c r="H23" s="14">
        <v>637615208.96</v>
      </c>
    </row>
    <row r="24" s="10" customFormat="1" spans="2:8">
      <c r="B24" s="11" t="s">
        <v>24</v>
      </c>
      <c r="C24" s="14">
        <v>393071822.66</v>
      </c>
      <c r="D24" s="14">
        <v>388609405.07</v>
      </c>
      <c r="E24" s="14">
        <v>781681227.73</v>
      </c>
      <c r="F24" s="14">
        <v>764391489.07</v>
      </c>
      <c r="G24" s="14">
        <v>763318247.72</v>
      </c>
      <c r="H24" s="14">
        <v>763320109.92</v>
      </c>
    </row>
    <row r="25" s="10" customFormat="1" spans="2:8">
      <c r="B25" s="11" t="s">
        <v>25</v>
      </c>
      <c r="C25" s="14">
        <v>330969276.09</v>
      </c>
      <c r="D25" s="14">
        <v>240101571.35</v>
      </c>
      <c r="E25" s="14">
        <v>571070847.44</v>
      </c>
      <c r="F25" s="14">
        <v>553055596.66</v>
      </c>
      <c r="G25" s="14">
        <v>552575444.05</v>
      </c>
      <c r="H25" s="14">
        <v>552577086.99</v>
      </c>
    </row>
    <row r="26" s="10" customFormat="1" spans="2:8">
      <c r="B26" s="11" t="s">
        <v>26</v>
      </c>
      <c r="C26" s="14">
        <v>522266979.44</v>
      </c>
      <c r="D26" s="14">
        <v>478353769.52</v>
      </c>
      <c r="E26" s="14">
        <v>1000620748.96</v>
      </c>
      <c r="F26" s="14">
        <v>956825914.1</v>
      </c>
      <c r="G26" s="14">
        <v>954421613.97</v>
      </c>
      <c r="H26" s="14">
        <v>954424805.85</v>
      </c>
    </row>
    <row r="27" s="10" customFormat="1" spans="2:8">
      <c r="B27" s="11" t="s">
        <v>27</v>
      </c>
      <c r="C27" s="14">
        <v>17501311069.6</v>
      </c>
      <c r="D27" s="14">
        <v>-9000582304.52</v>
      </c>
      <c r="E27" s="14">
        <v>8500728765.08</v>
      </c>
      <c r="F27" s="14">
        <v>7574797074.22</v>
      </c>
      <c r="G27" s="14">
        <v>7572843798.07</v>
      </c>
      <c r="H27" s="14">
        <v>7567283795.28</v>
      </c>
    </row>
    <row r="28" s="10" customFormat="1" spans="2:8">
      <c r="B28" s="11" t="s">
        <v>92</v>
      </c>
      <c r="C28" s="13">
        <v>13857282</v>
      </c>
      <c r="D28" s="14">
        <v>8991396.42</v>
      </c>
      <c r="E28" s="14">
        <v>22848678.42</v>
      </c>
      <c r="F28" s="14">
        <v>18566360.38</v>
      </c>
      <c r="G28" s="14">
        <v>18566107.61</v>
      </c>
      <c r="H28" s="14">
        <v>18566107.61</v>
      </c>
    </row>
    <row r="29" s="10" customFormat="1" spans="2:8">
      <c r="B29" s="11" t="s">
        <v>93</v>
      </c>
      <c r="C29" s="13">
        <v>67274172</v>
      </c>
      <c r="D29" s="14">
        <v>-60830246.14</v>
      </c>
      <c r="E29" s="14">
        <v>6443925.86</v>
      </c>
      <c r="F29" s="14">
        <v>3495907.63</v>
      </c>
      <c r="G29" s="14">
        <v>3495907.63</v>
      </c>
      <c r="H29" s="14">
        <v>3495907.63</v>
      </c>
    </row>
    <row r="30" s="10" customFormat="1" spans="2:8">
      <c r="B30" s="11" t="s">
        <v>94</v>
      </c>
      <c r="C30" s="13">
        <v>140642014</v>
      </c>
      <c r="D30" s="14">
        <v>-38986012.86</v>
      </c>
      <c r="E30" s="14">
        <v>101656001.14</v>
      </c>
      <c r="F30" s="14">
        <v>79234526.64</v>
      </c>
      <c r="G30" s="14">
        <v>79234526.64</v>
      </c>
      <c r="H30" s="14">
        <v>79234526.64</v>
      </c>
    </row>
    <row r="31" s="10" customFormat="1" spans="2:8">
      <c r="B31" s="11" t="s">
        <v>95</v>
      </c>
      <c r="C31" s="13">
        <v>7734363</v>
      </c>
      <c r="D31" s="14">
        <v>-1077374.6</v>
      </c>
      <c r="E31" s="14">
        <v>6656988.4</v>
      </c>
      <c r="F31" s="14">
        <v>1702596.66</v>
      </c>
      <c r="G31" s="14">
        <v>1701596.66</v>
      </c>
      <c r="H31" s="14">
        <v>1701596.66</v>
      </c>
    </row>
    <row r="32" s="10" customFormat="1" spans="2:8">
      <c r="B32" s="11" t="s">
        <v>96</v>
      </c>
      <c r="C32" s="13">
        <v>122389832</v>
      </c>
      <c r="D32" s="14">
        <v>70048976.08</v>
      </c>
      <c r="E32" s="14">
        <v>192438808.08</v>
      </c>
      <c r="F32" s="14">
        <v>168750314.6</v>
      </c>
      <c r="G32" s="14">
        <v>168750314.6</v>
      </c>
      <c r="H32" s="14">
        <v>168750314.6</v>
      </c>
    </row>
    <row r="33" s="10" customFormat="1" spans="2:8">
      <c r="B33" s="11" t="s">
        <v>97</v>
      </c>
      <c r="C33" s="13">
        <v>1734520</v>
      </c>
      <c r="D33" s="14">
        <v>886678.2</v>
      </c>
      <c r="E33" s="14">
        <v>2621198.2</v>
      </c>
      <c r="F33" s="14">
        <v>2109648.36</v>
      </c>
      <c r="G33" s="14">
        <v>2109648.36</v>
      </c>
      <c r="H33" s="14">
        <v>2109648.36</v>
      </c>
    </row>
    <row r="34" s="10" customFormat="1" spans="2:8">
      <c r="B34" s="11" t="s">
        <v>98</v>
      </c>
      <c r="C34" s="13">
        <v>168418194</v>
      </c>
      <c r="D34" s="14">
        <v>96349865.09</v>
      </c>
      <c r="E34" s="14">
        <v>264768059.09</v>
      </c>
      <c r="F34" s="14">
        <v>258994541.08</v>
      </c>
      <c r="G34" s="14">
        <v>258994541.08</v>
      </c>
      <c r="H34" s="14">
        <v>258994541.08</v>
      </c>
    </row>
    <row r="35" s="10" customFormat="1" spans="2:8">
      <c r="B35" s="11" t="s">
        <v>99</v>
      </c>
      <c r="C35" s="13">
        <v>6811996274</v>
      </c>
      <c r="D35" s="13">
        <v>400000000</v>
      </c>
      <c r="E35" s="13">
        <v>7211996274</v>
      </c>
      <c r="F35" s="14">
        <v>6990446142.26</v>
      </c>
      <c r="G35" s="14">
        <v>6990446142.26</v>
      </c>
      <c r="H35" s="14">
        <v>6990446142.26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L14" sqref="L14"/>
    </sheetView>
  </sheetViews>
  <sheetFormatPr defaultColWidth="9.14285714285714" defaultRowHeight="15" outlineLevelCol="7"/>
  <cols>
    <col min="1" max="1" width="9.14285714285714" style="10" customWidth="1"/>
    <col min="2" max="2" width="32.5714285714286" style="11" customWidth="1"/>
    <col min="3" max="3" width="18.2857142857143" customWidth="1"/>
    <col min="4" max="4" width="17.8571428571429" customWidth="1"/>
    <col min="5" max="8" width="18.2857142857143" customWidth="1"/>
  </cols>
  <sheetData>
    <row r="1" s="6" customFormat="1" ht="22.5" spans="1:1">
      <c r="A1" s="6" t="s">
        <v>81</v>
      </c>
    </row>
    <row r="2" s="7" customFormat="1" ht="18.75" spans="1:1">
      <c r="A2" s="7" t="s">
        <v>82</v>
      </c>
    </row>
    <row r="3" s="8" customFormat="1" ht="24.75" spans="1:4">
      <c r="A3" s="8" t="s">
        <v>100</v>
      </c>
      <c r="D3" s="12" t="s">
        <v>101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4">
        <v>16937149994.14</v>
      </c>
      <c r="D5" s="14">
        <v>275539667.59</v>
      </c>
      <c r="E5" s="14">
        <v>17212689661.73</v>
      </c>
      <c r="F5" s="14">
        <v>16336375511.75</v>
      </c>
      <c r="G5" s="14">
        <v>16255051585.82</v>
      </c>
      <c r="H5" s="14">
        <v>16203897644.18</v>
      </c>
    </row>
    <row r="6" s="10" customFormat="1" spans="2:8">
      <c r="B6" s="11" t="s">
        <v>6</v>
      </c>
      <c r="C6" s="14">
        <v>1144640729.17</v>
      </c>
      <c r="D6" s="14">
        <v>-357317955.19</v>
      </c>
      <c r="E6" s="14">
        <v>787322773.98</v>
      </c>
      <c r="F6" s="14">
        <v>753204657.97</v>
      </c>
      <c r="G6" s="14">
        <v>751529501.79</v>
      </c>
      <c r="H6" s="14">
        <v>751483016.65</v>
      </c>
    </row>
    <row r="7" s="10" customFormat="1" spans="2:8">
      <c r="B7" s="11" t="s">
        <v>7</v>
      </c>
      <c r="C7" s="14">
        <v>486308133.17</v>
      </c>
      <c r="D7" s="14">
        <v>338573582.37</v>
      </c>
      <c r="E7" s="14">
        <v>824881715.54</v>
      </c>
      <c r="F7" s="14">
        <v>757579979.89</v>
      </c>
      <c r="G7" s="14">
        <v>757021580.74</v>
      </c>
      <c r="H7" s="14">
        <v>756659657.89</v>
      </c>
    </row>
    <row r="8" s="10" customFormat="1" spans="2:8">
      <c r="B8" s="11" t="s">
        <v>8</v>
      </c>
      <c r="C8" s="14">
        <v>684647950.33</v>
      </c>
      <c r="D8" s="14">
        <v>453803945.56</v>
      </c>
      <c r="E8" s="14">
        <v>1138451895.89</v>
      </c>
      <c r="F8" s="14">
        <v>1063638534.22</v>
      </c>
      <c r="G8" s="14">
        <v>1060575276.78</v>
      </c>
      <c r="H8" s="14">
        <v>1059511249.78</v>
      </c>
    </row>
    <row r="9" s="10" customFormat="1" spans="2:8">
      <c r="B9" s="11" t="s">
        <v>9</v>
      </c>
      <c r="C9" s="14">
        <v>883606663.42</v>
      </c>
      <c r="D9" s="14">
        <v>1149432171.51</v>
      </c>
      <c r="E9" s="14">
        <v>2033038834.93</v>
      </c>
      <c r="F9" s="14">
        <v>1888165295.82</v>
      </c>
      <c r="G9" s="14">
        <v>1886247905.07</v>
      </c>
      <c r="H9" s="14">
        <v>1849225123.43</v>
      </c>
    </row>
    <row r="10" s="10" customFormat="1" spans="2:8">
      <c r="B10" s="11" t="s">
        <v>10</v>
      </c>
      <c r="C10" s="14">
        <v>674659745.52</v>
      </c>
      <c r="D10" s="14">
        <v>677667685.48</v>
      </c>
      <c r="E10" s="13">
        <v>1352327431</v>
      </c>
      <c r="F10" s="14">
        <v>1263882496.79</v>
      </c>
      <c r="G10" s="14">
        <v>1263102074.57</v>
      </c>
      <c r="H10" s="14">
        <v>1254805097.08</v>
      </c>
    </row>
    <row r="11" s="10" customFormat="1" spans="2:8">
      <c r="B11" s="11" t="s">
        <v>11</v>
      </c>
      <c r="C11" s="14">
        <v>634702209.63</v>
      </c>
      <c r="D11" s="14">
        <v>282503741.71</v>
      </c>
      <c r="E11" s="14">
        <v>917205951.34</v>
      </c>
      <c r="F11" s="14">
        <v>860415478.5</v>
      </c>
      <c r="G11" s="14">
        <v>859789314.94</v>
      </c>
      <c r="H11" s="14">
        <v>859548659.1</v>
      </c>
    </row>
    <row r="12" s="10" customFormat="1" spans="2:8">
      <c r="B12" s="11" t="s">
        <v>12</v>
      </c>
      <c r="C12" s="14">
        <v>516914150.08</v>
      </c>
      <c r="D12" s="14">
        <v>193745999.89</v>
      </c>
      <c r="E12" s="14">
        <v>710660149.97</v>
      </c>
      <c r="F12" s="14">
        <v>665415271.13</v>
      </c>
      <c r="G12" s="14">
        <v>664005468.91</v>
      </c>
      <c r="H12" s="14">
        <v>662925483.3</v>
      </c>
    </row>
    <row r="13" s="10" customFormat="1" spans="2:8">
      <c r="B13" s="11" t="s">
        <v>13</v>
      </c>
      <c r="C13" s="14">
        <v>1017313880.39</v>
      </c>
      <c r="D13" s="14">
        <v>526478350.36</v>
      </c>
      <c r="E13" s="14">
        <v>1543792230.75</v>
      </c>
      <c r="F13" s="14">
        <v>1469990587.03</v>
      </c>
      <c r="G13" s="14">
        <v>1466068443.71</v>
      </c>
      <c r="H13" s="14">
        <v>1463435192.2</v>
      </c>
    </row>
    <row r="14" s="10" customFormat="1" spans="2:8">
      <c r="B14" s="11" t="s">
        <v>14</v>
      </c>
      <c r="C14" s="14">
        <v>605909634.69</v>
      </c>
      <c r="D14" s="13">
        <v>376378460</v>
      </c>
      <c r="E14" s="14">
        <v>982288094.69</v>
      </c>
      <c r="F14" s="14">
        <v>945272586.78</v>
      </c>
      <c r="G14" s="14">
        <v>944933828.2</v>
      </c>
      <c r="H14" s="14">
        <v>916169414.01</v>
      </c>
    </row>
    <row r="15" s="10" customFormat="1" spans="2:8">
      <c r="B15" s="11" t="s">
        <v>15</v>
      </c>
      <c r="C15" s="14">
        <v>471709335.57</v>
      </c>
      <c r="D15" s="14">
        <v>236845321.81</v>
      </c>
      <c r="E15" s="14">
        <v>708554657.38</v>
      </c>
      <c r="F15" s="14">
        <v>677050526.35</v>
      </c>
      <c r="G15" s="14">
        <v>676149199.54</v>
      </c>
      <c r="H15" s="14">
        <v>660204897.64</v>
      </c>
    </row>
    <row r="16" s="10" customFormat="1" spans="2:8">
      <c r="B16" s="11" t="s">
        <v>16</v>
      </c>
      <c r="C16" s="14">
        <v>1267984433.42</v>
      </c>
      <c r="D16" s="14">
        <v>598297338.16</v>
      </c>
      <c r="E16" s="14">
        <v>1866281771.58</v>
      </c>
      <c r="F16" s="14">
        <v>1771412198.36</v>
      </c>
      <c r="G16" s="14">
        <v>1768640872.92</v>
      </c>
      <c r="H16" s="14">
        <v>1767773903.67</v>
      </c>
    </row>
    <row r="17" s="10" customFormat="1" spans="2:8">
      <c r="B17" s="11" t="s">
        <v>17</v>
      </c>
      <c r="C17" s="14">
        <v>1268998332.57</v>
      </c>
      <c r="D17" s="14">
        <v>851658486.84</v>
      </c>
      <c r="E17" s="14">
        <v>2120656819.41</v>
      </c>
      <c r="F17" s="14">
        <v>1997451004.41</v>
      </c>
      <c r="G17" s="14">
        <v>1994014414.09</v>
      </c>
      <c r="H17" s="14">
        <v>1934462525.6</v>
      </c>
    </row>
    <row r="18" s="10" customFormat="1" spans="2:8">
      <c r="B18" s="11" t="s">
        <v>18</v>
      </c>
      <c r="C18" s="14">
        <v>999694569.86</v>
      </c>
      <c r="D18" s="14">
        <v>594388162.88</v>
      </c>
      <c r="E18" s="14">
        <v>1594082732.74</v>
      </c>
      <c r="F18" s="14">
        <v>1520127184.69</v>
      </c>
      <c r="G18" s="14">
        <v>1515218720.08</v>
      </c>
      <c r="H18" s="14">
        <v>1508430656.84</v>
      </c>
    </row>
    <row r="19" s="10" customFormat="1" spans="2:8">
      <c r="B19" s="11" t="s">
        <v>19</v>
      </c>
      <c r="C19" s="14">
        <v>443725928.56</v>
      </c>
      <c r="D19" s="14">
        <v>191546429.07</v>
      </c>
      <c r="E19" s="14">
        <v>635272357.63</v>
      </c>
      <c r="F19" s="14">
        <v>582312905.07</v>
      </c>
      <c r="G19" s="14">
        <v>581663863.59</v>
      </c>
      <c r="H19" s="14">
        <v>581184419.74</v>
      </c>
    </row>
    <row r="20" s="10" customFormat="1" spans="2:8">
      <c r="B20" s="11" t="s">
        <v>20</v>
      </c>
      <c r="C20" s="14">
        <v>1453145855.69</v>
      </c>
      <c r="D20" s="14">
        <v>570028061.14</v>
      </c>
      <c r="E20" s="14">
        <v>2023173916.83</v>
      </c>
      <c r="F20" s="14">
        <v>1735872193.37</v>
      </c>
      <c r="G20" s="14">
        <v>1734118558.4</v>
      </c>
      <c r="H20" s="14">
        <v>1714544968.41</v>
      </c>
    </row>
    <row r="21" s="10" customFormat="1" spans="2:8">
      <c r="B21" s="11" t="s">
        <v>21</v>
      </c>
      <c r="C21" s="14">
        <v>923600266.67</v>
      </c>
      <c r="D21" s="14">
        <v>755664190.13</v>
      </c>
      <c r="E21" s="14">
        <v>1679264456.8</v>
      </c>
      <c r="F21" s="14">
        <v>1499644969.99</v>
      </c>
      <c r="G21" s="14">
        <v>1495611922.07</v>
      </c>
      <c r="H21" s="14">
        <v>1494757095.47</v>
      </c>
    </row>
    <row r="22" s="10" customFormat="1" spans="2:8">
      <c r="B22" s="11" t="s">
        <v>22</v>
      </c>
      <c r="C22" s="14">
        <v>544821523.6</v>
      </c>
      <c r="D22" s="14">
        <v>415319799.13</v>
      </c>
      <c r="E22" s="14">
        <v>960141322.73</v>
      </c>
      <c r="F22" s="14">
        <v>814814163.06</v>
      </c>
      <c r="G22" s="14">
        <v>813622368.69</v>
      </c>
      <c r="H22" s="14">
        <v>812450066.72</v>
      </c>
    </row>
    <row r="23" s="10" customFormat="1" spans="2:8">
      <c r="B23" s="11" t="s">
        <v>23</v>
      </c>
      <c r="C23" s="14">
        <v>503232659.67</v>
      </c>
      <c r="D23" s="14">
        <v>348259337.55</v>
      </c>
      <c r="E23" s="14">
        <v>851491997.22</v>
      </c>
      <c r="F23" s="14">
        <v>808967689.01</v>
      </c>
      <c r="G23" s="14">
        <v>808022441.86</v>
      </c>
      <c r="H23" s="14">
        <v>795095360.49</v>
      </c>
    </row>
    <row r="24" s="10" customFormat="1" spans="2:8">
      <c r="B24" s="11" t="s">
        <v>24</v>
      </c>
      <c r="C24" s="14">
        <v>601941389.9</v>
      </c>
      <c r="D24" s="14">
        <v>211192310.87</v>
      </c>
      <c r="E24" s="14">
        <v>813133700.77</v>
      </c>
      <c r="F24" s="14">
        <v>776406931.31</v>
      </c>
      <c r="G24" s="14">
        <v>775785890.42</v>
      </c>
      <c r="H24" s="14">
        <v>775534662.27</v>
      </c>
    </row>
    <row r="25" s="10" customFormat="1" spans="2:8">
      <c r="B25" s="11" t="s">
        <v>25</v>
      </c>
      <c r="C25" s="13">
        <v>430953085</v>
      </c>
      <c r="D25" s="14">
        <v>199374614.17</v>
      </c>
      <c r="E25" s="14">
        <v>630327699.17</v>
      </c>
      <c r="F25" s="14">
        <v>584003970.27</v>
      </c>
      <c r="G25" s="14">
        <v>583239271.8</v>
      </c>
      <c r="H25" s="14">
        <v>582924122.59</v>
      </c>
    </row>
    <row r="26" s="10" customFormat="1" spans="2:8">
      <c r="B26" s="11" t="s">
        <v>26</v>
      </c>
      <c r="C26" s="14">
        <v>672408894.76</v>
      </c>
      <c r="D26" s="14">
        <v>407507682.17</v>
      </c>
      <c r="E26" s="14">
        <v>1079916576.93</v>
      </c>
      <c r="F26" s="14">
        <v>981824699.26</v>
      </c>
      <c r="G26" s="14">
        <v>980496422.08</v>
      </c>
      <c r="H26" s="14">
        <v>977180391.46</v>
      </c>
    </row>
    <row r="27" s="10" customFormat="1" spans="2:8">
      <c r="B27" s="11" t="s">
        <v>27</v>
      </c>
      <c r="C27" s="14">
        <v>12156269789.69</v>
      </c>
      <c r="D27" s="14">
        <v>-3853728850.9</v>
      </c>
      <c r="E27" s="14">
        <v>8302540938.79</v>
      </c>
      <c r="F27" s="14">
        <v>7885186083.3</v>
      </c>
      <c r="G27" s="14">
        <v>7876388922.98</v>
      </c>
      <c r="H27" s="14">
        <v>7813020491.19</v>
      </c>
    </row>
    <row r="28" s="10" customFormat="1" spans="2:8">
      <c r="B28" s="11" t="s">
        <v>92</v>
      </c>
      <c r="C28" s="14">
        <v>32970761.5</v>
      </c>
      <c r="D28" s="14">
        <v>-25159884.69</v>
      </c>
      <c r="E28" s="14">
        <v>7810876.81</v>
      </c>
      <c r="F28" s="14">
        <v>2763004.62</v>
      </c>
      <c r="G28" s="14">
        <v>2763004.62</v>
      </c>
      <c r="H28" s="14">
        <v>2745604.62</v>
      </c>
    </row>
    <row r="29" s="10" customFormat="1" spans="2:8">
      <c r="B29" s="11" t="s">
        <v>93</v>
      </c>
      <c r="C29" s="13">
        <v>854942</v>
      </c>
      <c r="D29" s="14">
        <v>158840444.87</v>
      </c>
      <c r="E29" s="14">
        <v>159695386.87</v>
      </c>
      <c r="F29" s="14">
        <v>112905103.28</v>
      </c>
      <c r="G29" s="14">
        <v>112905103.28</v>
      </c>
      <c r="H29" s="14">
        <v>112886009.28</v>
      </c>
    </row>
    <row r="30" s="10" customFormat="1" spans="2:8">
      <c r="B30" s="11" t="s">
        <v>94</v>
      </c>
      <c r="C30" s="13">
        <v>4219544</v>
      </c>
      <c r="D30" s="14">
        <v>19112492.5</v>
      </c>
      <c r="E30" s="14">
        <v>23332036.5</v>
      </c>
      <c r="F30" s="14">
        <v>21652318.34</v>
      </c>
      <c r="G30" s="14">
        <v>21652318.34</v>
      </c>
      <c r="H30" s="14">
        <v>21644318.34</v>
      </c>
    </row>
    <row r="31" s="10" customFormat="1" spans="2:8">
      <c r="B31" s="11" t="s">
        <v>95</v>
      </c>
      <c r="C31" s="13">
        <v>15309024</v>
      </c>
      <c r="D31" s="14">
        <v>-11047431.21</v>
      </c>
      <c r="E31" s="14">
        <v>4261592.79</v>
      </c>
      <c r="F31" s="14">
        <v>945183.74</v>
      </c>
      <c r="G31" s="14">
        <v>945183.74</v>
      </c>
      <c r="H31" s="14">
        <v>923183.74</v>
      </c>
    </row>
    <row r="32" s="10" customFormat="1" spans="2:8">
      <c r="B32" s="11" t="s">
        <v>96</v>
      </c>
      <c r="C32" s="13">
        <v>26820648</v>
      </c>
      <c r="D32" s="14">
        <v>81336183.94</v>
      </c>
      <c r="E32" s="14">
        <v>108156831.94</v>
      </c>
      <c r="F32" s="14">
        <v>100453482.88</v>
      </c>
      <c r="G32" s="14">
        <v>100453482.88</v>
      </c>
      <c r="H32" s="14">
        <v>100413743.19</v>
      </c>
    </row>
    <row r="33" s="10" customFormat="1" spans="2:8">
      <c r="B33" s="11" t="s">
        <v>97</v>
      </c>
      <c r="C33" s="13">
        <v>937790</v>
      </c>
      <c r="D33" s="14">
        <v>620447.75</v>
      </c>
      <c r="E33" s="14">
        <v>1558237.75</v>
      </c>
      <c r="F33" s="14">
        <v>1546816.27</v>
      </c>
      <c r="G33" s="14">
        <v>1546816.27</v>
      </c>
      <c r="H33" s="14">
        <v>1538816.27</v>
      </c>
    </row>
    <row r="34" s="10" customFormat="1" spans="2:8">
      <c r="B34" s="11" t="s">
        <v>98</v>
      </c>
      <c r="C34" s="13">
        <v>231714805</v>
      </c>
      <c r="D34" s="14">
        <v>44722464.59</v>
      </c>
      <c r="E34" s="14">
        <v>276437269.59</v>
      </c>
      <c r="F34" s="14">
        <v>270905356.86</v>
      </c>
      <c r="G34" s="14">
        <v>270905356.86</v>
      </c>
      <c r="H34" s="14">
        <v>270905356.86</v>
      </c>
    </row>
    <row r="35" s="10" customFormat="1" spans="2:8">
      <c r="B35" s="11" t="s">
        <v>99</v>
      </c>
      <c r="C35" s="13">
        <v>8753729904</v>
      </c>
      <c r="D35" s="14">
        <v>-928428979.36</v>
      </c>
      <c r="E35" s="14">
        <v>7825300924.64</v>
      </c>
      <c r="F35" s="14">
        <v>7560115727.04</v>
      </c>
      <c r="G35" s="14">
        <v>7560115727.04</v>
      </c>
      <c r="H35" s="14">
        <v>7560115727.04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E1" sqref="E1"/>
    </sheetView>
  </sheetViews>
  <sheetFormatPr defaultColWidth="9.14285714285714" defaultRowHeight="15" outlineLevelCol="7"/>
  <cols>
    <col min="1" max="1" width="9.14285714285714" style="10" customWidth="1"/>
    <col min="2" max="2" width="32.5714285714286" style="11" customWidth="1"/>
    <col min="3" max="3" width="17.2857142857143" customWidth="1"/>
    <col min="4" max="4" width="20.5714285714286" customWidth="1"/>
    <col min="5" max="8" width="18.2857142857143" customWidth="1"/>
  </cols>
  <sheetData>
    <row r="1" s="6" customFormat="1" ht="22.5" spans="1:1">
      <c r="A1" s="6" t="s">
        <v>81</v>
      </c>
    </row>
    <row r="2" s="7" customFormat="1" ht="18.75" spans="1:1">
      <c r="A2" s="7" t="s">
        <v>82</v>
      </c>
    </row>
    <row r="3" s="8" customFormat="1" ht="24.75" spans="1:4">
      <c r="A3" s="8" t="s">
        <v>102</v>
      </c>
      <c r="D3" s="12" t="s">
        <v>103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18564896982</v>
      </c>
      <c r="D5" s="14">
        <v>-618780361.88</v>
      </c>
      <c r="E5" s="14">
        <v>17946116620.12</v>
      </c>
      <c r="F5" s="14">
        <v>16910965126.79</v>
      </c>
      <c r="G5" s="14">
        <v>16831751974.42</v>
      </c>
      <c r="H5" s="14">
        <v>16588983835.41</v>
      </c>
    </row>
    <row r="6" s="10" customFormat="1" spans="2:8">
      <c r="B6" s="11" t="s">
        <v>6</v>
      </c>
      <c r="C6" s="13">
        <v>510023390</v>
      </c>
      <c r="D6" s="14">
        <v>267762172.12</v>
      </c>
      <c r="E6" s="14">
        <v>777785562.12</v>
      </c>
      <c r="F6" s="14">
        <v>767198159.05</v>
      </c>
      <c r="G6" s="14">
        <v>766159540.51</v>
      </c>
      <c r="H6" s="14">
        <v>728379223.43</v>
      </c>
    </row>
    <row r="7" s="10" customFormat="1" spans="2:8">
      <c r="B7" s="11" t="s">
        <v>7</v>
      </c>
      <c r="C7" s="13">
        <v>422434499</v>
      </c>
      <c r="D7" s="14">
        <v>431923899.6</v>
      </c>
      <c r="E7" s="14">
        <v>854358398.6</v>
      </c>
      <c r="F7" s="14">
        <v>833462142.61</v>
      </c>
      <c r="G7" s="14">
        <v>832559544.03</v>
      </c>
      <c r="H7" s="14">
        <v>808923028.58</v>
      </c>
    </row>
    <row r="8" s="10" customFormat="1" spans="2:8">
      <c r="B8" s="11" t="s">
        <v>8</v>
      </c>
      <c r="C8" s="13">
        <v>730642260</v>
      </c>
      <c r="D8" s="14">
        <v>262945496.62</v>
      </c>
      <c r="E8" s="14">
        <v>993587756.62</v>
      </c>
      <c r="F8" s="14">
        <v>957407640.05</v>
      </c>
      <c r="G8" s="14">
        <v>955536863.34</v>
      </c>
      <c r="H8" s="14">
        <v>955395728.38</v>
      </c>
    </row>
    <row r="9" s="10" customFormat="1" spans="2:8">
      <c r="B9" s="11" t="s">
        <v>9</v>
      </c>
      <c r="C9" s="13">
        <v>1220630552</v>
      </c>
      <c r="D9" s="14">
        <v>190886603.16</v>
      </c>
      <c r="E9" s="14">
        <v>1411517155.16</v>
      </c>
      <c r="F9" s="14">
        <v>1375353752.91</v>
      </c>
      <c r="G9" s="14">
        <v>1373138630.02</v>
      </c>
      <c r="H9" s="14">
        <v>1345222479.87</v>
      </c>
    </row>
    <row r="10" s="10" customFormat="1" spans="2:8">
      <c r="B10" s="11" t="s">
        <v>10</v>
      </c>
      <c r="C10" s="13">
        <v>557252238</v>
      </c>
      <c r="D10" s="14">
        <v>481116786.7</v>
      </c>
      <c r="E10" s="14">
        <v>1038369024.7</v>
      </c>
      <c r="F10" s="14">
        <v>1012299122.99</v>
      </c>
      <c r="G10" s="14">
        <v>1010318716.53</v>
      </c>
      <c r="H10" s="14">
        <v>978924879.07</v>
      </c>
    </row>
    <row r="11" s="10" customFormat="1" spans="2:8">
      <c r="B11" s="11" t="s">
        <v>11</v>
      </c>
      <c r="C11" s="13">
        <v>613023412</v>
      </c>
      <c r="D11" s="14">
        <v>341036231.39</v>
      </c>
      <c r="E11" s="14">
        <v>954059643.39</v>
      </c>
      <c r="F11" s="14">
        <v>924675490.95</v>
      </c>
      <c r="G11" s="14">
        <v>921674570.26</v>
      </c>
      <c r="H11" s="14">
        <v>917192135.7</v>
      </c>
    </row>
    <row r="12" s="10" customFormat="1" spans="2:8">
      <c r="B12" s="11" t="s">
        <v>12</v>
      </c>
      <c r="C12" s="13">
        <v>484243976</v>
      </c>
      <c r="D12" s="14">
        <v>275765474.19</v>
      </c>
      <c r="E12" s="14">
        <v>760009450.19</v>
      </c>
      <c r="F12" s="14">
        <v>722608008.27</v>
      </c>
      <c r="G12" s="14">
        <v>720593772.8</v>
      </c>
      <c r="H12" s="14">
        <v>712717470.06</v>
      </c>
    </row>
    <row r="13" s="10" customFormat="1" spans="2:8">
      <c r="B13" s="11" t="s">
        <v>13</v>
      </c>
      <c r="C13" s="13">
        <v>1339446146</v>
      </c>
      <c r="D13" s="14">
        <v>283303631.66</v>
      </c>
      <c r="E13" s="14">
        <v>1622749777.66</v>
      </c>
      <c r="F13" s="14">
        <v>1587993924.69</v>
      </c>
      <c r="G13" s="14">
        <v>1582982328.85</v>
      </c>
      <c r="H13" s="14">
        <v>1559521268.91</v>
      </c>
    </row>
    <row r="14" s="10" customFormat="1" spans="2:8">
      <c r="B14" s="11" t="s">
        <v>14</v>
      </c>
      <c r="C14" s="13">
        <v>694358714</v>
      </c>
      <c r="D14" s="14">
        <v>284556578.61</v>
      </c>
      <c r="E14" s="14">
        <v>978915292.61</v>
      </c>
      <c r="F14" s="14">
        <v>954917046.71</v>
      </c>
      <c r="G14" s="14">
        <v>953477267.07</v>
      </c>
      <c r="H14" s="14">
        <v>953288502.21</v>
      </c>
    </row>
    <row r="15" s="10" customFormat="1" spans="2:8">
      <c r="B15" s="11" t="s">
        <v>15</v>
      </c>
      <c r="C15" s="13">
        <v>529896403</v>
      </c>
      <c r="D15" s="14">
        <v>203788039.11</v>
      </c>
      <c r="E15" s="14">
        <v>733684442.11</v>
      </c>
      <c r="F15" s="14">
        <v>713253119.38</v>
      </c>
      <c r="G15" s="14">
        <v>709993143.65</v>
      </c>
      <c r="H15" s="14">
        <v>709854598.38</v>
      </c>
    </row>
    <row r="16" s="10" customFormat="1" spans="2:8">
      <c r="B16" s="11" t="s">
        <v>16</v>
      </c>
      <c r="C16" s="13">
        <v>1342034063</v>
      </c>
      <c r="D16" s="14">
        <v>590359614.31</v>
      </c>
      <c r="E16" s="14">
        <v>1932393677.31</v>
      </c>
      <c r="F16" s="14">
        <v>1774409301.18</v>
      </c>
      <c r="G16" s="14">
        <v>1768828322.18</v>
      </c>
      <c r="H16" s="14">
        <v>1741487169.28</v>
      </c>
    </row>
    <row r="17" s="10" customFormat="1" spans="2:8">
      <c r="B17" s="11" t="s">
        <v>17</v>
      </c>
      <c r="C17" s="13">
        <v>1291954210</v>
      </c>
      <c r="D17" s="14">
        <v>627027035.51</v>
      </c>
      <c r="E17" s="14">
        <v>1918981245.51</v>
      </c>
      <c r="F17" s="14">
        <v>1856210140.47</v>
      </c>
      <c r="G17" s="14">
        <v>1852489151.22</v>
      </c>
      <c r="H17" s="14">
        <v>1824966241.73</v>
      </c>
    </row>
    <row r="18" s="10" customFormat="1" spans="2:8">
      <c r="B18" s="11" t="s">
        <v>18</v>
      </c>
      <c r="C18" s="13">
        <v>1142996161</v>
      </c>
      <c r="D18" s="14">
        <v>404086418.24</v>
      </c>
      <c r="E18" s="14">
        <v>1547082579.24</v>
      </c>
      <c r="F18" s="14">
        <v>1508602305.04</v>
      </c>
      <c r="G18" s="14">
        <v>1505901793.64</v>
      </c>
      <c r="H18" s="14">
        <v>1503946169.37</v>
      </c>
    </row>
    <row r="19" s="10" customFormat="1" spans="2:8">
      <c r="B19" s="11" t="s">
        <v>19</v>
      </c>
      <c r="C19" s="13">
        <v>487164601</v>
      </c>
      <c r="D19" s="14">
        <v>159068680.04</v>
      </c>
      <c r="E19" s="14">
        <v>646233281.04</v>
      </c>
      <c r="F19" s="14">
        <v>620027680.76</v>
      </c>
      <c r="G19" s="14">
        <v>617986445.51</v>
      </c>
      <c r="H19" s="14">
        <v>617863160.73</v>
      </c>
    </row>
    <row r="20" s="10" customFormat="1" spans="2:8">
      <c r="B20" s="11" t="s">
        <v>20</v>
      </c>
      <c r="C20" s="13">
        <v>1994592000</v>
      </c>
      <c r="D20" s="14">
        <v>-89274763.59</v>
      </c>
      <c r="E20" s="14">
        <v>1905317236.41</v>
      </c>
      <c r="F20" s="14">
        <v>1832819273.91</v>
      </c>
      <c r="G20" s="14">
        <v>1813760602.06</v>
      </c>
      <c r="H20" s="14">
        <v>1818659650.62</v>
      </c>
    </row>
    <row r="21" s="10" customFormat="1" spans="2:8">
      <c r="B21" s="11" t="s">
        <v>21</v>
      </c>
      <c r="C21" s="13">
        <v>1332942632</v>
      </c>
      <c r="D21" s="14">
        <v>306519075.83</v>
      </c>
      <c r="E21" s="14">
        <v>1639461707.83</v>
      </c>
      <c r="F21" s="14">
        <v>1549405868.69</v>
      </c>
      <c r="G21" s="14">
        <v>1545717736.29</v>
      </c>
      <c r="H21" s="14">
        <v>1539639064.02</v>
      </c>
    </row>
    <row r="22" s="10" customFormat="1" spans="2:8">
      <c r="B22" s="11" t="s">
        <v>22</v>
      </c>
      <c r="C22" s="13">
        <v>731907238</v>
      </c>
      <c r="D22" s="14">
        <v>169993391.17</v>
      </c>
      <c r="E22" s="14">
        <v>901900629.17</v>
      </c>
      <c r="F22" s="14">
        <v>866133231.3</v>
      </c>
      <c r="G22" s="14">
        <v>864611671.33</v>
      </c>
      <c r="H22" s="14">
        <v>850923251.63</v>
      </c>
    </row>
    <row r="23" s="10" customFormat="1" spans="2:8">
      <c r="B23" s="11" t="s">
        <v>23</v>
      </c>
      <c r="C23" s="13">
        <v>545259829</v>
      </c>
      <c r="D23" s="14">
        <v>282271828.62</v>
      </c>
      <c r="E23" s="14">
        <v>827531657.62</v>
      </c>
      <c r="F23" s="14">
        <v>808364097.08</v>
      </c>
      <c r="G23" s="14">
        <v>807332092.38</v>
      </c>
      <c r="H23" s="14">
        <v>805737338.01</v>
      </c>
    </row>
    <row r="24" s="10" customFormat="1" spans="2:8">
      <c r="B24" s="11" t="s">
        <v>24</v>
      </c>
      <c r="C24" s="13">
        <v>625350939</v>
      </c>
      <c r="D24" s="14">
        <v>212127077.97</v>
      </c>
      <c r="E24" s="14">
        <v>837478016.97</v>
      </c>
      <c r="F24" s="14">
        <v>814181102.98</v>
      </c>
      <c r="G24" s="14">
        <v>812568552.65</v>
      </c>
      <c r="H24" s="14">
        <v>812069953.89</v>
      </c>
    </row>
    <row r="25" s="10" customFormat="1" spans="2:8">
      <c r="B25" s="11" t="s">
        <v>25</v>
      </c>
      <c r="C25" s="13">
        <v>658377789</v>
      </c>
      <c r="D25" s="14">
        <v>-67855174.33</v>
      </c>
      <c r="E25" s="14">
        <v>590522614.67</v>
      </c>
      <c r="F25" s="14">
        <v>572688122.9</v>
      </c>
      <c r="G25" s="14">
        <v>571234338.87</v>
      </c>
      <c r="H25" s="14">
        <v>570779171.8</v>
      </c>
    </row>
    <row r="26" s="10" customFormat="1" spans="2:8">
      <c r="B26" s="11" t="s">
        <v>26</v>
      </c>
      <c r="C26" s="13">
        <v>769728804</v>
      </c>
      <c r="D26" s="14">
        <v>280181657.92</v>
      </c>
      <c r="E26" s="14">
        <v>1049910461.92</v>
      </c>
      <c r="F26" s="14">
        <v>1004831769.82</v>
      </c>
      <c r="G26" s="14">
        <v>1002944364.74</v>
      </c>
      <c r="H26" s="14">
        <v>999901120.01</v>
      </c>
    </row>
    <row r="27" s="10" customFormat="1" spans="2:8">
      <c r="B27" s="11" t="s">
        <v>27</v>
      </c>
      <c r="C27" s="13">
        <v>14159195762</v>
      </c>
      <c r="D27" s="14">
        <v>-4919881726.2</v>
      </c>
      <c r="E27" s="14">
        <v>9239314035.8</v>
      </c>
      <c r="F27" s="14">
        <v>9023691985.58</v>
      </c>
      <c r="G27" s="14">
        <v>9009293211.43</v>
      </c>
      <c r="H27" s="14">
        <v>8859767084.88</v>
      </c>
    </row>
    <row r="28" s="10" customFormat="1" spans="2:8">
      <c r="B28" s="11" t="s">
        <v>92</v>
      </c>
      <c r="C28" s="13">
        <v>21841170</v>
      </c>
      <c r="D28" s="14">
        <v>-11893046.92</v>
      </c>
      <c r="E28" s="14">
        <v>9948123.08</v>
      </c>
      <c r="F28" s="14">
        <v>4732999.99</v>
      </c>
      <c r="G28" s="14">
        <v>4712033.01</v>
      </c>
      <c r="H28" s="14">
        <v>4712033.01</v>
      </c>
    </row>
    <row r="29" s="10" customFormat="1" spans="2:8">
      <c r="B29" s="11" t="s">
        <v>93</v>
      </c>
      <c r="C29" s="13">
        <v>36145069</v>
      </c>
      <c r="D29" s="14">
        <v>27592363.36</v>
      </c>
      <c r="E29" s="14">
        <v>63737432.36</v>
      </c>
      <c r="F29" s="14">
        <v>58478416.71</v>
      </c>
      <c r="G29" s="14">
        <v>58472416.71</v>
      </c>
      <c r="H29" s="14">
        <v>44824298.73</v>
      </c>
    </row>
    <row r="30" s="10" customFormat="1" spans="2:8">
      <c r="B30" s="11" t="s">
        <v>94</v>
      </c>
      <c r="C30" s="13">
        <v>19472639</v>
      </c>
      <c r="D30" s="14">
        <v>-16812342.96</v>
      </c>
      <c r="E30" s="14">
        <v>2660296.04</v>
      </c>
      <c r="F30" s="14">
        <v>1779409.12</v>
      </c>
      <c r="G30" s="14">
        <v>1779409.12</v>
      </c>
      <c r="H30" s="14">
        <v>1057310.46</v>
      </c>
    </row>
    <row r="31" s="10" customFormat="1" spans="2:8">
      <c r="B31" s="11" t="s">
        <v>95</v>
      </c>
      <c r="C31" s="13">
        <v>1516461</v>
      </c>
      <c r="D31" s="14">
        <v>-851182.5</v>
      </c>
      <c r="E31" s="14">
        <v>665278.5</v>
      </c>
      <c r="F31" s="14">
        <v>647314.46</v>
      </c>
      <c r="G31" s="14">
        <v>647314.46</v>
      </c>
      <c r="H31" s="14">
        <v>647314.46</v>
      </c>
    </row>
    <row r="32" s="10" customFormat="1" spans="2:8">
      <c r="B32" s="11" t="s">
        <v>96</v>
      </c>
      <c r="C32" s="13">
        <v>15099875</v>
      </c>
      <c r="D32" s="13">
        <v>100802492</v>
      </c>
      <c r="E32" s="13">
        <v>115902367</v>
      </c>
      <c r="F32" s="14">
        <v>108685689.34</v>
      </c>
      <c r="G32" s="14">
        <v>108678812.44</v>
      </c>
      <c r="H32" s="14">
        <v>108660412.44</v>
      </c>
    </row>
    <row r="33" s="10" customFormat="1" spans="2:8">
      <c r="B33" s="11" t="s">
        <v>97</v>
      </c>
      <c r="C33" s="13">
        <v>60226923</v>
      </c>
      <c r="D33" s="14">
        <v>-46974204.54</v>
      </c>
      <c r="E33" s="14">
        <v>13252718.46</v>
      </c>
      <c r="F33" s="14">
        <v>3055678.65</v>
      </c>
      <c r="G33" s="14">
        <v>2947402.8</v>
      </c>
      <c r="H33" s="14">
        <v>2947402.8</v>
      </c>
    </row>
    <row r="34" s="10" customFormat="1" spans="2:8">
      <c r="B34" s="11" t="s">
        <v>98</v>
      </c>
      <c r="C34" s="13">
        <v>298598005</v>
      </c>
      <c r="D34" s="14">
        <v>-25917544.78</v>
      </c>
      <c r="E34" s="14">
        <v>272680460.22</v>
      </c>
      <c r="F34" s="14">
        <v>271535541.77</v>
      </c>
      <c r="G34" s="14">
        <v>271022888.23</v>
      </c>
      <c r="H34" s="14">
        <v>270405523.03</v>
      </c>
    </row>
    <row r="35" s="10" customFormat="1" spans="2:8">
      <c r="B35" s="11" t="s">
        <v>99</v>
      </c>
      <c r="C35" s="13">
        <v>8346131666</v>
      </c>
      <c r="D35" s="14">
        <v>115125799.57</v>
      </c>
      <c r="E35" s="14">
        <v>8461257465.57</v>
      </c>
      <c r="F35" s="14">
        <v>8425431785.23</v>
      </c>
      <c r="G35" s="14">
        <v>8425431785.23</v>
      </c>
      <c r="H35" s="14">
        <v>8425431785.23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E1" sqref="E1"/>
    </sheetView>
  </sheetViews>
  <sheetFormatPr defaultColWidth="9.14285714285714" defaultRowHeight="15" outlineLevelCol="7"/>
  <cols>
    <col min="1" max="1" width="9.14285714285714" style="10" customWidth="1"/>
    <col min="2" max="2" width="32.5714285714286" style="11" customWidth="1"/>
    <col min="3" max="3" width="17.2857142857143" customWidth="1"/>
    <col min="4" max="4" width="18.5714285714286" customWidth="1"/>
    <col min="5" max="8" width="18.2857142857143" customWidth="1"/>
  </cols>
  <sheetData>
    <row r="1" s="6" customFormat="1" ht="22.5" spans="1:1">
      <c r="A1" s="6" t="s">
        <v>81</v>
      </c>
    </row>
    <row r="2" s="7" customFormat="1" ht="18.75" spans="1:1">
      <c r="A2" s="7" t="s">
        <v>82</v>
      </c>
    </row>
    <row r="3" s="8" customFormat="1" ht="24.75" spans="1:4">
      <c r="A3" s="8" t="s">
        <v>104</v>
      </c>
      <c r="D3" s="12" t="s">
        <v>105</v>
      </c>
    </row>
    <row r="4" s="9" customFormat="1" ht="12.75" spans="2:8">
      <c r="B4" s="9" t="s">
        <v>85</v>
      </c>
      <c r="C4" s="9" t="s">
        <v>86</v>
      </c>
      <c r="D4" s="9" t="s">
        <v>87</v>
      </c>
      <c r="E4" s="9" t="s">
        <v>88</v>
      </c>
      <c r="F4" s="9" t="s">
        <v>89</v>
      </c>
      <c r="G4" s="9" t="s">
        <v>90</v>
      </c>
      <c r="H4" s="9" t="s">
        <v>91</v>
      </c>
    </row>
    <row r="5" s="10" customFormat="1" spans="2:8">
      <c r="B5" s="11" t="s">
        <v>5</v>
      </c>
      <c r="C5" s="13">
        <v>22737178384</v>
      </c>
      <c r="D5" s="14">
        <v>-662876871.97</v>
      </c>
      <c r="E5" s="14">
        <v>22074301512.03</v>
      </c>
      <c r="F5" s="14">
        <v>19314840137.73</v>
      </c>
      <c r="G5" s="14">
        <v>19086825625.21</v>
      </c>
      <c r="H5" s="14">
        <v>18285154176.14</v>
      </c>
    </row>
    <row r="6" s="10" customFormat="1" spans="2:8">
      <c r="B6" s="11" t="s">
        <v>6</v>
      </c>
      <c r="C6" s="13">
        <v>834879646</v>
      </c>
      <c r="D6" s="14">
        <v>-137677339.15</v>
      </c>
      <c r="E6" s="14">
        <v>697202306.85</v>
      </c>
      <c r="F6" s="14">
        <v>652203236.11</v>
      </c>
      <c r="G6" s="14">
        <v>650968047.01</v>
      </c>
      <c r="H6" s="14">
        <v>617950208.61</v>
      </c>
    </row>
    <row r="7" s="10" customFormat="1" spans="2:8">
      <c r="B7" s="11" t="s">
        <v>7</v>
      </c>
      <c r="C7" s="13">
        <v>564012184</v>
      </c>
      <c r="D7" s="14">
        <v>293932716.46</v>
      </c>
      <c r="E7" s="14">
        <v>857944900.46</v>
      </c>
      <c r="F7" s="14">
        <v>804498669.38</v>
      </c>
      <c r="G7" s="14">
        <v>802166125.89</v>
      </c>
      <c r="H7" s="14">
        <v>779465793.81</v>
      </c>
    </row>
    <row r="8" s="10" customFormat="1" spans="2:8">
      <c r="B8" s="11" t="s">
        <v>8</v>
      </c>
      <c r="C8" s="13">
        <v>1115146121</v>
      </c>
      <c r="D8" s="14">
        <v>68793488.86</v>
      </c>
      <c r="E8" s="14">
        <v>1183939609.86</v>
      </c>
      <c r="F8" s="14">
        <v>1011573100.79</v>
      </c>
      <c r="G8" s="14">
        <v>1007700787.78</v>
      </c>
      <c r="H8" s="14">
        <v>958146756.18</v>
      </c>
    </row>
    <row r="9" s="10" customFormat="1" spans="2:8">
      <c r="B9" s="11" t="s">
        <v>9</v>
      </c>
      <c r="C9" s="13">
        <v>1055185288</v>
      </c>
      <c r="D9" s="14">
        <v>475926061.38</v>
      </c>
      <c r="E9" s="14">
        <v>1531111349.38</v>
      </c>
      <c r="F9" s="14">
        <v>1441490786.63</v>
      </c>
      <c r="G9" s="14">
        <v>1438024628.95</v>
      </c>
      <c r="H9" s="14">
        <v>1353251433.95</v>
      </c>
    </row>
    <row r="10" s="10" customFormat="1" spans="2:8">
      <c r="B10" s="11" t="s">
        <v>10</v>
      </c>
      <c r="C10" s="13">
        <v>761723511</v>
      </c>
      <c r="D10" s="14">
        <v>577816613.88</v>
      </c>
      <c r="E10" s="14">
        <v>1339540124.88</v>
      </c>
      <c r="F10" s="14">
        <v>1277165448.21</v>
      </c>
      <c r="G10" s="14">
        <v>1274335247.12</v>
      </c>
      <c r="H10" s="14">
        <v>1184916954.29</v>
      </c>
    </row>
    <row r="11" s="10" customFormat="1" spans="2:8">
      <c r="B11" s="11" t="s">
        <v>11</v>
      </c>
      <c r="C11" s="13">
        <v>1221132498</v>
      </c>
      <c r="D11" s="14">
        <v>-138980896.83</v>
      </c>
      <c r="E11" s="14">
        <v>1082151601.17</v>
      </c>
      <c r="F11" s="14">
        <v>980476120.44</v>
      </c>
      <c r="G11" s="14">
        <v>977058179.57</v>
      </c>
      <c r="H11" s="14">
        <v>937753568.43</v>
      </c>
    </row>
    <row r="12" s="10" customFormat="1" spans="2:8">
      <c r="B12" s="11" t="s">
        <v>12</v>
      </c>
      <c r="C12" s="13">
        <v>706727030</v>
      </c>
      <c r="D12" s="14">
        <v>116371955.88</v>
      </c>
      <c r="E12" s="14">
        <v>823098985.88</v>
      </c>
      <c r="F12" s="14">
        <v>741735573.31</v>
      </c>
      <c r="G12" s="14">
        <v>737829901.74</v>
      </c>
      <c r="H12" s="14">
        <v>709194387.97</v>
      </c>
    </row>
    <row r="13" s="10" customFormat="1" spans="2:8">
      <c r="B13" s="11" t="s">
        <v>13</v>
      </c>
      <c r="C13" s="13">
        <v>1257231988</v>
      </c>
      <c r="D13" s="14">
        <v>652481853.51</v>
      </c>
      <c r="E13" s="14">
        <v>1909713841.51</v>
      </c>
      <c r="F13" s="14">
        <v>1692386381.37</v>
      </c>
      <c r="G13" s="14">
        <v>1685398839.79</v>
      </c>
      <c r="H13" s="14">
        <v>1595153437.9</v>
      </c>
    </row>
    <row r="14" s="10" customFormat="1" spans="2:8">
      <c r="B14" s="11" t="s">
        <v>14</v>
      </c>
      <c r="C14" s="13">
        <v>769611267</v>
      </c>
      <c r="D14" s="14">
        <v>374037204.37</v>
      </c>
      <c r="E14" s="14">
        <v>1143648471.37</v>
      </c>
      <c r="F14" s="14">
        <v>1078928099.76</v>
      </c>
      <c r="G14" s="14">
        <v>1073180652.74</v>
      </c>
      <c r="H14" s="14">
        <v>1024087687.86</v>
      </c>
    </row>
    <row r="15" s="10" customFormat="1" spans="2:8">
      <c r="B15" s="11" t="s">
        <v>15</v>
      </c>
      <c r="C15" s="13">
        <v>792000235</v>
      </c>
      <c r="D15" s="14">
        <v>75080227.28</v>
      </c>
      <c r="E15" s="14">
        <v>867080462.28</v>
      </c>
      <c r="F15" s="14">
        <v>780032693.49</v>
      </c>
      <c r="G15" s="14">
        <v>768877154.67</v>
      </c>
      <c r="H15" s="14">
        <v>714477132.39</v>
      </c>
    </row>
    <row r="16" s="10" customFormat="1" spans="2:8">
      <c r="B16" s="11" t="s">
        <v>16</v>
      </c>
      <c r="C16" s="13">
        <v>1337343146</v>
      </c>
      <c r="D16" s="14">
        <v>955121868.12</v>
      </c>
      <c r="E16" s="14">
        <v>2292465014.12</v>
      </c>
      <c r="F16" s="14">
        <v>2129986534.54</v>
      </c>
      <c r="G16" s="14">
        <v>2115616260.44</v>
      </c>
      <c r="H16" s="14">
        <v>2023249267.08</v>
      </c>
    </row>
    <row r="17" s="10" customFormat="1" spans="2:8">
      <c r="B17" s="11" t="s">
        <v>17</v>
      </c>
      <c r="C17" s="13">
        <v>1516234345</v>
      </c>
      <c r="D17" s="14">
        <v>745755854.18</v>
      </c>
      <c r="E17" s="14">
        <v>2261990199.18</v>
      </c>
      <c r="F17" s="14">
        <v>2069031414.57</v>
      </c>
      <c r="G17" s="14">
        <v>2054124363.04</v>
      </c>
      <c r="H17" s="14">
        <v>1994719035.96</v>
      </c>
    </row>
    <row r="18" s="10" customFormat="1" spans="2:8">
      <c r="B18" s="11" t="s">
        <v>18</v>
      </c>
      <c r="C18" s="13">
        <v>1441716521</v>
      </c>
      <c r="D18" s="14">
        <v>290265819.81</v>
      </c>
      <c r="E18" s="14">
        <v>1731982340.81</v>
      </c>
      <c r="F18" s="14">
        <v>1631557001.32</v>
      </c>
      <c r="G18" s="14">
        <v>1620002677.97</v>
      </c>
      <c r="H18" s="14">
        <v>1550520640.14</v>
      </c>
    </row>
    <row r="19" s="10" customFormat="1" spans="2:8">
      <c r="B19" s="11" t="s">
        <v>19</v>
      </c>
      <c r="C19" s="13">
        <v>534630760</v>
      </c>
      <c r="D19" s="14">
        <v>179611045.5</v>
      </c>
      <c r="E19" s="14">
        <v>714241805.5</v>
      </c>
      <c r="F19" s="14">
        <v>671549259.48</v>
      </c>
      <c r="G19" s="14">
        <v>665336325.64</v>
      </c>
      <c r="H19" s="14">
        <v>639320300.35</v>
      </c>
    </row>
    <row r="20" s="10" customFormat="1" spans="2:8">
      <c r="B20" s="11" t="s">
        <v>20</v>
      </c>
      <c r="C20" s="13">
        <v>1600006313</v>
      </c>
      <c r="D20" s="14">
        <v>485433766.87</v>
      </c>
      <c r="E20" s="14">
        <v>2085440079.87</v>
      </c>
      <c r="F20" s="14">
        <v>1839721963.98</v>
      </c>
      <c r="G20" s="14">
        <v>1829189101.67</v>
      </c>
      <c r="H20" s="14">
        <v>1751009581.84</v>
      </c>
    </row>
    <row r="21" s="10" customFormat="1" spans="2:8">
      <c r="B21" s="11" t="s">
        <v>21</v>
      </c>
      <c r="C21" s="13">
        <v>1558366589</v>
      </c>
      <c r="D21" s="14">
        <v>296992501.36</v>
      </c>
      <c r="E21" s="14">
        <v>1855359090.36</v>
      </c>
      <c r="F21" s="14">
        <v>1557482364.25</v>
      </c>
      <c r="G21" s="14">
        <v>1546763948.07</v>
      </c>
      <c r="H21" s="14">
        <v>1491610407.09</v>
      </c>
    </row>
    <row r="22" s="10" customFormat="1" spans="2:8">
      <c r="B22" s="11" t="s">
        <v>22</v>
      </c>
      <c r="C22" s="13">
        <v>858748841</v>
      </c>
      <c r="D22" s="14">
        <v>241390959.38</v>
      </c>
      <c r="E22" s="14">
        <v>1100139800.38</v>
      </c>
      <c r="F22" s="14">
        <v>1044001000.21</v>
      </c>
      <c r="G22" s="14">
        <v>1042149946.94</v>
      </c>
      <c r="H22" s="14">
        <v>1021732608.12</v>
      </c>
    </row>
    <row r="23" s="10" customFormat="1" spans="2:8">
      <c r="B23" s="11" t="s">
        <v>23</v>
      </c>
      <c r="C23" s="13">
        <v>522232710</v>
      </c>
      <c r="D23" s="14">
        <v>305011333.47</v>
      </c>
      <c r="E23" s="14">
        <v>827244043.47</v>
      </c>
      <c r="F23" s="14">
        <v>761248104.9</v>
      </c>
      <c r="G23" s="14">
        <v>759491748.68</v>
      </c>
      <c r="H23" s="14">
        <v>728967387.12</v>
      </c>
    </row>
    <row r="24" s="10" customFormat="1" spans="2:8">
      <c r="B24" s="11" t="s">
        <v>24</v>
      </c>
      <c r="C24" s="13">
        <v>674398239</v>
      </c>
      <c r="D24" s="14">
        <v>277834236.22</v>
      </c>
      <c r="E24" s="14">
        <v>952232475.22</v>
      </c>
      <c r="F24" s="14">
        <v>872943563.58</v>
      </c>
      <c r="G24" s="14">
        <v>868708817.82</v>
      </c>
      <c r="H24" s="14">
        <v>833370611.09</v>
      </c>
    </row>
    <row r="25" s="10" customFormat="1" spans="2:8">
      <c r="B25" s="11" t="s">
        <v>25</v>
      </c>
      <c r="C25" s="13">
        <v>474947952</v>
      </c>
      <c r="D25" s="14">
        <v>188054957.76</v>
      </c>
      <c r="E25" s="14">
        <v>663002909.76</v>
      </c>
      <c r="F25" s="14">
        <v>627614410.98</v>
      </c>
      <c r="G25" s="14">
        <v>624633105.97</v>
      </c>
      <c r="H25" s="14">
        <v>602893158.96</v>
      </c>
    </row>
    <row r="26" s="10" customFormat="1" spans="2:8">
      <c r="B26" s="11" t="s">
        <v>26</v>
      </c>
      <c r="C26" s="13">
        <v>663038722</v>
      </c>
      <c r="D26" s="14">
        <v>526146009.45</v>
      </c>
      <c r="E26" s="14">
        <v>1189184731.45</v>
      </c>
      <c r="F26" s="14">
        <v>1145457287.07</v>
      </c>
      <c r="G26" s="14">
        <v>1140385410.13</v>
      </c>
      <c r="H26" s="14">
        <v>1098736504.4</v>
      </c>
    </row>
    <row r="27" s="10" customFormat="1" spans="2:8">
      <c r="B27" s="11" t="s">
        <v>27</v>
      </c>
      <c r="C27" s="13">
        <v>13898994654</v>
      </c>
      <c r="D27" s="14">
        <v>-5534062794.62</v>
      </c>
      <c r="E27" s="14">
        <v>8364931859.38</v>
      </c>
      <c r="F27" s="14">
        <v>7119552807.34</v>
      </c>
      <c r="G27" s="14">
        <v>7045985220.58</v>
      </c>
      <c r="H27" s="14">
        <v>6798258688.44</v>
      </c>
    </row>
    <row r="28" s="10" customFormat="1" spans="2:8">
      <c r="B28" s="11" t="s">
        <v>92</v>
      </c>
      <c r="C28" s="13">
        <v>999362</v>
      </c>
      <c r="D28" s="13">
        <v>35840</v>
      </c>
      <c r="E28" s="13">
        <v>1035202</v>
      </c>
      <c r="F28" s="14">
        <v>586605.32</v>
      </c>
      <c r="G28" s="14">
        <v>586605.32</v>
      </c>
      <c r="H28" s="14">
        <v>586605.32</v>
      </c>
    </row>
    <row r="29" s="10" customFormat="1" spans="2:8">
      <c r="B29" s="11" t="s">
        <v>93</v>
      </c>
      <c r="C29" s="13">
        <v>27066803</v>
      </c>
      <c r="D29" s="14">
        <v>37557406.64</v>
      </c>
      <c r="E29" s="14">
        <v>64624209.64</v>
      </c>
      <c r="F29" s="14">
        <v>61617559.32</v>
      </c>
      <c r="G29" s="14">
        <v>61617559.32</v>
      </c>
      <c r="H29" s="14">
        <v>61617559.32</v>
      </c>
    </row>
    <row r="30" s="10" customFormat="1" spans="2:8">
      <c r="B30" s="11" t="s">
        <v>94</v>
      </c>
      <c r="C30" s="13">
        <v>456750</v>
      </c>
      <c r="D30" s="13">
        <v>7566779</v>
      </c>
      <c r="E30" s="13">
        <v>8023529</v>
      </c>
      <c r="F30" s="14">
        <v>7980136.82</v>
      </c>
      <c r="G30" s="14">
        <v>7980136.82</v>
      </c>
      <c r="H30" s="14">
        <v>7980136.82</v>
      </c>
    </row>
    <row r="31" s="10" customFormat="1" spans="2:8">
      <c r="B31" s="11" t="s">
        <v>95</v>
      </c>
      <c r="C31" s="13">
        <v>456220</v>
      </c>
      <c r="D31" s="14">
        <v>97041.31</v>
      </c>
      <c r="E31" s="14">
        <v>553261.31</v>
      </c>
      <c r="F31" s="14">
        <v>514259.93</v>
      </c>
      <c r="G31" s="14">
        <v>514259.93</v>
      </c>
      <c r="H31" s="14">
        <v>507597.93</v>
      </c>
    </row>
    <row r="32" s="10" customFormat="1" spans="2:8">
      <c r="B32" s="11" t="s">
        <v>96</v>
      </c>
      <c r="C32" s="13">
        <v>800055626</v>
      </c>
      <c r="D32" s="13">
        <v>-730745703</v>
      </c>
      <c r="E32" s="13">
        <v>69309923</v>
      </c>
      <c r="F32" s="14">
        <v>57901104.62</v>
      </c>
      <c r="G32" s="14">
        <v>57966023.47</v>
      </c>
      <c r="H32" s="14">
        <v>57961108.47</v>
      </c>
    </row>
    <row r="33" s="10" customFormat="1" spans="2:8">
      <c r="B33" s="11" t="s">
        <v>97</v>
      </c>
      <c r="C33" s="13">
        <v>340900</v>
      </c>
      <c r="D33" s="14">
        <v>-39437.5</v>
      </c>
      <c r="E33" s="14">
        <v>301462.5</v>
      </c>
      <c r="F33" s="14">
        <v>280473.4</v>
      </c>
      <c r="G33" s="14">
        <v>280473.4</v>
      </c>
      <c r="H33" s="14">
        <v>274648.4</v>
      </c>
    </row>
    <row r="34" s="10" customFormat="1" spans="2:8">
      <c r="B34" s="11" t="s">
        <v>98</v>
      </c>
      <c r="C34" s="13">
        <v>326475632</v>
      </c>
      <c r="D34" s="14">
        <v>33067502.38</v>
      </c>
      <c r="E34" s="14">
        <v>359543134.38</v>
      </c>
      <c r="F34" s="14">
        <v>325098116.83</v>
      </c>
      <c r="G34" s="14">
        <v>325333316.83</v>
      </c>
      <c r="H34" s="14">
        <v>322723414.02</v>
      </c>
    </row>
    <row r="35" s="10" customFormat="1" spans="2:8">
      <c r="B35" s="11" t="s">
        <v>99</v>
      </c>
      <c r="C35" s="13">
        <v>8934098950</v>
      </c>
      <c r="D35" s="10">
        <v>0</v>
      </c>
      <c r="E35" s="13">
        <v>8934098950</v>
      </c>
      <c r="F35" s="14">
        <v>8462069623.56</v>
      </c>
      <c r="G35" s="14">
        <v>8462069623.56</v>
      </c>
      <c r="H35" s="14">
        <v>8443057528.33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Pivot_GPE</vt:lpstr>
      <vt:lpstr>Tablas</vt:lpstr>
      <vt:lpstr>GTGD_2010_16</vt:lpstr>
      <vt:lpstr>Hoja25</vt:lpstr>
      <vt:lpstr>GPE_prim_2010_16</vt:lpstr>
      <vt:lpstr>GTG_2010</vt:lpstr>
      <vt:lpstr>GTG_2011</vt:lpstr>
      <vt:lpstr>GTG_2012</vt:lpstr>
      <vt:lpstr>GTG_2013</vt:lpstr>
      <vt:lpstr>GTG_2014</vt:lpstr>
      <vt:lpstr>GTG_2015</vt:lpstr>
      <vt:lpstr>GTG_2016</vt:lpstr>
      <vt:lpstr>GPE_2010</vt:lpstr>
      <vt:lpstr>GPE_2011</vt:lpstr>
      <vt:lpstr>GPE_2012</vt:lpstr>
      <vt:lpstr>GPE_2013</vt:lpstr>
      <vt:lpstr>GPE_2014</vt:lpstr>
      <vt:lpstr>GPE_2015</vt:lpstr>
      <vt:lpstr>GPE_2016</vt:lpstr>
      <vt:lpstr>GE_prim_10</vt:lpstr>
      <vt:lpstr>GE_prim_11</vt:lpstr>
      <vt:lpstr>GE_prim_12</vt:lpstr>
      <vt:lpstr>GE_prim_13</vt:lpstr>
      <vt:lpstr>GE_prim_14</vt:lpstr>
      <vt:lpstr>GE_prim_15</vt:lpstr>
      <vt:lpstr>GE_prim_16</vt:lpstr>
      <vt:lpstr>Hoja27</vt:lpstr>
      <vt:lpstr>GE_prim_pc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RValladares</dc:creator>
  <cp:lastModifiedBy>Camilo</cp:lastModifiedBy>
  <dcterms:created xsi:type="dcterms:W3CDTF">2017-11-28T02:19:00Z</dcterms:created>
  <dcterms:modified xsi:type="dcterms:W3CDTF">2017-12-19T14:57:03Z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2058-10.2.0.5965</vt:lpwstr>
  </property>
</Properties>
</file>