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urr\OneDrive\Desktop\ELCT 201 Intro to EE Lab\Lab Work\Lab 1\"/>
    </mc:Choice>
  </mc:AlternateContent>
  <xr:revisionPtr revIDLastSave="0" documentId="13_ncr:1_{5A321CA4-D3CA-47E6-A4E2-F551A6DF409A}" xr6:coauthVersionLast="47" xr6:coauthVersionMax="47" xr10:uidLastSave="{00000000-0000-0000-0000-000000000000}"/>
  <bookViews>
    <workbookView xWindow="-98" yWindow="-98" windowWidth="20715" windowHeight="13155" xr2:uid="{C1B592B3-7E8D-4FC0-9C13-B5D935465A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G11" i="1" s="1"/>
  <c r="H12" i="1"/>
  <c r="H13" i="1"/>
  <c r="H14" i="1"/>
  <c r="G14" i="1" s="1"/>
  <c r="H15" i="1"/>
  <c r="G15" i="1" s="1"/>
  <c r="H16" i="1"/>
  <c r="H17" i="1"/>
  <c r="H18" i="1"/>
  <c r="H6" i="1"/>
  <c r="G6" i="1" s="1"/>
  <c r="K7" i="1"/>
  <c r="K8" i="1"/>
  <c r="K9" i="1"/>
  <c r="K10" i="1"/>
  <c r="K11" i="1"/>
  <c r="K12" i="1"/>
  <c r="K13" i="1"/>
  <c r="K14" i="1"/>
  <c r="K15" i="1"/>
  <c r="K16" i="1"/>
  <c r="K17" i="1"/>
  <c r="K18" i="1"/>
  <c r="J7" i="1"/>
  <c r="J8" i="1"/>
  <c r="J9" i="1"/>
  <c r="J10" i="1"/>
  <c r="J11" i="1"/>
  <c r="J12" i="1"/>
  <c r="J13" i="1"/>
  <c r="J14" i="1"/>
  <c r="J15" i="1"/>
  <c r="J16" i="1"/>
  <c r="J17" i="1"/>
  <c r="J18" i="1"/>
  <c r="J6" i="1"/>
  <c r="K6" i="1"/>
  <c r="G8" i="1"/>
  <c r="G9" i="1"/>
  <c r="G10" i="1"/>
  <c r="G13" i="1"/>
  <c r="G16" i="1"/>
  <c r="G18" i="1"/>
  <c r="G7" i="1"/>
  <c r="G12" i="1"/>
  <c r="G17" i="1"/>
</calcChain>
</file>

<file path=xl/sharedStrings.xml><?xml version="1.0" encoding="utf-8"?>
<sst xmlns="http://schemas.openxmlformats.org/spreadsheetml/2006/main" count="14" uniqueCount="14">
  <si>
    <t>Frequency (Hz)</t>
  </si>
  <si>
    <t>Phase of Vo (deg)</t>
  </si>
  <si>
    <t>Vin 
(Vrms)</t>
  </si>
  <si>
    <t>Vout 
(Vrms)</t>
  </si>
  <si>
    <t>Vin 
(Vp)</t>
  </si>
  <si>
    <t>Vout 
(Vp)</t>
  </si>
  <si>
    <t>Time shift 
of Vo</t>
  </si>
  <si>
    <t>Project 1</t>
  </si>
  <si>
    <t>ELCT 201 Fall 2022</t>
  </si>
  <si>
    <t>Frequency response measurements</t>
  </si>
  <si>
    <t>R</t>
  </si>
  <si>
    <t>C</t>
  </si>
  <si>
    <t>voltage output to input ratio</t>
  </si>
  <si>
    <t>ratio in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</si>
</sst>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top" wrapText="1"/>
    </xf>
    <xf numFmtId="11" fontId="0" fillId="0" borderId="0" xfId="0" applyNumberFormat="1"/>
    <xf numFmtId="0" fontId="0" fillId="0" borderId="0" xfId="0" applyFill="1" applyBorder="1"/>
    <xf numFmtId="0" fontId="0" fillId="2" borderId="2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Voltage Amplitude (V) as a Function</a:t>
            </a:r>
            <a:r>
              <a:rPr lang="en-US" baseline="0"/>
              <a:t> of Frequency (Hz)</a:t>
            </a:r>
            <a:endParaRPr lang="en-US"/>
          </a:p>
        </c:rich>
      </c:tx>
      <c:layout>
        <c:manualLayout>
          <c:xMode val="edge"/>
          <c:yMode val="edge"/>
          <c:x val="0.13727488511364086"/>
          <c:y val="3.167109901853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0272609944109"/>
          <c:y val="0.25098868483458547"/>
          <c:w val="0.7960076419198604"/>
          <c:h val="0.62277512314363281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60</c:v>
                </c:pt>
                <c:pt idx="3">
                  <c:v>100</c:v>
                </c:pt>
                <c:pt idx="4">
                  <c:v>200</c:v>
                </c:pt>
                <c:pt idx="5">
                  <c:v>600</c:v>
                </c:pt>
                <c:pt idx="6">
                  <c:v>1000</c:v>
                </c:pt>
                <c:pt idx="7">
                  <c:v>2000</c:v>
                </c:pt>
                <c:pt idx="8">
                  <c:v>6000</c:v>
                </c:pt>
                <c:pt idx="9">
                  <c:v>10000</c:v>
                </c:pt>
                <c:pt idx="10">
                  <c:v>20000</c:v>
                </c:pt>
                <c:pt idx="11">
                  <c:v>60000</c:v>
                </c:pt>
                <c:pt idx="12">
                  <c:v>100000</c:v>
                </c:pt>
              </c:numCache>
            </c:numRef>
          </c:xVal>
          <c:yVal>
            <c:numRef>
              <c:f>Sheet1!$D$6:$D$18</c:f>
              <c:numCache>
                <c:formatCode>General</c:formatCode>
                <c:ptCount val="13"/>
                <c:pt idx="0">
                  <c:v>1.3320000000000001</c:v>
                </c:pt>
                <c:pt idx="1">
                  <c:v>1.365</c:v>
                </c:pt>
                <c:pt idx="2">
                  <c:v>1.37</c:v>
                </c:pt>
                <c:pt idx="3">
                  <c:v>1.3640000000000001</c:v>
                </c:pt>
                <c:pt idx="4">
                  <c:v>1.355</c:v>
                </c:pt>
                <c:pt idx="5">
                  <c:v>1.306</c:v>
                </c:pt>
                <c:pt idx="6">
                  <c:v>1.1919999999999999</c:v>
                </c:pt>
                <c:pt idx="7">
                  <c:v>0.91300000000000003</c:v>
                </c:pt>
                <c:pt idx="8">
                  <c:v>0.41499999999999998</c:v>
                </c:pt>
                <c:pt idx="9">
                  <c:v>0.24299999999999999</c:v>
                </c:pt>
                <c:pt idx="10">
                  <c:v>0.17299999999999999</c:v>
                </c:pt>
                <c:pt idx="11">
                  <c:v>0.128</c:v>
                </c:pt>
                <c:pt idx="12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6-40DA-91C0-678A4B31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44399"/>
        <c:axId val="102592591"/>
      </c:scatterChart>
      <c:valAx>
        <c:axId val="1043443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2591"/>
        <c:crosses val="autoZero"/>
        <c:crossBetween val="midCat"/>
      </c:valAx>
      <c:valAx>
        <c:axId val="1025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4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Bode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60</c:v>
                </c:pt>
                <c:pt idx="3">
                  <c:v>100</c:v>
                </c:pt>
                <c:pt idx="4">
                  <c:v>200</c:v>
                </c:pt>
                <c:pt idx="5">
                  <c:v>600</c:v>
                </c:pt>
                <c:pt idx="6">
                  <c:v>1000</c:v>
                </c:pt>
                <c:pt idx="7">
                  <c:v>2000</c:v>
                </c:pt>
                <c:pt idx="8">
                  <c:v>6000</c:v>
                </c:pt>
                <c:pt idx="9">
                  <c:v>10000</c:v>
                </c:pt>
                <c:pt idx="10">
                  <c:v>20000</c:v>
                </c:pt>
                <c:pt idx="11">
                  <c:v>60000</c:v>
                </c:pt>
                <c:pt idx="12">
                  <c:v>100000</c:v>
                </c:pt>
              </c:numCache>
            </c:numRef>
          </c:xVal>
          <c:yVal>
            <c:numRef>
              <c:f>Sheet1!$H$6:$H$18</c:f>
              <c:numCache>
                <c:formatCode>General</c:formatCode>
                <c:ptCount val="13"/>
                <c:pt idx="0">
                  <c:v>-6.2831026257335757E-3</c:v>
                </c:pt>
                <c:pt idx="1">
                  <c:v>-1.2565709209789088E-2</c:v>
                </c:pt>
                <c:pt idx="2">
                  <c:v>-3.76812674417644E-2</c:v>
                </c:pt>
                <c:pt idx="3">
                  <c:v>-6.2749364969321486E-2</c:v>
                </c:pt>
                <c:pt idx="4">
                  <c:v>-0.12500843635595221</c:v>
                </c:pt>
                <c:pt idx="5">
                  <c:v>-0.36051516460515709</c:v>
                </c:pt>
                <c:pt idx="6">
                  <c:v>-0.56098211610862381</c:v>
                </c:pt>
                <c:pt idx="7">
                  <c:v>-0.89863709305634221</c:v>
                </c:pt>
                <c:pt idx="8">
                  <c:v>-1.3115093180978645</c:v>
                </c:pt>
                <c:pt idx="9">
                  <c:v>-1.4129651365067377</c:v>
                </c:pt>
                <c:pt idx="10">
                  <c:v>-1.4913861966284641</c:v>
                </c:pt>
                <c:pt idx="11">
                  <c:v>-1.5442767216818938</c:v>
                </c:pt>
                <c:pt idx="12">
                  <c:v>-1.5548821760954434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2-4959-BE1F-651DEBB9F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7407"/>
        <c:axId val="393327887"/>
      </c:scatterChart>
      <c:valAx>
        <c:axId val="1072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27887"/>
        <c:crosses val="autoZero"/>
        <c:crossBetween val="midCat"/>
      </c:valAx>
      <c:valAx>
        <c:axId val="39332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of Output to Input Voltage as a Function of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3937007874017"/>
          <c:y val="0.25083333333333335"/>
          <c:w val="0.80596062992125983"/>
          <c:h val="0.543595800524934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60</c:v>
                </c:pt>
                <c:pt idx="3">
                  <c:v>100</c:v>
                </c:pt>
                <c:pt idx="4">
                  <c:v>200</c:v>
                </c:pt>
                <c:pt idx="5">
                  <c:v>600</c:v>
                </c:pt>
                <c:pt idx="6">
                  <c:v>1000</c:v>
                </c:pt>
                <c:pt idx="7">
                  <c:v>2000</c:v>
                </c:pt>
                <c:pt idx="8">
                  <c:v>6000</c:v>
                </c:pt>
                <c:pt idx="9">
                  <c:v>10000</c:v>
                </c:pt>
                <c:pt idx="10">
                  <c:v>20000</c:v>
                </c:pt>
                <c:pt idx="11">
                  <c:v>60000</c:v>
                </c:pt>
                <c:pt idx="12">
                  <c:v>100000</c:v>
                </c:pt>
              </c:numCache>
            </c:numRef>
          </c:xVal>
          <c:yVal>
            <c:numRef>
              <c:f>Sheet1!$J$6:$J$18</c:f>
              <c:numCache>
                <c:formatCode>General</c:formatCode>
                <c:ptCount val="13"/>
                <c:pt idx="0">
                  <c:v>0.98666666666666669</c:v>
                </c:pt>
                <c:pt idx="1">
                  <c:v>0.98769898697539804</c:v>
                </c:pt>
                <c:pt idx="2">
                  <c:v>0.98632109431245507</c:v>
                </c:pt>
                <c:pt idx="3">
                  <c:v>0.98412698412698429</c:v>
                </c:pt>
                <c:pt idx="4">
                  <c:v>0.97904624277456653</c:v>
                </c:pt>
                <c:pt idx="5">
                  <c:v>0.92427459306440196</c:v>
                </c:pt>
                <c:pt idx="6">
                  <c:v>0.84719260838663824</c:v>
                </c:pt>
                <c:pt idx="7">
                  <c:v>0.64295774647887327</c:v>
                </c:pt>
                <c:pt idx="8">
                  <c:v>0.29020979020979021</c:v>
                </c:pt>
                <c:pt idx="9">
                  <c:v>0.18013343217197925</c:v>
                </c:pt>
                <c:pt idx="10">
                  <c:v>0.12183098591549295</c:v>
                </c:pt>
                <c:pt idx="11">
                  <c:v>8.951048951048951E-2</c:v>
                </c:pt>
                <c:pt idx="12">
                  <c:v>8.3682008368200833E-2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7-484D-8B8A-04B98366D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690096"/>
        <c:axId val="891688848"/>
      </c:scatterChart>
      <c:valAx>
        <c:axId val="891690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8848"/>
        <c:crosses val="autoZero"/>
        <c:crossBetween val="midCat"/>
      </c:valAx>
      <c:valAx>
        <c:axId val="8916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Bode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60</c:v>
                </c:pt>
                <c:pt idx="3">
                  <c:v>100</c:v>
                </c:pt>
                <c:pt idx="4">
                  <c:v>200</c:v>
                </c:pt>
                <c:pt idx="5">
                  <c:v>600</c:v>
                </c:pt>
                <c:pt idx="6">
                  <c:v>1000</c:v>
                </c:pt>
                <c:pt idx="7">
                  <c:v>2000</c:v>
                </c:pt>
                <c:pt idx="8">
                  <c:v>6000</c:v>
                </c:pt>
                <c:pt idx="9">
                  <c:v>10000</c:v>
                </c:pt>
                <c:pt idx="10">
                  <c:v>20000</c:v>
                </c:pt>
                <c:pt idx="11">
                  <c:v>60000</c:v>
                </c:pt>
                <c:pt idx="12">
                  <c:v>100000</c:v>
                </c:pt>
              </c:numCache>
            </c:numRef>
          </c:xVal>
          <c:yVal>
            <c:numRef>
              <c:f>Sheet1!$K$6:$K$18</c:f>
              <c:numCache>
                <c:formatCode>General</c:formatCode>
                <c:ptCount val="13"/>
                <c:pt idx="0">
                  <c:v>-0.11659087321447688</c:v>
                </c:pt>
                <c:pt idx="1">
                  <c:v>-0.10750783322809462</c:v>
                </c:pt>
                <c:pt idx="2">
                  <c:v>-0.11963357162417548</c:v>
                </c:pt>
                <c:pt idx="3">
                  <c:v>-0.13897719910655515</c:v>
                </c:pt>
                <c:pt idx="4">
                  <c:v>-0.18393589820628881</c:v>
                </c:pt>
                <c:pt idx="5">
                  <c:v>-0.6839796981900701</c:v>
                </c:pt>
                <c:pt idx="6">
                  <c:v>-1.4403568406105616</c:v>
                </c:pt>
                <c:pt idx="7">
                  <c:v>-3.8363513369751501</c:v>
                </c:pt>
                <c:pt idx="8">
                  <c:v>-10.745758815059382</c:v>
                </c:pt>
                <c:pt idx="9">
                  <c:v>-14.888113521471842</c:v>
                </c:pt>
                <c:pt idx="10">
                  <c:v>-18.284844825085223</c:v>
                </c:pt>
                <c:pt idx="11">
                  <c:v>-20.962521356343871</c:v>
                </c:pt>
                <c:pt idx="12">
                  <c:v>-21.547358105683131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E-4A4D-B967-597BE9B02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146480"/>
        <c:axId val="891148976"/>
      </c:scatterChart>
      <c:valAx>
        <c:axId val="8911464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1655730533683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48976"/>
        <c:crosses val="autoZero"/>
        <c:crossBetween val="midCat"/>
      </c:valAx>
      <c:valAx>
        <c:axId val="8911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571501</xdr:colOff>
      <xdr:row>20</xdr:row>
      <xdr:rowOff>9523</xdr:rowOff>
    </xdr:from>
    <xdr:to>
      <xdr:col>8</xdr:col>
      <xdr:colOff>347662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98A27-7502-4739-874F-9A8207737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261938</xdr:colOff>
      <xdr:row>37</xdr:row>
      <xdr:rowOff>133349</xdr:rowOff>
    </xdr:from>
    <xdr:to>
      <xdr:col>17</xdr:col>
      <xdr:colOff>290513</xdr:colOff>
      <xdr:row>52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BF13D7-CCB1-4D7D-9CBD-9F418A310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316704</xdr:colOff>
      <xdr:row>19</xdr:row>
      <xdr:rowOff>135731</xdr:rowOff>
    </xdr:from>
    <xdr:to>
      <xdr:col>17</xdr:col>
      <xdr:colOff>50004</xdr:colOff>
      <xdr:row>34</xdr:row>
      <xdr:rowOff>164306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E0A3A9-E762-A046-81A4-962A25269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373855</xdr:colOff>
      <xdr:row>37</xdr:row>
      <xdr:rowOff>50006</xdr:rowOff>
    </xdr:from>
    <xdr:to>
      <xdr:col>7</xdr:col>
      <xdr:colOff>397667</xdr:colOff>
      <xdr:row>52</xdr:row>
      <xdr:rowOff>78581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BBEAB7-0E6D-3698-A4BC-AE9E19F48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3F7C-B0B7-40FF-B3E2-9A9EE5E7EED0}">
  <dimension ref="A1:M18"/>
  <sheetViews>
    <sheetView tabSelected="1" topLeftCell="A27" zoomScale="90" zoomScaleNormal="90" workbookViewId="0">
      <selection activeCell="P37" sqref="P37"/>
    </sheetView>
  </sheetViews>
  <sheetFormatPr defaultRowHeight="14.25" x14ac:dyDescent="0.45"/>
  <cols>
    <col min="7" max="7" width="9.265625" customWidth="1"/>
    <col min="12" max="12" width="11.3984375" customWidth="1"/>
    <col min="13" max="13" width="11" bestFit="1" customWidth="1"/>
  </cols>
  <sheetData>
    <row r="1" spans="1:13" x14ac:dyDescent="0.45">
      <c r="A1" t="s">
        <v>8</v>
      </c>
      <c r="L1" t="s">
        <v>10</v>
      </c>
      <c r="M1" s="3" t="s">
        <v>11</v>
      </c>
    </row>
    <row r="2" spans="1:13" x14ac:dyDescent="0.45">
      <c r="A2" t="s">
        <v>7</v>
      </c>
      <c r="L2">
        <v>10000</v>
      </c>
      <c r="M2">
        <v>1E-8</v>
      </c>
    </row>
    <row r="3" spans="1:13" x14ac:dyDescent="0.45">
      <c r="A3" t="s">
        <v>9</v>
      </c>
      <c r="L3">
        <v>10000</v>
      </c>
      <c r="M3">
        <v>1E-8</v>
      </c>
    </row>
    <row r="4" spans="1:13" x14ac:dyDescent="0.45">
      <c r="L4">
        <v>10000</v>
      </c>
      <c r="M4">
        <v>1E-8</v>
      </c>
    </row>
    <row r="5" spans="1:13" ht="42.75" x14ac:dyDescent="0.45">
      <c r="B5" s="2" t="s">
        <v>0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1</v>
      </c>
      <c r="J5" s="5" t="s">
        <v>12</v>
      </c>
      <c r="K5" s="5" t="s">
        <v>13</v>
      </c>
      <c r="L5">
        <v>10000</v>
      </c>
      <c r="M5">
        <v>1E-8</v>
      </c>
    </row>
    <row r="6" spans="1:13" x14ac:dyDescent="0.45">
      <c r="B6" s="1">
        <v>10</v>
      </c>
      <c r="C6">
        <v>1.35</v>
      </c>
      <c r="D6">
        <v>1.3320000000000001</v>
      </c>
      <c r="E6" s="1">
        <v>1.92</v>
      </c>
      <c r="F6" s="4">
        <v>1.92</v>
      </c>
      <c r="G6" s="1">
        <f>H6/(360*B6)</f>
        <v>-1.7453062849259933E-6</v>
      </c>
      <c r="H6" s="1">
        <f>-ATAN(2*PI()*B6*L2*M2)</f>
        <v>-6.2831026257335757E-3</v>
      </c>
      <c r="J6">
        <f>D6/C6</f>
        <v>0.98666666666666669</v>
      </c>
      <c r="K6">
        <f>20*LOG(J6)</f>
        <v>-0.11659087321447688</v>
      </c>
      <c r="L6">
        <v>10000</v>
      </c>
      <c r="M6">
        <v>1E-8</v>
      </c>
    </row>
    <row r="7" spans="1:13" x14ac:dyDescent="0.45">
      <c r="B7" s="1">
        <v>20</v>
      </c>
      <c r="C7" s="1">
        <v>1.3819999999999999</v>
      </c>
      <c r="D7" s="1">
        <v>1.365</v>
      </c>
      <c r="E7" s="1">
        <v>1.92</v>
      </c>
      <c r="F7" s="1">
        <v>1.92</v>
      </c>
      <c r="G7" s="1">
        <f t="shared" ref="G7:G18" si="0">H7/(360*B7)</f>
        <v>-1.7452373902484845E-6</v>
      </c>
      <c r="H7" s="1">
        <f t="shared" ref="H7:H18" si="1">-ATAN(2*PI()*B7*L3*M3)</f>
        <v>-1.2565709209789088E-2</v>
      </c>
      <c r="J7">
        <f t="shared" ref="J7:J18" si="2">D7/C7</f>
        <v>0.98769898697539804</v>
      </c>
      <c r="K7">
        <f t="shared" ref="K7:K18" si="3">20*LOG(J7)</f>
        <v>-0.10750783322809462</v>
      </c>
      <c r="L7">
        <v>10000</v>
      </c>
      <c r="M7">
        <v>1E-8</v>
      </c>
    </row>
    <row r="8" spans="1:13" x14ac:dyDescent="0.45">
      <c r="B8" s="1">
        <v>60</v>
      </c>
      <c r="C8" s="1">
        <v>1.389</v>
      </c>
      <c r="D8" s="1">
        <v>1.37</v>
      </c>
      <c r="E8" s="1">
        <v>1.96</v>
      </c>
      <c r="F8" s="1">
        <v>1.92</v>
      </c>
      <c r="G8" s="1">
        <f t="shared" si="0"/>
        <v>-1.7445031223039075E-6</v>
      </c>
      <c r="H8" s="1">
        <f t="shared" si="1"/>
        <v>-3.76812674417644E-2</v>
      </c>
      <c r="J8">
        <f t="shared" si="2"/>
        <v>0.98632109431245507</v>
      </c>
      <c r="K8">
        <f t="shared" si="3"/>
        <v>-0.11963357162417548</v>
      </c>
      <c r="L8">
        <v>10000</v>
      </c>
      <c r="M8">
        <v>1E-8</v>
      </c>
    </row>
    <row r="9" spans="1:13" x14ac:dyDescent="0.45">
      <c r="B9" s="1">
        <v>100</v>
      </c>
      <c r="C9" s="1">
        <v>1.3859999999999999</v>
      </c>
      <c r="D9" s="1">
        <v>1.3640000000000001</v>
      </c>
      <c r="E9" s="1">
        <v>1.96</v>
      </c>
      <c r="F9" s="1">
        <v>1.92</v>
      </c>
      <c r="G9" s="1">
        <f t="shared" si="0"/>
        <v>-1.7430379158144858E-6</v>
      </c>
      <c r="H9" s="1">
        <f t="shared" si="1"/>
        <v>-6.2749364969321486E-2</v>
      </c>
      <c r="J9">
        <f t="shared" si="2"/>
        <v>0.98412698412698429</v>
      </c>
      <c r="K9">
        <f t="shared" si="3"/>
        <v>-0.13897719910655515</v>
      </c>
      <c r="L9">
        <v>10000</v>
      </c>
      <c r="M9">
        <v>1E-8</v>
      </c>
    </row>
    <row r="10" spans="1:13" x14ac:dyDescent="0.45">
      <c r="B10" s="1">
        <v>200</v>
      </c>
      <c r="C10" s="1">
        <v>1.3839999999999999</v>
      </c>
      <c r="D10" s="1">
        <v>1.355</v>
      </c>
      <c r="E10" s="1">
        <v>1.96</v>
      </c>
      <c r="F10" s="1">
        <v>1.88</v>
      </c>
      <c r="G10" s="1">
        <f t="shared" si="0"/>
        <v>-1.7362282827215585E-6</v>
      </c>
      <c r="H10" s="1">
        <f t="shared" si="1"/>
        <v>-0.12500843635595221</v>
      </c>
      <c r="J10">
        <f t="shared" si="2"/>
        <v>0.97904624277456653</v>
      </c>
      <c r="K10">
        <f t="shared" si="3"/>
        <v>-0.18393589820628881</v>
      </c>
      <c r="L10">
        <v>10000</v>
      </c>
      <c r="M10">
        <v>1E-8</v>
      </c>
    </row>
    <row r="11" spans="1:13" x14ac:dyDescent="0.45">
      <c r="B11" s="1">
        <v>600</v>
      </c>
      <c r="C11" s="1">
        <v>1.413</v>
      </c>
      <c r="D11" s="1">
        <v>1.306</v>
      </c>
      <c r="E11" s="1">
        <v>1.96</v>
      </c>
      <c r="F11" s="1">
        <v>1.76</v>
      </c>
      <c r="G11" s="1">
        <f t="shared" si="0"/>
        <v>-1.6690516879868383E-6</v>
      </c>
      <c r="H11" s="1">
        <f t="shared" si="1"/>
        <v>-0.36051516460515709</v>
      </c>
      <c r="J11">
        <f t="shared" si="2"/>
        <v>0.92427459306440196</v>
      </c>
      <c r="K11">
        <f t="shared" si="3"/>
        <v>-0.6839796981900701</v>
      </c>
      <c r="L11">
        <v>10000</v>
      </c>
      <c r="M11">
        <v>1E-8</v>
      </c>
    </row>
    <row r="12" spans="1:13" x14ac:dyDescent="0.45">
      <c r="B12" s="1">
        <v>1000</v>
      </c>
      <c r="C12" s="1">
        <v>1.407</v>
      </c>
      <c r="D12" s="1">
        <v>1.1919999999999999</v>
      </c>
      <c r="E12" s="1">
        <v>1.96</v>
      </c>
      <c r="F12" s="1">
        <v>1.6</v>
      </c>
      <c r="G12" s="1">
        <f t="shared" si="0"/>
        <v>-1.5582836558572883E-6</v>
      </c>
      <c r="H12" s="1">
        <f t="shared" si="1"/>
        <v>-0.56098211610862381</v>
      </c>
      <c r="J12">
        <f t="shared" si="2"/>
        <v>0.84719260838663824</v>
      </c>
      <c r="K12">
        <f t="shared" si="3"/>
        <v>-1.4403568406105616</v>
      </c>
      <c r="L12">
        <v>10000</v>
      </c>
      <c r="M12">
        <v>1E-8</v>
      </c>
    </row>
    <row r="13" spans="1:13" x14ac:dyDescent="0.45">
      <c r="B13" s="1">
        <v>2000</v>
      </c>
      <c r="C13" s="1">
        <v>1.42</v>
      </c>
      <c r="D13" s="1">
        <v>0.91300000000000003</v>
      </c>
      <c r="E13" s="1">
        <v>2</v>
      </c>
      <c r="F13" s="1">
        <v>1.2</v>
      </c>
      <c r="G13" s="1">
        <f t="shared" si="0"/>
        <v>-1.2481070736893642E-6</v>
      </c>
      <c r="H13" s="1">
        <f t="shared" si="1"/>
        <v>-0.89863709305634221</v>
      </c>
      <c r="J13">
        <f t="shared" si="2"/>
        <v>0.64295774647887327</v>
      </c>
      <c r="K13">
        <f t="shared" si="3"/>
        <v>-3.8363513369751501</v>
      </c>
      <c r="L13">
        <v>10000</v>
      </c>
      <c r="M13">
        <v>1E-8</v>
      </c>
    </row>
    <row r="14" spans="1:13" x14ac:dyDescent="0.45">
      <c r="B14" s="1">
        <v>6000</v>
      </c>
      <c r="C14" s="1">
        <v>1.43</v>
      </c>
      <c r="D14" s="1">
        <v>0.41499999999999998</v>
      </c>
      <c r="E14" s="1">
        <v>2</v>
      </c>
      <c r="F14" s="1">
        <v>0.44</v>
      </c>
      <c r="G14" s="1">
        <f t="shared" si="0"/>
        <v>-6.0718023986012245E-7</v>
      </c>
      <c r="H14" s="1">
        <f t="shared" si="1"/>
        <v>-1.3115093180978645</v>
      </c>
      <c r="J14">
        <f t="shared" si="2"/>
        <v>0.29020979020979021</v>
      </c>
      <c r="K14">
        <f t="shared" si="3"/>
        <v>-10.745758815059382</v>
      </c>
      <c r="L14">
        <v>10000</v>
      </c>
      <c r="M14">
        <v>1E-8</v>
      </c>
    </row>
    <row r="15" spans="1:13" x14ac:dyDescent="0.45">
      <c r="B15" s="1">
        <v>10000</v>
      </c>
      <c r="C15" s="1">
        <v>1.349</v>
      </c>
      <c r="D15" s="1">
        <v>0.24299999999999999</v>
      </c>
      <c r="E15" s="1">
        <v>2</v>
      </c>
      <c r="F15" s="1">
        <v>0.22</v>
      </c>
      <c r="G15" s="1">
        <f t="shared" si="0"/>
        <v>-3.9249031569631605E-7</v>
      </c>
      <c r="H15" s="1">
        <f t="shared" si="1"/>
        <v>-1.4129651365067377</v>
      </c>
      <c r="J15">
        <f t="shared" si="2"/>
        <v>0.18013343217197925</v>
      </c>
      <c r="K15">
        <f t="shared" si="3"/>
        <v>-14.888113521471842</v>
      </c>
      <c r="L15">
        <v>10000</v>
      </c>
      <c r="M15">
        <v>1E-8</v>
      </c>
    </row>
    <row r="16" spans="1:13" x14ac:dyDescent="0.45">
      <c r="B16" s="1">
        <v>20000</v>
      </c>
      <c r="C16" s="1">
        <v>1.42</v>
      </c>
      <c r="D16" s="1">
        <v>0.17299999999999999</v>
      </c>
      <c r="E16" s="1">
        <v>2</v>
      </c>
      <c r="F16" s="1">
        <v>0.08</v>
      </c>
      <c r="G16" s="1">
        <f t="shared" si="0"/>
        <v>-2.0713697175395333E-7</v>
      </c>
      <c r="H16" s="1">
        <f t="shared" si="1"/>
        <v>-1.4913861966284641</v>
      </c>
      <c r="J16">
        <f t="shared" si="2"/>
        <v>0.12183098591549295</v>
      </c>
      <c r="K16">
        <f t="shared" si="3"/>
        <v>-18.284844825085223</v>
      </c>
    </row>
    <row r="17" spans="2:11" x14ac:dyDescent="0.45">
      <c r="B17" s="1">
        <v>60000</v>
      </c>
      <c r="C17" s="1">
        <v>1.43</v>
      </c>
      <c r="D17" s="1">
        <v>0.128</v>
      </c>
      <c r="E17" s="1">
        <v>2</v>
      </c>
      <c r="F17" s="1">
        <v>-0.04</v>
      </c>
      <c r="G17" s="1">
        <f t="shared" si="0"/>
        <v>-7.1494292670458042E-8</v>
      </c>
      <c r="H17" s="1">
        <f t="shared" si="1"/>
        <v>-1.5442767216818938</v>
      </c>
      <c r="J17">
        <f t="shared" si="2"/>
        <v>8.951048951048951E-2</v>
      </c>
      <c r="K17">
        <f t="shared" si="3"/>
        <v>-20.962521356343871</v>
      </c>
    </row>
    <row r="18" spans="2:11" x14ac:dyDescent="0.45">
      <c r="B18" s="1">
        <v>100000</v>
      </c>
      <c r="C18" s="1">
        <v>1.4339999999999999</v>
      </c>
      <c r="D18" s="1">
        <v>0.12</v>
      </c>
      <c r="E18" s="1">
        <v>2</v>
      </c>
      <c r="F18" s="1">
        <v>-0.08</v>
      </c>
      <c r="G18" s="1">
        <f t="shared" si="0"/>
        <v>-4.319117155820676E-8</v>
      </c>
      <c r="H18" s="1">
        <f t="shared" si="1"/>
        <v>-1.5548821760954434</v>
      </c>
      <c r="J18">
        <f t="shared" si="2"/>
        <v>8.3682008368200833E-2</v>
      </c>
      <c r="K18">
        <f t="shared" si="3"/>
        <v>-21.547358105683131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DOUGAL, ROGER</dc:creator>
  <cp:lastModifiedBy>Carson Murray</cp:lastModifiedBy>
  <dcterms:created xsi:type="dcterms:W3CDTF">2022-08-25T18:00:39Z</dcterms:created>
  <dcterms:modified xsi:type="dcterms:W3CDTF">2022-09-14T04:57:07Z</dcterms:modified>
</cp:coreProperties>
</file>