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ppaLab\Google Drive\Experiments\2016 Falkor\"/>
    </mc:Choice>
  </mc:AlternateContent>
  <bookViews>
    <workbookView xWindow="0" yWindow="0" windowWidth="23040" windowHeight="9192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 l="1"/>
  <c r="J12" i="1"/>
  <c r="J11" i="1"/>
  <c r="J10" i="1"/>
  <c r="J9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<sst xmlns="http://schemas.openxmlformats.org/spreadsheetml/2006/main" count="295" uniqueCount="169">
  <si>
    <t>DATE</t>
  </si>
  <si>
    <t>STATION</t>
  </si>
  <si>
    <t>RUN #</t>
  </si>
  <si>
    <t>SCENE #</t>
  </si>
  <si>
    <t>START TIME (UTC)</t>
  </si>
  <si>
    <t>END TIME (UTC)</t>
  </si>
  <si>
    <t>cam1 shutter speed</t>
  </si>
  <si>
    <t>cam2  shutter speed</t>
  </si>
  <si>
    <t>cam3  shutter speed</t>
  </si>
  <si>
    <t>cam4  shutter speed</t>
  </si>
  <si>
    <t>cam1 gain</t>
  </si>
  <si>
    <t>cam2  gain</t>
  </si>
  <si>
    <t>cam3 gain</t>
  </si>
  <si>
    <t>cam4 gain</t>
  </si>
  <si>
    <t>POL fps</t>
  </si>
  <si>
    <t>HOUSING TEMP (C)</t>
  </si>
  <si>
    <t>Pitch</t>
  </si>
  <si>
    <t>INCIDENCE ANGLE</t>
  </si>
  <si>
    <t>archived on netappp</t>
  </si>
  <si>
    <t>COMMMENTS</t>
  </si>
  <si>
    <t>10/20/16</t>
  </si>
  <si>
    <t>7</t>
  </si>
  <si>
    <t>5</t>
  </si>
  <si>
    <t>022</t>
  </si>
  <si>
    <t>1</t>
  </si>
  <si>
    <t>02:50:17.726</t>
  </si>
  <si>
    <t>1/1000</t>
  </si>
  <si>
    <t>0</t>
  </si>
  <si>
    <t>60</t>
  </si>
  <si>
    <t>33.7</t>
  </si>
  <si>
    <t>yes</t>
  </si>
  <si>
    <t>Started raining here; optimus prime data - ramps up, gets windy, wind dies back down</t>
  </si>
  <si>
    <t>2</t>
  </si>
  <si>
    <t>03:11:31.686</t>
  </si>
  <si>
    <t>1/250</t>
  </si>
  <si>
    <t>30.5</t>
  </si>
  <si>
    <t>Still raining; delightful</t>
  </si>
  <si>
    <t>3</t>
  </si>
  <si>
    <t>03:32:54.253</t>
  </si>
  <si>
    <t>1/500</t>
  </si>
  <si>
    <t>29.3</t>
  </si>
  <si>
    <t>No more rain; cut the run short due to sun glint</t>
  </si>
  <si>
    <t>11/1/16</t>
  </si>
  <si>
    <t>13</t>
  </si>
  <si>
    <t>028</t>
  </si>
  <si>
    <t>4</t>
  </si>
  <si>
    <t>22:53:27.344</t>
  </si>
  <si>
    <t>35.8</t>
  </si>
  <si>
    <t>Rained a little here, still seeing glint</t>
  </si>
  <si>
    <t>11/3/16</t>
  </si>
  <si>
    <t>14</t>
  </si>
  <si>
    <t>031</t>
  </si>
  <si>
    <t>01:05:35.312</t>
  </si>
  <si>
    <t>1/120</t>
  </si>
  <si>
    <t>28.7</t>
  </si>
  <si>
    <t>Raining, excellent run // gets a bit light at the end</t>
  </si>
  <si>
    <t>01:26:42.684</t>
  </si>
  <si>
    <t>28.6</t>
  </si>
  <si>
    <t>Still raining // foaming though, all but beginning of the run is probably unusable, so stopped run early</t>
  </si>
  <si>
    <t>10/29/16</t>
  </si>
  <si>
    <t>11</t>
  </si>
  <si>
    <t>029</t>
  </si>
  <si>
    <t>22:45:21.808</t>
  </si>
  <si>
    <t>41.6</t>
  </si>
  <si>
    <t>100</t>
  </si>
  <si>
    <t>50</t>
  </si>
  <si>
    <t>y</t>
  </si>
  <si>
    <t>Array 0</t>
  </si>
  <si>
    <t>raining</t>
  </si>
  <si>
    <t>23:05:53.401</t>
  </si>
  <si>
    <t>41.8</t>
  </si>
  <si>
    <t>23:26:25.338</t>
  </si>
  <si>
    <t>42.2</t>
  </si>
  <si>
    <t>70</t>
  </si>
  <si>
    <t>raining // Atreyu deployed during this run, not obvious exactly when // appears to be warmer water coming off ship</t>
  </si>
  <si>
    <t>23:47:33.178</t>
  </si>
  <si>
    <t>42.4</t>
  </si>
  <si>
    <t>41</t>
  </si>
  <si>
    <t>19</t>
  </si>
  <si>
    <t>10/30/16</t>
  </si>
  <si>
    <t>00:08:01.171</t>
  </si>
  <si>
    <t>42.5</t>
  </si>
  <si>
    <t>8</t>
  </si>
  <si>
    <t xml:space="preserve">turning to starboard at beginning of run </t>
  </si>
  <si>
    <t>10</t>
  </si>
  <si>
    <t>02:33:00.553</t>
  </si>
  <si>
    <t>41.5</t>
  </si>
  <si>
    <t>2:45 Atreyu back on board</t>
  </si>
  <si>
    <t>1:25am</t>
  </si>
  <si>
    <t>S 14 deg 02.6761', E 177 59.7437'</t>
  </si>
  <si>
    <t>Station_2_Video_6</t>
  </si>
  <si>
    <t>Heavy rain. White capping waves</t>
  </si>
  <si>
    <t>Confirmed</t>
  </si>
  <si>
    <t>45-90 p</t>
  </si>
  <si>
    <t>Overcast</t>
  </si>
  <si>
    <t xml:space="preserve">Stopped raining at or before 1:32am. </t>
  </si>
  <si>
    <t>Date (UTC)</t>
  </si>
  <si>
    <t>Start Time (UTC)</t>
  </si>
  <si>
    <t>Station</t>
  </si>
  <si>
    <t>Lat Lon</t>
  </si>
  <si>
    <t>.VL file</t>
  </si>
  <si>
    <t>Duration (minutes)</t>
  </si>
  <si>
    <t>JP6 temperature sensor ©</t>
  </si>
  <si>
    <t>Camera Pitch</t>
  </si>
  <si>
    <t>Camera integration time (MC)</t>
  </si>
  <si>
    <t>Weather Conditions (as seen from dry lab porthole)</t>
  </si>
  <si>
    <t>No bow thrusters?</t>
  </si>
  <si>
    <t>Slightly underway? (speed over ground in knots)</t>
  </si>
  <si>
    <t>Into the wind? (Confirmed, deg port, deg starboard)</t>
  </si>
  <si>
    <t>Wind speed relative to ship (knots)</t>
  </si>
  <si>
    <t>Wind direction (coming from)</t>
  </si>
  <si>
    <t>Surface current speed (knots) and direction (going to)</t>
  </si>
  <si>
    <t>Sun to the portside?</t>
  </si>
  <si>
    <t>Archived</t>
  </si>
  <si>
    <t>Raw</t>
  </si>
  <si>
    <t>Notes</t>
  </si>
  <si>
    <t>12:17pm</t>
  </si>
  <si>
    <t>S 14 deg 12.0973', W 179 deg 32.3801'</t>
  </si>
  <si>
    <t>Station_3_Video_5</t>
  </si>
  <si>
    <t>Yes</t>
  </si>
  <si>
    <t>UAV landing soon</t>
  </si>
  <si>
    <t>12:37am</t>
  </si>
  <si>
    <t>S 14 deg 12.0863', W 179 deg 31.9762'</t>
  </si>
  <si>
    <t>Station_3_Video_6</t>
  </si>
  <si>
    <t>Light rain</t>
  </si>
  <si>
    <t>&lt;1</t>
  </si>
  <si>
    <t>Continuation of Station_3_Video_5 because raining</t>
  </si>
  <si>
    <t>11:21pm</t>
  </si>
  <si>
    <t>S 14 deg 13.4520', W 179 deg 33.7793'</t>
  </si>
  <si>
    <t>Station_3_Video_4</t>
  </si>
  <si>
    <t>Overcast, slight drizzle</t>
  </si>
  <si>
    <t>No, but waves hitting bow</t>
  </si>
  <si>
    <t>Confrimed</t>
  </si>
  <si>
    <t>45 sb</t>
  </si>
  <si>
    <t>Ship wake visible</t>
  </si>
  <si>
    <t>1:49am</t>
  </si>
  <si>
    <t>S 14 deg 12.6129', W 179 deg 34.6824</t>
  </si>
  <si>
    <t>Station_3_Video_7</t>
  </si>
  <si>
    <t>Rain, some breaking</t>
  </si>
  <si>
    <t>8:02pm</t>
  </si>
  <si>
    <t>S 10 deg  47.9382', W 176 deg 00.2339'</t>
  </si>
  <si>
    <t>Station_5_Video_1</t>
  </si>
  <si>
    <t>Overcast, light rain</t>
  </si>
  <si>
    <t>0.6 SE</t>
  </si>
  <si>
    <t>SPIP going in</t>
  </si>
  <si>
    <t>Transit</t>
  </si>
  <si>
    <t>""</t>
  </si>
  <si>
    <t>Transit_Video_3</t>
  </si>
  <si>
    <t>Rain!</t>
  </si>
  <si>
    <t>S 16 deg 05.2000', E 178 deg 11.1220'</t>
  </si>
  <si>
    <t>Station_24_Video_1</t>
  </si>
  <si>
    <t>7am low light, cloudy, rain, no breaking</t>
  </si>
  <si>
    <t>90 sb</t>
  </si>
  <si>
    <t>SE</t>
  </si>
  <si>
    <t>Chris said it rained hard last night?</t>
  </si>
  <si>
    <t>Station_22_Video_14</t>
  </si>
  <si>
    <t>Overcast, wave breaking now</t>
  </si>
  <si>
    <t>Continuation of Video 29. Looks like starting to rain around 3 minutes in. Chris called around 5 minutes in and said we're heading back into slick soon. Ended around 15 because started steaming to dump poop.</t>
  </si>
  <si>
    <t>S 15 deg 33.7604', W 179 deg 39.9241'</t>
  </si>
  <si>
    <t>Transit_Video_2</t>
  </si>
  <si>
    <t>Overcast, breaking</t>
  </si>
  <si>
    <t>30 sb</t>
  </si>
  <si>
    <t>E</t>
  </si>
  <si>
    <t>Transit day. CTD. Rain!!!</t>
  </si>
  <si>
    <t>SPIP?</t>
  </si>
  <si>
    <t>1700hrs</t>
  </si>
  <si>
    <t>2200hrs</t>
  </si>
  <si>
    <t>2000hrs</t>
  </si>
  <si>
    <t>0400hrs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</si>
</sst>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39">
    <xf numFmtId="0" fontId="0" fillId="0" borderId="0" xfId="0"/>
    <xf numFmtId="49" fontId="7" fillId="0" borderId="2" xfId="0" applyNumberFormat="1" applyFont="1" applyBorder="1" applyAlignment="1">
      <alignment horizontal="left" wrapText="1"/>
    </xf>
    <xf numFmtId="49" fontId="7" fillId="0" borderId="3" xfId="0" applyNumberFormat="1" applyFont="1" applyBorder="1" applyAlignment="1">
      <alignment horizontal="left" wrapText="1"/>
    </xf>
    <xf numFmtId="2" fontId="7" fillId="0" borderId="3" xfId="0" applyNumberFormat="1" applyFont="1" applyBorder="1" applyAlignment="1">
      <alignment horizontal="left" wrapText="1"/>
    </xf>
    <xf numFmtId="49" fontId="7" fillId="0" borderId="4" xfId="0" applyNumberFormat="1" applyFont="1" applyBorder="1" applyAlignment="1">
      <alignment horizontal="left" wrapText="1"/>
    </xf>
    <xf numFmtId="49" fontId="8" fillId="0" borderId="5" xfId="0" applyNumberFormat="1" applyFont="1" applyBorder="1"/>
    <xf numFmtId="49" fontId="1" fillId="2" borderId="0" xfId="1" applyNumberFormat="1" applyFont="1" applyFill="1" applyBorder="1"/>
    <xf numFmtId="49" fontId="8" fillId="0" borderId="0" xfId="0" applyNumberFormat="1" applyFont="1" applyBorder="1"/>
    <xf numFmtId="49" fontId="5" fillId="0" borderId="0" xfId="0" applyNumberFormat="1" applyFont="1" applyBorder="1"/>
    <xf numFmtId="2" fontId="8" fillId="0" borderId="0" xfId="0" applyNumberFormat="1" applyFont="1" applyBorder="1" applyAlignment="1">
      <alignment horizontal="left"/>
    </xf>
    <xf numFmtId="2" fontId="8" fillId="0" borderId="0" xfId="0" applyNumberFormat="1" applyFont="1" applyBorder="1"/>
    <xf numFmtId="49" fontId="8" fillId="0" borderId="6" xfId="0" applyNumberFormat="1" applyFont="1" applyBorder="1"/>
    <xf numFmtId="49" fontId="8" fillId="6" borderId="5" xfId="0" applyNumberFormat="1" applyFont="1" applyFill="1" applyBorder="1"/>
    <xf numFmtId="49" fontId="8" fillId="6" borderId="0" xfId="0" applyNumberFormat="1" applyFont="1" applyFill="1" applyBorder="1"/>
    <xf numFmtId="2" fontId="8" fillId="6" borderId="0" xfId="0" applyNumberFormat="1" applyFont="1" applyFill="1" applyBorder="1" applyAlignment="1">
      <alignment horizontal="left"/>
    </xf>
    <xf numFmtId="2" fontId="8" fillId="6" borderId="0" xfId="0" applyNumberFormat="1" applyFont="1" applyFill="1" applyBorder="1"/>
    <xf numFmtId="49" fontId="8" fillId="6" borderId="6" xfId="0" applyNumberFormat="1" applyFont="1" applyFill="1" applyBorder="1"/>
    <xf numFmtId="49" fontId="4" fillId="5" borderId="1" xfId="4" applyNumberFormat="1" applyFont="1" applyFill="1" applyBorder="1"/>
    <xf numFmtId="49" fontId="3" fillId="4" borderId="0" xfId="3" applyNumberFormat="1" applyFont="1" applyFill="1" applyBorder="1"/>
    <xf numFmtId="49" fontId="0" fillId="0" borderId="7" xfId="0" applyNumberFormat="1" applyFont="1" applyBorder="1"/>
    <xf numFmtId="49" fontId="3" fillId="4" borderId="7" xfId="3" applyNumberFormat="1" applyFont="1" applyFill="1" applyBorder="1"/>
    <xf numFmtId="2" fontId="0" fillId="0" borderId="7" xfId="0" applyNumberFormat="1" applyFont="1" applyBorder="1" applyAlignment="1">
      <alignment horizontal="left"/>
    </xf>
    <xf numFmtId="49" fontId="0" fillId="0" borderId="0" xfId="0" applyNumberFormat="1" applyFont="1"/>
    <xf numFmtId="49" fontId="0" fillId="7" borderId="0" xfId="0" applyNumberFormat="1" applyFont="1" applyFill="1" applyBorder="1"/>
    <xf numFmtId="49" fontId="3" fillId="4" borderId="0" xfId="3" applyNumberFormat="1" applyFont="1" applyFill="1"/>
    <xf numFmtId="49" fontId="0" fillId="7" borderId="0" xfId="0" applyNumberFormat="1" applyFont="1" applyFill="1"/>
    <xf numFmtId="2" fontId="0" fillId="7" borderId="0" xfId="0" applyNumberFormat="1" applyFont="1" applyFill="1" applyAlignment="1">
      <alignment horizontal="left"/>
    </xf>
    <xf numFmtId="49" fontId="0" fillId="0" borderId="0" xfId="0" applyNumberFormat="1" applyFont="1" applyBorder="1"/>
    <xf numFmtId="2" fontId="0" fillId="0" borderId="0" xfId="0" applyNumberFormat="1" applyFont="1" applyAlignment="1">
      <alignment horizontal="left"/>
    </xf>
    <xf numFmtId="14" fontId="0" fillId="0" borderId="0" xfId="0" applyNumberFormat="1"/>
    <xf numFmtId="20" fontId="0" fillId="0" borderId="0" xfId="0" applyNumberFormat="1"/>
    <xf numFmtId="0" fontId="9" fillId="8" borderId="0" xfId="0" applyFont="1" applyFill="1"/>
    <xf numFmtId="0" fontId="10" fillId="0" borderId="0" xfId="0" applyFont="1" applyFill="1"/>
    <xf numFmtId="0" fontId="6" fillId="0" borderId="8" xfId="0" applyFont="1" applyBorder="1" applyAlignment="1">
      <alignment wrapText="1"/>
    </xf>
    <xf numFmtId="20" fontId="6" fillId="0" borderId="8" xfId="0" applyNumberFormat="1" applyFont="1" applyBorder="1" applyAlignment="1">
      <alignment wrapText="1"/>
    </xf>
    <xf numFmtId="0" fontId="0" fillId="8" borderId="0" xfId="0" applyFill="1"/>
    <xf numFmtId="0" fontId="1" fillId="2" borderId="0" xfId="1"/>
    <xf numFmtId="0" fontId="2" fillId="3" borderId="0" xfId="2"/>
    <xf numFmtId="0" fontId="3" fillId="4" borderId="0" xfId="3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endix%20E%20(Polarimeter%20and%20MiTIE%20Imagery%20Log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arimeter"/>
      <sheetName val="MiTie"/>
      <sheetName val="Notes"/>
      <sheetName val="target runs"/>
      <sheetName val="POL NUC runs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A16" workbookViewId="0">
      <selection activeCell="C33" sqref="C33"/>
    </sheetView>
  </sheetViews>
  <sheetFormatPr defaultRowHeight="14.4" x14ac:dyDescent="0.3"/>
  <cols>
    <col min="2" max="2" width="10.5546875" bestFit="1" customWidth="1"/>
    <col min="11" max="11" width="28.109375" bestFit="1" customWidth="1"/>
  </cols>
  <sheetData>
    <row r="1" spans="2:21" ht="43.8" thickBot="1" x14ac:dyDescent="0.3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17</v>
      </c>
      <c r="T1" s="2" t="s">
        <v>18</v>
      </c>
      <c r="U1" s="4" t="s">
        <v>19</v>
      </c>
    </row>
    <row r="2" spans="2:21" x14ac:dyDescent="0.3">
      <c r="B2" s="5" t="s">
        <v>20</v>
      </c>
      <c r="C2" s="6" t="s">
        <v>21</v>
      </c>
      <c r="D2" s="8" t="s">
        <v>23</v>
      </c>
      <c r="E2" s="7" t="s">
        <v>24</v>
      </c>
      <c r="F2" s="7" t="s">
        <v>25</v>
      </c>
      <c r="G2" s="7"/>
      <c r="H2" s="7" t="s">
        <v>26</v>
      </c>
      <c r="I2" s="7" t="s">
        <v>26</v>
      </c>
      <c r="J2" s="7" t="s">
        <v>26</v>
      </c>
      <c r="K2" s="7" t="s">
        <v>26</v>
      </c>
      <c r="L2" s="7" t="s">
        <v>27</v>
      </c>
      <c r="M2" s="7" t="s">
        <v>27</v>
      </c>
      <c r="N2" s="7" t="s">
        <v>27</v>
      </c>
      <c r="O2" s="7" t="s">
        <v>27</v>
      </c>
      <c r="P2" s="7" t="s">
        <v>28</v>
      </c>
      <c r="Q2" s="7" t="s">
        <v>29</v>
      </c>
      <c r="R2" s="9">
        <v>-32.5</v>
      </c>
      <c r="S2" s="10">
        <f>-[1]!Table1[[#This Row],[Pitch]]</f>
        <v>31</v>
      </c>
      <c r="T2" s="6" t="s">
        <v>30</v>
      </c>
      <c r="U2" s="11" t="s">
        <v>31</v>
      </c>
    </row>
    <row r="3" spans="2:21" x14ac:dyDescent="0.3">
      <c r="B3" s="12" t="s">
        <v>20</v>
      </c>
      <c r="C3" s="6" t="s">
        <v>21</v>
      </c>
      <c r="D3" s="13" t="s">
        <v>23</v>
      </c>
      <c r="E3" s="13" t="s">
        <v>32</v>
      </c>
      <c r="F3" s="13" t="s">
        <v>33</v>
      </c>
      <c r="G3" s="13"/>
      <c r="H3" s="13" t="s">
        <v>34</v>
      </c>
      <c r="I3" s="13" t="s">
        <v>34</v>
      </c>
      <c r="J3" s="13" t="s">
        <v>34</v>
      </c>
      <c r="K3" s="13" t="s">
        <v>34</v>
      </c>
      <c r="L3" s="13" t="s">
        <v>27</v>
      </c>
      <c r="M3" s="13" t="s">
        <v>27</v>
      </c>
      <c r="N3" s="13" t="s">
        <v>27</v>
      </c>
      <c r="O3" s="13" t="s">
        <v>27</v>
      </c>
      <c r="P3" s="13" t="s">
        <v>28</v>
      </c>
      <c r="Q3" s="13" t="s">
        <v>35</v>
      </c>
      <c r="R3" s="14">
        <v>-32.5</v>
      </c>
      <c r="S3" s="15">
        <f>-[1]!Table1[[#This Row],[Pitch]]</f>
        <v>31</v>
      </c>
      <c r="T3" s="6" t="s">
        <v>30</v>
      </c>
      <c r="U3" s="16" t="s">
        <v>36</v>
      </c>
    </row>
    <row r="4" spans="2:21" ht="15" thickBot="1" x14ac:dyDescent="0.35">
      <c r="B4" s="5" t="s">
        <v>20</v>
      </c>
      <c r="C4" s="6" t="s">
        <v>21</v>
      </c>
      <c r="D4" s="7" t="s">
        <v>23</v>
      </c>
      <c r="E4" s="7" t="s">
        <v>37</v>
      </c>
      <c r="F4" s="7" t="s">
        <v>38</v>
      </c>
      <c r="G4" s="7"/>
      <c r="H4" s="7" t="s">
        <v>39</v>
      </c>
      <c r="I4" s="7" t="s">
        <v>39</v>
      </c>
      <c r="J4" s="7" t="s">
        <v>39</v>
      </c>
      <c r="K4" s="7" t="s">
        <v>39</v>
      </c>
      <c r="L4" s="7" t="s">
        <v>27</v>
      </c>
      <c r="M4" s="7" t="s">
        <v>27</v>
      </c>
      <c r="N4" s="7" t="s">
        <v>27</v>
      </c>
      <c r="O4" s="7" t="s">
        <v>27</v>
      </c>
      <c r="P4" s="7" t="s">
        <v>28</v>
      </c>
      <c r="Q4" s="7" t="s">
        <v>40</v>
      </c>
      <c r="R4" s="9">
        <v>-33</v>
      </c>
      <c r="S4" s="10">
        <f>-[1]!Table1[[#This Row],[Pitch]]</f>
        <v>31</v>
      </c>
      <c r="T4" s="6" t="s">
        <v>30</v>
      </c>
      <c r="U4" s="11" t="s">
        <v>41</v>
      </c>
    </row>
    <row r="5" spans="2:21" ht="15.6" thickTop="1" thickBot="1" x14ac:dyDescent="0.35">
      <c r="B5" s="5" t="s">
        <v>42</v>
      </c>
      <c r="C5" s="6" t="s">
        <v>43</v>
      </c>
      <c r="D5" s="17" t="s">
        <v>44</v>
      </c>
      <c r="E5" s="7" t="s">
        <v>45</v>
      </c>
      <c r="F5" s="7" t="s">
        <v>46</v>
      </c>
      <c r="G5" s="7"/>
      <c r="H5" s="7" t="s">
        <v>39</v>
      </c>
      <c r="I5" s="7" t="s">
        <v>39</v>
      </c>
      <c r="J5" s="7" t="s">
        <v>39</v>
      </c>
      <c r="K5" s="7" t="s">
        <v>39</v>
      </c>
      <c r="L5" s="7" t="s">
        <v>27</v>
      </c>
      <c r="M5" s="7" t="s">
        <v>27</v>
      </c>
      <c r="N5" s="7" t="s">
        <v>27</v>
      </c>
      <c r="O5" s="7" t="s">
        <v>27</v>
      </c>
      <c r="P5" s="7" t="s">
        <v>28</v>
      </c>
      <c r="Q5" s="7" t="s">
        <v>47</v>
      </c>
      <c r="R5" s="9">
        <v>-31</v>
      </c>
      <c r="S5" s="10">
        <f>-[1]!Table1[[#This Row],[Pitch]]</f>
        <v>31</v>
      </c>
      <c r="T5" s="7"/>
      <c r="U5" s="11" t="s">
        <v>48</v>
      </c>
    </row>
    <row r="6" spans="2:21" ht="15.6" thickTop="1" thickBot="1" x14ac:dyDescent="0.35">
      <c r="B6" s="12" t="s">
        <v>49</v>
      </c>
      <c r="C6" s="18" t="s">
        <v>50</v>
      </c>
      <c r="D6" s="17" t="s">
        <v>51</v>
      </c>
      <c r="E6" s="13" t="s">
        <v>32</v>
      </c>
      <c r="F6" s="13" t="s">
        <v>52</v>
      </c>
      <c r="G6" s="13"/>
      <c r="H6" s="13" t="s">
        <v>53</v>
      </c>
      <c r="I6" s="13" t="s">
        <v>53</v>
      </c>
      <c r="J6" s="13" t="s">
        <v>53</v>
      </c>
      <c r="K6" s="13" t="s">
        <v>53</v>
      </c>
      <c r="L6" s="13" t="s">
        <v>27</v>
      </c>
      <c r="M6" s="13" t="s">
        <v>27</v>
      </c>
      <c r="N6" s="13" t="s">
        <v>27</v>
      </c>
      <c r="O6" s="13" t="s">
        <v>27</v>
      </c>
      <c r="P6" s="13" t="s">
        <v>28</v>
      </c>
      <c r="Q6" s="13" t="s">
        <v>54</v>
      </c>
      <c r="R6" s="14">
        <v>-31</v>
      </c>
      <c r="S6" s="15">
        <f>-[1]!Table1[[#This Row],[Pitch]]</f>
        <v>31</v>
      </c>
      <c r="T6" s="13"/>
      <c r="U6" s="16" t="s">
        <v>55</v>
      </c>
    </row>
    <row r="7" spans="2:21" ht="15.6" thickTop="1" thickBot="1" x14ac:dyDescent="0.35">
      <c r="B7" s="5" t="s">
        <v>49</v>
      </c>
      <c r="C7" s="18" t="s">
        <v>50</v>
      </c>
      <c r="D7" s="17" t="s">
        <v>51</v>
      </c>
      <c r="E7" s="7" t="s">
        <v>37</v>
      </c>
      <c r="F7" s="7" t="s">
        <v>56</v>
      </c>
      <c r="G7" s="7"/>
      <c r="H7" s="7" t="s">
        <v>39</v>
      </c>
      <c r="I7" s="7" t="s">
        <v>39</v>
      </c>
      <c r="J7" s="7" t="s">
        <v>39</v>
      </c>
      <c r="K7" s="7" t="s">
        <v>39</v>
      </c>
      <c r="L7" s="7" t="s">
        <v>27</v>
      </c>
      <c r="M7" s="7" t="s">
        <v>27</v>
      </c>
      <c r="N7" s="7" t="s">
        <v>27</v>
      </c>
      <c r="O7" s="7" t="s">
        <v>27</v>
      </c>
      <c r="P7" s="7" t="s">
        <v>28</v>
      </c>
      <c r="Q7" s="7" t="s">
        <v>57</v>
      </c>
      <c r="R7" s="9">
        <v>-31</v>
      </c>
      <c r="S7" s="10">
        <f>-[1]!Table1[[#This Row],[Pitch]]</f>
        <v>31</v>
      </c>
      <c r="T7" s="7"/>
      <c r="U7" s="11" t="s">
        <v>58</v>
      </c>
    </row>
    <row r="8" spans="2:21" ht="15" thickTop="1" x14ac:dyDescent="0.3"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x14ac:dyDescent="0.3">
      <c r="B9" s="19" t="s">
        <v>59</v>
      </c>
      <c r="C9" s="20" t="s">
        <v>60</v>
      </c>
      <c r="D9" s="19" t="s">
        <v>61</v>
      </c>
      <c r="E9" s="19" t="s">
        <v>24</v>
      </c>
      <c r="F9" s="19" t="s">
        <v>62</v>
      </c>
      <c r="G9" s="19"/>
      <c r="H9" s="19" t="s">
        <v>63</v>
      </c>
      <c r="I9" s="21">
        <v>60</v>
      </c>
      <c r="J9" s="21">
        <f xml:space="preserve"> SUM(-[1]!Table2[[#This Row],[pitch]],90)</f>
        <v>48.5</v>
      </c>
      <c r="K9" s="19" t="s">
        <v>64</v>
      </c>
      <c r="L9" s="19" t="s">
        <v>24</v>
      </c>
      <c r="M9" s="19" t="s">
        <v>65</v>
      </c>
      <c r="N9" s="19" t="s">
        <v>66</v>
      </c>
      <c r="O9" s="19" t="s">
        <v>67</v>
      </c>
      <c r="P9" s="19"/>
      <c r="Q9" s="19"/>
      <c r="R9" s="22"/>
      <c r="S9" s="22"/>
      <c r="T9" s="19" t="s">
        <v>68</v>
      </c>
    </row>
    <row r="10" spans="2:21" x14ac:dyDescent="0.3">
      <c r="B10" s="23" t="s">
        <v>59</v>
      </c>
      <c r="C10" s="24" t="s">
        <v>60</v>
      </c>
      <c r="D10" s="25" t="s">
        <v>61</v>
      </c>
      <c r="E10" s="25" t="s">
        <v>32</v>
      </c>
      <c r="F10" s="25" t="s">
        <v>69</v>
      </c>
      <c r="G10" s="25"/>
      <c r="H10" s="25" t="s">
        <v>70</v>
      </c>
      <c r="I10" s="26">
        <v>60</v>
      </c>
      <c r="J10" s="26">
        <f xml:space="preserve"> SUM(-[1]!Table2[[#This Row],[pitch]],90)</f>
        <v>49</v>
      </c>
      <c r="K10" s="25" t="s">
        <v>64</v>
      </c>
      <c r="L10" s="25" t="s">
        <v>24</v>
      </c>
      <c r="M10" s="25" t="s">
        <v>65</v>
      </c>
      <c r="N10" s="25" t="s">
        <v>66</v>
      </c>
      <c r="O10" s="25" t="s">
        <v>67</v>
      </c>
      <c r="P10" s="25"/>
      <c r="Q10" s="25"/>
      <c r="R10" s="25"/>
      <c r="S10" s="25"/>
      <c r="T10" s="25" t="s">
        <v>68</v>
      </c>
    </row>
    <row r="11" spans="2:21" x14ac:dyDescent="0.3">
      <c r="B11" s="27" t="s">
        <v>59</v>
      </c>
      <c r="C11" s="24" t="s">
        <v>60</v>
      </c>
      <c r="D11" s="22" t="s">
        <v>61</v>
      </c>
      <c r="E11" s="22" t="s">
        <v>37</v>
      </c>
      <c r="F11" s="22" t="s">
        <v>71</v>
      </c>
      <c r="G11" s="22"/>
      <c r="H11" s="22" t="s">
        <v>72</v>
      </c>
      <c r="I11" s="28">
        <v>60</v>
      </c>
      <c r="J11" s="28">
        <f xml:space="preserve"> SUM(-[1]!Table2[[#This Row],[pitch]],90)</f>
        <v>49</v>
      </c>
      <c r="K11" s="22" t="s">
        <v>64</v>
      </c>
      <c r="L11" s="22" t="s">
        <v>24</v>
      </c>
      <c r="M11" s="22" t="s">
        <v>65</v>
      </c>
      <c r="N11" s="22" t="s">
        <v>66</v>
      </c>
      <c r="O11" s="22" t="s">
        <v>67</v>
      </c>
      <c r="P11" s="22" t="s">
        <v>21</v>
      </c>
      <c r="Q11" s="22" t="s">
        <v>73</v>
      </c>
      <c r="R11" s="22"/>
      <c r="S11" s="22"/>
      <c r="T11" s="22" t="s">
        <v>74</v>
      </c>
    </row>
    <row r="12" spans="2:21" x14ac:dyDescent="0.3">
      <c r="B12" s="23" t="s">
        <v>59</v>
      </c>
      <c r="C12" s="24" t="s">
        <v>60</v>
      </c>
      <c r="D12" s="25" t="s">
        <v>61</v>
      </c>
      <c r="E12" s="25" t="s">
        <v>45</v>
      </c>
      <c r="F12" s="25" t="s">
        <v>75</v>
      </c>
      <c r="G12" s="25"/>
      <c r="H12" s="25" t="s">
        <v>76</v>
      </c>
      <c r="I12" s="26">
        <v>60</v>
      </c>
      <c r="J12" s="26">
        <f xml:space="preserve"> SUM(-[1]!Table2[[#This Row],[pitch]],90)</f>
        <v>49</v>
      </c>
      <c r="K12" s="25" t="s">
        <v>64</v>
      </c>
      <c r="L12" s="25" t="s">
        <v>24</v>
      </c>
      <c r="M12" s="25" t="s">
        <v>65</v>
      </c>
      <c r="N12" s="25" t="s">
        <v>66</v>
      </c>
      <c r="O12" s="25" t="s">
        <v>67</v>
      </c>
      <c r="P12" s="25" t="s">
        <v>77</v>
      </c>
      <c r="Q12" s="25" t="s">
        <v>78</v>
      </c>
      <c r="R12" s="25"/>
      <c r="S12" s="25"/>
      <c r="T12" s="25" t="s">
        <v>68</v>
      </c>
    </row>
    <row r="13" spans="2:21" x14ac:dyDescent="0.3">
      <c r="B13" s="27" t="s">
        <v>79</v>
      </c>
      <c r="C13" s="24" t="s">
        <v>60</v>
      </c>
      <c r="D13" s="22" t="s">
        <v>61</v>
      </c>
      <c r="E13" s="22" t="s">
        <v>22</v>
      </c>
      <c r="F13" s="22" t="s">
        <v>80</v>
      </c>
      <c r="G13" s="22"/>
      <c r="H13" s="22" t="s">
        <v>81</v>
      </c>
      <c r="I13" s="28">
        <v>60</v>
      </c>
      <c r="J13" s="28">
        <f xml:space="preserve"> SUM(-[1]!Table2[[#This Row],[pitch]],90)</f>
        <v>49</v>
      </c>
      <c r="K13" s="22" t="s">
        <v>64</v>
      </c>
      <c r="L13" s="22" t="s">
        <v>24</v>
      </c>
      <c r="M13" s="22" t="s">
        <v>65</v>
      </c>
      <c r="N13" s="22" t="s">
        <v>66</v>
      </c>
      <c r="O13" s="22" t="s">
        <v>67</v>
      </c>
      <c r="P13" s="22" t="s">
        <v>82</v>
      </c>
      <c r="Q13" s="22" t="s">
        <v>28</v>
      </c>
      <c r="R13" s="22"/>
      <c r="S13" s="22"/>
      <c r="T13" s="22" t="s">
        <v>83</v>
      </c>
    </row>
    <row r="14" spans="2:21" x14ac:dyDescent="0.3">
      <c r="B14" s="27" t="s">
        <v>59</v>
      </c>
      <c r="C14" s="6" t="s">
        <v>84</v>
      </c>
      <c r="D14" s="22" t="s">
        <v>44</v>
      </c>
      <c r="E14" s="22" t="s">
        <v>82</v>
      </c>
      <c r="F14" s="22" t="s">
        <v>85</v>
      </c>
      <c r="G14" s="22"/>
      <c r="H14" s="22" t="s">
        <v>86</v>
      </c>
      <c r="I14" s="28">
        <v>61</v>
      </c>
      <c r="J14" s="28">
        <f xml:space="preserve"> SUM(-[1]!Table2[[#This Row],[pitch]],90)</f>
        <v>28</v>
      </c>
      <c r="K14" s="22" t="s">
        <v>64</v>
      </c>
      <c r="L14" s="22" t="s">
        <v>24</v>
      </c>
      <c r="M14" s="22" t="s">
        <v>65</v>
      </c>
      <c r="N14" s="22" t="s">
        <v>66</v>
      </c>
      <c r="O14" s="22" t="s">
        <v>67</v>
      </c>
      <c r="P14" s="22"/>
      <c r="Q14" s="22"/>
      <c r="R14" s="22">
        <v>22.78</v>
      </c>
      <c r="S14" s="22">
        <v>219</v>
      </c>
      <c r="T14" s="22" t="s">
        <v>87</v>
      </c>
    </row>
    <row r="20" spans="1:21" ht="115.8" thickBot="1" x14ac:dyDescent="0.35">
      <c r="A20" t="s">
        <v>164</v>
      </c>
      <c r="B20" s="33" t="s">
        <v>96</v>
      </c>
      <c r="C20" s="34" t="s">
        <v>97</v>
      </c>
      <c r="D20" s="33" t="s">
        <v>98</v>
      </c>
      <c r="E20" s="33" t="s">
        <v>99</v>
      </c>
      <c r="F20" s="33" t="s">
        <v>100</v>
      </c>
      <c r="G20" s="33" t="s">
        <v>101</v>
      </c>
      <c r="H20" s="33" t="s">
        <v>102</v>
      </c>
      <c r="I20" s="33" t="s">
        <v>103</v>
      </c>
      <c r="J20" s="33" t="s">
        <v>104</v>
      </c>
      <c r="K20" s="33" t="s">
        <v>105</v>
      </c>
      <c r="L20" s="33" t="s">
        <v>106</v>
      </c>
      <c r="M20" s="33" t="s">
        <v>107</v>
      </c>
      <c r="N20" s="33" t="s">
        <v>108</v>
      </c>
      <c r="O20" s="33" t="s">
        <v>109</v>
      </c>
      <c r="P20" s="33" t="s">
        <v>110</v>
      </c>
      <c r="Q20" s="33" t="s">
        <v>111</v>
      </c>
      <c r="R20" s="33" t="s">
        <v>112</v>
      </c>
      <c r="S20" s="33" t="s">
        <v>113</v>
      </c>
      <c r="T20" s="33" t="s">
        <v>114</v>
      </c>
      <c r="U20" s="33" t="s">
        <v>115</v>
      </c>
    </row>
    <row r="21" spans="1:21" x14ac:dyDescent="0.3">
      <c r="A21" s="36"/>
      <c r="B21" s="29">
        <v>43791</v>
      </c>
      <c r="C21" s="30" t="s">
        <v>88</v>
      </c>
      <c r="D21">
        <v>2</v>
      </c>
      <c r="E21" t="s">
        <v>89</v>
      </c>
      <c r="F21" t="s">
        <v>90</v>
      </c>
      <c r="G21">
        <v>20</v>
      </c>
      <c r="I21">
        <v>62</v>
      </c>
      <c r="K21" t="s">
        <v>91</v>
      </c>
      <c r="L21" t="s">
        <v>92</v>
      </c>
      <c r="M21">
        <v>2</v>
      </c>
      <c r="N21" t="s">
        <v>93</v>
      </c>
      <c r="O21">
        <v>13</v>
      </c>
      <c r="R21" t="s">
        <v>94</v>
      </c>
      <c r="S21" s="31"/>
      <c r="T21" s="32"/>
      <c r="U21" t="s">
        <v>95</v>
      </c>
    </row>
    <row r="22" spans="1:21" x14ac:dyDescent="0.3">
      <c r="A22" s="36"/>
      <c r="B22" s="29">
        <v>43791</v>
      </c>
      <c r="C22" s="30" t="s">
        <v>127</v>
      </c>
      <c r="D22">
        <v>3</v>
      </c>
      <c r="E22" t="s">
        <v>128</v>
      </c>
      <c r="F22" t="s">
        <v>129</v>
      </c>
      <c r="G22">
        <v>20</v>
      </c>
      <c r="H22">
        <v>41.6</v>
      </c>
      <c r="I22">
        <v>62</v>
      </c>
      <c r="K22" t="s">
        <v>130</v>
      </c>
      <c r="L22" t="s">
        <v>131</v>
      </c>
      <c r="M22" t="s">
        <v>132</v>
      </c>
      <c r="N22" t="s">
        <v>133</v>
      </c>
      <c r="O22">
        <v>16</v>
      </c>
      <c r="R22" t="s">
        <v>94</v>
      </c>
      <c r="S22" s="35"/>
      <c r="T22" s="32"/>
      <c r="U22" t="s">
        <v>134</v>
      </c>
    </row>
    <row r="23" spans="1:21" x14ac:dyDescent="0.3">
      <c r="A23" s="36"/>
      <c r="B23" s="29">
        <v>43792</v>
      </c>
      <c r="C23" s="30" t="s">
        <v>116</v>
      </c>
      <c r="D23">
        <v>3</v>
      </c>
      <c r="E23" t="s">
        <v>117</v>
      </c>
      <c r="F23" t="s">
        <v>118</v>
      </c>
      <c r="G23">
        <v>20</v>
      </c>
      <c r="H23">
        <v>42.8</v>
      </c>
      <c r="I23">
        <v>62</v>
      </c>
      <c r="K23" t="s">
        <v>94</v>
      </c>
      <c r="L23" t="s">
        <v>92</v>
      </c>
      <c r="M23">
        <v>1</v>
      </c>
      <c r="N23" t="s">
        <v>119</v>
      </c>
      <c r="O23">
        <v>13</v>
      </c>
      <c r="R23" t="s">
        <v>94</v>
      </c>
      <c r="S23" s="35"/>
      <c r="T23" s="32"/>
      <c r="U23" t="s">
        <v>120</v>
      </c>
    </row>
    <row r="24" spans="1:21" x14ac:dyDescent="0.3">
      <c r="A24" s="36"/>
      <c r="B24" s="29">
        <v>43792</v>
      </c>
      <c r="C24" s="30" t="s">
        <v>121</v>
      </c>
      <c r="D24">
        <v>3</v>
      </c>
      <c r="E24" t="s">
        <v>122</v>
      </c>
      <c r="F24" t="s">
        <v>123</v>
      </c>
      <c r="G24">
        <v>20</v>
      </c>
      <c r="H24">
        <v>43.2</v>
      </c>
      <c r="I24">
        <v>62</v>
      </c>
      <c r="K24" t="s">
        <v>124</v>
      </c>
      <c r="L24" t="s">
        <v>92</v>
      </c>
      <c r="M24" t="s">
        <v>125</v>
      </c>
      <c r="N24" t="s">
        <v>119</v>
      </c>
      <c r="O24">
        <v>12</v>
      </c>
      <c r="R24" t="s">
        <v>94</v>
      </c>
      <c r="S24" s="35"/>
      <c r="T24" s="32"/>
      <c r="U24" t="s">
        <v>126</v>
      </c>
    </row>
    <row r="25" spans="1:21" x14ac:dyDescent="0.3">
      <c r="A25" s="36"/>
      <c r="B25" s="29">
        <v>43792</v>
      </c>
      <c r="C25" s="30" t="s">
        <v>135</v>
      </c>
      <c r="D25">
        <v>3</v>
      </c>
      <c r="E25" t="s">
        <v>136</v>
      </c>
      <c r="F25" t="s">
        <v>137</v>
      </c>
      <c r="G25">
        <v>20</v>
      </c>
      <c r="H25">
        <v>42.8</v>
      </c>
      <c r="I25">
        <v>62</v>
      </c>
      <c r="K25" t="s">
        <v>138</v>
      </c>
      <c r="L25" t="s">
        <v>92</v>
      </c>
      <c r="M25">
        <v>1.3</v>
      </c>
      <c r="N25" t="s">
        <v>133</v>
      </c>
      <c r="O25">
        <v>10</v>
      </c>
      <c r="R25" t="s">
        <v>94</v>
      </c>
      <c r="S25" s="35"/>
      <c r="T25" s="32"/>
    </row>
    <row r="26" spans="1:21" x14ac:dyDescent="0.3">
      <c r="A26" s="36"/>
      <c r="B26" s="29">
        <v>43793</v>
      </c>
      <c r="C26" s="30" t="s">
        <v>139</v>
      </c>
      <c r="D26">
        <v>5</v>
      </c>
      <c r="E26" t="s">
        <v>140</v>
      </c>
      <c r="F26" t="s">
        <v>141</v>
      </c>
      <c r="G26">
        <v>20</v>
      </c>
      <c r="H26">
        <v>51.5</v>
      </c>
      <c r="I26">
        <v>67</v>
      </c>
      <c r="K26" t="s">
        <v>142</v>
      </c>
      <c r="L26" t="s">
        <v>92</v>
      </c>
      <c r="M26">
        <v>0.4</v>
      </c>
      <c r="N26" t="s">
        <v>92</v>
      </c>
      <c r="O26">
        <v>5</v>
      </c>
      <c r="Q26" t="s">
        <v>143</v>
      </c>
      <c r="R26" t="s">
        <v>94</v>
      </c>
      <c r="S26" s="35"/>
      <c r="T26" s="32"/>
      <c r="U26" t="s">
        <v>144</v>
      </c>
    </row>
    <row r="27" spans="1:21" x14ac:dyDescent="0.3">
      <c r="A27" s="36"/>
      <c r="B27" s="29">
        <v>43796</v>
      </c>
      <c r="C27" s="30" t="s">
        <v>165</v>
      </c>
      <c r="S27" s="35"/>
      <c r="T27" s="32"/>
    </row>
    <row r="28" spans="1:21" x14ac:dyDescent="0.3">
      <c r="A28" s="37"/>
      <c r="B28" s="29">
        <v>43805</v>
      </c>
      <c r="C28" s="30">
        <v>0.90069444444444446</v>
      </c>
      <c r="D28" t="s">
        <v>145</v>
      </c>
      <c r="E28" t="s">
        <v>146</v>
      </c>
      <c r="F28" t="s">
        <v>147</v>
      </c>
      <c r="G28">
        <v>20</v>
      </c>
      <c r="K28" t="s">
        <v>148</v>
      </c>
      <c r="S28" s="35"/>
      <c r="T28" s="35"/>
    </row>
    <row r="29" spans="1:21" x14ac:dyDescent="0.3">
      <c r="A29" s="36"/>
      <c r="B29" s="29">
        <v>43814</v>
      </c>
      <c r="C29" s="30">
        <v>0.73541666666666661</v>
      </c>
      <c r="E29" t="s">
        <v>149</v>
      </c>
      <c r="F29" t="s">
        <v>150</v>
      </c>
      <c r="G29">
        <v>20</v>
      </c>
      <c r="K29" t="s">
        <v>151</v>
      </c>
      <c r="L29" t="s">
        <v>92</v>
      </c>
      <c r="M29">
        <v>0.7</v>
      </c>
      <c r="N29" t="s">
        <v>152</v>
      </c>
      <c r="O29">
        <v>20</v>
      </c>
      <c r="P29" t="s">
        <v>153</v>
      </c>
      <c r="S29" s="35"/>
      <c r="T29" s="35"/>
      <c r="U29" t="s">
        <v>154</v>
      </c>
    </row>
    <row r="30" spans="1:21" x14ac:dyDescent="0.3">
      <c r="A30" s="38"/>
      <c r="B30" s="29">
        <v>43813</v>
      </c>
      <c r="C30" s="30" t="s">
        <v>167</v>
      </c>
      <c r="F30" t="s">
        <v>155</v>
      </c>
      <c r="G30">
        <v>15</v>
      </c>
      <c r="K30" t="s">
        <v>156</v>
      </c>
      <c r="S30" s="35"/>
      <c r="T30" s="35"/>
      <c r="U30" t="s">
        <v>157</v>
      </c>
    </row>
    <row r="31" spans="1:21" x14ac:dyDescent="0.3">
      <c r="A31" s="36"/>
      <c r="B31" s="29">
        <v>43812</v>
      </c>
      <c r="C31" s="30" t="s">
        <v>166</v>
      </c>
      <c r="S31" s="35"/>
      <c r="T31" s="35"/>
    </row>
    <row r="32" spans="1:21" x14ac:dyDescent="0.3">
      <c r="A32" s="38"/>
      <c r="B32" s="29">
        <v>44180</v>
      </c>
      <c r="C32" s="30" t="s">
        <v>168</v>
      </c>
      <c r="S32" s="35"/>
      <c r="T32" s="35"/>
    </row>
    <row r="33" spans="1:21" x14ac:dyDescent="0.3">
      <c r="A33" s="37"/>
      <c r="B33" s="29">
        <v>43805</v>
      </c>
      <c r="C33" s="30">
        <v>0.88750000000000007</v>
      </c>
      <c r="D33" t="s">
        <v>145</v>
      </c>
      <c r="E33" t="s">
        <v>158</v>
      </c>
      <c r="F33" t="s">
        <v>159</v>
      </c>
      <c r="G33">
        <v>20</v>
      </c>
      <c r="K33" t="s">
        <v>160</v>
      </c>
      <c r="L33" t="s">
        <v>92</v>
      </c>
      <c r="M33">
        <v>0.5</v>
      </c>
      <c r="N33" t="s">
        <v>161</v>
      </c>
      <c r="O33">
        <v>16</v>
      </c>
      <c r="P33" t="s">
        <v>162</v>
      </c>
      <c r="R33" t="s">
        <v>94</v>
      </c>
      <c r="S33" s="35"/>
      <c r="T33" s="35"/>
      <c r="U3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ZappaLab</dc:creator>
  <cp:lastModifiedBy>ZappaLab</cp:lastModifiedBy>
  <dcterms:created xsi:type="dcterms:W3CDTF">2020-04-14T18:29:19Z</dcterms:created>
  <dcterms:modified xsi:type="dcterms:W3CDTF">2020-04-15T13:34:59Z</dcterms:modified>
</cp:coreProperties>
</file>