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-dev\Rumble-Plate-Dice-Roller\Rumble Plate Documentation\"/>
    </mc:Choice>
  </mc:AlternateContent>
  <xr:revisionPtr revIDLastSave="0" documentId="13_ncr:1_{DDCC3443-1A5E-4483-A186-6BE27826FAE7}" xr6:coauthVersionLast="47" xr6:coauthVersionMax="47" xr10:uidLastSave="{00000000-0000-0000-0000-000000000000}"/>
  <bookViews>
    <workbookView xWindow="-78" yWindow="0" windowWidth="10524" windowHeight="12318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G10" i="1" s="1"/>
  <c r="F11" i="1"/>
  <c r="G11" i="1" s="1"/>
  <c r="F8" i="1"/>
  <c r="G8" i="1" s="1"/>
  <c r="F9" i="1"/>
  <c r="G9" i="1" s="1"/>
  <c r="E17" i="1"/>
  <c r="F7" i="1" l="1"/>
  <c r="G7" i="1" s="1"/>
  <c r="H2" i="1" l="1"/>
  <c r="I2" i="1"/>
  <c r="E16" i="1"/>
  <c r="E18" i="1"/>
  <c r="E15" i="1"/>
  <c r="E19" i="1" l="1"/>
  <c r="F6" i="1"/>
  <c r="G6" i="1" s="1"/>
  <c r="F5" i="1"/>
  <c r="G5" i="1" s="1"/>
  <c r="G2" i="1" l="1"/>
</calcChain>
</file>

<file path=xl/sharedStrings.xml><?xml version="1.0" encoding="utf-8"?>
<sst xmlns="http://schemas.openxmlformats.org/spreadsheetml/2006/main" count="68" uniqueCount="56">
  <si>
    <t>Device: Rumble Plate Dice Tumbler</t>
  </si>
  <si>
    <t>Total Cost</t>
  </si>
  <si>
    <t>Total Print time (hr)</t>
  </si>
  <si>
    <t>Total filament (g)</t>
  </si>
  <si>
    <t>Date Created: 9/14/2021</t>
  </si>
  <si>
    <t>Commercial Parts:</t>
  </si>
  <si>
    <t>Part type (Electrical. Mechanical, Sanitization, ect)</t>
  </si>
  <si>
    <t>Part</t>
  </si>
  <si>
    <t>Quantity Needed</t>
  </si>
  <si>
    <t>Pkg Quantity</t>
  </si>
  <si>
    <t>Price per package</t>
  </si>
  <si>
    <t>Price per Unit</t>
  </si>
  <si>
    <t>Price for qty needed</t>
  </si>
  <si>
    <t>Link</t>
  </si>
  <si>
    <t>Electrical</t>
  </si>
  <si>
    <t>DC Motor</t>
  </si>
  <si>
    <t>https://www.digikey.ca/en/products/detail/adafruit-industries-llc/711/5353610</t>
  </si>
  <si>
    <t>3.5mm Mono Jack</t>
  </si>
  <si>
    <t>https://www.digikey.ca/short/pq1d1z</t>
  </si>
  <si>
    <t>https://www.digikey.ca/short/jvzq2d</t>
  </si>
  <si>
    <t>2271 Kitronik Ltd. | Battery Products | DigiKey</t>
  </si>
  <si>
    <t>Mechanical</t>
  </si>
  <si>
    <t>Cup</t>
  </si>
  <si>
    <t>https://www.walmart.ca/en/ip/great-value-plastic-party-cups-clear/6000198044907</t>
  </si>
  <si>
    <t>Dice</t>
  </si>
  <si>
    <t>https://www.walmart.ca/en/ip/ACE-Dice-5ct/PRD54IXGNXVYTJP</t>
  </si>
  <si>
    <t>https://www.walmart.ca/en/ip/energizer-max-alkaline-aaa-batteries-2-pack/PRD3IIHXYVK66QB</t>
  </si>
  <si>
    <t>3D Printed Parts                                                                                     ESTIMATED PRICING USING 1KG ROLL COST:</t>
  </si>
  <si>
    <t>Part (estimated with 0.3 mm layer height)</t>
  </si>
  <si>
    <t>Description</t>
  </si>
  <si>
    <t>TOTAL Mass (g)</t>
  </si>
  <si>
    <t>Estimated Price</t>
  </si>
  <si>
    <t>Print Time (Min)</t>
  </si>
  <si>
    <t>Base</t>
  </si>
  <si>
    <t>3D printed Part</t>
  </si>
  <si>
    <t>Cam</t>
  </si>
  <si>
    <t>Plate</t>
  </si>
  <si>
    <t>Lid</t>
  </si>
  <si>
    <t>Total Print Cost:</t>
  </si>
  <si>
    <t>Tools for Assembly</t>
  </si>
  <si>
    <t>Pliers</t>
  </si>
  <si>
    <t>Wire Cutters</t>
  </si>
  <si>
    <t>Wire Strippers</t>
  </si>
  <si>
    <t>Sharp Knife</t>
  </si>
  <si>
    <t>Alternatives (if there are other sources for some parts link them below)</t>
  </si>
  <si>
    <t>Part and description</t>
  </si>
  <si>
    <t>Cups</t>
  </si>
  <si>
    <t>Free from a coffee shop/restaurant</t>
  </si>
  <si>
    <t>Brushed DC Motor 2 (RM2) - RobotShop</t>
  </si>
  <si>
    <t>DC Motor (Bulk)</t>
  </si>
  <si>
    <t>https://www.amazon.ca/Gikfun-Motor-Electric-Arduino-EK1291x10C/dp/B06WLL6QM5/ref=asc_df_B06WLL6QM5/?tag=googleshopc0c-20&amp;linkCode=df0&amp;hvadid=292968375828&amp;hvpos=&amp;hvnetw=g&amp;hvrand=3911085705524146783&amp;hvpone=&amp;hvptwo=&amp;hvqmt=&amp;hvdev=c&amp;hvdvcmdl=&amp;hvlocint=&amp;hvlocphy=9001202&amp;hvtargid=pla-493374726681&amp;psc=1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</si>
  <si>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V3.0</t>
    </r>
  </si>
  <si>
    <t>Switch (Abra PBS-DS500-NO-RD)</t>
  </si>
  <si>
    <t>AA Battery Holder</t>
  </si>
  <si>
    <t>AA Batteries</t>
  </si>
  <si>
    <t>Soldering 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</si>
</sst>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16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16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11" fillId="0" borderId="0" xfId="0" applyFont="1"/>
    <xf numFmtId="164" fontId="0" fillId="0" borderId="0" xfId="1" applyFont="1" applyFill="1" applyBorder="1"/>
    <xf numFmtId="164" fontId="0" fillId="6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kitronik-ltd/2271/8635436?utm_adgroup=Battery%20Holders%2C%20Clips%2C%20Contacts&amp;utm_source=google&amp;utm_medium=cpc&amp;utm_campaign=Shopping_Product_Battery%20Products_NEW&amp;utm_term=&amp;productid=8635436&amp;gclid=EAIaIQobChMI5peiluLR8gIV-BitBh35TQ8jEAQYASABEgIOTvD_BwE" TargetMode="External"/><Relationship Id="rId2" Type="http://schemas.openxmlformats.org/officeDocument/2006/relationships/hyperlink" Target="https://www.digikey.ca/short/jvzq2d" TargetMode="External"/><Relationship Id="rId1" Type="http://schemas.openxmlformats.org/officeDocument/2006/relationships/hyperlink" Target="https://www.digikey.ca/en/products/detail/adafruit-industries-llc/711/535361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a/Gikfun-Motor-Electric-Arduino-EK1291x10C/dp/B06WLL6QM5/ref=asc_df_B06WLL6QM5/?tag=googleshopc0c-20&amp;linkCode=df0&amp;hvadid=292968375828&amp;hvpos=&amp;hvnetw=g&amp;hvrand=3911085705524146783&amp;hvpone=&amp;hvptwo=&amp;hvqmt=&amp;hvdev=c&amp;hvdvcmdl=&amp;hvlocint=&amp;hvlocphy=9001202&amp;hvtargid=pla-493374726681&amp;psc=1" TargetMode="External"/><Relationship Id="rId4" Type="http://schemas.openxmlformats.org/officeDocument/2006/relationships/hyperlink" Target="https://www.robotshop.com/ca/en/solarbotics-regular-motor-2.html?gclid=EAIaIQobChMI3LL01N7R8gIVwwN9Ch2v_ApnEAQYAiABEgIi_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workbookViewId="0">
      <selection activeCell="A12" sqref="A12"/>
    </sheetView>
  </sheetViews>
  <sheetFormatPr defaultRowHeight="14.4" x14ac:dyDescent="0.55000000000000004"/>
  <cols>
    <col min="1" max="1" width="89.41796875" bestFit="1" customWidth="1"/>
    <col min="2" max="2" width="37.26171875" bestFit="1" customWidth="1"/>
    <col min="3" max="4" width="15.83984375" customWidth="1"/>
    <col min="5" max="5" width="18.68359375" customWidth="1"/>
    <col min="6" max="6" width="15.15625" customWidth="1"/>
    <col min="7" max="7" width="20.41796875" customWidth="1"/>
    <col min="8" max="8" width="17.26171875" customWidth="1"/>
    <col min="9" max="9" width="17.41796875" bestFit="1" customWidth="1"/>
    <col min="10" max="10" width="17.68359375" bestFit="1" customWidth="1"/>
    <col min="11" max="11" width="12.26171875" bestFit="1" customWidth="1"/>
    <col min="12" max="12" width="89.83984375" bestFit="1" customWidth="1"/>
  </cols>
  <sheetData>
    <row r="1" spans="1:12" ht="35.1" x14ac:dyDescent="1.2">
      <c r="A1" s="1" t="s">
        <v>0</v>
      </c>
      <c r="G1" s="2" t="s">
        <v>1</v>
      </c>
      <c r="H1" s="3" t="s">
        <v>2</v>
      </c>
      <c r="I1" s="4" t="s">
        <v>3</v>
      </c>
    </row>
    <row r="2" spans="1:12" ht="18.600000000000001" thickBot="1" x14ac:dyDescent="0.75">
      <c r="A2" s="14" t="s">
        <v>51</v>
      </c>
      <c r="B2" s="12" t="s">
        <v>4</v>
      </c>
      <c r="G2" s="5">
        <f>SUM(G5:G13)+E19</f>
        <v>13.457649999999999</v>
      </c>
      <c r="H2" s="22">
        <f>SUM(F15:F18)/60</f>
        <v>3.6666666666666665</v>
      </c>
      <c r="I2" s="6">
        <f>SUM(D15:D18)</f>
        <v>119.13</v>
      </c>
    </row>
    <row r="3" spans="1:12" ht="15.9" thickBot="1" x14ac:dyDescent="0.65">
      <c r="A3" s="15" t="s">
        <v>5</v>
      </c>
    </row>
    <row r="4" spans="1:12" ht="14.7" thickBot="1" x14ac:dyDescent="0.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16" t="s">
        <v>11</v>
      </c>
      <c r="G4" s="16" t="s">
        <v>12</v>
      </c>
      <c r="H4" s="7"/>
      <c r="I4" s="7" t="s">
        <v>13</v>
      </c>
      <c r="J4" s="7"/>
      <c r="K4" s="7"/>
    </row>
    <row r="5" spans="1:12" x14ac:dyDescent="0.55000000000000004">
      <c r="A5" t="s">
        <v>14</v>
      </c>
      <c r="B5" t="s">
        <v>15</v>
      </c>
      <c r="C5">
        <v>1</v>
      </c>
      <c r="D5">
        <v>1</v>
      </c>
      <c r="E5" s="9">
        <v>2.35</v>
      </c>
      <c r="F5" s="17">
        <f>E5/D5</f>
        <v>2.35</v>
      </c>
      <c r="G5" s="17">
        <f>F5*C5</f>
        <v>2.35</v>
      </c>
      <c r="I5" s="8" t="s">
        <v>16</v>
      </c>
    </row>
    <row r="6" spans="1:12" x14ac:dyDescent="0.55000000000000004">
      <c r="A6" t="s">
        <v>14</v>
      </c>
      <c r="B6" t="s">
        <v>17</v>
      </c>
      <c r="C6">
        <v>1</v>
      </c>
      <c r="D6">
        <v>1</v>
      </c>
      <c r="E6" s="9">
        <v>1.6</v>
      </c>
      <c r="F6" s="17">
        <f>E6/D6</f>
        <v>1.6</v>
      </c>
      <c r="G6" s="17">
        <f>F6*C6</f>
        <v>1.6</v>
      </c>
      <c r="I6" s="29" t="s">
        <v>18</v>
      </c>
    </row>
    <row r="7" spans="1:12" x14ac:dyDescent="0.55000000000000004">
      <c r="A7" t="s">
        <v>14</v>
      </c>
      <c r="B7" t="s">
        <v>52</v>
      </c>
      <c r="C7">
        <v>1</v>
      </c>
      <c r="D7">
        <v>1</v>
      </c>
      <c r="E7" s="9">
        <v>0.85</v>
      </c>
      <c r="F7" s="17">
        <f t="shared" ref="F7:F11" si="0">E7/D7</f>
        <v>0.85</v>
      </c>
      <c r="G7" s="17">
        <f>F7*C7</f>
        <v>0.85</v>
      </c>
      <c r="I7" s="8" t="s">
        <v>19</v>
      </c>
    </row>
    <row r="8" spans="1:12" x14ac:dyDescent="0.55000000000000004">
      <c r="A8" t="s">
        <v>14</v>
      </c>
      <c r="B8" t="s">
        <v>53</v>
      </c>
      <c r="C8">
        <v>1</v>
      </c>
      <c r="D8">
        <v>1</v>
      </c>
      <c r="E8" s="30">
        <v>1.26</v>
      </c>
      <c r="F8" s="17">
        <f t="shared" si="0"/>
        <v>1.26</v>
      </c>
      <c r="G8" s="17">
        <f t="shared" ref="G8:G11" si="1">F8*C8</f>
        <v>1.26</v>
      </c>
      <c r="I8" s="8" t="s">
        <v>20</v>
      </c>
    </row>
    <row r="9" spans="1:12" x14ac:dyDescent="0.55000000000000004">
      <c r="A9" t="s">
        <v>21</v>
      </c>
      <c r="B9" t="s">
        <v>22</v>
      </c>
      <c r="C9">
        <v>1</v>
      </c>
      <c r="D9">
        <v>50</v>
      </c>
      <c r="E9" s="30">
        <v>4.47</v>
      </c>
      <c r="F9" s="17">
        <f t="shared" si="0"/>
        <v>8.9399999999999993E-2</v>
      </c>
      <c r="G9" s="17">
        <f t="shared" si="1"/>
        <v>8.9399999999999993E-2</v>
      </c>
      <c r="I9" t="s">
        <v>23</v>
      </c>
    </row>
    <row r="10" spans="1:12" x14ac:dyDescent="0.55000000000000004">
      <c r="A10" t="s">
        <v>21</v>
      </c>
      <c r="B10" t="s">
        <v>24</v>
      </c>
      <c r="C10">
        <v>2</v>
      </c>
      <c r="D10">
        <v>5</v>
      </c>
      <c r="E10" s="30">
        <v>5</v>
      </c>
      <c r="F10" s="17">
        <f t="shared" si="0"/>
        <v>1</v>
      </c>
      <c r="G10" s="17">
        <f t="shared" si="1"/>
        <v>2</v>
      </c>
      <c r="I10" t="s">
        <v>25</v>
      </c>
    </row>
    <row r="11" spans="1:12" x14ac:dyDescent="0.55000000000000004">
      <c r="A11" t="s">
        <v>14</v>
      </c>
      <c r="B11" s="25" t="s">
        <v>54</v>
      </c>
      <c r="C11">
        <v>2</v>
      </c>
      <c r="D11">
        <v>12</v>
      </c>
      <c r="E11" s="30">
        <v>13.98</v>
      </c>
      <c r="F11" s="17">
        <f t="shared" si="0"/>
        <v>1.165</v>
      </c>
      <c r="G11" s="17">
        <f t="shared" si="1"/>
        <v>2.33</v>
      </c>
      <c r="I11" t="s">
        <v>26</v>
      </c>
    </row>
    <row r="12" spans="1:12" x14ac:dyDescent="0.55000000000000004">
      <c r="B12" s="25"/>
      <c r="E12" s="30"/>
      <c r="F12" s="31"/>
      <c r="G12" s="31"/>
    </row>
    <row r="13" spans="1:12" x14ac:dyDescent="0.55000000000000004">
      <c r="A13" s="23" t="s">
        <v>27</v>
      </c>
      <c r="B13" s="26">
        <v>25</v>
      </c>
      <c r="E13" s="9"/>
      <c r="F13" s="21"/>
      <c r="G13" s="21"/>
      <c r="L13" s="8"/>
    </row>
    <row r="14" spans="1:12" ht="14.7" thickBot="1" x14ac:dyDescent="0.6">
      <c r="A14" s="7" t="s">
        <v>28</v>
      </c>
      <c r="B14" s="24" t="s">
        <v>29</v>
      </c>
      <c r="C14" s="7" t="s">
        <v>8</v>
      </c>
      <c r="D14" s="7" t="s">
        <v>30</v>
      </c>
      <c r="E14" s="16" t="s">
        <v>31</v>
      </c>
      <c r="F14" s="7" t="s">
        <v>32</v>
      </c>
      <c r="G14" s="7" t="s">
        <v>13</v>
      </c>
    </row>
    <row r="15" spans="1:12" x14ac:dyDescent="0.55000000000000004">
      <c r="A15" t="s">
        <v>33</v>
      </c>
      <c r="B15" t="s">
        <v>34</v>
      </c>
      <c r="C15">
        <v>1</v>
      </c>
      <c r="D15">
        <v>77.459999999999994</v>
      </c>
      <c r="E15" s="17">
        <f>(D15/1000)*$B$13</f>
        <v>1.9364999999999997</v>
      </c>
      <c r="F15">
        <v>124</v>
      </c>
      <c r="G15" s="8"/>
    </row>
    <row r="16" spans="1:12" x14ac:dyDescent="0.55000000000000004">
      <c r="A16" t="s">
        <v>35</v>
      </c>
      <c r="B16" t="s">
        <v>34</v>
      </c>
      <c r="C16">
        <v>1</v>
      </c>
      <c r="D16">
        <v>1.64</v>
      </c>
      <c r="E16" s="17">
        <f t="shared" ref="E16:E18" si="2">(D16/1000)*$B$13</f>
        <v>4.1000000000000002E-2</v>
      </c>
      <c r="F16">
        <v>5</v>
      </c>
      <c r="G16" s="8"/>
    </row>
    <row r="17" spans="1:12" x14ac:dyDescent="0.55000000000000004">
      <c r="A17" t="s">
        <v>36</v>
      </c>
      <c r="B17" t="s">
        <v>34</v>
      </c>
      <c r="C17">
        <v>1</v>
      </c>
      <c r="D17">
        <v>21.26</v>
      </c>
      <c r="E17" s="17">
        <f t="shared" si="2"/>
        <v>0.53150000000000008</v>
      </c>
      <c r="F17">
        <v>40</v>
      </c>
      <c r="G17" s="8"/>
    </row>
    <row r="18" spans="1:12" x14ac:dyDescent="0.55000000000000004">
      <c r="A18" t="s">
        <v>37</v>
      </c>
      <c r="B18" t="s">
        <v>34</v>
      </c>
      <c r="C18">
        <v>1</v>
      </c>
      <c r="D18">
        <v>18.77</v>
      </c>
      <c r="E18" s="17">
        <f t="shared" si="2"/>
        <v>0.46924999999999994</v>
      </c>
      <c r="F18">
        <v>51</v>
      </c>
      <c r="G18" s="8"/>
    </row>
    <row r="19" spans="1:12" ht="14.7" thickBot="1" x14ac:dyDescent="0.6">
      <c r="A19" s="12"/>
      <c r="D19" s="19" t="s">
        <v>38</v>
      </c>
      <c r="E19" s="20">
        <f>SUM(E15:E18)</f>
        <v>2.9782499999999992</v>
      </c>
      <c r="G19" s="13"/>
    </row>
    <row r="20" spans="1:12" ht="14.7" thickBot="1" x14ac:dyDescent="0.6">
      <c r="A20" s="10" t="s">
        <v>39</v>
      </c>
      <c r="B20" s="11"/>
      <c r="C20" s="11"/>
      <c r="D20" s="18"/>
      <c r="E20" s="18"/>
      <c r="F20" s="11"/>
      <c r="G20" s="11"/>
      <c r="H20" s="11"/>
      <c r="I20" s="11"/>
      <c r="J20" s="11"/>
      <c r="K20" s="11"/>
      <c r="L20" s="11"/>
    </row>
    <row r="21" spans="1:12" x14ac:dyDescent="0.55000000000000004">
      <c r="A21" t="s">
        <v>55</v>
      </c>
    </row>
    <row r="22" spans="1:12" x14ac:dyDescent="0.55000000000000004">
      <c r="A22" t="s">
        <v>40</v>
      </c>
    </row>
    <row r="23" spans="1:12" x14ac:dyDescent="0.55000000000000004">
      <c r="A23" t="s">
        <v>41</v>
      </c>
    </row>
    <row r="24" spans="1:12" x14ac:dyDescent="0.55000000000000004">
      <c r="A24" t="s">
        <v>42</v>
      </c>
    </row>
    <row r="25" spans="1:12" x14ac:dyDescent="0.55000000000000004">
      <c r="A25" t="s">
        <v>43</v>
      </c>
    </row>
    <row r="26" spans="1:12" ht="14.7" thickBot="1" x14ac:dyDescent="0.6"/>
    <row r="27" spans="1:12" ht="14.7" thickBot="1" x14ac:dyDescent="0.6">
      <c r="A27" s="27" t="s">
        <v>44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4.7" thickBot="1" x14ac:dyDescent="0.6">
      <c r="A28" s="28" t="s">
        <v>45</v>
      </c>
      <c r="B28" s="28" t="s">
        <v>13</v>
      </c>
    </row>
    <row r="29" spans="1:12" x14ac:dyDescent="0.55000000000000004">
      <c r="A29" t="s">
        <v>46</v>
      </c>
      <c r="B29" t="s">
        <v>47</v>
      </c>
    </row>
    <row r="30" spans="1:12" x14ac:dyDescent="0.55000000000000004">
      <c r="A30" t="s">
        <v>15</v>
      </c>
      <c r="B30" s="8" t="s">
        <v>48</v>
      </c>
    </row>
    <row r="31" spans="1:12" x14ac:dyDescent="0.55000000000000004">
      <c r="A31" t="s">
        <v>49</v>
      </c>
      <c r="B31" s="8" t="s">
        <v>50</v>
      </c>
    </row>
  </sheetData>
  <hyperlinks>
    <hyperlink ref="I5" r:id="rId1" xr:uid="{00000000-0004-0000-0000-000000000000}"/>
    <hyperlink ref="I7" r:id="rId2" xr:uid="{00000000-0004-0000-0000-000001000000}"/>
    <hyperlink ref="I8" r:id="rId3" display="https://www.digikey.ca/en/products/detail/kitronik-ltd/2271/8635436?utm_adgroup=Battery%20Holders%2C%20Clips%2C%20Contacts&amp;utm_source=google&amp;utm_medium=cpc&amp;utm_campaign=Shopping_Product_Battery%20Products_NEW&amp;utm_term=&amp;productid=8635436&amp;gclid=EAIaIQobChMI5peiluLR8gIV-BitBh35TQ8jEAQYASABEgIOTvD_BwE" xr:uid="{00000000-0004-0000-0000-000002000000}"/>
    <hyperlink ref="B30" r:id="rId4" display="https://www.robotshop.com/ca/en/solarbotics-regular-motor-2.html?gclid=EAIaIQobChMI3LL01N7R8gIVwwN9Ch2v_ApnEAQYAiABEgIi_vD_BwE" xr:uid="{00000000-0004-0000-0000-000003000000}"/>
    <hyperlink ref="B31" r:id="rId5" display="https://www.amazon.ca/Gikfun-Motor-Electric-Arduino-EK1291x10C/dp/B06WLL6QM5/ref=asc_df_B06WLL6QM5/?tag=googleshopc0c-20&amp;linkCode=df0&amp;hvadid=292968375828&amp;hvpos=&amp;hvnetw=g&amp;hvrand=3911085705524146783&amp;hvpone=&amp;hvptwo=&amp;hvqmt=&amp;hvdev=c&amp;hvdvcmdl=&amp;hvlocint=&amp;hvlocphy=9001202&amp;hvtargid=pla-493374726681&amp;psc=1" xr:uid="{4B357037-0DE6-4565-B54A-E83F60604E01}"/>
  </hyperlinks>
  <pageMargins left="0.7" right="0.7" top="0.75" bottom="0.75" header="0.3" footer="0.3"/>
  <pageSetup orientation="portrait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3" ma:contentTypeDescription="Create a new document." ma:contentTypeScope="" ma:versionID="641b75ea3bb63f1616dabaeb23366f2d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125aeedd71a4776722a3da1ea4cf4c4d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FE20C1-EC5F-4FE4-A628-C0B2312331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9E0EDC4-B5DC-4927-9F3D-C564FAF64F6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AC10B74-6CBE-4846-814F-B493EE782B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Carson Wong</cp:lastModifiedBy>
  <cp:revision/>
  <dcterms:created xsi:type="dcterms:W3CDTF">2021-04-20T01:54:08Z</dcterms:created>
  <dcterms:modified xsi:type="dcterms:W3CDTF">2025-03-31T22:00:01Z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