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klie/Desktop/lab/projects/PredictMEE/doc/revision/"/>
    </mc:Choice>
  </mc:AlternateContent>
  <xr:revisionPtr revIDLastSave="0" documentId="13_ncr:1_{61553108-A580-6946-B40B-3B4F3CD62D7F}" xr6:coauthVersionLast="46" xr6:coauthVersionMax="46" xr10:uidLastSave="{00000000-0000-0000-0000-000000000000}"/>
  <bookViews>
    <workbookView xWindow="-38400" yWindow="460" windowWidth="38400" windowHeight="19580" activeTab="2" xr2:uid="{964FD5D5-A3AE-0C4F-B069-AD73688C4008}"/>
  </bookViews>
  <sheets>
    <sheet name="Incorrect Age Predictions" sheetId="1" r:id="rId1"/>
    <sheet name="Training Performances" sheetId="2" r:id="rId2"/>
    <sheet name="Prediction Accura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3" i="1" l="1"/>
  <c r="F122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F121" i="1" l="1"/>
</calcChain>
</file>

<file path=xl/sharedStrings.xml><?xml version="1.0" encoding="utf-8"?>
<sst xmlns="http://schemas.openxmlformats.org/spreadsheetml/2006/main" count="497" uniqueCount="169">
  <si>
    <t>Age</t>
  </si>
  <si>
    <t>0 days old</t>
  </si>
  <si>
    <t>days old</t>
  </si>
  <si>
    <t>10 dpf old</t>
  </si>
  <si>
    <t>dpf old</t>
  </si>
  <si>
    <t>16S rDNA based microbial profile ileostoma effluent collected subject 1 morning day 1</t>
  </si>
  <si>
    <t>morning day</t>
  </si>
  <si>
    <t>16S rRNA based microbial profile ileostoma effluent collected subject 2 afternoon day 1</t>
  </si>
  <si>
    <t>afternoon day</t>
  </si>
  <si>
    <t>2 hours post exposure</t>
  </si>
  <si>
    <t>hours post</t>
  </si>
  <si>
    <t>juvenile</t>
  </si>
  <si>
    <t>2 week dark-adapted</t>
  </si>
  <si>
    <t>2 week</t>
  </si>
  <si>
    <t>7 days old</t>
  </si>
  <si>
    <t>2014 Sum - mean (22101)</t>
  </si>
  <si>
    <t>2014 Sum</t>
  </si>
  <si>
    <t>4 hr FGF + LY294002 Rep2</t>
  </si>
  <si>
    <t>4 hr</t>
  </si>
  <si>
    <t>e13.5</t>
  </si>
  <si>
    <t>4 hr FGF + PD325901 Rep1</t>
  </si>
  <si>
    <t>5 weeks old</t>
  </si>
  <si>
    <t>weeks old</t>
  </si>
  <si>
    <t>7 week age</t>
  </si>
  <si>
    <t>week age</t>
  </si>
  <si>
    <t>7 weeks</t>
  </si>
  <si>
    <t>7 week</t>
  </si>
  <si>
    <t>8-oxoG challenge - 60 min</t>
  </si>
  <si>
    <t>60 min</t>
  </si>
  <si>
    <t>8 weeks</t>
  </si>
  <si>
    <t>Alamo Salt Experiment Control Rep 2 - 12 h</t>
  </si>
  <si>
    <t>12 h</t>
  </si>
  <si>
    <t>30d</t>
  </si>
  <si>
    <t>Alamo Salt Experiment Treatment Rep 1 - 24 h</t>
  </si>
  <si>
    <t>24 h</t>
  </si>
  <si>
    <t>Arabidopsis thaliana Cold Treatment 12 hours</t>
  </si>
  <si>
    <t>12 hours</t>
  </si>
  <si>
    <t>21 day</t>
  </si>
  <si>
    <t>DMD sample Replicate 2 myotube day 2</t>
  </si>
  <si>
    <t>day 2</t>
  </si>
  <si>
    <t>1 years old</t>
  </si>
  <si>
    <t>DMD sample Replicate 3 myotube day 1</t>
  </si>
  <si>
    <t>day 1</t>
  </si>
  <si>
    <t>2 years old</t>
  </si>
  <si>
    <t>Day 14 Of Antibiotic Treatment Human Gut Metagenome</t>
  </si>
  <si>
    <t>Day 14</t>
  </si>
  <si>
    <t>Dental lamina Pre-initiation stage rep2</t>
  </si>
  <si>
    <t>Pre-initiation stage</t>
  </si>
  <si>
    <t>one year old</t>
  </si>
  <si>
    <t>ENCODE biosample ENCBS080PZG: Established 1987 peripheral blood patient T-cell acute lymphoblastic leukemia (T-ALL) obtained two months prior death</t>
  </si>
  <si>
    <t>months prior</t>
  </si>
  <si>
    <t>38 year</t>
  </si>
  <si>
    <t>ENCODE biosample ENCBS835VCD: Day 13 (T13)</t>
  </si>
  <si>
    <t>Day 13</t>
  </si>
  <si>
    <t>25 year</t>
  </si>
  <si>
    <t>Embryonic transcriptome domesticated turkey aflatoxin B1 1 day exposure liver sample 2</t>
  </si>
  <si>
    <t>day exposure</t>
  </si>
  <si>
    <t>day 18 embryo</t>
  </si>
  <si>
    <t>Embryonic transcriptome domesticated turkey aflatoxin B1 1 day exposure liver sample 6</t>
  </si>
  <si>
    <t>Embryonic transcriptome domesticated turkey aflatoxin B1 1 day exposure liver sample 7</t>
  </si>
  <si>
    <t>Flower inflorescence buds stage I</t>
  </si>
  <si>
    <t>stage I</t>
  </si>
  <si>
    <t>two years</t>
  </si>
  <si>
    <t>Hepatitis B booster immunisation study - 1066</t>
  </si>
  <si>
    <t>booster immunisation</t>
  </si>
  <si>
    <t>Hepatitis B booster immunisation study - 1070</t>
  </si>
  <si>
    <t>Hepatitis B booster immunisation study - 1776</t>
  </si>
  <si>
    <t>Injured spinal cord Trachemys scripta elegans 4 dpl N2</t>
  </si>
  <si>
    <t>4 dpl</t>
  </si>
  <si>
    <t>1 year</t>
  </si>
  <si>
    <t>Inoculated resistant cultivar 6hr post inoculation</t>
  </si>
  <si>
    <t>6hr post</t>
  </si>
  <si>
    <t>14 days</t>
  </si>
  <si>
    <t>Inoculated susceptible cultivar 24hr post inoculation</t>
  </si>
  <si>
    <t>24hr post</t>
  </si>
  <si>
    <t>Late flowering PHYTOCHROME C mutant sample Brachypodium distachyon</t>
  </si>
  <si>
    <t>Late flowering</t>
  </si>
  <si>
    <t>few months</t>
  </si>
  <si>
    <t>Library 3 MiSeq Cre normal PCR 15 cycles</t>
  </si>
  <si>
    <t>15 cycles</t>
  </si>
  <si>
    <t>21 days</t>
  </si>
  <si>
    <t>May value evaluating role t(16</t>
  </si>
  <si>
    <t>Methylome WT Root 21 -Pi_r2</t>
  </si>
  <si>
    <t>21 -Pi_r2</t>
  </si>
  <si>
    <t>2 weeks + 21 d</t>
  </si>
  <si>
    <t>Methylome dcl3a Root 21 -Pi_r2</t>
  </si>
  <si>
    <t>Microbiota infant TB15 1 month age</t>
  </si>
  <si>
    <t>month age</t>
  </si>
  <si>
    <t>1 month</t>
  </si>
  <si>
    <t>Model organism animal sample Dermacentor andersoni 2 days</t>
  </si>
  <si>
    <t>2 days</t>
  </si>
  <si>
    <t>adults</t>
  </si>
  <si>
    <t>Nuclear_RNA extract Differentiated Myotubes 7 days cell culture Duchenne Muscular Dystrophy (DMD) donors Caucasian origin_Nuclear_DMD_MT-7_9813_21</t>
  </si>
  <si>
    <t>7 days</t>
  </si>
  <si>
    <t>Nuclear_RNA extract Differentiated Myotubes 7 days cell culture Healthy donors Caucasian origin_Nuclear_CTRL_MT-7_10006_11</t>
  </si>
  <si>
    <t>Patient 2 Day 3</t>
  </si>
  <si>
    <t>Day 3</t>
  </si>
  <si>
    <t>RESA-Seq - WT 8h pA r3 B1</t>
  </si>
  <si>
    <t>8h pA</t>
  </si>
  <si>
    <t>RRGD Timepoint VI - recovery 15 min</t>
  </si>
  <si>
    <t>15 min</t>
  </si>
  <si>
    <t>23 days</t>
  </si>
  <si>
    <t>Retina Aipl1 knockout mouse postnatal day 50</t>
  </si>
  <si>
    <t>postnatal day</t>
  </si>
  <si>
    <t>50 days</t>
  </si>
  <si>
    <t>Single cell 4 month old LMPP 10</t>
  </si>
  <si>
    <t>month old</t>
  </si>
  <si>
    <t>4 months</t>
  </si>
  <si>
    <t>Skeletal muscle 8-week old mouse</t>
  </si>
  <si>
    <t>8-week old</t>
  </si>
  <si>
    <t>T1 - horses intensive training stage (after slow canter phase) (March)_3</t>
  </si>
  <si>
    <t>stage (after</t>
  </si>
  <si>
    <t>3 year old</t>
  </si>
  <si>
    <t>Vaginal microbiota associated preterm delivery</t>
  </si>
  <si>
    <t>preterm delivery</t>
  </si>
  <si>
    <t>Zeitgeber Time 00</t>
  </si>
  <si>
    <t>Zeitgeber Time</t>
  </si>
  <si>
    <t>3 weeks</t>
  </si>
  <si>
    <t>Zeitgeber Time 18</t>
  </si>
  <si>
    <t>5 weeks</t>
  </si>
  <si>
    <t>bisulfite treated genomic DNA old sun exposed epidermis 3</t>
  </si>
  <si>
    <t>old sun</t>
  </si>
  <si>
    <t>cinerea B9 different inoculation time treatments</t>
  </si>
  <si>
    <t>time treatments</t>
  </si>
  <si>
    <t>five 5w old individuals (male)</t>
  </si>
  <si>
    <t>5w old</t>
  </si>
  <si>
    <t>5 week</t>
  </si>
  <si>
    <t>time point 2</t>
  </si>
  <si>
    <t>time point</t>
  </si>
  <si>
    <t>zebrafish normal developmental age 72hpf control_rep2</t>
  </si>
  <si>
    <t>developmental age</t>
  </si>
  <si>
    <t>72 hpf¬£¬®hour post fertilization¬£¬©</t>
  </si>
  <si>
    <t>Merging Threshold</t>
  </si>
  <si>
    <t>Accuracy</t>
  </si>
  <si>
    <t>Precision</t>
  </si>
  <si>
    <t>F1</t>
  </si>
  <si>
    <t>Recall</t>
  </si>
  <si>
    <t>Tissue</t>
  </si>
  <si>
    <t>Strain</t>
  </si>
  <si>
    <t>Species</t>
  </si>
  <si>
    <t>Sex</t>
  </si>
  <si>
    <t>Platform</t>
  </si>
  <si>
    <t>Genotype</t>
  </si>
  <si>
    <t>Data type</t>
  </si>
  <si>
    <t>Condition/Disease</t>
  </si>
  <si>
    <t>Cell type</t>
  </si>
  <si>
    <t>percent_correct</t>
  </si>
  <si>
    <t>either_match</t>
  </si>
  <si>
    <t>match</t>
  </si>
  <si>
    <t>fraction_match_contain</t>
  </si>
  <si>
    <t>match_contain</t>
  </si>
  <si>
    <t>fraction_match_cosine</t>
  </si>
  <si>
    <t>match_cosine</t>
  </si>
  <si>
    <t>fraction_predicted</t>
  </si>
  <si>
    <t>predicted</t>
  </si>
  <si>
    <t>titles</t>
  </si>
  <si>
    <t>Protocol</t>
  </si>
  <si>
    <t>Category</t>
  </si>
  <si>
    <t>Actual</t>
  </si>
  <si>
    <t>Predicted</t>
  </si>
  <si>
    <t>TITLE</t>
  </si>
  <si>
    <t>Actual Word Length</t>
  </si>
  <si>
    <t>Is unigram?</t>
  </si>
  <si>
    <t>SUM UNIGRAM:</t>
  </si>
  <si>
    <t>TOTAL</t>
  </si>
  <si>
    <t>Training w/ Unigrams</t>
  </si>
  <si>
    <t>Threshold: 0.9</t>
  </si>
  <si>
    <t>Threshold: 0.7</t>
  </si>
  <si>
    <t>Exclude Unigrams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</si>
</sst>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5E768D-9474-4445-B115-4762C72A6B15}" name="Table1" displayName="Table1" ref="A15:K25" totalsRowShown="0">
  <autoFilter ref="A15:K25" xr:uid="{CD0E8320-3266-5447-9F3F-2511046289E4}"/>
  <tableColumns count="11">
    <tableColumn id="1" xr3:uid="{48CE2C6B-B4AE-484F-90FA-82283605A2A0}" name="Category"/>
    <tableColumn id="2" xr3:uid="{6AD05E2C-AC2E-B24A-9AEB-30138CFB061D}" name="titles"/>
    <tableColumn id="3" xr3:uid="{20F35A70-D6BE-DA42-9C23-24CA5CFCB1E3}" name="predicted"/>
    <tableColumn id="4" xr3:uid="{D512DC19-5A8C-6548-B995-C44FAA7874CE}" name="fraction_predicted"/>
    <tableColumn id="5" xr3:uid="{ED8F8A31-AA41-8A41-951E-617DCC459414}" name="match_cosine"/>
    <tableColumn id="6" xr3:uid="{BF6DF70C-9241-FF47-A0CD-25763E65A52C}" name="fraction_match_cosine"/>
    <tableColumn id="7" xr3:uid="{F98CB4EF-B405-CF48-8B91-40ABB75A8E1F}" name="match_contain"/>
    <tableColumn id="8" xr3:uid="{E74470EF-13F8-7349-9A1C-76677CFF7A56}" name="fraction_match_contain"/>
    <tableColumn id="9" xr3:uid="{D6E51610-5DB8-3F43-816E-A493B5659B0F}" name="match"/>
    <tableColumn id="10" xr3:uid="{E6AA4557-487C-D64A-8184-55DF18CDB4C7}" name="either_match" dataDxfId="7"/>
    <tableColumn id="11" xr3:uid="{4C8A714F-5E04-E54E-91FC-DE6BA357B264}" name="percent_correct" dataDxfId="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BA1424-7AFF-9545-B0EF-DF63556463B8}" name="Table2" displayName="Table2" ref="A2:K12" totalsRowShown="0">
  <autoFilter ref="A2:K12" xr:uid="{F9C9D822-1920-F940-A10A-59CF5E32C3B8}"/>
  <tableColumns count="11">
    <tableColumn id="1" xr3:uid="{7333B469-C258-9746-87D2-6BF12F0C3EB5}" name="Category"/>
    <tableColumn id="2" xr3:uid="{37AEA7F6-6976-E94D-9EB4-8C2388F0E007}" name="titles"/>
    <tableColumn id="3" xr3:uid="{5BF37BA8-7756-034A-B5A6-6AF93C646C4F}" name="predicted"/>
    <tableColumn id="4" xr3:uid="{57B02949-28E5-8244-970C-DBA70396B6C8}" name="fraction_predicted"/>
    <tableColumn id="5" xr3:uid="{15DD3574-C974-C54D-90FD-FED796170704}" name="match_cosine"/>
    <tableColumn id="6" xr3:uid="{023478C4-3F18-3347-9132-CFA4F6B1FAB1}" name="fraction_match_cosine"/>
    <tableColumn id="7" xr3:uid="{AF3B0F55-8B2B-174C-96DC-01D7C4ECAF6B}" name="match_contain"/>
    <tableColumn id="8" xr3:uid="{11E6B582-0628-5547-AF20-88C490E03BFF}" name="fraction_match_contain"/>
    <tableColumn id="9" xr3:uid="{5DDFF6B8-E5F1-8C4A-8821-34F7A2CCE1C1}" name="match"/>
    <tableColumn id="10" xr3:uid="{A348C3DF-AFFC-274C-B9C4-7D010D7BF0BB}" name="either_match" dataDxfId="5"/>
    <tableColumn id="11" xr3:uid="{29F3432D-9342-4D4A-978D-9ACF7F68E261}" name="percent_correct" dataDxfId="4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30155F-D624-BC43-8E26-A7B88F1F2F06}" name="Table3" displayName="Table3" ref="A28:K39" totalsRowShown="0">
  <autoFilter ref="A28:K39" xr:uid="{FE93D42A-453D-1A45-97B2-F1FDAE4DB196}"/>
  <tableColumns count="11">
    <tableColumn id="1" xr3:uid="{B11704AD-DDF7-D34E-BCFB-7A8C2732FC5E}" name="Category"/>
    <tableColumn id="2" xr3:uid="{3ACEDA15-8D55-0649-B0F4-5FA086BF0CF7}" name="titles"/>
    <tableColumn id="3" xr3:uid="{550A29C2-7920-DF4A-B2A7-80F69C621D96}" name="predicted"/>
    <tableColumn id="4" xr3:uid="{D6CC3B73-C750-574D-999E-351CDD266747}" name="fraction_predicted"/>
    <tableColumn id="5" xr3:uid="{7E9C4390-F62A-A244-93E1-B1B0DDA95C7C}" name="match_cosine"/>
    <tableColumn id="6" xr3:uid="{96D0B1A7-95D3-D64A-9310-5803F297A5DC}" name="fraction_match_cosine"/>
    <tableColumn id="7" xr3:uid="{EA37A9AD-7576-A947-AC2C-D5E90F35B6EC}" name="match_contain"/>
    <tableColumn id="8" xr3:uid="{4A38AC1C-E4F7-5B4F-8F80-E3B7D325DA12}" name="fraction_match_contain"/>
    <tableColumn id="9" xr3:uid="{8D55676D-36F8-584C-B9F9-93BA02057B8B}" name="match"/>
    <tableColumn id="10" xr3:uid="{55683CBC-96FD-5A4F-8297-1CE5246547E6}" name="either_match" dataDxfId="3"/>
    <tableColumn id="11" xr3:uid="{8C5B71EE-118D-D94E-85CD-07670AD60A8E}" name="percent_correct" dataDxfId="2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8C06D6-8EA8-5948-9DE0-B0922B50E546}" name="Table4" displayName="Table4" ref="A42:K52" totalsRowShown="0">
  <autoFilter ref="A42:K52" xr:uid="{2B3241CA-FD36-5641-94DD-14B014E07149}"/>
  <tableColumns count="11">
    <tableColumn id="1" xr3:uid="{FA0B1D30-3018-B847-B2D9-D8383AD4DD02}" name="Category"/>
    <tableColumn id="2" xr3:uid="{B19D27C6-5C05-3140-91F0-4D790DC396B1}" name="titles"/>
    <tableColumn id="3" xr3:uid="{716CFB6D-EFA2-B24B-BC26-3603C00C138F}" name="predicted"/>
    <tableColumn id="4" xr3:uid="{0A83B2AF-0099-2D48-A1E9-76F061B6A16B}" name="fraction_predicted"/>
    <tableColumn id="5" xr3:uid="{D87B222B-2C33-A14A-B617-C387B4DCB200}" name="match_cosine"/>
    <tableColumn id="6" xr3:uid="{612CEC0C-4916-4A40-9405-9BA3943CAE52}" name="fraction_match_cosine"/>
    <tableColumn id="7" xr3:uid="{6BF10CC0-C870-804B-8C9A-968A34BF01D0}" name="match_contain"/>
    <tableColumn id="8" xr3:uid="{63DAEDD9-44D4-FF46-BA41-F16128FE6602}" name="fraction_match_contain"/>
    <tableColumn id="9" xr3:uid="{7C9B15B4-8ABD-3945-9849-D46DE2C036F8}" name="match"/>
    <tableColumn id="10" xr3:uid="{359548EC-4B2E-DA42-BEE5-6EFDE9D49C1C}" name="either_match" dataDxfId="1"/>
    <tableColumn id="11" xr3:uid="{76FF699F-90DE-5640-9BC1-9CC7B4514F55}" name="percent_correc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A24B-B02E-354C-BB2B-B41686BEF4A4}">
  <dimension ref="A1:F123"/>
  <sheetViews>
    <sheetView zoomScaleNormal="100" workbookViewId="0">
      <selection activeCell="F123" sqref="F123"/>
    </sheetView>
  </sheetViews>
  <sheetFormatPr baseColWidth="10" defaultRowHeight="16" x14ac:dyDescent="0.2"/>
  <cols>
    <col min="1" max="1" width="8.5" bestFit="1" customWidth="1"/>
    <col min="2" max="2" width="134.1640625" bestFit="1" customWidth="1"/>
    <col min="3" max="3" width="26.33203125" bestFit="1" customWidth="1"/>
    <col min="4" max="4" width="33.33203125" bestFit="1" customWidth="1"/>
    <col min="5" max="5" width="17.5" bestFit="1" customWidth="1"/>
    <col min="6" max="6" width="10.83203125" bestFit="1" customWidth="1"/>
  </cols>
  <sheetData>
    <row r="1" spans="1:6" ht="17" thickBot="1" x14ac:dyDescent="0.25">
      <c r="A1" s="7" t="s">
        <v>157</v>
      </c>
      <c r="B1" s="7" t="s">
        <v>160</v>
      </c>
      <c r="C1" s="7" t="s">
        <v>159</v>
      </c>
      <c r="D1" s="7" t="s">
        <v>158</v>
      </c>
      <c r="E1" s="7" t="s">
        <v>161</v>
      </c>
      <c r="F1" s="7" t="s">
        <v>162</v>
      </c>
    </row>
    <row r="2" spans="1:6" x14ac:dyDescent="0.2">
      <c r="A2" s="5" t="s">
        <v>0</v>
      </c>
      <c r="B2" s="5" t="s">
        <v>1</v>
      </c>
      <c r="C2" s="5" t="s">
        <v>2</v>
      </c>
      <c r="D2" s="5">
        <v>0</v>
      </c>
      <c r="E2" s="5">
        <f t="shared" ref="E2:E67" si="0">LEN(D2)-LEN(SUBSTITUTE(D2," ",""))+1</f>
        <v>1</v>
      </c>
      <c r="F2" s="5">
        <f>IF(E2=1, 1, 0)</f>
        <v>1</v>
      </c>
    </row>
    <row r="3" spans="1:6" x14ac:dyDescent="0.2">
      <c r="A3" s="6" t="s">
        <v>0</v>
      </c>
      <c r="B3" s="6" t="s">
        <v>3</v>
      </c>
      <c r="C3" s="6" t="s">
        <v>4</v>
      </c>
      <c r="D3" s="6">
        <v>10</v>
      </c>
      <c r="E3" s="6">
        <f t="shared" si="0"/>
        <v>1</v>
      </c>
      <c r="F3" s="6">
        <f t="shared" ref="F3:F66" si="1">IF(E3=1, 1, 0)</f>
        <v>1</v>
      </c>
    </row>
    <row r="4" spans="1:6" x14ac:dyDescent="0.2">
      <c r="A4" s="6" t="s">
        <v>0</v>
      </c>
      <c r="B4" s="6" t="s">
        <v>5</v>
      </c>
      <c r="C4" s="6" t="s">
        <v>6</v>
      </c>
      <c r="D4" s="6">
        <v>79</v>
      </c>
      <c r="E4" s="6">
        <f t="shared" si="0"/>
        <v>1</v>
      </c>
      <c r="F4" s="6">
        <f t="shared" si="1"/>
        <v>1</v>
      </c>
    </row>
    <row r="5" spans="1:6" x14ac:dyDescent="0.2">
      <c r="A5" s="6" t="s">
        <v>0</v>
      </c>
      <c r="B5" s="6" t="s">
        <v>7</v>
      </c>
      <c r="C5" s="6" t="s">
        <v>8</v>
      </c>
      <c r="D5" s="6">
        <v>65</v>
      </c>
      <c r="E5" s="6">
        <f t="shared" si="0"/>
        <v>1</v>
      </c>
      <c r="F5" s="6">
        <f t="shared" si="1"/>
        <v>1</v>
      </c>
    </row>
    <row r="6" spans="1:6" x14ac:dyDescent="0.2">
      <c r="A6" s="6" t="s">
        <v>0</v>
      </c>
      <c r="B6" s="6" t="s">
        <v>9</v>
      </c>
      <c r="C6" s="6" t="s">
        <v>10</v>
      </c>
      <c r="D6" s="6" t="s">
        <v>11</v>
      </c>
      <c r="E6" s="6">
        <f t="shared" si="0"/>
        <v>1</v>
      </c>
      <c r="F6" s="6">
        <f t="shared" si="1"/>
        <v>1</v>
      </c>
    </row>
    <row r="7" spans="1:6" x14ac:dyDescent="0.2">
      <c r="A7" s="6" t="s">
        <v>0</v>
      </c>
      <c r="B7" s="6" t="s">
        <v>12</v>
      </c>
      <c r="C7" s="6" t="s">
        <v>13</v>
      </c>
      <c r="D7" s="6" t="s">
        <v>14</v>
      </c>
      <c r="E7" s="6">
        <f t="shared" si="0"/>
        <v>3</v>
      </c>
      <c r="F7" s="6">
        <f t="shared" si="1"/>
        <v>0</v>
      </c>
    </row>
    <row r="8" spans="1:6" x14ac:dyDescent="0.2">
      <c r="A8" s="6" t="s">
        <v>0</v>
      </c>
      <c r="B8" s="6" t="s">
        <v>12</v>
      </c>
      <c r="C8" s="6" t="s">
        <v>13</v>
      </c>
      <c r="D8" s="6" t="s">
        <v>14</v>
      </c>
      <c r="E8" s="6">
        <f t="shared" si="0"/>
        <v>3</v>
      </c>
      <c r="F8" s="6">
        <f t="shared" si="1"/>
        <v>0</v>
      </c>
    </row>
    <row r="9" spans="1:6" x14ac:dyDescent="0.2">
      <c r="A9" s="6" t="s">
        <v>0</v>
      </c>
      <c r="B9" s="6" t="s">
        <v>15</v>
      </c>
      <c r="C9" s="6" t="s">
        <v>16</v>
      </c>
      <c r="D9" s="6">
        <v>3</v>
      </c>
      <c r="E9" s="6">
        <f t="shared" si="0"/>
        <v>1</v>
      </c>
      <c r="F9" s="6">
        <f t="shared" si="1"/>
        <v>1</v>
      </c>
    </row>
    <row r="10" spans="1:6" x14ac:dyDescent="0.2">
      <c r="A10" s="6" t="s">
        <v>0</v>
      </c>
      <c r="B10" s="6" t="s">
        <v>17</v>
      </c>
      <c r="C10" s="6" t="s">
        <v>18</v>
      </c>
      <c r="D10" s="6" t="s">
        <v>19</v>
      </c>
      <c r="E10" s="6">
        <f t="shared" si="0"/>
        <v>1</v>
      </c>
      <c r="F10" s="6">
        <f t="shared" si="1"/>
        <v>1</v>
      </c>
    </row>
    <row r="11" spans="1:6" x14ac:dyDescent="0.2">
      <c r="A11" s="6" t="s">
        <v>0</v>
      </c>
      <c r="B11" s="6" t="s">
        <v>20</v>
      </c>
      <c r="C11" s="6" t="s">
        <v>18</v>
      </c>
      <c r="D11" s="6" t="s">
        <v>19</v>
      </c>
      <c r="E11" s="6">
        <f t="shared" si="0"/>
        <v>1</v>
      </c>
      <c r="F11" s="6">
        <f t="shared" si="1"/>
        <v>1</v>
      </c>
    </row>
    <row r="12" spans="1:6" x14ac:dyDescent="0.2">
      <c r="A12" s="6" t="s">
        <v>0</v>
      </c>
      <c r="B12" s="6" t="s">
        <v>21</v>
      </c>
      <c r="C12" s="6" t="s">
        <v>22</v>
      </c>
      <c r="D12" s="6">
        <v>5</v>
      </c>
      <c r="E12" s="6">
        <f t="shared" si="0"/>
        <v>1</v>
      </c>
      <c r="F12" s="6">
        <f t="shared" si="1"/>
        <v>1</v>
      </c>
    </row>
    <row r="13" spans="1:6" x14ac:dyDescent="0.2">
      <c r="A13" s="6" t="s">
        <v>0</v>
      </c>
      <c r="B13" s="6" t="s">
        <v>23</v>
      </c>
      <c r="C13" s="6" t="s">
        <v>24</v>
      </c>
      <c r="D13" s="6" t="s">
        <v>25</v>
      </c>
      <c r="E13" s="6">
        <f t="shared" si="0"/>
        <v>2</v>
      </c>
      <c r="F13" s="6">
        <f t="shared" si="1"/>
        <v>0</v>
      </c>
    </row>
    <row r="14" spans="1:6" x14ac:dyDescent="0.2">
      <c r="A14" s="6" t="s">
        <v>0</v>
      </c>
      <c r="B14" s="6" t="s">
        <v>23</v>
      </c>
      <c r="C14" s="6" t="s">
        <v>24</v>
      </c>
      <c r="D14" s="6" t="s">
        <v>26</v>
      </c>
      <c r="E14" s="6">
        <f t="shared" si="0"/>
        <v>2</v>
      </c>
      <c r="F14" s="6">
        <f t="shared" si="1"/>
        <v>0</v>
      </c>
    </row>
    <row r="15" spans="1:6" x14ac:dyDescent="0.2">
      <c r="A15" s="6" t="s">
        <v>0</v>
      </c>
      <c r="B15" s="6" t="s">
        <v>27</v>
      </c>
      <c r="C15" s="6" t="s">
        <v>28</v>
      </c>
      <c r="D15" s="6" t="s">
        <v>29</v>
      </c>
      <c r="E15" s="6">
        <f t="shared" si="0"/>
        <v>2</v>
      </c>
      <c r="F15" s="6">
        <f t="shared" si="1"/>
        <v>0</v>
      </c>
    </row>
    <row r="16" spans="1:6" x14ac:dyDescent="0.2">
      <c r="A16" s="6" t="s">
        <v>0</v>
      </c>
      <c r="B16" s="6" t="s">
        <v>30</v>
      </c>
      <c r="C16" s="6" t="s">
        <v>31</v>
      </c>
      <c r="D16" s="6" t="s">
        <v>32</v>
      </c>
      <c r="E16" s="6">
        <f t="shared" si="0"/>
        <v>1</v>
      </c>
      <c r="F16" s="6">
        <f t="shared" si="1"/>
        <v>1</v>
      </c>
    </row>
    <row r="17" spans="1:6" x14ac:dyDescent="0.2">
      <c r="A17" s="6" t="s">
        <v>0</v>
      </c>
      <c r="B17" s="6" t="s">
        <v>33</v>
      </c>
      <c r="C17" s="6" t="s">
        <v>34</v>
      </c>
      <c r="D17" s="6" t="s">
        <v>32</v>
      </c>
      <c r="E17" s="6">
        <f t="shared" si="0"/>
        <v>1</v>
      </c>
      <c r="F17" s="6">
        <f t="shared" si="1"/>
        <v>1</v>
      </c>
    </row>
    <row r="18" spans="1:6" x14ac:dyDescent="0.2">
      <c r="A18" s="6" t="s">
        <v>0</v>
      </c>
      <c r="B18" s="6" t="s">
        <v>35</v>
      </c>
      <c r="C18" s="6" t="s">
        <v>36</v>
      </c>
      <c r="D18" s="6" t="s">
        <v>37</v>
      </c>
      <c r="E18" s="6">
        <f t="shared" si="0"/>
        <v>2</v>
      </c>
      <c r="F18" s="6">
        <f t="shared" si="1"/>
        <v>0</v>
      </c>
    </row>
    <row r="19" spans="1:6" x14ac:dyDescent="0.2">
      <c r="A19" s="6" t="s">
        <v>0</v>
      </c>
      <c r="B19" s="6" t="s">
        <v>38</v>
      </c>
      <c r="C19" s="6" t="s">
        <v>39</v>
      </c>
      <c r="D19" s="6" t="s">
        <v>40</v>
      </c>
      <c r="E19" s="6">
        <f t="shared" si="0"/>
        <v>3</v>
      </c>
      <c r="F19" s="6">
        <f t="shared" si="1"/>
        <v>0</v>
      </c>
    </row>
    <row r="20" spans="1:6" x14ac:dyDescent="0.2">
      <c r="A20" s="6" t="s">
        <v>0</v>
      </c>
      <c r="B20" s="6" t="s">
        <v>41</v>
      </c>
      <c r="C20" s="6" t="s">
        <v>42</v>
      </c>
      <c r="D20" s="6" t="s">
        <v>43</v>
      </c>
      <c r="E20" s="6">
        <f t="shared" si="0"/>
        <v>3</v>
      </c>
      <c r="F20" s="6">
        <f t="shared" si="1"/>
        <v>0</v>
      </c>
    </row>
    <row r="21" spans="1:6" x14ac:dyDescent="0.2">
      <c r="A21" s="6" t="s">
        <v>0</v>
      </c>
      <c r="B21" s="6" t="s">
        <v>44</v>
      </c>
      <c r="C21" s="6" t="s">
        <v>45</v>
      </c>
      <c r="D21" s="6">
        <v>68</v>
      </c>
      <c r="E21" s="6">
        <f t="shared" si="0"/>
        <v>1</v>
      </c>
      <c r="F21" s="6">
        <f t="shared" si="1"/>
        <v>1</v>
      </c>
    </row>
    <row r="22" spans="1:6" x14ac:dyDescent="0.2">
      <c r="A22" s="6" t="s">
        <v>0</v>
      </c>
      <c r="B22" s="6" t="s">
        <v>46</v>
      </c>
      <c r="C22" s="6" t="s">
        <v>47</v>
      </c>
      <c r="D22" s="6" t="s">
        <v>48</v>
      </c>
      <c r="E22" s="6">
        <f t="shared" si="0"/>
        <v>3</v>
      </c>
      <c r="F22" s="6">
        <f t="shared" si="1"/>
        <v>0</v>
      </c>
    </row>
    <row r="23" spans="1:6" x14ac:dyDescent="0.2">
      <c r="A23" s="6" t="s">
        <v>0</v>
      </c>
      <c r="B23" s="6" t="s">
        <v>49</v>
      </c>
      <c r="C23" s="6" t="s">
        <v>50</v>
      </c>
      <c r="D23" s="6" t="s">
        <v>51</v>
      </c>
      <c r="E23" s="6">
        <f t="shared" si="0"/>
        <v>2</v>
      </c>
      <c r="F23" s="6">
        <f t="shared" si="1"/>
        <v>0</v>
      </c>
    </row>
    <row r="24" spans="1:6" x14ac:dyDescent="0.2">
      <c r="A24" s="6" t="s">
        <v>0</v>
      </c>
      <c r="B24" s="6" t="s">
        <v>52</v>
      </c>
      <c r="C24" s="6" t="s">
        <v>53</v>
      </c>
      <c r="D24" s="6" t="s">
        <v>54</v>
      </c>
      <c r="E24" s="6">
        <f t="shared" si="0"/>
        <v>2</v>
      </c>
      <c r="F24" s="6">
        <f t="shared" si="1"/>
        <v>0</v>
      </c>
    </row>
    <row r="25" spans="1:6" x14ac:dyDescent="0.2">
      <c r="A25" s="6" t="s">
        <v>0</v>
      </c>
      <c r="B25" s="6" t="s">
        <v>55</v>
      </c>
      <c r="C25" s="6" t="s">
        <v>56</v>
      </c>
      <c r="D25" s="6" t="s">
        <v>57</v>
      </c>
      <c r="E25" s="6">
        <f t="shared" si="0"/>
        <v>3</v>
      </c>
      <c r="F25" s="6">
        <f t="shared" si="1"/>
        <v>0</v>
      </c>
    </row>
    <row r="26" spans="1:6" x14ac:dyDescent="0.2">
      <c r="A26" s="6" t="s">
        <v>0</v>
      </c>
      <c r="B26" s="6" t="s">
        <v>58</v>
      </c>
      <c r="C26" s="6" t="s">
        <v>56</v>
      </c>
      <c r="D26" s="6" t="s">
        <v>57</v>
      </c>
      <c r="E26" s="6">
        <f t="shared" si="0"/>
        <v>3</v>
      </c>
      <c r="F26" s="6">
        <f t="shared" si="1"/>
        <v>0</v>
      </c>
    </row>
    <row r="27" spans="1:6" x14ac:dyDescent="0.2">
      <c r="A27" s="6" t="s">
        <v>0</v>
      </c>
      <c r="B27" s="6" t="s">
        <v>59</v>
      </c>
      <c r="C27" s="6" t="s">
        <v>56</v>
      </c>
      <c r="D27" s="6" t="s">
        <v>57</v>
      </c>
      <c r="E27" s="6">
        <f t="shared" si="0"/>
        <v>3</v>
      </c>
      <c r="F27" s="6">
        <f t="shared" si="1"/>
        <v>0</v>
      </c>
    </row>
    <row r="28" spans="1:6" x14ac:dyDescent="0.2">
      <c r="A28" s="6" t="s">
        <v>0</v>
      </c>
      <c r="B28" s="6" t="s">
        <v>60</v>
      </c>
      <c r="C28" s="6" t="s">
        <v>61</v>
      </c>
      <c r="D28" s="6" t="s">
        <v>62</v>
      </c>
      <c r="E28" s="6">
        <f t="shared" si="0"/>
        <v>2</v>
      </c>
      <c r="F28" s="6">
        <f t="shared" si="1"/>
        <v>0</v>
      </c>
    </row>
    <row r="29" spans="1:6" x14ac:dyDescent="0.2">
      <c r="A29" s="6" t="s">
        <v>0</v>
      </c>
      <c r="B29" s="6" t="s">
        <v>63</v>
      </c>
      <c r="C29" s="6" t="s">
        <v>64</v>
      </c>
      <c r="D29" s="6">
        <v>42</v>
      </c>
      <c r="E29" s="6">
        <f t="shared" si="0"/>
        <v>1</v>
      </c>
      <c r="F29" s="6">
        <f t="shared" si="1"/>
        <v>1</v>
      </c>
    </row>
    <row r="30" spans="1:6" x14ac:dyDescent="0.2">
      <c r="A30" s="6" t="s">
        <v>0</v>
      </c>
      <c r="B30" s="6" t="s">
        <v>65</v>
      </c>
      <c r="C30" s="6" t="s">
        <v>64</v>
      </c>
      <c r="D30" s="6">
        <v>57</v>
      </c>
      <c r="E30" s="6">
        <f t="shared" si="0"/>
        <v>1</v>
      </c>
      <c r="F30" s="6">
        <f t="shared" si="1"/>
        <v>1</v>
      </c>
    </row>
    <row r="31" spans="1:6" x14ac:dyDescent="0.2">
      <c r="A31" s="6" t="s">
        <v>0</v>
      </c>
      <c r="B31" s="6" t="s">
        <v>65</v>
      </c>
      <c r="C31" s="6" t="s">
        <v>64</v>
      </c>
      <c r="D31" s="6">
        <v>57</v>
      </c>
      <c r="E31" s="6">
        <f t="shared" si="0"/>
        <v>1</v>
      </c>
      <c r="F31" s="6">
        <f t="shared" si="1"/>
        <v>1</v>
      </c>
    </row>
    <row r="32" spans="1:6" x14ac:dyDescent="0.2">
      <c r="A32" s="6" t="s">
        <v>0</v>
      </c>
      <c r="B32" s="6" t="s">
        <v>66</v>
      </c>
      <c r="C32" s="6" t="s">
        <v>64</v>
      </c>
      <c r="D32" s="6">
        <v>28</v>
      </c>
      <c r="E32" s="6">
        <f t="shared" si="0"/>
        <v>1</v>
      </c>
      <c r="F32" s="6">
        <f t="shared" si="1"/>
        <v>1</v>
      </c>
    </row>
    <row r="33" spans="1:6" x14ac:dyDescent="0.2">
      <c r="A33" s="6" t="s">
        <v>0</v>
      </c>
      <c r="B33" s="6" t="s">
        <v>67</v>
      </c>
      <c r="C33" s="6" t="s">
        <v>68</v>
      </c>
      <c r="D33" s="6" t="s">
        <v>69</v>
      </c>
      <c r="E33" s="6">
        <f t="shared" si="0"/>
        <v>2</v>
      </c>
      <c r="F33" s="6">
        <f t="shared" si="1"/>
        <v>0</v>
      </c>
    </row>
    <row r="34" spans="1:6" x14ac:dyDescent="0.2">
      <c r="A34" s="6" t="s">
        <v>0</v>
      </c>
      <c r="B34" s="6" t="s">
        <v>70</v>
      </c>
      <c r="C34" s="6" t="s">
        <v>71</v>
      </c>
      <c r="D34" s="6" t="s">
        <v>72</v>
      </c>
      <c r="E34" s="6">
        <f t="shared" si="0"/>
        <v>2</v>
      </c>
      <c r="F34" s="6">
        <f t="shared" si="1"/>
        <v>0</v>
      </c>
    </row>
    <row r="35" spans="1:6" x14ac:dyDescent="0.2">
      <c r="A35" s="6" t="s">
        <v>0</v>
      </c>
      <c r="B35" s="6" t="s">
        <v>73</v>
      </c>
      <c r="C35" s="6" t="s">
        <v>74</v>
      </c>
      <c r="D35" s="6" t="s">
        <v>72</v>
      </c>
      <c r="E35" s="6">
        <f t="shared" si="0"/>
        <v>2</v>
      </c>
      <c r="F35" s="6">
        <f t="shared" si="1"/>
        <v>0</v>
      </c>
    </row>
    <row r="36" spans="1:6" x14ac:dyDescent="0.2">
      <c r="A36" s="6" t="s">
        <v>0</v>
      </c>
      <c r="B36" s="6" t="s">
        <v>75</v>
      </c>
      <c r="C36" s="6" t="s">
        <v>76</v>
      </c>
      <c r="D36" s="6" t="s">
        <v>77</v>
      </c>
      <c r="E36" s="6">
        <f t="shared" si="0"/>
        <v>2</v>
      </c>
      <c r="F36" s="6">
        <f t="shared" si="1"/>
        <v>0</v>
      </c>
    </row>
    <row r="37" spans="1:6" x14ac:dyDescent="0.2">
      <c r="A37" s="6" t="s">
        <v>0</v>
      </c>
      <c r="B37" s="6" t="s">
        <v>78</v>
      </c>
      <c r="C37" s="6" t="s">
        <v>79</v>
      </c>
      <c r="D37" s="6" t="s">
        <v>80</v>
      </c>
      <c r="E37" s="6">
        <f t="shared" si="0"/>
        <v>2</v>
      </c>
      <c r="F37" s="6">
        <f t="shared" si="1"/>
        <v>0</v>
      </c>
    </row>
    <row r="38" spans="1:6" x14ac:dyDescent="0.2">
      <c r="A38" s="6" t="s">
        <v>0</v>
      </c>
      <c r="B38" s="6" t="s">
        <v>81</v>
      </c>
      <c r="C38" s="6" t="s">
        <v>81</v>
      </c>
      <c r="D38" s="6" t="s">
        <v>51</v>
      </c>
      <c r="E38" s="6">
        <f t="shared" si="0"/>
        <v>2</v>
      </c>
      <c r="F38" s="6">
        <f t="shared" si="1"/>
        <v>0</v>
      </c>
    </row>
    <row r="39" spans="1:6" x14ac:dyDescent="0.2">
      <c r="A39" s="6" t="s">
        <v>0</v>
      </c>
      <c r="B39" s="6" t="s">
        <v>82</v>
      </c>
      <c r="C39" s="6" t="s">
        <v>83</v>
      </c>
      <c r="D39" s="6" t="s">
        <v>84</v>
      </c>
      <c r="E39" s="6">
        <f t="shared" si="0"/>
        <v>5</v>
      </c>
      <c r="F39" s="6">
        <f t="shared" si="1"/>
        <v>0</v>
      </c>
    </row>
    <row r="40" spans="1:6" x14ac:dyDescent="0.2">
      <c r="A40" s="6" t="s">
        <v>0</v>
      </c>
      <c r="B40" s="6" t="s">
        <v>85</v>
      </c>
      <c r="C40" s="6" t="s">
        <v>83</v>
      </c>
      <c r="D40" s="6" t="s">
        <v>84</v>
      </c>
      <c r="E40" s="6">
        <f t="shared" si="0"/>
        <v>5</v>
      </c>
      <c r="F40" s="6">
        <f t="shared" si="1"/>
        <v>0</v>
      </c>
    </row>
    <row r="41" spans="1:6" x14ac:dyDescent="0.2">
      <c r="A41" s="6" t="s">
        <v>0</v>
      </c>
      <c r="B41" s="6" t="s">
        <v>86</v>
      </c>
      <c r="C41" s="6" t="s">
        <v>87</v>
      </c>
      <c r="D41" s="6" t="s">
        <v>88</v>
      </c>
      <c r="E41" s="6">
        <f t="shared" si="0"/>
        <v>2</v>
      </c>
      <c r="F41" s="6">
        <f t="shared" si="1"/>
        <v>0</v>
      </c>
    </row>
    <row r="42" spans="1:6" x14ac:dyDescent="0.2">
      <c r="A42" s="6" t="s">
        <v>0</v>
      </c>
      <c r="B42" s="6" t="s">
        <v>89</v>
      </c>
      <c r="C42" s="6" t="s">
        <v>90</v>
      </c>
      <c r="D42" s="6" t="s">
        <v>91</v>
      </c>
      <c r="E42" s="6">
        <f t="shared" si="0"/>
        <v>1</v>
      </c>
      <c r="F42" s="6">
        <f t="shared" si="1"/>
        <v>1</v>
      </c>
    </row>
    <row r="43" spans="1:6" x14ac:dyDescent="0.2">
      <c r="A43" s="6" t="s">
        <v>0</v>
      </c>
      <c r="B43" s="6" t="s">
        <v>92</v>
      </c>
      <c r="C43" s="6" t="s">
        <v>93</v>
      </c>
      <c r="D43" s="6">
        <v>3</v>
      </c>
      <c r="E43" s="6">
        <f t="shared" si="0"/>
        <v>1</v>
      </c>
      <c r="F43" s="6">
        <f t="shared" si="1"/>
        <v>1</v>
      </c>
    </row>
    <row r="44" spans="1:6" x14ac:dyDescent="0.2">
      <c r="A44" s="6" t="s">
        <v>0</v>
      </c>
      <c r="B44" s="6" t="s">
        <v>94</v>
      </c>
      <c r="C44" s="6" t="s">
        <v>93</v>
      </c>
      <c r="D44" s="6">
        <v>3</v>
      </c>
      <c r="E44" s="6">
        <f t="shared" si="0"/>
        <v>1</v>
      </c>
      <c r="F44" s="6">
        <f t="shared" si="1"/>
        <v>1</v>
      </c>
    </row>
    <row r="45" spans="1:6" x14ac:dyDescent="0.2">
      <c r="A45" s="6" t="s">
        <v>0</v>
      </c>
      <c r="B45" s="6" t="s">
        <v>95</v>
      </c>
      <c r="C45" s="6" t="s">
        <v>96</v>
      </c>
      <c r="D45" s="6">
        <v>21</v>
      </c>
      <c r="E45" s="6">
        <f t="shared" si="0"/>
        <v>1</v>
      </c>
      <c r="F45" s="6">
        <f t="shared" si="1"/>
        <v>1</v>
      </c>
    </row>
    <row r="46" spans="1:6" x14ac:dyDescent="0.2">
      <c r="A46" s="6" t="s">
        <v>0</v>
      </c>
      <c r="B46" s="6" t="s">
        <v>97</v>
      </c>
      <c r="C46" s="6" t="s">
        <v>98</v>
      </c>
      <c r="D46" s="6">
        <v>8</v>
      </c>
      <c r="E46" s="6">
        <f t="shared" si="0"/>
        <v>1</v>
      </c>
      <c r="F46" s="6">
        <f t="shared" si="1"/>
        <v>1</v>
      </c>
    </row>
    <row r="47" spans="1:6" x14ac:dyDescent="0.2">
      <c r="A47" s="6" t="s">
        <v>0</v>
      </c>
      <c r="B47" s="6" t="s">
        <v>99</v>
      </c>
      <c r="C47" s="6" t="s">
        <v>100</v>
      </c>
      <c r="D47" s="6" t="s">
        <v>101</v>
      </c>
      <c r="E47" s="6">
        <f t="shared" si="0"/>
        <v>2</v>
      </c>
      <c r="F47" s="6">
        <f t="shared" si="1"/>
        <v>0</v>
      </c>
    </row>
    <row r="48" spans="1:6" x14ac:dyDescent="0.2">
      <c r="A48" s="6" t="s">
        <v>0</v>
      </c>
      <c r="B48" s="6" t="s">
        <v>102</v>
      </c>
      <c r="C48" s="6" t="s">
        <v>103</v>
      </c>
      <c r="D48" s="6" t="s">
        <v>104</v>
      </c>
      <c r="E48" s="6">
        <f t="shared" si="0"/>
        <v>2</v>
      </c>
      <c r="F48" s="6">
        <f t="shared" si="1"/>
        <v>0</v>
      </c>
    </row>
    <row r="49" spans="1:6" x14ac:dyDescent="0.2">
      <c r="A49" s="6" t="s">
        <v>0</v>
      </c>
      <c r="B49" s="6" t="s">
        <v>105</v>
      </c>
      <c r="C49" s="6" t="s">
        <v>106</v>
      </c>
      <c r="D49" s="6" t="s">
        <v>107</v>
      </c>
      <c r="E49" s="6">
        <f t="shared" si="0"/>
        <v>2</v>
      </c>
      <c r="F49" s="6">
        <f t="shared" si="1"/>
        <v>0</v>
      </c>
    </row>
    <row r="50" spans="1:6" x14ac:dyDescent="0.2">
      <c r="A50" s="6" t="s">
        <v>0</v>
      </c>
      <c r="B50" s="6" t="s">
        <v>108</v>
      </c>
      <c r="C50" s="6" t="s">
        <v>109</v>
      </c>
      <c r="D50" s="6" t="s">
        <v>29</v>
      </c>
      <c r="E50" s="6">
        <f t="shared" si="0"/>
        <v>2</v>
      </c>
      <c r="F50" s="6">
        <f t="shared" si="1"/>
        <v>0</v>
      </c>
    </row>
    <row r="51" spans="1:6" x14ac:dyDescent="0.2">
      <c r="A51" s="6" t="s">
        <v>0</v>
      </c>
      <c r="B51" s="6" t="s">
        <v>110</v>
      </c>
      <c r="C51" s="6" t="s">
        <v>111</v>
      </c>
      <c r="D51" s="6" t="s">
        <v>112</v>
      </c>
      <c r="E51" s="6">
        <f t="shared" si="0"/>
        <v>3</v>
      </c>
      <c r="F51" s="6">
        <f t="shared" si="1"/>
        <v>0</v>
      </c>
    </row>
    <row r="52" spans="1:6" x14ac:dyDescent="0.2">
      <c r="A52" s="6" t="s">
        <v>0</v>
      </c>
      <c r="B52" s="6" t="s">
        <v>113</v>
      </c>
      <c r="C52" s="6" t="s">
        <v>114</v>
      </c>
      <c r="D52" s="6">
        <v>35</v>
      </c>
      <c r="E52" s="6">
        <f t="shared" si="0"/>
        <v>1</v>
      </c>
      <c r="F52" s="6">
        <f t="shared" si="1"/>
        <v>1</v>
      </c>
    </row>
    <row r="53" spans="1:6" x14ac:dyDescent="0.2">
      <c r="A53" s="6" t="s">
        <v>0</v>
      </c>
      <c r="B53" s="6" t="s">
        <v>113</v>
      </c>
      <c r="C53" s="6" t="s">
        <v>114</v>
      </c>
      <c r="D53" s="6">
        <v>42</v>
      </c>
      <c r="E53" s="6">
        <f t="shared" si="0"/>
        <v>1</v>
      </c>
      <c r="F53" s="6">
        <f t="shared" si="1"/>
        <v>1</v>
      </c>
    </row>
    <row r="54" spans="1:6" x14ac:dyDescent="0.2">
      <c r="A54" s="6" t="s">
        <v>0</v>
      </c>
      <c r="B54" s="6" t="s">
        <v>113</v>
      </c>
      <c r="C54" s="6" t="s">
        <v>114</v>
      </c>
      <c r="D54" s="6">
        <v>30</v>
      </c>
      <c r="E54" s="6">
        <f t="shared" si="0"/>
        <v>1</v>
      </c>
      <c r="F54" s="6">
        <f t="shared" si="1"/>
        <v>1</v>
      </c>
    </row>
    <row r="55" spans="1:6" x14ac:dyDescent="0.2">
      <c r="A55" s="6" t="s">
        <v>0</v>
      </c>
      <c r="B55" s="6" t="s">
        <v>113</v>
      </c>
      <c r="C55" s="6" t="s">
        <v>114</v>
      </c>
      <c r="D55" s="6">
        <v>26</v>
      </c>
      <c r="E55" s="6">
        <f t="shared" si="0"/>
        <v>1</v>
      </c>
      <c r="F55" s="6">
        <f t="shared" si="1"/>
        <v>1</v>
      </c>
    </row>
    <row r="56" spans="1:6" x14ac:dyDescent="0.2">
      <c r="A56" s="6" t="s">
        <v>0</v>
      </c>
      <c r="B56" s="6" t="s">
        <v>113</v>
      </c>
      <c r="C56" s="6" t="s">
        <v>114</v>
      </c>
      <c r="D56" s="6">
        <v>19</v>
      </c>
      <c r="E56" s="6">
        <f t="shared" si="0"/>
        <v>1</v>
      </c>
      <c r="F56" s="6">
        <f t="shared" si="1"/>
        <v>1</v>
      </c>
    </row>
    <row r="57" spans="1:6" x14ac:dyDescent="0.2">
      <c r="A57" s="6" t="s">
        <v>0</v>
      </c>
      <c r="B57" s="6" t="s">
        <v>113</v>
      </c>
      <c r="C57" s="6" t="s">
        <v>114</v>
      </c>
      <c r="D57" s="6">
        <v>37</v>
      </c>
      <c r="E57" s="6">
        <f t="shared" si="0"/>
        <v>1</v>
      </c>
      <c r="F57" s="6">
        <f t="shared" si="1"/>
        <v>1</v>
      </c>
    </row>
    <row r="58" spans="1:6" x14ac:dyDescent="0.2">
      <c r="A58" s="6" t="s">
        <v>0</v>
      </c>
      <c r="B58" s="6" t="s">
        <v>113</v>
      </c>
      <c r="C58" s="6" t="s">
        <v>114</v>
      </c>
      <c r="D58" s="6">
        <v>35</v>
      </c>
      <c r="E58" s="6">
        <f t="shared" si="0"/>
        <v>1</v>
      </c>
      <c r="F58" s="6">
        <f t="shared" si="1"/>
        <v>1</v>
      </c>
    </row>
    <row r="59" spans="1:6" x14ac:dyDescent="0.2">
      <c r="A59" s="6" t="s">
        <v>0</v>
      </c>
      <c r="B59" s="6" t="s">
        <v>113</v>
      </c>
      <c r="C59" s="6" t="s">
        <v>114</v>
      </c>
      <c r="D59" s="6">
        <v>33</v>
      </c>
      <c r="E59" s="6">
        <f t="shared" si="0"/>
        <v>1</v>
      </c>
      <c r="F59" s="6">
        <f t="shared" si="1"/>
        <v>1</v>
      </c>
    </row>
    <row r="60" spans="1:6" x14ac:dyDescent="0.2">
      <c r="A60" s="6" t="s">
        <v>0</v>
      </c>
      <c r="B60" s="6" t="s">
        <v>113</v>
      </c>
      <c r="C60" s="6" t="s">
        <v>114</v>
      </c>
      <c r="D60" s="6">
        <v>33</v>
      </c>
      <c r="E60" s="6">
        <f t="shared" si="0"/>
        <v>1</v>
      </c>
      <c r="F60" s="6">
        <f t="shared" si="1"/>
        <v>1</v>
      </c>
    </row>
    <row r="61" spans="1:6" x14ac:dyDescent="0.2">
      <c r="A61" s="6" t="s">
        <v>0</v>
      </c>
      <c r="B61" s="6" t="s">
        <v>113</v>
      </c>
      <c r="C61" s="6" t="s">
        <v>114</v>
      </c>
      <c r="D61" s="6">
        <v>29</v>
      </c>
      <c r="E61" s="6">
        <f t="shared" si="0"/>
        <v>1</v>
      </c>
      <c r="F61" s="6">
        <f t="shared" si="1"/>
        <v>1</v>
      </c>
    </row>
    <row r="62" spans="1:6" x14ac:dyDescent="0.2">
      <c r="A62" s="6" t="s">
        <v>0</v>
      </c>
      <c r="B62" s="6" t="s">
        <v>113</v>
      </c>
      <c r="C62" s="6" t="s">
        <v>114</v>
      </c>
      <c r="D62" s="6">
        <v>35</v>
      </c>
      <c r="E62" s="6">
        <f t="shared" si="0"/>
        <v>1</v>
      </c>
      <c r="F62" s="6">
        <f t="shared" si="1"/>
        <v>1</v>
      </c>
    </row>
    <row r="63" spans="1:6" x14ac:dyDescent="0.2">
      <c r="A63" s="6" t="s">
        <v>0</v>
      </c>
      <c r="B63" s="6" t="s">
        <v>113</v>
      </c>
      <c r="C63" s="6" t="s">
        <v>114</v>
      </c>
      <c r="D63" s="6">
        <v>31</v>
      </c>
      <c r="E63" s="6">
        <f t="shared" si="0"/>
        <v>1</v>
      </c>
      <c r="F63" s="6">
        <f t="shared" si="1"/>
        <v>1</v>
      </c>
    </row>
    <row r="64" spans="1:6" x14ac:dyDescent="0.2">
      <c r="A64" s="6" t="s">
        <v>0</v>
      </c>
      <c r="B64" s="6" t="s">
        <v>113</v>
      </c>
      <c r="C64" s="6" t="s">
        <v>114</v>
      </c>
      <c r="D64" s="6">
        <v>29</v>
      </c>
      <c r="E64" s="6">
        <f t="shared" si="0"/>
        <v>1</v>
      </c>
      <c r="F64" s="6">
        <f t="shared" si="1"/>
        <v>1</v>
      </c>
    </row>
    <row r="65" spans="1:6" x14ac:dyDescent="0.2">
      <c r="A65" s="6" t="s">
        <v>0</v>
      </c>
      <c r="B65" s="6" t="s">
        <v>113</v>
      </c>
      <c r="C65" s="6" t="s">
        <v>114</v>
      </c>
      <c r="D65" s="6">
        <v>29</v>
      </c>
      <c r="E65" s="6">
        <f t="shared" si="0"/>
        <v>1</v>
      </c>
      <c r="F65" s="6">
        <f t="shared" si="1"/>
        <v>1</v>
      </c>
    </row>
    <row r="66" spans="1:6" x14ac:dyDescent="0.2">
      <c r="A66" s="6" t="s">
        <v>0</v>
      </c>
      <c r="B66" s="6" t="s">
        <v>113</v>
      </c>
      <c r="C66" s="6" t="s">
        <v>114</v>
      </c>
      <c r="D66" s="6">
        <v>27</v>
      </c>
      <c r="E66" s="6">
        <f t="shared" si="0"/>
        <v>1</v>
      </c>
      <c r="F66" s="6">
        <f t="shared" si="1"/>
        <v>1</v>
      </c>
    </row>
    <row r="67" spans="1:6" x14ac:dyDescent="0.2">
      <c r="A67" s="6" t="s">
        <v>0</v>
      </c>
      <c r="B67" s="6" t="s">
        <v>113</v>
      </c>
      <c r="C67" s="6" t="s">
        <v>114</v>
      </c>
      <c r="D67" s="6">
        <v>19</v>
      </c>
      <c r="E67" s="6">
        <f t="shared" si="0"/>
        <v>1</v>
      </c>
      <c r="F67" s="6">
        <f t="shared" ref="F67:F119" si="2">IF(E67=1, 1, 0)</f>
        <v>1</v>
      </c>
    </row>
    <row r="68" spans="1:6" x14ac:dyDescent="0.2">
      <c r="A68" s="6" t="s">
        <v>0</v>
      </c>
      <c r="B68" s="6" t="s">
        <v>113</v>
      </c>
      <c r="C68" s="6" t="s">
        <v>114</v>
      </c>
      <c r="D68" s="6">
        <v>20</v>
      </c>
      <c r="E68" s="6">
        <f t="shared" ref="E68:E119" si="3">LEN(D68)-LEN(SUBSTITUTE(D68," ",""))+1</f>
        <v>1</v>
      </c>
      <c r="F68" s="6">
        <f t="shared" si="2"/>
        <v>1</v>
      </c>
    </row>
    <row r="69" spans="1:6" x14ac:dyDescent="0.2">
      <c r="A69" s="6" t="s">
        <v>0</v>
      </c>
      <c r="B69" s="6" t="s">
        <v>113</v>
      </c>
      <c r="C69" s="6" t="s">
        <v>114</v>
      </c>
      <c r="D69" s="6">
        <v>23</v>
      </c>
      <c r="E69" s="6">
        <f t="shared" si="3"/>
        <v>1</v>
      </c>
      <c r="F69" s="6">
        <f t="shared" si="2"/>
        <v>1</v>
      </c>
    </row>
    <row r="70" spans="1:6" x14ac:dyDescent="0.2">
      <c r="A70" s="6" t="s">
        <v>0</v>
      </c>
      <c r="B70" s="6" t="s">
        <v>113</v>
      </c>
      <c r="C70" s="6" t="s">
        <v>114</v>
      </c>
      <c r="D70" s="6">
        <v>32</v>
      </c>
      <c r="E70" s="6">
        <f t="shared" si="3"/>
        <v>1</v>
      </c>
      <c r="F70" s="6">
        <f t="shared" si="2"/>
        <v>1</v>
      </c>
    </row>
    <row r="71" spans="1:6" x14ac:dyDescent="0.2">
      <c r="A71" s="6" t="s">
        <v>0</v>
      </c>
      <c r="B71" s="6" t="s">
        <v>113</v>
      </c>
      <c r="C71" s="6" t="s">
        <v>114</v>
      </c>
      <c r="D71" s="6">
        <v>22</v>
      </c>
      <c r="E71" s="6">
        <f t="shared" si="3"/>
        <v>1</v>
      </c>
      <c r="F71" s="6">
        <f t="shared" si="2"/>
        <v>1</v>
      </c>
    </row>
    <row r="72" spans="1:6" x14ac:dyDescent="0.2">
      <c r="A72" s="6" t="s">
        <v>0</v>
      </c>
      <c r="B72" s="6" t="s">
        <v>113</v>
      </c>
      <c r="C72" s="6" t="s">
        <v>114</v>
      </c>
      <c r="D72" s="6">
        <v>27</v>
      </c>
      <c r="E72" s="6">
        <f t="shared" si="3"/>
        <v>1</v>
      </c>
      <c r="F72" s="6">
        <f t="shared" si="2"/>
        <v>1</v>
      </c>
    </row>
    <row r="73" spans="1:6" x14ac:dyDescent="0.2">
      <c r="A73" s="6" t="s">
        <v>0</v>
      </c>
      <c r="B73" s="6" t="s">
        <v>113</v>
      </c>
      <c r="C73" s="6" t="s">
        <v>114</v>
      </c>
      <c r="D73" s="6">
        <v>37</v>
      </c>
      <c r="E73" s="6">
        <f t="shared" si="3"/>
        <v>1</v>
      </c>
      <c r="F73" s="6">
        <f t="shared" si="2"/>
        <v>1</v>
      </c>
    </row>
    <row r="74" spans="1:6" x14ac:dyDescent="0.2">
      <c r="A74" s="6" t="s">
        <v>0</v>
      </c>
      <c r="B74" s="6" t="s">
        <v>113</v>
      </c>
      <c r="C74" s="6" t="s">
        <v>114</v>
      </c>
      <c r="D74" s="6">
        <v>27</v>
      </c>
      <c r="E74" s="6">
        <f t="shared" si="3"/>
        <v>1</v>
      </c>
      <c r="F74" s="6">
        <f t="shared" si="2"/>
        <v>1</v>
      </c>
    </row>
    <row r="75" spans="1:6" x14ac:dyDescent="0.2">
      <c r="A75" s="6" t="s">
        <v>0</v>
      </c>
      <c r="B75" s="6" t="s">
        <v>113</v>
      </c>
      <c r="C75" s="6" t="s">
        <v>114</v>
      </c>
      <c r="D75" s="6">
        <v>25</v>
      </c>
      <c r="E75" s="6">
        <f t="shared" si="3"/>
        <v>1</v>
      </c>
      <c r="F75" s="6">
        <f t="shared" si="2"/>
        <v>1</v>
      </c>
    </row>
    <row r="76" spans="1:6" x14ac:dyDescent="0.2">
      <c r="A76" s="6" t="s">
        <v>0</v>
      </c>
      <c r="B76" s="6" t="s">
        <v>113</v>
      </c>
      <c r="C76" s="6" t="s">
        <v>114</v>
      </c>
      <c r="D76" s="6">
        <v>33</v>
      </c>
      <c r="E76" s="6">
        <f t="shared" si="3"/>
        <v>1</v>
      </c>
      <c r="F76" s="6">
        <f t="shared" si="2"/>
        <v>1</v>
      </c>
    </row>
    <row r="77" spans="1:6" x14ac:dyDescent="0.2">
      <c r="A77" s="6" t="s">
        <v>0</v>
      </c>
      <c r="B77" s="6" t="s">
        <v>113</v>
      </c>
      <c r="C77" s="6" t="s">
        <v>114</v>
      </c>
      <c r="D77" s="6">
        <v>38</v>
      </c>
      <c r="E77" s="6">
        <f t="shared" si="3"/>
        <v>1</v>
      </c>
      <c r="F77" s="6">
        <f t="shared" si="2"/>
        <v>1</v>
      </c>
    </row>
    <row r="78" spans="1:6" x14ac:dyDescent="0.2">
      <c r="A78" s="6" t="s">
        <v>0</v>
      </c>
      <c r="B78" s="6" t="s">
        <v>113</v>
      </c>
      <c r="C78" s="6" t="s">
        <v>114</v>
      </c>
      <c r="D78" s="6">
        <v>28</v>
      </c>
      <c r="E78" s="6">
        <f t="shared" si="3"/>
        <v>1</v>
      </c>
      <c r="F78" s="6">
        <f t="shared" si="2"/>
        <v>1</v>
      </c>
    </row>
    <row r="79" spans="1:6" x14ac:dyDescent="0.2">
      <c r="A79" s="6" t="s">
        <v>0</v>
      </c>
      <c r="B79" s="6" t="s">
        <v>113</v>
      </c>
      <c r="C79" s="6" t="s">
        <v>114</v>
      </c>
      <c r="D79" s="6">
        <v>33</v>
      </c>
      <c r="E79" s="6">
        <f t="shared" si="3"/>
        <v>1</v>
      </c>
      <c r="F79" s="6">
        <f t="shared" si="2"/>
        <v>1</v>
      </c>
    </row>
    <row r="80" spans="1:6" x14ac:dyDescent="0.2">
      <c r="A80" s="6" t="s">
        <v>0</v>
      </c>
      <c r="B80" s="6" t="s">
        <v>113</v>
      </c>
      <c r="C80" s="6" t="s">
        <v>114</v>
      </c>
      <c r="D80" s="6">
        <v>24</v>
      </c>
      <c r="E80" s="6">
        <f t="shared" si="3"/>
        <v>1</v>
      </c>
      <c r="F80" s="6">
        <f t="shared" si="2"/>
        <v>1</v>
      </c>
    </row>
    <row r="81" spans="1:6" x14ac:dyDescent="0.2">
      <c r="A81" s="6" t="s">
        <v>0</v>
      </c>
      <c r="B81" s="6" t="s">
        <v>113</v>
      </c>
      <c r="C81" s="6" t="s">
        <v>114</v>
      </c>
      <c r="D81" s="6">
        <v>33</v>
      </c>
      <c r="E81" s="6">
        <f t="shared" si="3"/>
        <v>1</v>
      </c>
      <c r="F81" s="6">
        <f t="shared" si="2"/>
        <v>1</v>
      </c>
    </row>
    <row r="82" spans="1:6" x14ac:dyDescent="0.2">
      <c r="A82" s="6" t="s">
        <v>0</v>
      </c>
      <c r="B82" s="6" t="s">
        <v>113</v>
      </c>
      <c r="C82" s="6" t="s">
        <v>114</v>
      </c>
      <c r="D82" s="6">
        <v>17</v>
      </c>
      <c r="E82" s="6">
        <f t="shared" si="3"/>
        <v>1</v>
      </c>
      <c r="F82" s="6">
        <f t="shared" si="2"/>
        <v>1</v>
      </c>
    </row>
    <row r="83" spans="1:6" x14ac:dyDescent="0.2">
      <c r="A83" s="6" t="s">
        <v>0</v>
      </c>
      <c r="B83" s="6" t="s">
        <v>113</v>
      </c>
      <c r="C83" s="6" t="s">
        <v>114</v>
      </c>
      <c r="D83" s="6">
        <v>20</v>
      </c>
      <c r="E83" s="6">
        <f t="shared" si="3"/>
        <v>1</v>
      </c>
      <c r="F83" s="6">
        <f t="shared" si="2"/>
        <v>1</v>
      </c>
    </row>
    <row r="84" spans="1:6" x14ac:dyDescent="0.2">
      <c r="A84" s="6" t="s">
        <v>0</v>
      </c>
      <c r="B84" s="6" t="s">
        <v>113</v>
      </c>
      <c r="C84" s="6" t="s">
        <v>114</v>
      </c>
      <c r="D84" s="6">
        <v>21</v>
      </c>
      <c r="E84" s="6">
        <f t="shared" si="3"/>
        <v>1</v>
      </c>
      <c r="F84" s="6">
        <f t="shared" si="2"/>
        <v>1</v>
      </c>
    </row>
    <row r="85" spans="1:6" x14ac:dyDescent="0.2">
      <c r="A85" s="6" t="s">
        <v>0</v>
      </c>
      <c r="B85" s="6" t="s">
        <v>113</v>
      </c>
      <c r="C85" s="6" t="s">
        <v>114</v>
      </c>
      <c r="D85" s="6">
        <v>36</v>
      </c>
      <c r="E85" s="6">
        <f t="shared" si="3"/>
        <v>1</v>
      </c>
      <c r="F85" s="6">
        <f t="shared" si="2"/>
        <v>1</v>
      </c>
    </row>
    <row r="86" spans="1:6" x14ac:dyDescent="0.2">
      <c r="A86" s="6" t="s">
        <v>0</v>
      </c>
      <c r="B86" s="6" t="s">
        <v>113</v>
      </c>
      <c r="C86" s="6" t="s">
        <v>114</v>
      </c>
      <c r="D86" s="6">
        <v>24</v>
      </c>
      <c r="E86" s="6">
        <f t="shared" si="3"/>
        <v>1</v>
      </c>
      <c r="F86" s="6">
        <f t="shared" si="2"/>
        <v>1</v>
      </c>
    </row>
    <row r="87" spans="1:6" x14ac:dyDescent="0.2">
      <c r="A87" s="6" t="s">
        <v>0</v>
      </c>
      <c r="B87" s="6" t="s">
        <v>113</v>
      </c>
      <c r="C87" s="6" t="s">
        <v>114</v>
      </c>
      <c r="D87" s="6">
        <v>28</v>
      </c>
      <c r="E87" s="6">
        <f t="shared" si="3"/>
        <v>1</v>
      </c>
      <c r="F87" s="6">
        <f t="shared" si="2"/>
        <v>1</v>
      </c>
    </row>
    <row r="88" spans="1:6" x14ac:dyDescent="0.2">
      <c r="A88" s="6" t="s">
        <v>0</v>
      </c>
      <c r="B88" s="6" t="s">
        <v>113</v>
      </c>
      <c r="C88" s="6" t="s">
        <v>114</v>
      </c>
      <c r="D88" s="6">
        <v>22</v>
      </c>
      <c r="E88" s="6">
        <f t="shared" si="3"/>
        <v>1</v>
      </c>
      <c r="F88" s="6">
        <f t="shared" si="2"/>
        <v>1</v>
      </c>
    </row>
    <row r="89" spans="1:6" x14ac:dyDescent="0.2">
      <c r="A89" s="6" t="s">
        <v>0</v>
      </c>
      <c r="B89" s="6" t="s">
        <v>113</v>
      </c>
      <c r="C89" s="6" t="s">
        <v>114</v>
      </c>
      <c r="D89" s="6">
        <v>23</v>
      </c>
      <c r="E89" s="6">
        <f t="shared" si="3"/>
        <v>1</v>
      </c>
      <c r="F89" s="6">
        <f t="shared" si="2"/>
        <v>1</v>
      </c>
    </row>
    <row r="90" spans="1:6" x14ac:dyDescent="0.2">
      <c r="A90" s="6" t="s">
        <v>0</v>
      </c>
      <c r="B90" s="6" t="s">
        <v>113</v>
      </c>
      <c r="C90" s="6" t="s">
        <v>114</v>
      </c>
      <c r="D90" s="6">
        <v>33</v>
      </c>
      <c r="E90" s="6">
        <f t="shared" si="3"/>
        <v>1</v>
      </c>
      <c r="F90" s="6">
        <f t="shared" si="2"/>
        <v>1</v>
      </c>
    </row>
    <row r="91" spans="1:6" x14ac:dyDescent="0.2">
      <c r="A91" s="6" t="s">
        <v>0</v>
      </c>
      <c r="B91" s="6" t="s">
        <v>113</v>
      </c>
      <c r="C91" s="6" t="s">
        <v>114</v>
      </c>
      <c r="D91" s="6">
        <v>38</v>
      </c>
      <c r="E91" s="6">
        <f t="shared" si="3"/>
        <v>1</v>
      </c>
      <c r="F91" s="6">
        <f t="shared" si="2"/>
        <v>1</v>
      </c>
    </row>
    <row r="92" spans="1:6" x14ac:dyDescent="0.2">
      <c r="A92" s="6" t="s">
        <v>0</v>
      </c>
      <c r="B92" s="6" t="s">
        <v>113</v>
      </c>
      <c r="C92" s="6" t="s">
        <v>114</v>
      </c>
      <c r="D92" s="6">
        <v>26</v>
      </c>
      <c r="E92" s="6">
        <f t="shared" si="3"/>
        <v>1</v>
      </c>
      <c r="F92" s="6">
        <f t="shared" si="2"/>
        <v>1</v>
      </c>
    </row>
    <row r="93" spans="1:6" x14ac:dyDescent="0.2">
      <c r="A93" s="6" t="s">
        <v>0</v>
      </c>
      <c r="B93" s="6" t="s">
        <v>113</v>
      </c>
      <c r="C93" s="6" t="s">
        <v>114</v>
      </c>
      <c r="D93" s="6">
        <v>34</v>
      </c>
      <c r="E93" s="6">
        <f t="shared" si="3"/>
        <v>1</v>
      </c>
      <c r="F93" s="6">
        <f t="shared" si="2"/>
        <v>1</v>
      </c>
    </row>
    <row r="94" spans="1:6" x14ac:dyDescent="0.2">
      <c r="A94" s="6" t="s">
        <v>0</v>
      </c>
      <c r="B94" s="6" t="s">
        <v>113</v>
      </c>
      <c r="C94" s="6" t="s">
        <v>114</v>
      </c>
      <c r="D94" s="6">
        <v>35</v>
      </c>
      <c r="E94" s="6">
        <f t="shared" si="3"/>
        <v>1</v>
      </c>
      <c r="F94" s="6">
        <f t="shared" si="2"/>
        <v>1</v>
      </c>
    </row>
    <row r="95" spans="1:6" x14ac:dyDescent="0.2">
      <c r="A95" s="6" t="s">
        <v>0</v>
      </c>
      <c r="B95" s="6" t="s">
        <v>113</v>
      </c>
      <c r="C95" s="6" t="s">
        <v>114</v>
      </c>
      <c r="D95" s="6">
        <v>37</v>
      </c>
      <c r="E95" s="6">
        <f t="shared" si="3"/>
        <v>1</v>
      </c>
      <c r="F95" s="6">
        <f t="shared" si="2"/>
        <v>1</v>
      </c>
    </row>
    <row r="96" spans="1:6" x14ac:dyDescent="0.2">
      <c r="A96" s="6" t="s">
        <v>0</v>
      </c>
      <c r="B96" s="6" t="s">
        <v>113</v>
      </c>
      <c r="C96" s="6" t="s">
        <v>114</v>
      </c>
      <c r="D96" s="6">
        <v>27</v>
      </c>
      <c r="E96" s="6">
        <f t="shared" si="3"/>
        <v>1</v>
      </c>
      <c r="F96" s="6">
        <f t="shared" si="2"/>
        <v>1</v>
      </c>
    </row>
    <row r="97" spans="1:6" x14ac:dyDescent="0.2">
      <c r="A97" s="6" t="s">
        <v>0</v>
      </c>
      <c r="B97" s="6" t="s">
        <v>113</v>
      </c>
      <c r="C97" s="6" t="s">
        <v>114</v>
      </c>
      <c r="D97" s="6">
        <v>29</v>
      </c>
      <c r="E97" s="6">
        <f t="shared" si="3"/>
        <v>1</v>
      </c>
      <c r="F97" s="6">
        <f t="shared" si="2"/>
        <v>1</v>
      </c>
    </row>
    <row r="98" spans="1:6" x14ac:dyDescent="0.2">
      <c r="A98" s="6" t="s">
        <v>0</v>
      </c>
      <c r="B98" s="6" t="s">
        <v>113</v>
      </c>
      <c r="C98" s="6" t="s">
        <v>114</v>
      </c>
      <c r="D98" s="6">
        <v>24</v>
      </c>
      <c r="E98" s="6">
        <f t="shared" si="3"/>
        <v>1</v>
      </c>
      <c r="F98" s="6">
        <f t="shared" si="2"/>
        <v>1</v>
      </c>
    </row>
    <row r="99" spans="1:6" x14ac:dyDescent="0.2">
      <c r="A99" s="6" t="s">
        <v>0</v>
      </c>
      <c r="B99" s="6" t="s">
        <v>113</v>
      </c>
      <c r="C99" s="6" t="s">
        <v>114</v>
      </c>
      <c r="D99" s="6">
        <v>31</v>
      </c>
      <c r="E99" s="6">
        <f t="shared" si="3"/>
        <v>1</v>
      </c>
      <c r="F99" s="6">
        <f t="shared" si="2"/>
        <v>1</v>
      </c>
    </row>
    <row r="100" spans="1:6" x14ac:dyDescent="0.2">
      <c r="A100" s="6" t="s">
        <v>0</v>
      </c>
      <c r="B100" s="6" t="s">
        <v>113</v>
      </c>
      <c r="C100" s="6" t="s">
        <v>114</v>
      </c>
      <c r="D100" s="6">
        <v>37</v>
      </c>
      <c r="E100" s="6">
        <f t="shared" si="3"/>
        <v>1</v>
      </c>
      <c r="F100" s="6">
        <f t="shared" si="2"/>
        <v>1</v>
      </c>
    </row>
    <row r="101" spans="1:6" x14ac:dyDescent="0.2">
      <c r="A101" s="6" t="s">
        <v>0</v>
      </c>
      <c r="B101" s="6" t="s">
        <v>113</v>
      </c>
      <c r="C101" s="6" t="s">
        <v>114</v>
      </c>
      <c r="D101" s="6">
        <v>25</v>
      </c>
      <c r="E101" s="6">
        <f t="shared" si="3"/>
        <v>1</v>
      </c>
      <c r="F101" s="6">
        <f t="shared" si="2"/>
        <v>1</v>
      </c>
    </row>
    <row r="102" spans="1:6" x14ac:dyDescent="0.2">
      <c r="A102" s="6" t="s">
        <v>0</v>
      </c>
      <c r="B102" s="6" t="s">
        <v>113</v>
      </c>
      <c r="C102" s="6" t="s">
        <v>114</v>
      </c>
      <c r="D102" s="6">
        <v>25</v>
      </c>
      <c r="E102" s="6">
        <f t="shared" si="3"/>
        <v>1</v>
      </c>
      <c r="F102" s="6">
        <f t="shared" si="2"/>
        <v>1</v>
      </c>
    </row>
    <row r="103" spans="1:6" x14ac:dyDescent="0.2">
      <c r="A103" s="6" t="s">
        <v>0</v>
      </c>
      <c r="B103" s="6" t="s">
        <v>113</v>
      </c>
      <c r="C103" s="6" t="s">
        <v>114</v>
      </c>
      <c r="D103" s="6">
        <v>29</v>
      </c>
      <c r="E103" s="6">
        <f t="shared" si="3"/>
        <v>1</v>
      </c>
      <c r="F103" s="6">
        <f t="shared" si="2"/>
        <v>1</v>
      </c>
    </row>
    <row r="104" spans="1:6" x14ac:dyDescent="0.2">
      <c r="A104" s="6" t="s">
        <v>0</v>
      </c>
      <c r="B104" s="6" t="s">
        <v>113</v>
      </c>
      <c r="C104" s="6" t="s">
        <v>114</v>
      </c>
      <c r="D104" s="6">
        <v>22</v>
      </c>
      <c r="E104" s="6">
        <f t="shared" si="3"/>
        <v>1</v>
      </c>
      <c r="F104" s="6">
        <f t="shared" si="2"/>
        <v>1</v>
      </c>
    </row>
    <row r="105" spans="1:6" x14ac:dyDescent="0.2">
      <c r="A105" s="6" t="s">
        <v>0</v>
      </c>
      <c r="B105" s="6" t="s">
        <v>113</v>
      </c>
      <c r="C105" s="6" t="s">
        <v>114</v>
      </c>
      <c r="D105" s="6">
        <v>22</v>
      </c>
      <c r="E105" s="6">
        <f t="shared" si="3"/>
        <v>1</v>
      </c>
      <c r="F105" s="6">
        <f t="shared" si="2"/>
        <v>1</v>
      </c>
    </row>
    <row r="106" spans="1:6" x14ac:dyDescent="0.2">
      <c r="A106" s="6" t="s">
        <v>0</v>
      </c>
      <c r="B106" s="6" t="s">
        <v>113</v>
      </c>
      <c r="C106" s="6" t="s">
        <v>114</v>
      </c>
      <c r="D106" s="6">
        <v>22</v>
      </c>
      <c r="E106" s="6">
        <f t="shared" si="3"/>
        <v>1</v>
      </c>
      <c r="F106" s="6">
        <f t="shared" si="2"/>
        <v>1</v>
      </c>
    </row>
    <row r="107" spans="1:6" x14ac:dyDescent="0.2">
      <c r="A107" s="6" t="s">
        <v>0</v>
      </c>
      <c r="B107" s="6" t="s">
        <v>113</v>
      </c>
      <c r="C107" s="6" t="s">
        <v>114</v>
      </c>
      <c r="D107" s="6">
        <v>38</v>
      </c>
      <c r="E107" s="6">
        <f t="shared" si="3"/>
        <v>1</v>
      </c>
      <c r="F107" s="6">
        <f t="shared" si="2"/>
        <v>1</v>
      </c>
    </row>
    <row r="108" spans="1:6" x14ac:dyDescent="0.2">
      <c r="A108" s="6" t="s">
        <v>0</v>
      </c>
      <c r="B108" s="6" t="s">
        <v>113</v>
      </c>
      <c r="C108" s="6" t="s">
        <v>114</v>
      </c>
      <c r="D108" s="6">
        <v>42</v>
      </c>
      <c r="E108" s="6">
        <f t="shared" si="3"/>
        <v>1</v>
      </c>
      <c r="F108" s="6">
        <f t="shared" si="2"/>
        <v>1</v>
      </c>
    </row>
    <row r="109" spans="1:6" x14ac:dyDescent="0.2">
      <c r="A109" s="6" t="s">
        <v>0</v>
      </c>
      <c r="B109" s="6" t="s">
        <v>113</v>
      </c>
      <c r="C109" s="6" t="s">
        <v>114</v>
      </c>
      <c r="D109" s="6">
        <v>35</v>
      </c>
      <c r="E109" s="6">
        <f t="shared" si="3"/>
        <v>1</v>
      </c>
      <c r="F109" s="6">
        <f t="shared" si="2"/>
        <v>1</v>
      </c>
    </row>
    <row r="110" spans="1:6" x14ac:dyDescent="0.2">
      <c r="A110" s="6" t="s">
        <v>0</v>
      </c>
      <c r="B110" s="6" t="s">
        <v>113</v>
      </c>
      <c r="C110" s="6" t="s">
        <v>114</v>
      </c>
      <c r="D110" s="6">
        <v>24</v>
      </c>
      <c r="E110" s="6">
        <f t="shared" si="3"/>
        <v>1</v>
      </c>
      <c r="F110" s="6">
        <f t="shared" si="2"/>
        <v>1</v>
      </c>
    </row>
    <row r="111" spans="1:6" x14ac:dyDescent="0.2">
      <c r="A111" s="6" t="s">
        <v>0</v>
      </c>
      <c r="B111" s="6" t="s">
        <v>113</v>
      </c>
      <c r="C111" s="6" t="s">
        <v>114</v>
      </c>
      <c r="D111" s="6">
        <v>31</v>
      </c>
      <c r="E111" s="6">
        <f t="shared" si="3"/>
        <v>1</v>
      </c>
      <c r="F111" s="6">
        <f t="shared" si="2"/>
        <v>1</v>
      </c>
    </row>
    <row r="112" spans="1:6" x14ac:dyDescent="0.2">
      <c r="A112" s="6" t="s">
        <v>0</v>
      </c>
      <c r="B112" s="6" t="s">
        <v>113</v>
      </c>
      <c r="C112" s="6" t="s">
        <v>114</v>
      </c>
      <c r="D112" s="6">
        <v>21</v>
      </c>
      <c r="E112" s="6">
        <f t="shared" si="3"/>
        <v>1</v>
      </c>
      <c r="F112" s="6">
        <f t="shared" si="2"/>
        <v>1</v>
      </c>
    </row>
    <row r="113" spans="1:6" x14ac:dyDescent="0.2">
      <c r="A113" s="6" t="s">
        <v>0</v>
      </c>
      <c r="B113" s="6" t="s">
        <v>115</v>
      </c>
      <c r="C113" s="6" t="s">
        <v>116</v>
      </c>
      <c r="D113" s="6" t="s">
        <v>117</v>
      </c>
      <c r="E113" s="6">
        <f t="shared" si="3"/>
        <v>2</v>
      </c>
      <c r="F113" s="6">
        <f t="shared" si="2"/>
        <v>0</v>
      </c>
    </row>
    <row r="114" spans="1:6" x14ac:dyDescent="0.2">
      <c r="A114" s="6" t="s">
        <v>0</v>
      </c>
      <c r="B114" s="6" t="s">
        <v>118</v>
      </c>
      <c r="C114" s="6" t="s">
        <v>116</v>
      </c>
      <c r="D114" s="6" t="s">
        <v>119</v>
      </c>
      <c r="E114" s="6">
        <f t="shared" si="3"/>
        <v>2</v>
      </c>
      <c r="F114" s="6">
        <f t="shared" si="2"/>
        <v>0</v>
      </c>
    </row>
    <row r="115" spans="1:6" x14ac:dyDescent="0.2">
      <c r="A115" s="6" t="s">
        <v>0</v>
      </c>
      <c r="B115" s="6" t="s">
        <v>120</v>
      </c>
      <c r="C115" s="6" t="s">
        <v>121</v>
      </c>
      <c r="D115" s="6">
        <v>83</v>
      </c>
      <c r="E115" s="6">
        <f t="shared" si="3"/>
        <v>1</v>
      </c>
      <c r="F115" s="6">
        <f t="shared" si="2"/>
        <v>1</v>
      </c>
    </row>
    <row r="116" spans="1:6" x14ac:dyDescent="0.2">
      <c r="A116" s="6" t="s">
        <v>0</v>
      </c>
      <c r="B116" s="6" t="s">
        <v>122</v>
      </c>
      <c r="C116" s="6" t="s">
        <v>123</v>
      </c>
      <c r="D116" s="6" t="s">
        <v>69</v>
      </c>
      <c r="E116" s="6">
        <f t="shared" si="3"/>
        <v>2</v>
      </c>
      <c r="F116" s="6">
        <f t="shared" si="2"/>
        <v>0</v>
      </c>
    </row>
    <row r="117" spans="1:6" x14ac:dyDescent="0.2">
      <c r="A117" s="6" t="s">
        <v>0</v>
      </c>
      <c r="B117" s="6" t="s">
        <v>124</v>
      </c>
      <c r="C117" s="6" t="s">
        <v>125</v>
      </c>
      <c r="D117" s="6" t="s">
        <v>126</v>
      </c>
      <c r="E117" s="6">
        <f t="shared" si="3"/>
        <v>2</v>
      </c>
      <c r="F117" s="6">
        <f t="shared" si="2"/>
        <v>0</v>
      </c>
    </row>
    <row r="118" spans="1:6" x14ac:dyDescent="0.2">
      <c r="A118" s="6" t="s">
        <v>0</v>
      </c>
      <c r="B118" s="6" t="s">
        <v>127</v>
      </c>
      <c r="C118" s="6" t="s">
        <v>128</v>
      </c>
      <c r="D118" s="6">
        <v>65.397000000000006</v>
      </c>
      <c r="E118" s="6">
        <f t="shared" si="3"/>
        <v>1</v>
      </c>
      <c r="F118" s="6">
        <f t="shared" si="2"/>
        <v>1</v>
      </c>
    </row>
    <row r="119" spans="1:6" x14ac:dyDescent="0.2">
      <c r="A119" s="6" t="s">
        <v>0</v>
      </c>
      <c r="B119" s="6" t="s">
        <v>129</v>
      </c>
      <c r="C119" s="6" t="s">
        <v>130</v>
      </c>
      <c r="D119" s="6" t="s">
        <v>131</v>
      </c>
      <c r="E119" s="6">
        <f t="shared" si="3"/>
        <v>4</v>
      </c>
      <c r="F119" s="6">
        <f t="shared" si="2"/>
        <v>0</v>
      </c>
    </row>
    <row r="121" spans="1:6" x14ac:dyDescent="0.2">
      <c r="E121" t="s">
        <v>163</v>
      </c>
      <c r="F121" s="8">
        <f>SUM(F2:F119)</f>
        <v>84</v>
      </c>
    </row>
    <row r="122" spans="1:6" x14ac:dyDescent="0.2">
      <c r="E122" t="s">
        <v>164</v>
      </c>
      <c r="F122" s="8">
        <f>COUNT(F2:F119)</f>
        <v>118</v>
      </c>
    </row>
    <row r="123" spans="1:6" x14ac:dyDescent="0.2">
      <c r="F123" s="9">
        <f>F121/F122</f>
        <v>0.71186440677966101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8EAF2-534A-8149-8547-2F45591EF9F3}">
  <dimension ref="A1:E5"/>
  <sheetViews>
    <sheetView workbookViewId="0"/>
  </sheetViews>
  <sheetFormatPr baseColWidth="10" defaultRowHeight="16" x14ac:dyDescent="0.2"/>
  <cols>
    <col min="1" max="1" width="19.33203125" bestFit="1" customWidth="1"/>
  </cols>
  <sheetData>
    <row r="1" spans="1:5" x14ac:dyDescent="0.2">
      <c r="A1" s="12" t="s">
        <v>132</v>
      </c>
      <c r="B1" s="12" t="s">
        <v>133</v>
      </c>
      <c r="C1" s="12" t="s">
        <v>134</v>
      </c>
      <c r="D1" s="12" t="s">
        <v>136</v>
      </c>
      <c r="E1" s="12" t="s">
        <v>135</v>
      </c>
    </row>
    <row r="2" spans="1:5" x14ac:dyDescent="0.2">
      <c r="A2" s="4">
        <v>0.7</v>
      </c>
      <c r="B2" s="10">
        <v>0.719974</v>
      </c>
      <c r="C2" s="11">
        <v>0.71875599999999995</v>
      </c>
      <c r="D2" s="11">
        <v>0.719974</v>
      </c>
      <c r="E2" s="11">
        <v>0.71518800000000005</v>
      </c>
    </row>
    <row r="3" spans="1:5" x14ac:dyDescent="0.2">
      <c r="A3" s="4">
        <v>0.8</v>
      </c>
      <c r="B3" s="10">
        <v>0.85211805912083105</v>
      </c>
      <c r="C3" s="11">
        <v>0.85079087811607801</v>
      </c>
      <c r="D3" s="11">
        <v>0.85211805912083105</v>
      </c>
      <c r="E3" s="11">
        <v>0.85016626531850104</v>
      </c>
    </row>
    <row r="4" spans="1:5" x14ac:dyDescent="0.2">
      <c r="A4" s="4">
        <v>0.9</v>
      </c>
      <c r="B4" s="10">
        <v>0.91224400000000005</v>
      </c>
      <c r="C4" s="11">
        <v>0.91726600000000003</v>
      </c>
      <c r="D4" s="11">
        <v>0.91224400000000005</v>
      </c>
      <c r="E4" s="11">
        <v>0.91328399999999998</v>
      </c>
    </row>
    <row r="5" spans="1:5" x14ac:dyDescent="0.2">
      <c r="A5" s="4" t="s">
        <v>165</v>
      </c>
      <c r="B5" s="10">
        <v>0.83155500000000004</v>
      </c>
      <c r="C5" s="11">
        <v>0.83282299999999998</v>
      </c>
      <c r="D5" s="11">
        <v>0.83155500000000004</v>
      </c>
      <c r="E5" s="11">
        <v>0.829233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8DFB-5F9D-9C40-9042-27C9B5463787}">
  <dimension ref="A1:K52"/>
  <sheetViews>
    <sheetView tabSelected="1" workbookViewId="0">
      <selection activeCell="O18" sqref="O18"/>
    </sheetView>
  </sheetViews>
  <sheetFormatPr baseColWidth="10" defaultRowHeight="16" x14ac:dyDescent="0.2"/>
  <cols>
    <col min="1" max="1" width="19.33203125" bestFit="1" customWidth="1"/>
    <col min="3" max="3" width="11.1640625" customWidth="1"/>
    <col min="4" max="4" width="18.5" customWidth="1"/>
    <col min="5" max="5" width="14.83203125" customWidth="1"/>
    <col min="6" max="6" width="22.1640625" customWidth="1"/>
    <col min="7" max="7" width="15.6640625" customWidth="1"/>
    <col min="8" max="8" width="23" customWidth="1"/>
    <col min="10" max="10" width="14.5" customWidth="1"/>
    <col min="11" max="11" width="16.33203125" customWidth="1"/>
  </cols>
  <sheetData>
    <row r="1" spans="1:11" x14ac:dyDescent="0.2">
      <c r="A1" s="3" t="s">
        <v>166</v>
      </c>
    </row>
    <row r="2" spans="1:11" x14ac:dyDescent="0.2">
      <c r="A2" t="s">
        <v>157</v>
      </c>
      <c r="B2" t="s">
        <v>155</v>
      </c>
      <c r="C2" t="s">
        <v>154</v>
      </c>
      <c r="D2" t="s">
        <v>153</v>
      </c>
      <c r="E2" t="s">
        <v>152</v>
      </c>
      <c r="F2" t="s">
        <v>151</v>
      </c>
      <c r="G2" t="s">
        <v>150</v>
      </c>
      <c r="H2" t="s">
        <v>149</v>
      </c>
      <c r="I2" t="s">
        <v>148</v>
      </c>
      <c r="J2" t="s">
        <v>147</v>
      </c>
      <c r="K2" t="s">
        <v>146</v>
      </c>
    </row>
    <row r="3" spans="1:11" x14ac:dyDescent="0.2">
      <c r="A3" t="s">
        <v>0</v>
      </c>
      <c r="B3">
        <v>1000</v>
      </c>
      <c r="C3">
        <v>232</v>
      </c>
      <c r="D3">
        <v>0.23200000000000001</v>
      </c>
      <c r="E3">
        <v>104</v>
      </c>
      <c r="F3">
        <v>0.44827586206896503</v>
      </c>
      <c r="G3">
        <v>66</v>
      </c>
      <c r="H3">
        <v>0.284482758620689</v>
      </c>
      <c r="I3">
        <v>107</v>
      </c>
      <c r="J3" s="2">
        <v>0.46120689655172398</v>
      </c>
      <c r="K3" s="1">
        <v>0.44827586206896503</v>
      </c>
    </row>
    <row r="4" spans="1:11" x14ac:dyDescent="0.2">
      <c r="A4" t="s">
        <v>145</v>
      </c>
      <c r="B4">
        <v>702</v>
      </c>
      <c r="C4">
        <v>282</v>
      </c>
      <c r="D4">
        <v>0.401709401709401</v>
      </c>
      <c r="E4">
        <v>132</v>
      </c>
      <c r="F4">
        <v>0.46808510638297801</v>
      </c>
      <c r="G4">
        <v>118</v>
      </c>
      <c r="H4">
        <v>0.41843971631205601</v>
      </c>
      <c r="I4">
        <v>151</v>
      </c>
      <c r="J4" s="2">
        <v>0.53546099290780103</v>
      </c>
      <c r="K4" s="1">
        <v>0.46808510638297801</v>
      </c>
    </row>
    <row r="5" spans="1:11" x14ac:dyDescent="0.2">
      <c r="A5" t="s">
        <v>144</v>
      </c>
      <c r="B5">
        <v>122</v>
      </c>
      <c r="C5">
        <v>24</v>
      </c>
      <c r="D5">
        <v>0.196721311475409</v>
      </c>
      <c r="E5">
        <v>21</v>
      </c>
      <c r="F5">
        <v>0.875</v>
      </c>
      <c r="G5">
        <v>20</v>
      </c>
      <c r="H5">
        <v>0.83333333333333304</v>
      </c>
      <c r="I5">
        <v>22</v>
      </c>
      <c r="J5" s="2">
        <v>0.91666666666666596</v>
      </c>
      <c r="K5" s="1">
        <v>0.875</v>
      </c>
    </row>
    <row r="6" spans="1:11" x14ac:dyDescent="0.2">
      <c r="A6" t="s">
        <v>143</v>
      </c>
      <c r="B6">
        <v>78</v>
      </c>
      <c r="C6">
        <v>6</v>
      </c>
      <c r="D6">
        <v>7.69230769230769E-2</v>
      </c>
      <c r="E6">
        <v>5</v>
      </c>
      <c r="F6">
        <v>0.83333333333333304</v>
      </c>
      <c r="I6">
        <v>5</v>
      </c>
      <c r="J6" s="2">
        <v>0.83333333333333304</v>
      </c>
      <c r="K6" s="1">
        <v>0.83333333333333304</v>
      </c>
    </row>
    <row r="7" spans="1:11" x14ac:dyDescent="0.2">
      <c r="A7" t="s">
        <v>142</v>
      </c>
      <c r="B7">
        <v>595</v>
      </c>
      <c r="C7">
        <v>179</v>
      </c>
      <c r="D7">
        <v>0.30084033613445299</v>
      </c>
      <c r="E7">
        <v>74</v>
      </c>
      <c r="F7">
        <v>0.41340782122905001</v>
      </c>
      <c r="G7">
        <v>56</v>
      </c>
      <c r="H7">
        <v>0.31284916201117302</v>
      </c>
      <c r="I7">
        <v>92</v>
      </c>
      <c r="J7" s="2">
        <v>0.51396648044692705</v>
      </c>
      <c r="K7" s="1">
        <v>0.41340782122905001</v>
      </c>
    </row>
    <row r="8" spans="1:11" x14ac:dyDescent="0.2">
      <c r="A8" t="s">
        <v>141</v>
      </c>
      <c r="B8">
        <v>275</v>
      </c>
      <c r="C8">
        <v>40</v>
      </c>
      <c r="D8">
        <v>0.145454545454545</v>
      </c>
      <c r="E8">
        <v>21</v>
      </c>
      <c r="F8">
        <v>0.52500000000000002</v>
      </c>
      <c r="G8">
        <v>9</v>
      </c>
      <c r="H8">
        <v>0.22500000000000001</v>
      </c>
      <c r="I8">
        <v>21</v>
      </c>
      <c r="J8" s="2">
        <v>0.52500000000000002</v>
      </c>
      <c r="K8" s="1">
        <v>0.52500000000000002</v>
      </c>
    </row>
    <row r="9" spans="1:11" x14ac:dyDescent="0.2">
      <c r="A9" t="s">
        <v>140</v>
      </c>
      <c r="B9">
        <v>190</v>
      </c>
      <c r="C9">
        <v>24</v>
      </c>
      <c r="D9">
        <v>0.12631578947368399</v>
      </c>
      <c r="E9">
        <v>24</v>
      </c>
      <c r="F9">
        <v>1</v>
      </c>
      <c r="G9">
        <v>21</v>
      </c>
      <c r="H9">
        <v>0.875</v>
      </c>
      <c r="I9">
        <v>24</v>
      </c>
      <c r="J9" s="2">
        <v>1</v>
      </c>
      <c r="K9" s="1">
        <v>1</v>
      </c>
    </row>
    <row r="10" spans="1:11" x14ac:dyDescent="0.2">
      <c r="A10" t="s">
        <v>139</v>
      </c>
      <c r="B10">
        <v>1000</v>
      </c>
      <c r="C10">
        <v>799</v>
      </c>
      <c r="D10">
        <v>0.79900000000000004</v>
      </c>
      <c r="E10">
        <v>740</v>
      </c>
      <c r="F10">
        <v>0.92615769712140095</v>
      </c>
      <c r="G10">
        <v>704</v>
      </c>
      <c r="H10">
        <v>0.88110137672090105</v>
      </c>
      <c r="I10">
        <v>751</v>
      </c>
      <c r="J10" s="2">
        <v>0.93992490613266499</v>
      </c>
      <c r="K10" s="1">
        <v>0.92615769712140095</v>
      </c>
    </row>
    <row r="11" spans="1:11" x14ac:dyDescent="0.2">
      <c r="A11" t="s">
        <v>138</v>
      </c>
      <c r="B11">
        <v>1000</v>
      </c>
      <c r="C11">
        <v>237</v>
      </c>
      <c r="D11">
        <v>0.23699999999999999</v>
      </c>
      <c r="E11">
        <v>36</v>
      </c>
      <c r="F11">
        <v>0.151898734177215</v>
      </c>
      <c r="G11">
        <v>186</v>
      </c>
      <c r="H11">
        <v>0.784810126582278</v>
      </c>
      <c r="I11">
        <v>187</v>
      </c>
      <c r="J11" s="2">
        <v>0.78902953586497804</v>
      </c>
      <c r="K11" s="1">
        <v>0.784810126582278</v>
      </c>
    </row>
    <row r="12" spans="1:11" x14ac:dyDescent="0.2">
      <c r="A12" t="s">
        <v>137</v>
      </c>
      <c r="B12">
        <v>1000</v>
      </c>
      <c r="C12">
        <v>323</v>
      </c>
      <c r="D12">
        <v>0.32300000000000001</v>
      </c>
      <c r="E12">
        <v>202</v>
      </c>
      <c r="F12">
        <v>0.625386996904024</v>
      </c>
      <c r="G12">
        <v>183</v>
      </c>
      <c r="H12">
        <v>0.56656346749226005</v>
      </c>
      <c r="I12">
        <v>214</v>
      </c>
      <c r="J12" s="2">
        <v>0.66253869969040202</v>
      </c>
      <c r="K12" s="1">
        <v>0.625386996904024</v>
      </c>
    </row>
    <row r="14" spans="1:11" x14ac:dyDescent="0.2">
      <c r="A14" s="3" t="s">
        <v>167</v>
      </c>
    </row>
    <row r="15" spans="1:11" x14ac:dyDescent="0.2">
      <c r="A15" t="s">
        <v>157</v>
      </c>
      <c r="B15" t="s">
        <v>155</v>
      </c>
      <c r="C15" t="s">
        <v>154</v>
      </c>
      <c r="D15" t="s">
        <v>153</v>
      </c>
      <c r="E15" t="s">
        <v>152</v>
      </c>
      <c r="F15" t="s">
        <v>151</v>
      </c>
      <c r="G15" t="s">
        <v>150</v>
      </c>
      <c r="H15" t="s">
        <v>149</v>
      </c>
      <c r="I15" t="s">
        <v>148</v>
      </c>
      <c r="J15" t="s">
        <v>147</v>
      </c>
      <c r="K15" t="s">
        <v>146</v>
      </c>
    </row>
    <row r="16" spans="1:11" x14ac:dyDescent="0.2">
      <c r="A16" t="s">
        <v>0</v>
      </c>
      <c r="B16">
        <v>1000</v>
      </c>
      <c r="C16">
        <v>211</v>
      </c>
      <c r="D16">
        <v>0.21099999999999999</v>
      </c>
      <c r="E16">
        <v>101</v>
      </c>
      <c r="F16">
        <v>0.47867298578199002</v>
      </c>
      <c r="G16">
        <v>65</v>
      </c>
      <c r="H16">
        <v>0.30805687203791399</v>
      </c>
      <c r="I16">
        <v>104</v>
      </c>
      <c r="J16" s="2">
        <v>0.49289099526066299</v>
      </c>
      <c r="K16" s="1">
        <v>0.47867298578199002</v>
      </c>
    </row>
    <row r="17" spans="1:11" x14ac:dyDescent="0.2">
      <c r="A17" t="s">
        <v>145</v>
      </c>
      <c r="B17">
        <v>702</v>
      </c>
      <c r="C17">
        <v>269</v>
      </c>
      <c r="D17">
        <v>0.38319088319088301</v>
      </c>
      <c r="E17">
        <v>121</v>
      </c>
      <c r="F17">
        <v>0.44981412639405199</v>
      </c>
      <c r="G17">
        <v>97</v>
      </c>
      <c r="H17">
        <v>0.36059479553903301</v>
      </c>
      <c r="I17">
        <v>134</v>
      </c>
      <c r="J17" s="2">
        <v>0.49814126394052</v>
      </c>
      <c r="K17" s="1">
        <v>0.44981412639405199</v>
      </c>
    </row>
    <row r="18" spans="1:11" x14ac:dyDescent="0.2">
      <c r="A18" t="s">
        <v>144</v>
      </c>
      <c r="B18">
        <v>122</v>
      </c>
      <c r="C18">
        <v>24</v>
      </c>
      <c r="D18">
        <v>0.196721311475409</v>
      </c>
      <c r="E18">
        <v>21</v>
      </c>
      <c r="F18">
        <v>0.875</v>
      </c>
      <c r="G18">
        <v>20</v>
      </c>
      <c r="H18">
        <v>0.83333333333333304</v>
      </c>
      <c r="I18">
        <v>22</v>
      </c>
      <c r="J18" s="2">
        <v>0.91666666666666596</v>
      </c>
      <c r="K18" s="1">
        <v>0.875</v>
      </c>
    </row>
    <row r="19" spans="1:11" x14ac:dyDescent="0.2">
      <c r="A19" t="s">
        <v>143</v>
      </c>
      <c r="B19">
        <v>78</v>
      </c>
      <c r="C19">
        <v>78</v>
      </c>
      <c r="D19">
        <v>1</v>
      </c>
      <c r="E19">
        <v>10</v>
      </c>
      <c r="F19">
        <v>0.128205128205128</v>
      </c>
      <c r="I19">
        <v>10</v>
      </c>
      <c r="J19" s="2">
        <v>0.128205128205128</v>
      </c>
      <c r="K19" s="1">
        <v>0.128205128205128</v>
      </c>
    </row>
    <row r="20" spans="1:11" x14ac:dyDescent="0.2">
      <c r="A20" t="s">
        <v>142</v>
      </c>
      <c r="B20">
        <v>595</v>
      </c>
      <c r="C20">
        <v>71</v>
      </c>
      <c r="D20">
        <v>0.119327731092436</v>
      </c>
      <c r="E20">
        <v>35</v>
      </c>
      <c r="F20">
        <v>0.49295774647887303</v>
      </c>
      <c r="G20">
        <v>21</v>
      </c>
      <c r="H20">
        <v>0.29577464788732299</v>
      </c>
      <c r="I20">
        <v>37</v>
      </c>
      <c r="J20" s="2">
        <v>0.52112676056338003</v>
      </c>
      <c r="K20" s="1">
        <v>0.49295774647887303</v>
      </c>
    </row>
    <row r="21" spans="1:11" x14ac:dyDescent="0.2">
      <c r="A21" t="s">
        <v>156</v>
      </c>
      <c r="B21">
        <v>18</v>
      </c>
      <c r="C21">
        <v>4</v>
      </c>
      <c r="D21">
        <v>0.22222222222222199</v>
      </c>
      <c r="E21">
        <v>1</v>
      </c>
      <c r="F21">
        <v>0.25</v>
      </c>
      <c r="I21">
        <v>1</v>
      </c>
      <c r="J21" s="2">
        <v>0.25</v>
      </c>
      <c r="K21" s="1">
        <v>0.25</v>
      </c>
    </row>
    <row r="22" spans="1:11" x14ac:dyDescent="0.2">
      <c r="A22" t="s">
        <v>140</v>
      </c>
      <c r="B22">
        <v>190</v>
      </c>
      <c r="C22">
        <v>14</v>
      </c>
      <c r="D22">
        <v>7.3684210526315699E-2</v>
      </c>
      <c r="E22">
        <v>14</v>
      </c>
      <c r="F22">
        <v>1</v>
      </c>
      <c r="G22">
        <v>11</v>
      </c>
      <c r="H22">
        <v>0.78571428571428503</v>
      </c>
      <c r="I22">
        <v>14</v>
      </c>
      <c r="J22" s="2">
        <v>1</v>
      </c>
      <c r="K22" s="1">
        <v>1</v>
      </c>
    </row>
    <row r="23" spans="1:11" x14ac:dyDescent="0.2">
      <c r="A23" t="s">
        <v>139</v>
      </c>
      <c r="B23">
        <v>1000</v>
      </c>
      <c r="C23">
        <v>793</v>
      </c>
      <c r="D23">
        <v>0.79300000000000004</v>
      </c>
      <c r="E23">
        <v>729</v>
      </c>
      <c r="F23">
        <v>0.91929382093316503</v>
      </c>
      <c r="G23">
        <v>683</v>
      </c>
      <c r="H23">
        <v>0.86128625472887699</v>
      </c>
      <c r="I23">
        <v>741</v>
      </c>
      <c r="J23" s="2">
        <v>0.93442622950819598</v>
      </c>
      <c r="K23" s="1">
        <v>0.91929382093316503</v>
      </c>
    </row>
    <row r="24" spans="1:11" x14ac:dyDescent="0.2">
      <c r="A24" t="s">
        <v>138</v>
      </c>
      <c r="B24">
        <v>1000</v>
      </c>
      <c r="C24">
        <v>343</v>
      </c>
      <c r="D24">
        <v>0.34300000000000003</v>
      </c>
      <c r="E24">
        <v>41</v>
      </c>
      <c r="F24">
        <v>0.119533527696793</v>
      </c>
      <c r="G24">
        <v>264</v>
      </c>
      <c r="H24">
        <v>0.76967930029154497</v>
      </c>
      <c r="I24">
        <v>267</v>
      </c>
      <c r="J24" s="2">
        <v>0.77842565597667601</v>
      </c>
      <c r="K24" s="1">
        <v>0.76967930029154497</v>
      </c>
    </row>
    <row r="25" spans="1:11" x14ac:dyDescent="0.2">
      <c r="A25" t="s">
        <v>137</v>
      </c>
      <c r="B25">
        <v>1000</v>
      </c>
      <c r="C25">
        <v>175</v>
      </c>
      <c r="D25">
        <v>0.17499999999999999</v>
      </c>
      <c r="E25">
        <v>125</v>
      </c>
      <c r="F25">
        <v>0.71428571428571397</v>
      </c>
      <c r="G25">
        <v>115</v>
      </c>
      <c r="H25">
        <v>0.65714285714285703</v>
      </c>
      <c r="I25">
        <v>132</v>
      </c>
      <c r="J25" s="2">
        <v>0.754285714285714</v>
      </c>
      <c r="K25" s="1">
        <v>0.71428571428571397</v>
      </c>
    </row>
    <row r="27" spans="1:11" x14ac:dyDescent="0.2">
      <c r="A27" s="3" t="s">
        <v>168</v>
      </c>
    </row>
    <row r="28" spans="1:11" x14ac:dyDescent="0.2">
      <c r="A28" t="s">
        <v>157</v>
      </c>
      <c r="B28" t="s">
        <v>155</v>
      </c>
      <c r="C28" t="s">
        <v>154</v>
      </c>
      <c r="D28" t="s">
        <v>153</v>
      </c>
      <c r="E28" t="s">
        <v>152</v>
      </c>
      <c r="F28" t="s">
        <v>151</v>
      </c>
      <c r="G28" t="s">
        <v>150</v>
      </c>
      <c r="H28" t="s">
        <v>149</v>
      </c>
      <c r="I28" t="s">
        <v>148</v>
      </c>
      <c r="J28" t="s">
        <v>147</v>
      </c>
      <c r="K28" t="s">
        <v>146</v>
      </c>
    </row>
    <row r="29" spans="1:11" x14ac:dyDescent="0.2">
      <c r="A29" t="s">
        <v>0</v>
      </c>
      <c r="B29">
        <v>1000</v>
      </c>
      <c r="C29">
        <v>245</v>
      </c>
      <c r="D29">
        <v>0.245</v>
      </c>
      <c r="E29">
        <v>170</v>
      </c>
      <c r="F29">
        <v>0.69387755102040805</v>
      </c>
      <c r="G29">
        <v>105</v>
      </c>
      <c r="H29">
        <v>0.42857142857142799</v>
      </c>
      <c r="I29">
        <v>172</v>
      </c>
      <c r="J29" s="2">
        <v>0.70204081632653004</v>
      </c>
      <c r="K29" s="1">
        <v>0.69387755102040805</v>
      </c>
    </row>
    <row r="30" spans="1:11" x14ac:dyDescent="0.2">
      <c r="A30" t="s">
        <v>145</v>
      </c>
      <c r="B30">
        <v>1000</v>
      </c>
      <c r="C30">
        <v>165</v>
      </c>
      <c r="D30">
        <v>0.16500000000000001</v>
      </c>
      <c r="E30">
        <v>62</v>
      </c>
      <c r="F30">
        <v>0.37575757575757501</v>
      </c>
      <c r="G30">
        <v>52</v>
      </c>
      <c r="H30">
        <v>0.31515151515151502</v>
      </c>
      <c r="I30">
        <v>75</v>
      </c>
      <c r="J30" s="2">
        <v>0.45454545454545398</v>
      </c>
      <c r="K30" s="1">
        <v>0.37575757575757501</v>
      </c>
    </row>
    <row r="31" spans="1:11" x14ac:dyDescent="0.2">
      <c r="A31" t="s">
        <v>144</v>
      </c>
      <c r="B31">
        <v>793</v>
      </c>
      <c r="C31">
        <v>205</v>
      </c>
      <c r="D31">
        <v>0.25851197982345497</v>
      </c>
      <c r="E31">
        <v>180</v>
      </c>
      <c r="F31">
        <v>0.87804878048780399</v>
      </c>
      <c r="G31">
        <v>129</v>
      </c>
      <c r="H31">
        <v>0.62926829268292594</v>
      </c>
      <c r="I31">
        <v>180</v>
      </c>
      <c r="J31" s="2">
        <v>0.87804878048780399</v>
      </c>
      <c r="K31" s="1">
        <v>0.87804878048780399</v>
      </c>
    </row>
    <row r="32" spans="1:11" x14ac:dyDescent="0.2">
      <c r="A32" t="s">
        <v>143</v>
      </c>
      <c r="B32">
        <v>90</v>
      </c>
      <c r="C32">
        <v>13</v>
      </c>
      <c r="D32">
        <v>0.14444444444444399</v>
      </c>
      <c r="E32">
        <v>12</v>
      </c>
      <c r="F32">
        <v>0.92307692307692302</v>
      </c>
      <c r="I32">
        <v>12</v>
      </c>
      <c r="J32" s="2">
        <v>0.92307692307692302</v>
      </c>
      <c r="K32" s="1">
        <v>0.92307692307692302</v>
      </c>
    </row>
    <row r="33" spans="1:11" x14ac:dyDescent="0.2">
      <c r="A33" t="s">
        <v>142</v>
      </c>
      <c r="B33">
        <v>1000</v>
      </c>
      <c r="C33">
        <v>352</v>
      </c>
      <c r="D33">
        <v>0.35199999999999998</v>
      </c>
      <c r="E33">
        <v>236</v>
      </c>
      <c r="F33">
        <v>0.67045454545454497</v>
      </c>
      <c r="G33">
        <v>182</v>
      </c>
      <c r="H33">
        <v>0.51704545454545403</v>
      </c>
      <c r="I33">
        <v>259</v>
      </c>
      <c r="J33" s="2">
        <v>0.73579545454545403</v>
      </c>
      <c r="K33" s="1">
        <v>0.67045454545454497</v>
      </c>
    </row>
    <row r="34" spans="1:11" x14ac:dyDescent="0.2">
      <c r="A34" t="s">
        <v>141</v>
      </c>
      <c r="B34">
        <v>398</v>
      </c>
      <c r="C34">
        <v>82</v>
      </c>
      <c r="D34">
        <v>0.20603015075376799</v>
      </c>
      <c r="E34">
        <v>42</v>
      </c>
      <c r="F34">
        <v>0.51219512195121897</v>
      </c>
      <c r="G34">
        <v>30</v>
      </c>
      <c r="H34">
        <v>0.36585365853658502</v>
      </c>
      <c r="I34">
        <v>42</v>
      </c>
      <c r="J34" s="2">
        <v>0.51219512195121897</v>
      </c>
      <c r="K34" s="1">
        <v>0.51219512195121897</v>
      </c>
    </row>
    <row r="35" spans="1:11" x14ac:dyDescent="0.2">
      <c r="A35" t="s">
        <v>156</v>
      </c>
      <c r="B35">
        <v>218</v>
      </c>
      <c r="C35">
        <v>3</v>
      </c>
      <c r="D35">
        <v>1.37614678899082E-2</v>
      </c>
      <c r="E35">
        <v>3</v>
      </c>
      <c r="F35">
        <v>1</v>
      </c>
      <c r="G35">
        <v>3</v>
      </c>
      <c r="H35">
        <v>1</v>
      </c>
      <c r="I35">
        <v>3</v>
      </c>
      <c r="J35" s="2">
        <v>1</v>
      </c>
      <c r="K35" s="1">
        <v>1</v>
      </c>
    </row>
    <row r="36" spans="1:11" x14ac:dyDescent="0.2">
      <c r="A36" t="s">
        <v>140</v>
      </c>
      <c r="B36">
        <v>216</v>
      </c>
      <c r="C36">
        <v>11</v>
      </c>
      <c r="D36">
        <v>5.0925925925925902E-2</v>
      </c>
      <c r="E36">
        <v>11</v>
      </c>
      <c r="F36">
        <v>1</v>
      </c>
      <c r="I36">
        <v>11</v>
      </c>
      <c r="J36" s="2">
        <v>1</v>
      </c>
      <c r="K36" s="1">
        <v>1</v>
      </c>
    </row>
    <row r="37" spans="1:11" x14ac:dyDescent="0.2">
      <c r="A37" t="s">
        <v>139</v>
      </c>
      <c r="B37">
        <v>1000</v>
      </c>
      <c r="C37">
        <v>884</v>
      </c>
      <c r="D37">
        <v>0.88400000000000001</v>
      </c>
      <c r="E37">
        <v>824</v>
      </c>
      <c r="F37">
        <v>0.93212669683257898</v>
      </c>
      <c r="G37">
        <v>786</v>
      </c>
      <c r="H37">
        <v>0.88914027149321195</v>
      </c>
      <c r="I37">
        <v>834</v>
      </c>
      <c r="J37" s="2">
        <v>0.94343891402714897</v>
      </c>
      <c r="K37" s="1">
        <v>0.93212669683257898</v>
      </c>
    </row>
    <row r="38" spans="1:11" x14ac:dyDescent="0.2">
      <c r="A38" t="s">
        <v>138</v>
      </c>
      <c r="B38">
        <v>1000</v>
      </c>
      <c r="C38">
        <v>352</v>
      </c>
      <c r="D38">
        <v>0.35199999999999998</v>
      </c>
      <c r="E38">
        <v>206</v>
      </c>
      <c r="F38">
        <v>0.58522727272727204</v>
      </c>
      <c r="G38">
        <v>249</v>
      </c>
      <c r="H38">
        <v>0.70738636363636298</v>
      </c>
      <c r="I38">
        <v>265</v>
      </c>
      <c r="J38" s="2">
        <v>0.75284090909090895</v>
      </c>
      <c r="K38" s="1">
        <v>0.70738636363636298</v>
      </c>
    </row>
    <row r="39" spans="1:11" x14ac:dyDescent="0.2">
      <c r="A39" t="s">
        <v>137</v>
      </c>
      <c r="B39">
        <v>1000</v>
      </c>
      <c r="C39">
        <v>318</v>
      </c>
      <c r="D39">
        <v>0.318</v>
      </c>
      <c r="E39">
        <v>194</v>
      </c>
      <c r="F39">
        <v>0.61006289308176098</v>
      </c>
      <c r="G39">
        <v>145</v>
      </c>
      <c r="H39">
        <v>0.455974842767295</v>
      </c>
      <c r="I39">
        <v>205</v>
      </c>
      <c r="J39" s="2">
        <v>0.64465408805031399</v>
      </c>
      <c r="K39" s="1">
        <v>0.61006289308176098</v>
      </c>
    </row>
    <row r="41" spans="1:11" x14ac:dyDescent="0.2">
      <c r="A41" s="3" t="s">
        <v>165</v>
      </c>
    </row>
    <row r="42" spans="1:11" x14ac:dyDescent="0.2">
      <c r="A42" t="s">
        <v>157</v>
      </c>
      <c r="B42" t="s">
        <v>155</v>
      </c>
      <c r="C42" t="s">
        <v>154</v>
      </c>
      <c r="D42" t="s">
        <v>153</v>
      </c>
      <c r="E42" t="s">
        <v>152</v>
      </c>
      <c r="F42" t="s">
        <v>151</v>
      </c>
      <c r="G42" t="s">
        <v>150</v>
      </c>
      <c r="H42" t="s">
        <v>149</v>
      </c>
      <c r="I42" t="s">
        <v>148</v>
      </c>
      <c r="J42" t="s">
        <v>147</v>
      </c>
      <c r="K42" t="s">
        <v>146</v>
      </c>
    </row>
    <row r="43" spans="1:11" x14ac:dyDescent="0.2">
      <c r="A43" t="s">
        <v>0</v>
      </c>
      <c r="B43">
        <v>1000</v>
      </c>
      <c r="C43">
        <v>435</v>
      </c>
      <c r="D43">
        <v>0.435</v>
      </c>
      <c r="E43">
        <v>95</v>
      </c>
      <c r="F43">
        <v>0.21839080459770099</v>
      </c>
      <c r="G43">
        <v>150</v>
      </c>
      <c r="H43">
        <v>0.34482758620689602</v>
      </c>
      <c r="I43">
        <v>157</v>
      </c>
      <c r="J43" s="2">
        <v>0.36091954022988498</v>
      </c>
      <c r="K43" s="1">
        <v>0.34482758620689602</v>
      </c>
    </row>
    <row r="44" spans="1:11" x14ac:dyDescent="0.2">
      <c r="A44" t="s">
        <v>145</v>
      </c>
      <c r="B44">
        <v>702</v>
      </c>
      <c r="C44">
        <v>369</v>
      </c>
      <c r="D44">
        <v>0.52564102564102499</v>
      </c>
      <c r="E44">
        <v>72</v>
      </c>
      <c r="F44">
        <v>0.19512195121951201</v>
      </c>
      <c r="G44">
        <v>168</v>
      </c>
      <c r="H44">
        <v>0.45528455284552799</v>
      </c>
      <c r="I44">
        <v>172</v>
      </c>
      <c r="J44" s="2">
        <v>0.466124661246612</v>
      </c>
      <c r="K44" s="1">
        <v>0.45528455284552799</v>
      </c>
    </row>
    <row r="45" spans="1:11" x14ac:dyDescent="0.2">
      <c r="A45" t="s">
        <v>144</v>
      </c>
      <c r="B45">
        <v>122</v>
      </c>
      <c r="C45">
        <v>46</v>
      </c>
      <c r="D45">
        <v>0.37704918032786799</v>
      </c>
      <c r="E45">
        <v>24</v>
      </c>
      <c r="F45">
        <v>0.52173913043478204</v>
      </c>
      <c r="G45">
        <v>22</v>
      </c>
      <c r="H45">
        <v>0.47826086956521702</v>
      </c>
      <c r="I45">
        <v>24</v>
      </c>
      <c r="J45" s="2">
        <v>0.52173913043478204</v>
      </c>
      <c r="K45" s="1">
        <v>0.52173913043478204</v>
      </c>
    </row>
    <row r="46" spans="1:11" x14ac:dyDescent="0.2">
      <c r="A46" t="s">
        <v>143</v>
      </c>
      <c r="B46">
        <v>78</v>
      </c>
      <c r="C46">
        <v>22</v>
      </c>
      <c r="D46">
        <v>0.28205128205128199</v>
      </c>
      <c r="E46">
        <v>10</v>
      </c>
      <c r="F46">
        <v>0.45454545454545398</v>
      </c>
      <c r="I46">
        <v>10</v>
      </c>
      <c r="J46" s="2">
        <v>0.45454545454545398</v>
      </c>
      <c r="K46" s="1">
        <v>0.45454545454545398</v>
      </c>
    </row>
    <row r="47" spans="1:11" x14ac:dyDescent="0.2">
      <c r="A47" t="s">
        <v>142</v>
      </c>
      <c r="B47">
        <v>595</v>
      </c>
      <c r="C47">
        <v>420</v>
      </c>
      <c r="D47">
        <v>0.70588235294117596</v>
      </c>
      <c r="E47">
        <v>89</v>
      </c>
      <c r="F47">
        <v>0.21190476190476101</v>
      </c>
      <c r="G47">
        <v>90</v>
      </c>
      <c r="H47">
        <v>0.214285714285714</v>
      </c>
      <c r="I47">
        <v>117</v>
      </c>
      <c r="J47" s="2">
        <v>0.27857142857142803</v>
      </c>
      <c r="K47" s="1">
        <v>0.214285714285714</v>
      </c>
    </row>
    <row r="48" spans="1:11" x14ac:dyDescent="0.2">
      <c r="A48" t="s">
        <v>141</v>
      </c>
      <c r="B48">
        <v>275</v>
      </c>
      <c r="C48">
        <v>47</v>
      </c>
      <c r="D48">
        <v>0.17090909090909001</v>
      </c>
      <c r="E48">
        <v>21</v>
      </c>
      <c r="F48">
        <v>0.44680851063829702</v>
      </c>
      <c r="G48">
        <v>17</v>
      </c>
      <c r="H48">
        <v>0.36170212765957399</v>
      </c>
      <c r="I48">
        <v>21</v>
      </c>
      <c r="J48" s="2">
        <v>0.44680851063829702</v>
      </c>
      <c r="K48" s="1">
        <v>0.44680851063829702</v>
      </c>
    </row>
    <row r="49" spans="1:11" x14ac:dyDescent="0.2">
      <c r="A49" t="s">
        <v>140</v>
      </c>
      <c r="B49">
        <v>190</v>
      </c>
      <c r="C49">
        <v>43</v>
      </c>
      <c r="D49">
        <v>0.226315789473684</v>
      </c>
      <c r="E49">
        <v>25</v>
      </c>
      <c r="F49">
        <v>0.581395348837209</v>
      </c>
      <c r="G49">
        <v>25</v>
      </c>
      <c r="H49">
        <v>0.581395348837209</v>
      </c>
      <c r="I49">
        <v>25</v>
      </c>
      <c r="J49" s="2">
        <v>0.581395348837209</v>
      </c>
      <c r="K49" s="1">
        <v>0.581395348837209</v>
      </c>
    </row>
    <row r="50" spans="1:11" x14ac:dyDescent="0.2">
      <c r="A50" t="s">
        <v>139</v>
      </c>
      <c r="B50">
        <v>1000</v>
      </c>
      <c r="C50">
        <v>976</v>
      </c>
      <c r="D50">
        <v>0.97599999999999998</v>
      </c>
      <c r="E50">
        <v>733</v>
      </c>
      <c r="F50">
        <v>0.75102459016393397</v>
      </c>
      <c r="G50">
        <v>814</v>
      </c>
      <c r="H50">
        <v>0.83401639344262202</v>
      </c>
      <c r="I50">
        <v>856</v>
      </c>
      <c r="J50" s="2">
        <v>0.87704918032786805</v>
      </c>
      <c r="K50" s="1">
        <v>0.83401639344262202</v>
      </c>
    </row>
    <row r="51" spans="1:11" x14ac:dyDescent="0.2">
      <c r="A51" t="s">
        <v>138</v>
      </c>
      <c r="B51">
        <v>1000</v>
      </c>
      <c r="C51">
        <v>791</v>
      </c>
      <c r="D51">
        <v>0.79100000000000004</v>
      </c>
      <c r="E51">
        <v>34</v>
      </c>
      <c r="F51">
        <v>4.2983565107458897E-2</v>
      </c>
      <c r="G51">
        <v>495</v>
      </c>
      <c r="H51">
        <v>0.625790139064475</v>
      </c>
      <c r="I51">
        <v>495</v>
      </c>
      <c r="J51" s="2">
        <v>0.625790139064475</v>
      </c>
      <c r="K51" s="1">
        <v>0.625790139064475</v>
      </c>
    </row>
    <row r="52" spans="1:11" x14ac:dyDescent="0.2">
      <c r="A52" t="s">
        <v>137</v>
      </c>
      <c r="B52">
        <v>1000</v>
      </c>
      <c r="C52">
        <v>425</v>
      </c>
      <c r="D52">
        <v>0.42499999999999999</v>
      </c>
      <c r="E52">
        <v>244</v>
      </c>
      <c r="F52">
        <v>0.57411764705882296</v>
      </c>
      <c r="G52">
        <v>276</v>
      </c>
      <c r="H52">
        <v>0.64941176470588202</v>
      </c>
      <c r="I52">
        <v>284</v>
      </c>
      <c r="J52" s="2">
        <v>0.66823529411764704</v>
      </c>
      <c r="K52" s="1">
        <v>0.64941176470588202</v>
      </c>
    </row>
  </sheetData>
  <pageMargins left="0.75" right="0.75" top="1" bottom="1" header="0.5" footer="0.5"/>
  <pageSetup orientation="portrait" horizontalDpi="0" verticalDpi="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Incorrect Age Predictions</vt:lpstr>
      <vt:lpstr>Training Performances</vt:lpstr>
      <vt:lpstr>Prediction Accuracies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2021-02-15T21:53:24Z</dcterms:created>
  <dcterms:modified xsi:type="dcterms:W3CDTF">2021-02-24T04:03:11Z</dcterms:modified>
</cp:coreProperties>
</file>