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jfulcher/build/models/"/>
    </mc:Choice>
  </mc:AlternateContent>
  <xr:revisionPtr revIDLastSave="0" documentId="8_{EA9FFAE9-2F9F-614D-A4C9-5FA716936B53}" xr6:coauthVersionLast="47" xr6:coauthVersionMax="47" xr10:uidLastSave="{00000000-0000-0000-0000-000000000000}"/>
  <bookViews>
    <workbookView xWindow="25980" yWindow="3240" windowWidth="41700" windowHeight="23780" xr2:uid="{21F26DEE-8335-5D47-96D5-FD17614CA235}"/>
  </bookViews>
  <sheets>
    <sheet name="BIBL Covered Calls" sheetId="1" r:id="rId1"/>
  </sheets>
  <definedNames>
    <definedName name="_xlchart.v1.10" hidden="1">'BIBL Covered Calls'!$H$1</definedName>
    <definedName name="_xlchart.v1.11" hidden="1">'BIBL Covered Calls'!$H$2:$H$11</definedName>
    <definedName name="_xlchart.v1.6" hidden="1">'BIBL Covered Calls'!$B$1</definedName>
    <definedName name="_xlchart.v1.7" hidden="1">'BIBL Covered Calls'!$B$2:$B$11</definedName>
    <definedName name="_xlchart.v1.8" hidden="1">'BIBL Covered Calls'!$G$1</definedName>
    <definedName name="_xlchart.v1.9" hidden="1">'BIBL Covered Calls'!$G$2:$G$11</definedName>
    <definedName name="_xlchart.v2.0" hidden="1">'BIBL Covered Calls'!$B$1</definedName>
    <definedName name="_xlchart.v2.1" hidden="1">'BIBL Covered Calls'!$B$2:$B$11</definedName>
    <definedName name="_xlchart.v2.2" hidden="1">'BIBL Covered Calls'!$G$1</definedName>
    <definedName name="_xlchart.v2.3" hidden="1">'BIBL Covered Calls'!$G$2:$G$11</definedName>
    <definedName name="_xlchart.v2.4" hidden="1">'BIBL Covered Calls'!$H$1</definedName>
    <definedName name="_xlchart.v2.5" hidden="1">'BIBL Covered Calls'!$H$2:$H$11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21" i="1"/>
  <c r="H21" i="1"/>
  <c r="E20" i="1"/>
  <c r="H20" i="1"/>
  <c r="E19" i="1"/>
  <c r="H19" i="1" s="1"/>
  <c r="E18" i="1"/>
  <c r="H18" i="1" s="1"/>
  <c r="E17" i="1"/>
  <c r="H17" i="1"/>
  <c r="E16" i="1"/>
  <c r="H16" i="1" s="1"/>
  <c r="E15" i="1"/>
  <c r="H15" i="1"/>
  <c r="E14" i="1"/>
  <c r="H14" i="1"/>
  <c r="E13" i="1"/>
  <c r="H13" i="1"/>
  <c r="E12" i="1"/>
  <c r="H12" i="1"/>
  <c r="F21" i="1"/>
  <c r="F20" i="1"/>
  <c r="F19" i="1"/>
  <c r="F18" i="1"/>
  <c r="F17" i="1"/>
  <c r="F16" i="1"/>
  <c r="F15" i="1"/>
  <c r="F14" i="1"/>
  <c r="F13" i="1"/>
  <c r="F1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2" i="1"/>
  <c r="H2" i="1" s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<sst xmlns="http://schemas.openxmlformats.org/spreadsheetml/2006/main" count="9" uniqueCount="9">
  <si>
    <t>Date</t>
  </si>
  <si>
    <t xml:space="preserve">Strike </t>
  </si>
  <si>
    <t>Premium</t>
  </si>
  <si>
    <t>Stock Sell</t>
  </si>
  <si>
    <t>Cost Basis:</t>
  </si>
  <si>
    <t>Delta</t>
  </si>
  <si>
    <t>Bid</t>
  </si>
  <si>
    <t>Assignment</t>
  </si>
  <si>
    <t>Expire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</si>
</sst>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2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" fontId="2" fillId="0" borderId="0" xfId="0" applyNumberFormat="1" applyFont="1"/>
    <xf numFmtId="172" fontId="0" fillId="0" borderId="0" xfId="1" applyNumberFormat="1" applyFont="1"/>
    <xf numFmtId="44" fontId="0" fillId="0" borderId="0" xfId="1" applyNumberFormat="1" applyFont="1"/>
    <xf numFmtId="44" fontId="0" fillId="2" borderId="0" xfId="1" applyFont="1" applyFill="1"/>
    <xf numFmtId="16" fontId="2" fillId="0" borderId="0" xfId="0" applyNumberFormat="1" applyFont="1" applyFill="1"/>
    <xf numFmtId="44" fontId="0" fillId="0" borderId="0" xfId="1" applyFont="1" applyFill="1"/>
    <xf numFmtId="172" fontId="0" fillId="0" borderId="0" xfId="1" applyNumberFormat="1" applyFont="1" applyFill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'BIBL Covered Calls'!$G$1</c:f>
              <c:strCache>
                <c:ptCount val="1"/>
                <c:pt idx="0">
                  <c:v> Expire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'BIBL Covered Calls'!$B$2:$B$11</c:f>
              <c:numCache>
                <c:formatCode>_("$"* #,##0.00_);_("$"* \(#,##0.00\);_("$"* "-"??_);_(@_)</c:formatCode>
                <c:ptCount val="10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</c:numCache>
            </c:numRef>
          </c:cat>
          <c:val>
            <c:numRef>
              <c:f>'BIBL Covered Calls'!$G$2:$G$11</c:f>
              <c:numCache>
                <c:formatCode>_("$"* #,##0.00_);_("$"* \(#,##0.00\);_("$"* "-"??_);_(@_)</c:formatCode>
                <c:ptCount val="10"/>
                <c:pt idx="0">
                  <c:v>254.99999999999997</c:v>
                </c:pt>
                <c:pt idx="1">
                  <c:v>155</c:v>
                </c:pt>
                <c:pt idx="2">
                  <c:v>50</c:v>
                </c:pt>
                <c:pt idx="3">
                  <c:v>275</c:v>
                </c:pt>
                <c:pt idx="4">
                  <c:v>185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2B46-829E-42989E8D220A}"/>
            </c:ext>
          </c:extLst>
        </c:ser>
        <c:ser>
          <c:idx val="1"/>
          <c:order val="1"/>
          <c:tx>
            <c:strRef>
              <c:f>'BIBL Covered Calls'!$H$1</c:f>
              <c:strCache>
                <c:ptCount val="1"/>
                <c:pt idx="0">
                  <c:v> Assignment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'BIBL Covered Calls'!$B$2:$B$11</c:f>
              <c:numCache>
                <c:formatCode>_("$"* #,##0.00_);_("$"* \(#,##0.00\);_("$"* "-"??_);_(@_)</c:formatCode>
                <c:ptCount val="10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</c:numCache>
            </c:numRef>
          </c:cat>
          <c:val>
            <c:numRef>
              <c:f>'BIBL Covered Calls'!$H$2:$H$11</c:f>
              <c:numCache>
                <c:formatCode>_("$"* #,##0.00_);_("$"* \(#,##0.00\);_("$"* "-"??_);_(@_)</c:formatCode>
                <c:ptCount val="10"/>
                <c:pt idx="0">
                  <c:v>-84.999999999999915</c:v>
                </c:pt>
                <c:pt idx="1">
                  <c:v>-84.999999999999858</c:v>
                </c:pt>
                <c:pt idx="2">
                  <c:v>-89.999999999999858</c:v>
                </c:pt>
                <c:pt idx="3">
                  <c:v>235.00000000000014</c:v>
                </c:pt>
                <c:pt idx="4">
                  <c:v>245.00000000000014</c:v>
                </c:pt>
                <c:pt idx="5">
                  <c:v>240.00000000000014</c:v>
                </c:pt>
                <c:pt idx="6">
                  <c:v>340.00000000000011</c:v>
                </c:pt>
                <c:pt idx="7">
                  <c:v>440.00000000000011</c:v>
                </c:pt>
                <c:pt idx="8">
                  <c:v>540.00000000000011</c:v>
                </c:pt>
                <c:pt idx="9">
                  <c:v>640.00000000000011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2B46-829E-42989E8D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731280"/>
        <c:axId val="1383736816"/>
      </c:lineChart>
      <c:catAx>
        <c:axId val="138373128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36816"/>
        <c:crosses val="autoZero"/>
        <c:auto val="1"/>
        <c:lblAlgn val="ctr"/>
        <c:lblOffset val="100"/>
        <c:noMultiLvlLbl val="0"/>
      </c:catAx>
      <c:valAx>
        <c:axId val="13837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454025</xdr:colOff>
      <xdr:row>0</xdr:row>
      <xdr:rowOff>130175</xdr:rowOff>
    </xdr:from>
    <xdr:to>
      <xdr:col>14</xdr:col>
      <xdr:colOff>73025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5CDD5-B68F-9EA5-7511-D2E0B32C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39FA-FA60-414D-B88C-C351859E9D29}">
  <dimension ref="A1:I24"/>
  <sheetViews>
    <sheetView tabSelected="1" zoomScale="200" zoomScaleNormal="200" workbookViewId="0">
      <selection activeCell="G9" sqref="G9"/>
    </sheetView>
  </sheetViews>
  <sheetFormatPr baseColWidth="10" defaultRowHeight="16" x14ac:dyDescent="0.2"/>
  <cols>
    <col min="2" max="5" width="10.83203125" style="2"/>
  </cols>
  <sheetData>
    <row r="1" spans="1:9" x14ac:dyDescent="0.2">
      <c r="A1" t="s">
        <v>0</v>
      </c>
      <c r="B1" s="2" t="s">
        <v>1</v>
      </c>
      <c r="C1" s="2" t="s">
        <v>6</v>
      </c>
      <c r="D1" s="5" t="s">
        <v>5</v>
      </c>
      <c r="E1" s="2" t="s">
        <v>2</v>
      </c>
      <c r="F1" s="2" t="s">
        <v>3</v>
      </c>
      <c r="G1" s="2" t="s">
        <v>8</v>
      </c>
      <c r="H1" s="2" t="s">
        <v>7</v>
      </c>
    </row>
    <row r="2" spans="1:9" x14ac:dyDescent="0.2">
      <c r="A2" s="1">
        <v>45093</v>
      </c>
      <c r="B2" s="2">
        <v>28</v>
      </c>
      <c r="C2" s="2">
        <v>2.5499999999999998</v>
      </c>
      <c r="D2" s="5">
        <v>1</v>
      </c>
      <c r="E2" s="2">
        <f>C2*100</f>
        <v>254.99999999999997</v>
      </c>
      <c r="F2" s="2">
        <f>(B2-E$24)*100</f>
        <v>-339.99999999999989</v>
      </c>
      <c r="G2" s="3">
        <f>E2</f>
        <v>254.99999999999997</v>
      </c>
      <c r="H2" s="2">
        <f>SUM(E2:F2)</f>
        <v>-84.999999999999915</v>
      </c>
    </row>
    <row r="3" spans="1:9" x14ac:dyDescent="0.2">
      <c r="A3" s="1">
        <v>45093</v>
      </c>
      <c r="B3" s="2">
        <v>29</v>
      </c>
      <c r="C3" s="2">
        <v>1.55</v>
      </c>
      <c r="D3" s="5">
        <v>1</v>
      </c>
      <c r="E3" s="2">
        <f>C3*100</f>
        <v>155</v>
      </c>
      <c r="F3" s="2">
        <f>(B3-E$24)*100</f>
        <v>-239.99999999999986</v>
      </c>
      <c r="G3" s="3">
        <f t="shared" ref="G3:G21" si="0">E3</f>
        <v>155</v>
      </c>
      <c r="H3" s="2">
        <f>SUM(E3:F3)</f>
        <v>-84.999999999999858</v>
      </c>
    </row>
    <row r="4" spans="1:9" x14ac:dyDescent="0.2">
      <c r="A4" s="1">
        <v>45093</v>
      </c>
      <c r="B4" s="2">
        <v>30</v>
      </c>
      <c r="C4" s="2">
        <v>0.5</v>
      </c>
      <c r="D4" s="5">
        <v>1</v>
      </c>
      <c r="E4" s="2">
        <f>C4*100</f>
        <v>50</v>
      </c>
      <c r="F4" s="2">
        <f>(B4-E$24)*100</f>
        <v>-139.99999999999986</v>
      </c>
      <c r="G4" s="3">
        <f t="shared" si="0"/>
        <v>50</v>
      </c>
      <c r="H4" s="2">
        <f>SUM(E4:F4)</f>
        <v>-89.999999999999858</v>
      </c>
    </row>
    <row r="5" spans="1:9" x14ac:dyDescent="0.2">
      <c r="A5" s="1">
        <v>45093</v>
      </c>
      <c r="B5" s="2">
        <v>31</v>
      </c>
      <c r="C5" s="2">
        <v>2.75</v>
      </c>
      <c r="D5" s="5">
        <v>0.98</v>
      </c>
      <c r="E5" s="2">
        <f>C5*100</f>
        <v>275</v>
      </c>
      <c r="F5" s="2">
        <f>(B5-E$24)*100</f>
        <v>-39.999999999999858</v>
      </c>
      <c r="G5" s="3">
        <f t="shared" si="0"/>
        <v>275</v>
      </c>
      <c r="H5" s="2">
        <f>SUM(E5:F5)</f>
        <v>235.00000000000014</v>
      </c>
    </row>
    <row r="6" spans="1:9" x14ac:dyDescent="0.2">
      <c r="A6" s="1">
        <v>45093</v>
      </c>
      <c r="B6" s="2">
        <v>32</v>
      </c>
      <c r="C6" s="2">
        <v>1.85</v>
      </c>
      <c r="D6" s="5">
        <v>0.52</v>
      </c>
      <c r="E6" s="2">
        <f>C6*100</f>
        <v>185</v>
      </c>
      <c r="F6" s="2">
        <f>(B6-E$24)*100</f>
        <v>60.000000000000142</v>
      </c>
      <c r="G6" s="3">
        <f t="shared" si="0"/>
        <v>185</v>
      </c>
      <c r="H6" s="2">
        <f>SUM(E6:F6)</f>
        <v>245.00000000000014</v>
      </c>
    </row>
    <row r="7" spans="1:9" x14ac:dyDescent="0.2">
      <c r="A7" s="1">
        <v>45093</v>
      </c>
      <c r="B7" s="2">
        <v>33</v>
      </c>
      <c r="C7" s="7">
        <v>0.8</v>
      </c>
      <c r="D7" s="5">
        <v>0.04</v>
      </c>
      <c r="E7" s="2">
        <f>C7*100</f>
        <v>80</v>
      </c>
      <c r="F7" s="2">
        <f>(B7-E$24)*100</f>
        <v>160.00000000000014</v>
      </c>
      <c r="G7" s="3">
        <f t="shared" si="0"/>
        <v>80</v>
      </c>
      <c r="H7" s="2">
        <f>SUM(E7:F7)</f>
        <v>240.00000000000014</v>
      </c>
    </row>
    <row r="8" spans="1:9" x14ac:dyDescent="0.2">
      <c r="A8" s="1">
        <v>45093</v>
      </c>
      <c r="B8" s="2">
        <v>34</v>
      </c>
      <c r="C8" s="7">
        <v>0.8</v>
      </c>
      <c r="D8" s="5">
        <v>8.9999999999999998E-4</v>
      </c>
      <c r="E8" s="2">
        <f>C8*100</f>
        <v>80</v>
      </c>
      <c r="F8" s="2">
        <f>(B8-E$24)*100</f>
        <v>260.00000000000011</v>
      </c>
      <c r="G8" s="3">
        <f t="shared" si="0"/>
        <v>80</v>
      </c>
      <c r="H8" s="2">
        <f>SUM(E8:F8)</f>
        <v>340.00000000000011</v>
      </c>
    </row>
    <row r="9" spans="1:9" x14ac:dyDescent="0.2">
      <c r="A9" s="1">
        <v>45093</v>
      </c>
      <c r="B9" s="2">
        <v>35</v>
      </c>
      <c r="C9" s="7">
        <v>0.8</v>
      </c>
      <c r="D9" s="5">
        <v>1E-4</v>
      </c>
      <c r="E9" s="2">
        <f>C9*100</f>
        <v>80</v>
      </c>
      <c r="F9" s="2">
        <f>(B9-E$24)*100</f>
        <v>360.00000000000011</v>
      </c>
      <c r="G9" s="3">
        <f t="shared" si="0"/>
        <v>80</v>
      </c>
      <c r="H9" s="2">
        <f>SUM(E9:F9)</f>
        <v>440.00000000000011</v>
      </c>
    </row>
    <row r="10" spans="1:9" x14ac:dyDescent="0.2">
      <c r="A10" s="4">
        <v>45093</v>
      </c>
      <c r="B10" s="2">
        <v>36</v>
      </c>
      <c r="C10" s="7">
        <v>0.8</v>
      </c>
      <c r="D10" s="5">
        <v>1E-4</v>
      </c>
      <c r="E10" s="2">
        <f>C10*100</f>
        <v>80</v>
      </c>
      <c r="F10" s="2">
        <f>(B10-E$24)*100</f>
        <v>460.00000000000011</v>
      </c>
      <c r="G10" s="3">
        <f t="shared" si="0"/>
        <v>80</v>
      </c>
      <c r="H10" s="2">
        <f>SUM(E10:F10)</f>
        <v>540.00000000000011</v>
      </c>
    </row>
    <row r="11" spans="1:9" x14ac:dyDescent="0.2">
      <c r="A11" s="8">
        <v>45093</v>
      </c>
      <c r="B11" s="9">
        <v>37</v>
      </c>
      <c r="C11" s="9">
        <v>0.8</v>
      </c>
      <c r="D11" s="10">
        <v>0</v>
      </c>
      <c r="E11" s="9">
        <f>C11*100</f>
        <v>80</v>
      </c>
      <c r="F11" s="9">
        <f>(B11-E$24)*100</f>
        <v>560.00000000000011</v>
      </c>
      <c r="G11" s="3">
        <f t="shared" si="0"/>
        <v>80</v>
      </c>
      <c r="H11" s="9">
        <f>SUM(E11:F11)</f>
        <v>640.00000000000011</v>
      </c>
      <c r="I11" s="11"/>
    </row>
    <row r="12" spans="1:9" x14ac:dyDescent="0.2">
      <c r="A12" s="1">
        <v>45128</v>
      </c>
      <c r="B12" s="2">
        <v>26</v>
      </c>
      <c r="C12" s="2">
        <v>4.3</v>
      </c>
      <c r="D12" s="5">
        <v>1</v>
      </c>
      <c r="E12" s="2">
        <f>C12*100</f>
        <v>430</v>
      </c>
      <c r="F12" s="2">
        <f>(B12-E$24)*100</f>
        <v>-539.99999999999989</v>
      </c>
      <c r="G12" s="3">
        <f t="shared" si="0"/>
        <v>430</v>
      </c>
      <c r="H12" s="2">
        <f>SUM(E12:F12)</f>
        <v>-109.99999999999989</v>
      </c>
    </row>
    <row r="13" spans="1:9" x14ac:dyDescent="0.2">
      <c r="A13" s="1">
        <v>45129</v>
      </c>
      <c r="B13" s="2">
        <v>27</v>
      </c>
      <c r="C13" s="2">
        <v>3.3</v>
      </c>
      <c r="D13" s="5">
        <v>1</v>
      </c>
      <c r="E13" s="2">
        <f>C13*100</f>
        <v>330</v>
      </c>
      <c r="F13" s="2">
        <f>(B13-E$24)*100</f>
        <v>-439.99999999999989</v>
      </c>
      <c r="G13" s="3">
        <f t="shared" si="0"/>
        <v>330</v>
      </c>
      <c r="H13" s="2">
        <f>SUM(E13:F13)</f>
        <v>-109.99999999999989</v>
      </c>
    </row>
    <row r="14" spans="1:9" x14ac:dyDescent="0.2">
      <c r="A14" s="1">
        <v>45130</v>
      </c>
      <c r="B14" s="2">
        <v>28</v>
      </c>
      <c r="C14" s="2">
        <v>2.4</v>
      </c>
      <c r="D14" s="5">
        <v>1</v>
      </c>
      <c r="E14" s="2">
        <f>C14*100</f>
        <v>240</v>
      </c>
      <c r="F14" s="2">
        <f>(B14-E$24)*100</f>
        <v>-339.99999999999989</v>
      </c>
      <c r="G14" s="3">
        <f t="shared" si="0"/>
        <v>240</v>
      </c>
      <c r="H14" s="2">
        <f>SUM(E14:F14)</f>
        <v>-99.999999999999886</v>
      </c>
    </row>
    <row r="15" spans="1:9" x14ac:dyDescent="0.2">
      <c r="A15" s="1">
        <v>45131</v>
      </c>
      <c r="B15" s="2">
        <v>29</v>
      </c>
      <c r="C15" s="2">
        <v>1.5</v>
      </c>
      <c r="D15" s="5">
        <v>1</v>
      </c>
      <c r="E15" s="2">
        <f>C15*100</f>
        <v>150</v>
      </c>
      <c r="F15" s="2">
        <f>(B15-E$24)*100</f>
        <v>-239.99999999999986</v>
      </c>
      <c r="G15" s="3">
        <f t="shared" si="0"/>
        <v>150</v>
      </c>
      <c r="H15" s="2">
        <f>SUM(E15:F15)</f>
        <v>-89.999999999999858</v>
      </c>
    </row>
    <row r="16" spans="1:9" x14ac:dyDescent="0.2">
      <c r="A16" s="1">
        <v>45132</v>
      </c>
      <c r="B16" s="2">
        <v>30</v>
      </c>
      <c r="C16" s="2">
        <v>0.55000000000000004</v>
      </c>
      <c r="D16" s="5">
        <v>1</v>
      </c>
      <c r="E16" s="2">
        <f>C16*100</f>
        <v>55.000000000000007</v>
      </c>
      <c r="F16" s="2">
        <f>(B16-E$24)*100</f>
        <v>-139.99999999999986</v>
      </c>
      <c r="G16" s="3">
        <f t="shared" si="0"/>
        <v>55.000000000000007</v>
      </c>
      <c r="H16" s="2">
        <f>SUM(E16:F16)</f>
        <v>-84.999999999999858</v>
      </c>
    </row>
    <row r="17" spans="1:8" x14ac:dyDescent="0.2">
      <c r="A17" s="1">
        <v>45133</v>
      </c>
      <c r="B17" s="2">
        <v>31</v>
      </c>
      <c r="C17" s="7">
        <v>2.9</v>
      </c>
      <c r="D17" s="5">
        <v>0.81799999999999995</v>
      </c>
      <c r="E17" s="2">
        <f>C17*100</f>
        <v>290</v>
      </c>
      <c r="F17" s="6">
        <f>(B17-E$24)*100</f>
        <v>-39.999999999999858</v>
      </c>
      <c r="G17" s="3">
        <f t="shared" si="0"/>
        <v>290</v>
      </c>
      <c r="H17" s="6">
        <f>SUM(E17:F17)</f>
        <v>250.00000000000014</v>
      </c>
    </row>
    <row r="18" spans="1:8" x14ac:dyDescent="0.2">
      <c r="A18" s="1">
        <v>45134</v>
      </c>
      <c r="B18" s="2">
        <v>32</v>
      </c>
      <c r="C18" s="7">
        <v>2.15</v>
      </c>
      <c r="D18" s="5">
        <v>0.44112000000000001</v>
      </c>
      <c r="E18" s="2">
        <f>C18*100</f>
        <v>215</v>
      </c>
      <c r="F18" s="6">
        <f>(B18-E$24)*100</f>
        <v>60.000000000000142</v>
      </c>
      <c r="G18" s="3">
        <f t="shared" si="0"/>
        <v>215</v>
      </c>
      <c r="H18" s="6">
        <f>SUM(E18:F18)</f>
        <v>275.00000000000011</v>
      </c>
    </row>
    <row r="19" spans="1:8" x14ac:dyDescent="0.2">
      <c r="A19" s="1">
        <v>45135</v>
      </c>
      <c r="B19" s="2">
        <v>33</v>
      </c>
      <c r="C19" s="7">
        <v>1.05</v>
      </c>
      <c r="D19" s="5">
        <v>0.22420000000000001</v>
      </c>
      <c r="E19" s="2">
        <f>C19*100</f>
        <v>105</v>
      </c>
      <c r="F19" s="6">
        <f>(B19-E$24)*100</f>
        <v>160.00000000000014</v>
      </c>
      <c r="G19" s="3">
        <f t="shared" si="0"/>
        <v>105</v>
      </c>
      <c r="H19" s="6">
        <f>SUM(E19:F19)</f>
        <v>265.00000000000011</v>
      </c>
    </row>
    <row r="20" spans="1:8" x14ac:dyDescent="0.2">
      <c r="A20" s="1">
        <v>45136</v>
      </c>
      <c r="B20" s="2">
        <v>34</v>
      </c>
      <c r="C20" s="7">
        <v>0.85</v>
      </c>
      <c r="D20" s="5">
        <v>0.10780000000000001</v>
      </c>
      <c r="E20" s="2">
        <f>C20*100</f>
        <v>85</v>
      </c>
      <c r="F20" s="6">
        <f>(B20-E$24)*100</f>
        <v>260.00000000000011</v>
      </c>
      <c r="G20" s="3">
        <f t="shared" si="0"/>
        <v>85</v>
      </c>
      <c r="H20" s="6">
        <f>SUM(E20:F20)</f>
        <v>345.00000000000011</v>
      </c>
    </row>
    <row r="21" spans="1:8" x14ac:dyDescent="0.2">
      <c r="A21" s="1">
        <v>45137</v>
      </c>
      <c r="B21" s="2">
        <v>35</v>
      </c>
      <c r="C21" s="7">
        <v>0.8</v>
      </c>
      <c r="D21" s="5">
        <v>4.8899999999999999E-2</v>
      </c>
      <c r="E21" s="2">
        <f>C21*100</f>
        <v>80</v>
      </c>
      <c r="F21" s="6">
        <f>(B21-E$24)*100</f>
        <v>360.00000000000011</v>
      </c>
      <c r="G21" s="3">
        <f t="shared" si="0"/>
        <v>80</v>
      </c>
      <c r="H21" s="6">
        <f>SUM(E21:F21)</f>
        <v>440.00000000000011</v>
      </c>
    </row>
    <row r="24" spans="1:8" x14ac:dyDescent="0.2">
      <c r="D24" t="s">
        <v>4</v>
      </c>
      <c r="E24" s="2">
        <v>31.4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BIBL Covered 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Fulcher</dc:creator>
  <cp:lastModifiedBy>Carter Fulcher</cp:lastModifiedBy>
  <dcterms:created xsi:type="dcterms:W3CDTF">2023-06-13T13:56:15Z</dcterms:created>
  <dcterms:modified xsi:type="dcterms:W3CDTF">2023-06-13T14:26:38Z</dcterms:modified>
</cp:coreProperties>
</file>