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omments1.xml" ContentType="application/vnd.openxmlformats-officedocument.spreadsheetml.comment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Bruno\Downloads\"/>
    </mc:Choice>
  </mc:AlternateContent>
  <bookViews>
    <workbookView xWindow="0" yWindow="0" windowWidth="20490" windowHeight="7755" tabRatio="900" firstSheet="1" activeTab="10"/>
  </bookViews>
  <sheets>
    <sheet name="Capa" sheetId="157" state="hidden" r:id="rId1"/>
    <sheet name="Indíce" sheetId="170" r:id="rId2"/>
    <sheet name="Desconto_TradeIn" sheetId="176" state="hidden" r:id="rId3"/>
    <sheet name="Desconto_TradeIn_Tablets" sheetId="182" state="hidden" r:id="rId4"/>
    <sheet name="Desconto_TradeIn_EOL" sheetId="178" state="hidden" r:id="rId5"/>
    <sheet name="Multivivo" sheetId="88" state="hidden" r:id="rId6"/>
    <sheet name="Novos Planos" sheetId="155" state="hidden" r:id="rId7"/>
    <sheet name="Novos Planos_Renova" sheetId="177" state="hidden" r:id="rId8"/>
    <sheet name="Regras_Novos Planos " sheetId="180" r:id="rId9"/>
    <sheet name="Regras_Vivo Renova" sheetId="179" r:id="rId10"/>
    <sheet name="CO" sheetId="151" r:id="rId11"/>
    <sheet name="Fora de Portolio_NACIONAL" sheetId="162" r:id="rId12"/>
    <sheet name="Oferta Tablets_NACIONAL" sheetId="133" r:id="rId13"/>
    <sheet name="Ofertas Modems_NACIONAL " sheetId="134" r:id="rId14"/>
    <sheet name="Ofertas Fixo e Box (FSP)" sheetId="114" r:id="rId15"/>
    <sheet name="Ofertas Acessórios" sheetId="137" r:id="rId16"/>
    <sheet name="Oferta Varejo Nacional" sheetId="136" r:id="rId17"/>
    <sheet name="Tabela de Conversão_PP" sheetId="108" r:id="rId18"/>
    <sheet name="Ofertas Overlay CDMA Pré" sheetId="116" r:id="rId19"/>
  </sheets>
  <definedNames>
    <definedName name="_xlnm._FilterDatabase" localSheetId="0" hidden="1">Capa!$B$23:$D$23</definedName>
    <definedName name="_xlnm._FilterDatabase" localSheetId="10" hidden="1">CO!$C$8:$D$69</definedName>
    <definedName name="_xlnm._FilterDatabase" localSheetId="2" hidden="1">Desconto_TradeIn!$B$6:$BR$69</definedName>
    <definedName name="_xlnm._FilterDatabase" localSheetId="4" hidden="1">Desconto_TradeIn_EOL!$B$5:$Q$484</definedName>
    <definedName name="_xlnm._FilterDatabase" localSheetId="11" hidden="1">'Fora de Portolio_NACIONAL'!$B$5:$E$532</definedName>
    <definedName name="_xlnm._FilterDatabase" localSheetId="1" hidden="1">Indíce!#REF!</definedName>
    <definedName name="_xlnm._FilterDatabase" localSheetId="5" hidden="1">Multivivo!$A$1:$P$69</definedName>
    <definedName name="_xlnm._FilterDatabase" localSheetId="6" hidden="1">'Novos Planos'!$B$6:$BR$69</definedName>
    <definedName name="_xlnm._FilterDatabase" localSheetId="7" hidden="1">'Novos Planos_Renova'!$B$6:$CJ$69</definedName>
    <definedName name="_xlnm._FilterDatabase" localSheetId="16" hidden="1">'Oferta Varejo Nacional'!$B$2:$Z$69</definedName>
    <definedName name="_xlnm._FilterDatabase" localSheetId="18" hidden="1">'Ofertas Overlay CDMA Pré'!$C$8:$E$69</definedName>
    <definedName name="_xlnm._FilterDatabase" localSheetId="9" hidden="1">'Regras_Vivo Renova'!#REF!</definedName>
    <definedName name="_xlnm.Print_Area" localSheetId="0">Capa!$B$21:$G$145</definedName>
    <definedName name="_xlnm.Print_Area" localSheetId="10">CO!$A$1:$Q$69</definedName>
    <definedName name="_xlnm.Print_Area" localSheetId="4">Desconto_TradeIn_EOL!$A$1:$K$67</definedName>
    <definedName name="_xlnm.Print_Area" localSheetId="11">'Fora de Portolio_NACIONAL'!$A$1:$K$75</definedName>
    <definedName name="_xlnm.Print_Area" localSheetId="1">Indíce!$A$1:$K$41</definedName>
    <definedName name="_xlnm.Print_Area" localSheetId="15">'Ofertas Acessórios'!$A$1:$W$86</definedName>
    <definedName name="_xlnm.Print_Area" localSheetId="8">'Regras_Novos Planos '!$A$1:$S$101</definedName>
    <definedName name="_xlnm.Print_Area" localSheetId="9">'Regras_Vivo Renova'!$A$1:$I$12</definedName>
    <definedName name="Z_215C8D8E_80A2_477D_865E_027BBF5E3C88_.wvu.Cols" localSheetId="3" hidden="1">Desconto_TradeIn_Tablets!#REF!</definedName>
    <definedName name="Z_215C8D8E_80A2_477D_865E_027BBF5E3C88_.wvu.Cols" localSheetId="12" hidden="1">'Oferta Tablets_NACIONAL'!#REF!</definedName>
    <definedName name="Z_215C8D8E_80A2_477D_865E_027BBF5E3C88_.wvu.Cols" localSheetId="14" hidden="1">'Ofertas Fixo e Box (FSP)'!#REF!</definedName>
    <definedName name="Z_215C8D8E_80A2_477D_865E_027BBF5E3C88_.wvu.Cols" localSheetId="13" hidden="1">'Ofertas Modems_NACIONAL '!#REF!</definedName>
    <definedName name="Z_215C8D8E_80A2_477D_865E_027BBF5E3C88_.wvu.PrintArea" localSheetId="3" hidden="1">Desconto_TradeIn_Tablets!$B$1:$M$27</definedName>
    <definedName name="Z_215C8D8E_80A2_477D_865E_027BBF5E3C88_.wvu.PrintArea" localSheetId="12" hidden="1">'Oferta Tablets_NACIONAL'!$B$1:$L$27</definedName>
    <definedName name="Z_215C8D8E_80A2_477D_865E_027BBF5E3C88_.wvu.PrintArea" localSheetId="14" hidden="1">'Ofertas Fixo e Box (FSP)'!$C$1:$U$31</definedName>
    <definedName name="Z_215C8D8E_80A2_477D_865E_027BBF5E3C88_.wvu.PrintArea" localSheetId="13" hidden="1">'Ofertas Modems_NACIONAL '!$B$1:$L$52</definedName>
    <definedName name="Z_8A5347B2_6619_495F_9A69_F6170FADC1C1_.wvu.Cols" localSheetId="3" hidden="1">Desconto_TradeIn_Tablets!#REF!</definedName>
    <definedName name="Z_8A5347B2_6619_495F_9A69_F6170FADC1C1_.wvu.Cols" localSheetId="12" hidden="1">'Oferta Tablets_NACIONAL'!#REF!</definedName>
    <definedName name="Z_8A5347B2_6619_495F_9A69_F6170FADC1C1_.wvu.Cols" localSheetId="14" hidden="1">'Ofertas Fixo e Box (FSP)'!#REF!</definedName>
    <definedName name="Z_8A5347B2_6619_495F_9A69_F6170FADC1C1_.wvu.Cols" localSheetId="13" hidden="1">'Ofertas Modems_NACIONAL '!#REF!</definedName>
    <definedName name="Z_8A5347B2_6619_495F_9A69_F6170FADC1C1_.wvu.PrintArea" localSheetId="3" hidden="1">Desconto_TradeIn_Tablets!$B$1:$M$27</definedName>
    <definedName name="Z_8A5347B2_6619_495F_9A69_F6170FADC1C1_.wvu.PrintArea" localSheetId="12" hidden="1">'Oferta Tablets_NACIONAL'!$B$1:$L$27</definedName>
    <definedName name="Z_8A5347B2_6619_495F_9A69_F6170FADC1C1_.wvu.PrintArea" localSheetId="14" hidden="1">'Ofertas Fixo e Box (FSP)'!$C$1:$U$31</definedName>
    <definedName name="Z_8A5347B2_6619_495F_9A69_F6170FADC1C1_.wvu.PrintArea" localSheetId="13" hidden="1">'Ofertas Modems_NACIONAL '!$B$1:$L$52</definedName>
  </definedNames>
  <calcPr calcId="152511"/>
</workbook>
</file>

<file path=xl/calcChain.xml><?xml version="1.0" encoding="utf-8"?>
<calcChain xmlns="http://schemas.openxmlformats.org/spreadsheetml/2006/main">
  <c r="G27" i="177" l="1"/>
  <c r="F27" i="177"/>
  <c r="E27" i="177"/>
  <c r="D27" i="177"/>
  <c r="C27" i="177"/>
  <c r="B27" i="177"/>
  <c r="CF27" i="177" s="1"/>
  <c r="G69" i="177"/>
  <c r="F69" i="177"/>
  <c r="E69" i="177"/>
  <c r="D69" i="177"/>
  <c r="C69" i="177"/>
  <c r="B69" i="177"/>
  <c r="G68" i="177"/>
  <c r="F68" i="177"/>
  <c r="E68" i="177"/>
  <c r="D68" i="177"/>
  <c r="C68" i="177"/>
  <c r="B68" i="177"/>
  <c r="G67" i="177"/>
  <c r="F67" i="177"/>
  <c r="E67" i="177"/>
  <c r="D67" i="177"/>
  <c r="C67" i="177"/>
  <c r="B67" i="177"/>
  <c r="G66" i="177"/>
  <c r="F66" i="177"/>
  <c r="E66" i="177"/>
  <c r="D66" i="177"/>
  <c r="C66" i="177"/>
  <c r="B66" i="177"/>
  <c r="G65" i="177"/>
  <c r="F65" i="177"/>
  <c r="E65" i="177"/>
  <c r="D65" i="177"/>
  <c r="C65" i="177"/>
  <c r="B65" i="177"/>
  <c r="G64" i="177"/>
  <c r="F64" i="177"/>
  <c r="E64" i="177"/>
  <c r="D64" i="177"/>
  <c r="C64" i="177"/>
  <c r="B64" i="177"/>
  <c r="G63" i="177"/>
  <c r="F63" i="177"/>
  <c r="E63" i="177"/>
  <c r="D63" i="177"/>
  <c r="C63" i="177"/>
  <c r="B63" i="177"/>
  <c r="G62" i="177"/>
  <c r="F62" i="177"/>
  <c r="E62" i="177"/>
  <c r="D62" i="177"/>
  <c r="C62" i="177"/>
  <c r="B62" i="177"/>
  <c r="G61" i="177"/>
  <c r="F61" i="177"/>
  <c r="E61" i="177"/>
  <c r="D61" i="177"/>
  <c r="C61" i="177"/>
  <c r="B61" i="177"/>
  <c r="G60" i="177"/>
  <c r="F60" i="177"/>
  <c r="E60" i="177"/>
  <c r="D60" i="177"/>
  <c r="C60" i="177"/>
  <c r="B60" i="177"/>
  <c r="G59" i="177"/>
  <c r="F59" i="177"/>
  <c r="E59" i="177"/>
  <c r="D59" i="177"/>
  <c r="C59" i="177"/>
  <c r="B59" i="177"/>
  <c r="G58" i="177"/>
  <c r="F58" i="177"/>
  <c r="E58" i="177"/>
  <c r="D58" i="177"/>
  <c r="C58" i="177"/>
  <c r="B58" i="177"/>
  <c r="D57" i="177"/>
  <c r="C57" i="177"/>
  <c r="B57" i="177"/>
  <c r="G56" i="177"/>
  <c r="F56" i="177"/>
  <c r="E56" i="177"/>
  <c r="D56" i="177"/>
  <c r="C56" i="177"/>
  <c r="B56" i="177"/>
  <c r="G55" i="177"/>
  <c r="F55" i="177"/>
  <c r="E55" i="177"/>
  <c r="D55" i="177"/>
  <c r="C55" i="177"/>
  <c r="B55" i="177"/>
  <c r="G54" i="177"/>
  <c r="F54" i="177"/>
  <c r="E54" i="177"/>
  <c r="D54" i="177"/>
  <c r="C54" i="177"/>
  <c r="B54" i="177"/>
  <c r="G53" i="177"/>
  <c r="F53" i="177"/>
  <c r="E53" i="177"/>
  <c r="D53" i="177"/>
  <c r="C53" i="177"/>
  <c r="B53" i="177"/>
  <c r="G52" i="177"/>
  <c r="F52" i="177"/>
  <c r="E52" i="177"/>
  <c r="D52" i="177"/>
  <c r="C52" i="177"/>
  <c r="B52" i="177"/>
  <c r="G51" i="177"/>
  <c r="F51" i="177"/>
  <c r="E51" i="177"/>
  <c r="D51" i="177"/>
  <c r="C51" i="177"/>
  <c r="B51" i="177"/>
  <c r="G50" i="177"/>
  <c r="F50" i="177"/>
  <c r="E50" i="177"/>
  <c r="D50" i="177"/>
  <c r="C50" i="177"/>
  <c r="B50" i="177"/>
  <c r="G49" i="177"/>
  <c r="F49" i="177"/>
  <c r="E49" i="177"/>
  <c r="D49" i="177"/>
  <c r="C49" i="177"/>
  <c r="B49" i="177"/>
  <c r="G48" i="177"/>
  <c r="F48" i="177"/>
  <c r="E48" i="177"/>
  <c r="D48" i="177"/>
  <c r="C48" i="177"/>
  <c r="B48" i="177"/>
  <c r="G47" i="177"/>
  <c r="F47" i="177"/>
  <c r="E47" i="177"/>
  <c r="D47" i="177"/>
  <c r="C47" i="177"/>
  <c r="B47" i="177"/>
  <c r="G46" i="177"/>
  <c r="F46" i="177"/>
  <c r="E46" i="177"/>
  <c r="D46" i="177"/>
  <c r="C46" i="177"/>
  <c r="B46" i="177"/>
  <c r="G45" i="177"/>
  <c r="F45" i="177"/>
  <c r="E45" i="177"/>
  <c r="D45" i="177"/>
  <c r="C45" i="177"/>
  <c r="B45" i="177"/>
  <c r="G44" i="177"/>
  <c r="F44" i="177"/>
  <c r="E44" i="177"/>
  <c r="D44" i="177"/>
  <c r="C44" i="177"/>
  <c r="B44" i="177"/>
  <c r="G43" i="177"/>
  <c r="F43" i="177"/>
  <c r="E43" i="177"/>
  <c r="D43" i="177"/>
  <c r="C43" i="177"/>
  <c r="B43" i="177"/>
  <c r="G42" i="177"/>
  <c r="F42" i="177"/>
  <c r="E42" i="177"/>
  <c r="D42" i="177"/>
  <c r="C42" i="177"/>
  <c r="B42" i="177"/>
  <c r="G41" i="177"/>
  <c r="F41" i="177"/>
  <c r="E41" i="177"/>
  <c r="D41" i="177"/>
  <c r="C41" i="177"/>
  <c r="B41" i="177"/>
  <c r="G40" i="177"/>
  <c r="F40" i="177"/>
  <c r="E40" i="177"/>
  <c r="D40" i="177"/>
  <c r="C40" i="177"/>
  <c r="B40" i="177"/>
  <c r="G39" i="177"/>
  <c r="F39" i="177"/>
  <c r="E39" i="177"/>
  <c r="D39" i="177"/>
  <c r="C39" i="177"/>
  <c r="B39" i="177"/>
  <c r="G38" i="177"/>
  <c r="F38" i="177"/>
  <c r="E38" i="177"/>
  <c r="D38" i="177"/>
  <c r="C38" i="177"/>
  <c r="B38" i="177"/>
  <c r="G37" i="177"/>
  <c r="F37" i="177"/>
  <c r="E37" i="177"/>
  <c r="D37" i="177"/>
  <c r="C37" i="177"/>
  <c r="B37" i="177"/>
  <c r="G36" i="177"/>
  <c r="F36" i="177"/>
  <c r="E36" i="177"/>
  <c r="D36" i="177"/>
  <c r="C36" i="177"/>
  <c r="B36" i="177"/>
  <c r="G35" i="177"/>
  <c r="F35" i="177"/>
  <c r="E35" i="177"/>
  <c r="D35" i="177"/>
  <c r="C35" i="177"/>
  <c r="B35" i="177"/>
  <c r="G34" i="177"/>
  <c r="F34" i="177"/>
  <c r="E34" i="177"/>
  <c r="D34" i="177"/>
  <c r="C34" i="177"/>
  <c r="B34" i="177"/>
  <c r="G33" i="177"/>
  <c r="F33" i="177"/>
  <c r="E33" i="177"/>
  <c r="D33" i="177"/>
  <c r="C33" i="177"/>
  <c r="B33" i="177"/>
  <c r="G32" i="177"/>
  <c r="F32" i="177"/>
  <c r="E32" i="177"/>
  <c r="D32" i="177"/>
  <c r="C32" i="177"/>
  <c r="B32" i="177"/>
  <c r="G31" i="177"/>
  <c r="F31" i="177"/>
  <c r="E31" i="177"/>
  <c r="D31" i="177"/>
  <c r="C31" i="177"/>
  <c r="B31" i="177"/>
  <c r="G30" i="177"/>
  <c r="F30" i="177"/>
  <c r="E30" i="177"/>
  <c r="D30" i="177"/>
  <c r="C30" i="177"/>
  <c r="B30" i="177"/>
  <c r="G29" i="177"/>
  <c r="F29" i="177"/>
  <c r="E29" i="177"/>
  <c r="D29" i="177"/>
  <c r="C29" i="177"/>
  <c r="B29" i="177"/>
  <c r="G28" i="177"/>
  <c r="F28" i="177"/>
  <c r="E28" i="177"/>
  <c r="D28" i="177"/>
  <c r="C28" i="177"/>
  <c r="B28" i="177"/>
  <c r="G26" i="177"/>
  <c r="F26" i="177"/>
  <c r="E26" i="177"/>
  <c r="D26" i="177"/>
  <c r="C26" i="177"/>
  <c r="B26" i="177"/>
  <c r="G25" i="177"/>
  <c r="F25" i="177"/>
  <c r="E25" i="177"/>
  <c r="D25" i="177"/>
  <c r="C25" i="177"/>
  <c r="B25" i="177"/>
  <c r="G24" i="177"/>
  <c r="F24" i="177"/>
  <c r="E24" i="177"/>
  <c r="D24" i="177"/>
  <c r="C24" i="177"/>
  <c r="B24" i="177"/>
  <c r="G23" i="177"/>
  <c r="F23" i="177"/>
  <c r="E23" i="177"/>
  <c r="D23" i="177"/>
  <c r="C23" i="177"/>
  <c r="B23" i="177"/>
  <c r="G22" i="177"/>
  <c r="F22" i="177"/>
  <c r="E22" i="177"/>
  <c r="D22" i="177"/>
  <c r="C22" i="177"/>
  <c r="B22" i="177"/>
  <c r="G21" i="177"/>
  <c r="F21" i="177"/>
  <c r="E21" i="177"/>
  <c r="D21" i="177"/>
  <c r="C21" i="177"/>
  <c r="B21" i="177"/>
  <c r="G20" i="177"/>
  <c r="F20" i="177"/>
  <c r="E20" i="177"/>
  <c r="D20" i="177"/>
  <c r="C20" i="177"/>
  <c r="B20" i="177"/>
  <c r="G19" i="177"/>
  <c r="F19" i="177"/>
  <c r="E19" i="177"/>
  <c r="D19" i="177"/>
  <c r="C19" i="177"/>
  <c r="B19" i="177"/>
  <c r="G18" i="177"/>
  <c r="F18" i="177"/>
  <c r="E18" i="177"/>
  <c r="D18" i="177"/>
  <c r="C18" i="177"/>
  <c r="B18" i="177"/>
  <c r="G17" i="177"/>
  <c r="F17" i="177"/>
  <c r="E17" i="177"/>
  <c r="D17" i="177"/>
  <c r="C17" i="177"/>
  <c r="B17" i="177"/>
  <c r="G16" i="177"/>
  <c r="F16" i="177"/>
  <c r="E16" i="177"/>
  <c r="D16" i="177"/>
  <c r="C16" i="177"/>
  <c r="B16" i="177"/>
  <c r="G15" i="177"/>
  <c r="F15" i="177"/>
  <c r="E15" i="177"/>
  <c r="D15" i="177"/>
  <c r="C15" i="177"/>
  <c r="B15" i="177"/>
  <c r="G14" i="177"/>
  <c r="F14" i="177"/>
  <c r="E14" i="177"/>
  <c r="D14" i="177"/>
  <c r="C14" i="177"/>
  <c r="B14" i="177"/>
  <c r="G13" i="177"/>
  <c r="F13" i="177"/>
  <c r="E13" i="177"/>
  <c r="D13" i="177"/>
  <c r="C13" i="177"/>
  <c r="B13" i="177"/>
  <c r="G12" i="177"/>
  <c r="F12" i="177"/>
  <c r="E12" i="177"/>
  <c r="D12" i="177"/>
  <c r="C12" i="177"/>
  <c r="B12" i="177"/>
  <c r="G11" i="177"/>
  <c r="F11" i="177"/>
  <c r="E11" i="177"/>
  <c r="D11" i="177"/>
  <c r="C11" i="177"/>
  <c r="B11" i="177"/>
  <c r="G10" i="177"/>
  <c r="F10" i="177"/>
  <c r="E10" i="177"/>
  <c r="D10" i="177"/>
  <c r="C10" i="177"/>
  <c r="B10" i="177"/>
  <c r="G69" i="176"/>
  <c r="F69" i="176"/>
  <c r="E69" i="176"/>
  <c r="D69" i="176"/>
  <c r="C69" i="176"/>
  <c r="B69" i="176"/>
  <c r="G68" i="176"/>
  <c r="F68" i="176"/>
  <c r="E68" i="176"/>
  <c r="D68" i="176"/>
  <c r="C68" i="176"/>
  <c r="B68" i="176"/>
  <c r="G67" i="176"/>
  <c r="F67" i="176"/>
  <c r="E67" i="176"/>
  <c r="D67" i="176"/>
  <c r="C67" i="176"/>
  <c r="B67" i="176"/>
  <c r="G66" i="176"/>
  <c r="F66" i="176"/>
  <c r="E66" i="176"/>
  <c r="D66" i="176"/>
  <c r="C66" i="176"/>
  <c r="B66" i="176"/>
  <c r="G65" i="176"/>
  <c r="F65" i="176"/>
  <c r="E65" i="176"/>
  <c r="D65" i="176"/>
  <c r="C65" i="176"/>
  <c r="B65" i="176"/>
  <c r="G64" i="176"/>
  <c r="F64" i="176"/>
  <c r="E64" i="176"/>
  <c r="D64" i="176"/>
  <c r="C64" i="176"/>
  <c r="B64" i="176"/>
  <c r="G63" i="176"/>
  <c r="F63" i="176"/>
  <c r="E63" i="176"/>
  <c r="D63" i="176"/>
  <c r="C63" i="176"/>
  <c r="B63" i="176"/>
  <c r="G62" i="176"/>
  <c r="F62" i="176"/>
  <c r="E62" i="176"/>
  <c r="D62" i="176"/>
  <c r="C62" i="176"/>
  <c r="B62" i="176"/>
  <c r="G61" i="176"/>
  <c r="F61" i="176"/>
  <c r="E61" i="176"/>
  <c r="D61" i="176"/>
  <c r="C61" i="176"/>
  <c r="B61" i="176"/>
  <c r="G60" i="176"/>
  <c r="F60" i="176"/>
  <c r="E60" i="176"/>
  <c r="D60" i="176"/>
  <c r="C60" i="176"/>
  <c r="B60" i="176"/>
  <c r="G59" i="176"/>
  <c r="F59" i="176"/>
  <c r="E59" i="176"/>
  <c r="D59" i="176"/>
  <c r="C59" i="176"/>
  <c r="B59" i="176"/>
  <c r="G58" i="176"/>
  <c r="F58" i="176"/>
  <c r="E58" i="176"/>
  <c r="D58" i="176"/>
  <c r="C58" i="176"/>
  <c r="B58" i="176"/>
  <c r="D57" i="176"/>
  <c r="C57" i="176"/>
  <c r="B57" i="176"/>
  <c r="G56" i="176"/>
  <c r="F56" i="176"/>
  <c r="E56" i="176"/>
  <c r="D56" i="176"/>
  <c r="C56" i="176"/>
  <c r="B56" i="176"/>
  <c r="G55" i="176"/>
  <c r="F55" i="176"/>
  <c r="E55" i="176"/>
  <c r="D55" i="176"/>
  <c r="C55" i="176"/>
  <c r="B55" i="176"/>
  <c r="G54" i="176"/>
  <c r="F54" i="176"/>
  <c r="E54" i="176"/>
  <c r="D54" i="176"/>
  <c r="C54" i="176"/>
  <c r="B54" i="176"/>
  <c r="G53" i="176"/>
  <c r="F53" i="176"/>
  <c r="E53" i="176"/>
  <c r="D53" i="176"/>
  <c r="C53" i="176"/>
  <c r="B53" i="176"/>
  <c r="G52" i="176"/>
  <c r="F52" i="176"/>
  <c r="E52" i="176"/>
  <c r="D52" i="176"/>
  <c r="C52" i="176"/>
  <c r="B52" i="176"/>
  <c r="G51" i="176"/>
  <c r="F51" i="176"/>
  <c r="E51" i="176"/>
  <c r="D51" i="176"/>
  <c r="C51" i="176"/>
  <c r="B51" i="176"/>
  <c r="G50" i="176"/>
  <c r="F50" i="176"/>
  <c r="E50" i="176"/>
  <c r="D50" i="176"/>
  <c r="C50" i="176"/>
  <c r="B50" i="176"/>
  <c r="G49" i="176"/>
  <c r="F49" i="176"/>
  <c r="E49" i="176"/>
  <c r="D49" i="176"/>
  <c r="C49" i="176"/>
  <c r="B49" i="176"/>
  <c r="G48" i="176"/>
  <c r="F48" i="176"/>
  <c r="E48" i="176"/>
  <c r="D48" i="176"/>
  <c r="C48" i="176"/>
  <c r="B48" i="176"/>
  <c r="G47" i="176"/>
  <c r="F47" i="176"/>
  <c r="E47" i="176"/>
  <c r="D47" i="176"/>
  <c r="C47" i="176"/>
  <c r="B47" i="176"/>
  <c r="G46" i="176"/>
  <c r="F46" i="176"/>
  <c r="E46" i="176"/>
  <c r="D46" i="176"/>
  <c r="C46" i="176"/>
  <c r="B46" i="176"/>
  <c r="G45" i="176"/>
  <c r="F45" i="176"/>
  <c r="E45" i="176"/>
  <c r="D45" i="176"/>
  <c r="C45" i="176"/>
  <c r="B45" i="176"/>
  <c r="G44" i="176"/>
  <c r="F44" i="176"/>
  <c r="E44" i="176"/>
  <c r="D44" i="176"/>
  <c r="C44" i="176"/>
  <c r="B44" i="176"/>
  <c r="G43" i="176"/>
  <c r="F43" i="176"/>
  <c r="E43" i="176"/>
  <c r="D43" i="176"/>
  <c r="C43" i="176"/>
  <c r="B43" i="176"/>
  <c r="G42" i="176"/>
  <c r="F42" i="176"/>
  <c r="E42" i="176"/>
  <c r="D42" i="176"/>
  <c r="C42" i="176"/>
  <c r="B42" i="176"/>
  <c r="G41" i="176"/>
  <c r="F41" i="176"/>
  <c r="E41" i="176"/>
  <c r="D41" i="176"/>
  <c r="C41" i="176"/>
  <c r="B41" i="176"/>
  <c r="G40" i="176"/>
  <c r="F40" i="176"/>
  <c r="E40" i="176"/>
  <c r="D40" i="176"/>
  <c r="C40" i="176"/>
  <c r="B40" i="176"/>
  <c r="G39" i="176"/>
  <c r="F39" i="176"/>
  <c r="E39" i="176"/>
  <c r="D39" i="176"/>
  <c r="C39" i="176"/>
  <c r="B39" i="176"/>
  <c r="G38" i="176"/>
  <c r="F38" i="176"/>
  <c r="E38" i="176"/>
  <c r="D38" i="176"/>
  <c r="C38" i="176"/>
  <c r="B38" i="176"/>
  <c r="G37" i="176"/>
  <c r="F37" i="176"/>
  <c r="E37" i="176"/>
  <c r="D37" i="176"/>
  <c r="C37" i="176"/>
  <c r="B37" i="176"/>
  <c r="G36" i="176"/>
  <c r="F36" i="176"/>
  <c r="E36" i="176"/>
  <c r="D36" i="176"/>
  <c r="C36" i="176"/>
  <c r="B36" i="176"/>
  <c r="G35" i="176"/>
  <c r="F35" i="176"/>
  <c r="E35" i="176"/>
  <c r="D35" i="176"/>
  <c r="C35" i="176"/>
  <c r="B35" i="176"/>
  <c r="G34" i="176"/>
  <c r="F34" i="176"/>
  <c r="E34" i="176"/>
  <c r="D34" i="176"/>
  <c r="C34" i="176"/>
  <c r="B34" i="176"/>
  <c r="G33" i="176"/>
  <c r="F33" i="176"/>
  <c r="E33" i="176"/>
  <c r="D33" i="176"/>
  <c r="C33" i="176"/>
  <c r="B33" i="176"/>
  <c r="G32" i="176"/>
  <c r="F32" i="176"/>
  <c r="E32" i="176"/>
  <c r="D32" i="176"/>
  <c r="C32" i="176"/>
  <c r="B32" i="176"/>
  <c r="G31" i="176"/>
  <c r="F31" i="176"/>
  <c r="E31" i="176"/>
  <c r="D31" i="176"/>
  <c r="C31" i="176"/>
  <c r="B31" i="176"/>
  <c r="G30" i="176"/>
  <c r="F30" i="176"/>
  <c r="E30" i="176"/>
  <c r="D30" i="176"/>
  <c r="C30" i="176"/>
  <c r="B30" i="176"/>
  <c r="G29" i="176"/>
  <c r="F29" i="176"/>
  <c r="E29" i="176"/>
  <c r="D29" i="176"/>
  <c r="C29" i="176"/>
  <c r="B29" i="176"/>
  <c r="G28" i="176"/>
  <c r="F28" i="176"/>
  <c r="E28" i="176"/>
  <c r="D28" i="176"/>
  <c r="C28" i="176"/>
  <c r="B28" i="176"/>
  <c r="G27" i="176"/>
  <c r="F27" i="176"/>
  <c r="E27" i="176"/>
  <c r="D27" i="176"/>
  <c r="C27" i="176"/>
  <c r="B27" i="176"/>
  <c r="BU27" i="176" s="1"/>
  <c r="G26" i="176"/>
  <c r="F26" i="176"/>
  <c r="E26" i="176"/>
  <c r="D26" i="176"/>
  <c r="C26" i="176"/>
  <c r="B26" i="176"/>
  <c r="G25" i="176"/>
  <c r="F25" i="176"/>
  <c r="E25" i="176"/>
  <c r="D25" i="176"/>
  <c r="C25" i="176"/>
  <c r="B25" i="176"/>
  <c r="G24" i="176"/>
  <c r="F24" i="176"/>
  <c r="E24" i="176"/>
  <c r="D24" i="176"/>
  <c r="C24" i="176"/>
  <c r="B24" i="176"/>
  <c r="G23" i="176"/>
  <c r="F23" i="176"/>
  <c r="E23" i="176"/>
  <c r="D23" i="176"/>
  <c r="C23" i="176"/>
  <c r="B23" i="176"/>
  <c r="G22" i="176"/>
  <c r="F22" i="176"/>
  <c r="E22" i="176"/>
  <c r="D22" i="176"/>
  <c r="C22" i="176"/>
  <c r="B22" i="176"/>
  <c r="G21" i="176"/>
  <c r="F21" i="176"/>
  <c r="E21" i="176"/>
  <c r="D21" i="176"/>
  <c r="C21" i="176"/>
  <c r="B21" i="176"/>
  <c r="G20" i="176"/>
  <c r="F20" i="176"/>
  <c r="E20" i="176"/>
  <c r="D20" i="176"/>
  <c r="C20" i="176"/>
  <c r="B20" i="176"/>
  <c r="G19" i="176"/>
  <c r="F19" i="176"/>
  <c r="E19" i="176"/>
  <c r="D19" i="176"/>
  <c r="C19" i="176"/>
  <c r="B19" i="176"/>
  <c r="G18" i="176"/>
  <c r="F18" i="176"/>
  <c r="E18" i="176"/>
  <c r="D18" i="176"/>
  <c r="C18" i="176"/>
  <c r="B18" i="176"/>
  <c r="G17" i="176"/>
  <c r="F17" i="176"/>
  <c r="E17" i="176"/>
  <c r="D17" i="176"/>
  <c r="C17" i="176"/>
  <c r="B17" i="176"/>
  <c r="G16" i="176"/>
  <c r="F16" i="176"/>
  <c r="E16" i="176"/>
  <c r="D16" i="176"/>
  <c r="C16" i="176"/>
  <c r="B16" i="176"/>
  <c r="G15" i="176"/>
  <c r="F15" i="176"/>
  <c r="E15" i="176"/>
  <c r="D15" i="176"/>
  <c r="C15" i="176"/>
  <c r="B15" i="176"/>
  <c r="G14" i="176"/>
  <c r="F14" i="176"/>
  <c r="E14" i="176"/>
  <c r="D14" i="176"/>
  <c r="C14" i="176"/>
  <c r="B14" i="176"/>
  <c r="G13" i="176"/>
  <c r="F13" i="176"/>
  <c r="E13" i="176"/>
  <c r="D13" i="176"/>
  <c r="C13" i="176"/>
  <c r="B13" i="176"/>
  <c r="G12" i="176"/>
  <c r="F12" i="176"/>
  <c r="E12" i="176"/>
  <c r="D12" i="176"/>
  <c r="C12" i="176"/>
  <c r="B12" i="176"/>
  <c r="G11" i="176"/>
  <c r="F11" i="176"/>
  <c r="E11" i="176"/>
  <c r="D11" i="176"/>
  <c r="C11" i="176"/>
  <c r="B11" i="176"/>
  <c r="G10" i="176"/>
  <c r="F10" i="176"/>
  <c r="E10" i="176"/>
  <c r="D10" i="176"/>
  <c r="C10" i="176"/>
  <c r="B10" i="176"/>
  <c r="AA27" i="88"/>
  <c r="AB27" i="88"/>
  <c r="AC27" i="88"/>
  <c r="AD27" i="88"/>
  <c r="AE27" i="88"/>
  <c r="AF27" i="88"/>
  <c r="AG27" i="88"/>
  <c r="AH27" i="88"/>
  <c r="AI27" i="88"/>
  <c r="G69" i="88"/>
  <c r="F69" i="88"/>
  <c r="E69" i="88"/>
  <c r="D69" i="88"/>
  <c r="C69" i="88"/>
  <c r="B69" i="88"/>
  <c r="G68" i="88"/>
  <c r="F68" i="88"/>
  <c r="E68" i="88"/>
  <c r="D68" i="88"/>
  <c r="C68" i="88"/>
  <c r="B68" i="88"/>
  <c r="G67" i="88"/>
  <c r="F67" i="88"/>
  <c r="E67" i="88"/>
  <c r="D67" i="88"/>
  <c r="C67" i="88"/>
  <c r="B67" i="88"/>
  <c r="G66" i="88"/>
  <c r="F66" i="88"/>
  <c r="E66" i="88"/>
  <c r="D66" i="88"/>
  <c r="C66" i="88"/>
  <c r="B66" i="88"/>
  <c r="G65" i="88"/>
  <c r="F65" i="88"/>
  <c r="E65" i="88"/>
  <c r="D65" i="88"/>
  <c r="C65" i="88"/>
  <c r="B65" i="88"/>
  <c r="G64" i="88"/>
  <c r="F64" i="88"/>
  <c r="E64" i="88"/>
  <c r="D64" i="88"/>
  <c r="C64" i="88"/>
  <c r="B64" i="88"/>
  <c r="G63" i="88"/>
  <c r="F63" i="88"/>
  <c r="E63" i="88"/>
  <c r="D63" i="88"/>
  <c r="C63" i="88"/>
  <c r="B63" i="88"/>
  <c r="G62" i="88"/>
  <c r="F62" i="88"/>
  <c r="E62" i="88"/>
  <c r="D62" i="88"/>
  <c r="C62" i="88"/>
  <c r="B62" i="88"/>
  <c r="G61" i="88"/>
  <c r="F61" i="88"/>
  <c r="E61" i="88"/>
  <c r="D61" i="88"/>
  <c r="C61" i="88"/>
  <c r="B61" i="88"/>
  <c r="G60" i="88"/>
  <c r="F60" i="88"/>
  <c r="E60" i="88"/>
  <c r="D60" i="88"/>
  <c r="C60" i="88"/>
  <c r="B60" i="88"/>
  <c r="G59" i="88"/>
  <c r="F59" i="88"/>
  <c r="E59" i="88"/>
  <c r="D59" i="88"/>
  <c r="C59" i="88"/>
  <c r="B59" i="88"/>
  <c r="G58" i="88"/>
  <c r="F58" i="88"/>
  <c r="E58" i="88"/>
  <c r="D58" i="88"/>
  <c r="C58" i="88"/>
  <c r="B58" i="88"/>
  <c r="D57" i="88"/>
  <c r="C57" i="88"/>
  <c r="B57" i="88"/>
  <c r="G56" i="88"/>
  <c r="F56" i="88"/>
  <c r="E56" i="88"/>
  <c r="D56" i="88"/>
  <c r="C56" i="88"/>
  <c r="B56" i="88"/>
  <c r="G55" i="88"/>
  <c r="F55" i="88"/>
  <c r="E55" i="88"/>
  <c r="D55" i="88"/>
  <c r="C55" i="88"/>
  <c r="B55" i="88"/>
  <c r="G54" i="88"/>
  <c r="F54" i="88"/>
  <c r="E54" i="88"/>
  <c r="D54" i="88"/>
  <c r="C54" i="88"/>
  <c r="B54" i="88"/>
  <c r="G53" i="88"/>
  <c r="F53" i="88"/>
  <c r="E53" i="88"/>
  <c r="D53" i="88"/>
  <c r="C53" i="88"/>
  <c r="B53" i="88"/>
  <c r="G52" i="88"/>
  <c r="F52" i="88"/>
  <c r="E52" i="88"/>
  <c r="D52" i="88"/>
  <c r="C52" i="88"/>
  <c r="B52" i="88"/>
  <c r="G51" i="88"/>
  <c r="F51" i="88"/>
  <c r="E51" i="88"/>
  <c r="D51" i="88"/>
  <c r="C51" i="88"/>
  <c r="B51" i="88"/>
  <c r="G50" i="88"/>
  <c r="F50" i="88"/>
  <c r="E50" i="88"/>
  <c r="D50" i="88"/>
  <c r="C50" i="88"/>
  <c r="B50" i="88"/>
  <c r="G49" i="88"/>
  <c r="F49" i="88"/>
  <c r="E49" i="88"/>
  <c r="D49" i="88"/>
  <c r="C49" i="88"/>
  <c r="B49" i="88"/>
  <c r="G48" i="88"/>
  <c r="F48" i="88"/>
  <c r="E48" i="88"/>
  <c r="D48" i="88"/>
  <c r="C48" i="88"/>
  <c r="B48" i="88"/>
  <c r="G47" i="88"/>
  <c r="F47" i="88"/>
  <c r="E47" i="88"/>
  <c r="D47" i="88"/>
  <c r="C47" i="88"/>
  <c r="B47" i="88"/>
  <c r="G46" i="88"/>
  <c r="F46" i="88"/>
  <c r="E46" i="88"/>
  <c r="D46" i="88"/>
  <c r="C46" i="88"/>
  <c r="B46" i="88"/>
  <c r="G45" i="88"/>
  <c r="F45" i="88"/>
  <c r="E45" i="88"/>
  <c r="D45" i="88"/>
  <c r="C45" i="88"/>
  <c r="B45" i="88"/>
  <c r="G44" i="88"/>
  <c r="F44" i="88"/>
  <c r="E44" i="88"/>
  <c r="D44" i="88"/>
  <c r="C44" i="88"/>
  <c r="B44" i="88"/>
  <c r="G43" i="88"/>
  <c r="F43" i="88"/>
  <c r="E43" i="88"/>
  <c r="D43" i="88"/>
  <c r="C43" i="88"/>
  <c r="B43" i="88"/>
  <c r="G42" i="88"/>
  <c r="F42" i="88"/>
  <c r="E42" i="88"/>
  <c r="D42" i="88"/>
  <c r="C42" i="88"/>
  <c r="B42" i="88"/>
  <c r="G41" i="88"/>
  <c r="F41" i="88"/>
  <c r="E41" i="88"/>
  <c r="D41" i="88"/>
  <c r="C41" i="88"/>
  <c r="B41" i="88"/>
  <c r="G40" i="88"/>
  <c r="F40" i="88"/>
  <c r="E40" i="88"/>
  <c r="D40" i="88"/>
  <c r="C40" i="88"/>
  <c r="B40" i="88"/>
  <c r="G39" i="88"/>
  <c r="F39" i="88"/>
  <c r="E39" i="88"/>
  <c r="D39" i="88"/>
  <c r="C39" i="88"/>
  <c r="B39" i="88"/>
  <c r="G38" i="88"/>
  <c r="F38" i="88"/>
  <c r="E38" i="88"/>
  <c r="D38" i="88"/>
  <c r="C38" i="88"/>
  <c r="B38" i="88"/>
  <c r="G37" i="88"/>
  <c r="F37" i="88"/>
  <c r="E37" i="88"/>
  <c r="D37" i="88"/>
  <c r="C37" i="88"/>
  <c r="B37" i="88"/>
  <c r="G36" i="88"/>
  <c r="F36" i="88"/>
  <c r="E36" i="88"/>
  <c r="D36" i="88"/>
  <c r="C36" i="88"/>
  <c r="B36" i="88"/>
  <c r="G35" i="88"/>
  <c r="F35" i="88"/>
  <c r="E35" i="88"/>
  <c r="D35" i="88"/>
  <c r="C35" i="88"/>
  <c r="B35" i="88"/>
  <c r="G34" i="88"/>
  <c r="F34" i="88"/>
  <c r="E34" i="88"/>
  <c r="D34" i="88"/>
  <c r="C34" i="88"/>
  <c r="B34" i="88"/>
  <c r="G33" i="88"/>
  <c r="F33" i="88"/>
  <c r="E33" i="88"/>
  <c r="D33" i="88"/>
  <c r="C33" i="88"/>
  <c r="B33" i="88"/>
  <c r="G32" i="88"/>
  <c r="F32" i="88"/>
  <c r="E32" i="88"/>
  <c r="D32" i="88"/>
  <c r="C32" i="88"/>
  <c r="B32" i="88"/>
  <c r="G31" i="88"/>
  <c r="F31" i="88"/>
  <c r="E31" i="88"/>
  <c r="D31" i="88"/>
  <c r="C31" i="88"/>
  <c r="B31" i="88"/>
  <c r="G30" i="88"/>
  <c r="F30" i="88"/>
  <c r="E30" i="88"/>
  <c r="D30" i="88"/>
  <c r="C30" i="88"/>
  <c r="B30" i="88"/>
  <c r="G29" i="88"/>
  <c r="F29" i="88"/>
  <c r="E29" i="88"/>
  <c r="D29" i="88"/>
  <c r="C29" i="88"/>
  <c r="B29" i="88"/>
  <c r="G28" i="88"/>
  <c r="F28" i="88"/>
  <c r="E28" i="88"/>
  <c r="D28" i="88"/>
  <c r="C28" i="88"/>
  <c r="B28" i="88"/>
  <c r="G27" i="88"/>
  <c r="F27" i="88"/>
  <c r="E27" i="88"/>
  <c r="D27" i="88"/>
  <c r="C27" i="88"/>
  <c r="BT27" i="88" s="1"/>
  <c r="CD27" i="88" s="1"/>
  <c r="B27" i="88"/>
  <c r="G26" i="88"/>
  <c r="F26" i="88"/>
  <c r="E26" i="88"/>
  <c r="D26" i="88"/>
  <c r="C26" i="88"/>
  <c r="B26" i="88"/>
  <c r="G25" i="88"/>
  <c r="F25" i="88"/>
  <c r="E25" i="88"/>
  <c r="D25" i="88"/>
  <c r="C25" i="88"/>
  <c r="B25" i="88"/>
  <c r="G24" i="88"/>
  <c r="F24" i="88"/>
  <c r="E24" i="88"/>
  <c r="D24" i="88"/>
  <c r="C24" i="88"/>
  <c r="B24" i="88"/>
  <c r="G23" i="88"/>
  <c r="F23" i="88"/>
  <c r="E23" i="88"/>
  <c r="D23" i="88"/>
  <c r="C23" i="88"/>
  <c r="B23" i="88"/>
  <c r="G22" i="88"/>
  <c r="F22" i="88"/>
  <c r="E22" i="88"/>
  <c r="D22" i="88"/>
  <c r="C22" i="88"/>
  <c r="B22" i="88"/>
  <c r="G21" i="88"/>
  <c r="F21" i="88"/>
  <c r="E21" i="88"/>
  <c r="D21" i="88"/>
  <c r="C21" i="88"/>
  <c r="B21" i="88"/>
  <c r="G20" i="88"/>
  <c r="F20" i="88"/>
  <c r="E20" i="88"/>
  <c r="D20" i="88"/>
  <c r="C20" i="88"/>
  <c r="B20" i="88"/>
  <c r="G19" i="88"/>
  <c r="F19" i="88"/>
  <c r="E19" i="88"/>
  <c r="D19" i="88"/>
  <c r="C19" i="88"/>
  <c r="B19" i="88"/>
  <c r="G18" i="88"/>
  <c r="F18" i="88"/>
  <c r="E18" i="88"/>
  <c r="D18" i="88"/>
  <c r="C18" i="88"/>
  <c r="B18" i="88"/>
  <c r="G17" i="88"/>
  <c r="F17" i="88"/>
  <c r="E17" i="88"/>
  <c r="D17" i="88"/>
  <c r="C17" i="88"/>
  <c r="B17" i="88"/>
  <c r="G16" i="88"/>
  <c r="F16" i="88"/>
  <c r="E16" i="88"/>
  <c r="D16" i="88"/>
  <c r="C16" i="88"/>
  <c r="B16" i="88"/>
  <c r="G15" i="88"/>
  <c r="F15" i="88"/>
  <c r="E15" i="88"/>
  <c r="D15" i="88"/>
  <c r="C15" i="88"/>
  <c r="B15" i="88"/>
  <c r="G14" i="88"/>
  <c r="F14" i="88"/>
  <c r="E14" i="88"/>
  <c r="D14" i="88"/>
  <c r="C14" i="88"/>
  <c r="B14" i="88"/>
  <c r="G13" i="88"/>
  <c r="F13" i="88"/>
  <c r="E13" i="88"/>
  <c r="D13" i="88"/>
  <c r="C13" i="88"/>
  <c r="B13" i="88"/>
  <c r="G12" i="88"/>
  <c r="F12" i="88"/>
  <c r="E12" i="88"/>
  <c r="D12" i="88"/>
  <c r="C12" i="88"/>
  <c r="B12" i="88"/>
  <c r="G11" i="88"/>
  <c r="F11" i="88"/>
  <c r="E11" i="88"/>
  <c r="D11" i="88"/>
  <c r="C11" i="88"/>
  <c r="B11" i="88"/>
  <c r="G10" i="88"/>
  <c r="F10" i="88"/>
  <c r="E10" i="88"/>
  <c r="D10" i="88"/>
  <c r="C10" i="88"/>
  <c r="B10" i="88"/>
  <c r="BW27" i="88" l="1"/>
  <c r="CG27" i="88" s="1"/>
  <c r="BS27" i="88"/>
  <c r="CC27" i="88" s="1"/>
  <c r="AB27" i="177"/>
  <c r="BH27" i="177"/>
  <c r="BV27" i="88"/>
  <c r="CF27" i="88" s="1"/>
  <c r="BR27" i="88"/>
  <c r="CB27" i="88" s="1"/>
  <c r="AJ27" i="177"/>
  <c r="BP27" i="177"/>
  <c r="BY27" i="88"/>
  <c r="CI27" i="88" s="1"/>
  <c r="BU27" i="88"/>
  <c r="CE27" i="88" s="1"/>
  <c r="BQ27" i="88"/>
  <c r="CA27" i="88" s="1"/>
  <c r="AR27" i="177"/>
  <c r="BX27" i="177"/>
  <c r="BX27" i="88"/>
  <c r="CH27" i="88" s="1"/>
  <c r="AZ27" i="177"/>
  <c r="CH27" i="177"/>
  <c r="CD27" i="177"/>
  <c r="BZ27" i="177"/>
  <c r="BV27" i="177"/>
  <c r="BR27" i="177"/>
  <c r="BN27" i="177"/>
  <c r="BJ27" i="177"/>
  <c r="BF27" i="177"/>
  <c r="BB27" i="177"/>
  <c r="AX27" i="177"/>
  <c r="AT27" i="177"/>
  <c r="AP27" i="177"/>
  <c r="AL27" i="177"/>
  <c r="AH27" i="177"/>
  <c r="AD27" i="177"/>
  <c r="Z27" i="177"/>
  <c r="CL27" i="177"/>
  <c r="CG27" i="177"/>
  <c r="CC27" i="177"/>
  <c r="BY27" i="177"/>
  <c r="BU27" i="177"/>
  <c r="BQ27" i="177"/>
  <c r="BM27" i="177"/>
  <c r="BI27" i="177"/>
  <c r="BE27" i="177"/>
  <c r="BA27" i="177"/>
  <c r="AW27" i="177"/>
  <c r="AS27" i="177"/>
  <c r="AO27" i="177"/>
  <c r="AK27" i="177"/>
  <c r="AG27" i="177"/>
  <c r="AC27" i="177"/>
  <c r="AE27" i="177"/>
  <c r="AM27" i="177"/>
  <c r="AU27" i="177"/>
  <c r="BC27" i="177"/>
  <c r="BK27" i="177"/>
  <c r="BS27" i="177"/>
  <c r="CA27" i="177"/>
  <c r="CI27" i="177"/>
  <c r="AF27" i="177"/>
  <c r="AN27" i="177"/>
  <c r="AV27" i="177"/>
  <c r="BD27" i="177"/>
  <c r="BL27" i="177"/>
  <c r="BT27" i="177"/>
  <c r="CB27" i="177"/>
  <c r="CJ27" i="177"/>
  <c r="AA27" i="177"/>
  <c r="AI27" i="177"/>
  <c r="AQ27" i="177"/>
  <c r="AY27" i="177"/>
  <c r="BG27" i="177"/>
  <c r="BO27" i="177"/>
  <c r="BW27" i="177"/>
  <c r="CE27" i="177"/>
  <c r="BU14" i="176" l="1"/>
  <c r="BU15" i="176"/>
  <c r="BU16" i="176"/>
  <c r="BU17" i="176"/>
  <c r="BU18" i="176"/>
  <c r="BU19" i="176"/>
  <c r="BU26" i="176"/>
  <c r="BU35" i="176"/>
  <c r="BU49" i="176"/>
  <c r="BU50" i="176"/>
  <c r="BU54" i="176"/>
  <c r="BU60" i="176"/>
  <c r="AZ69" i="177" l="1"/>
  <c r="AK67" i="177"/>
  <c r="BC67" i="177"/>
  <c r="BK66" i="177"/>
  <c r="BL65" i="177"/>
  <c r="AJ65" i="177"/>
  <c r="BK64" i="177"/>
  <c r="BG63" i="177"/>
  <c r="AC63" i="177"/>
  <c r="BY63" i="177"/>
  <c r="BM62" i="177"/>
  <c r="AJ62" i="177"/>
  <c r="BK62" i="177"/>
  <c r="BO61" i="177"/>
  <c r="AI58" i="177"/>
  <c r="CF58" i="177"/>
  <c r="AW55" i="177"/>
  <c r="CL54" i="177"/>
  <c r="CJ54" i="177"/>
  <c r="CI54" i="177"/>
  <c r="CH54" i="177"/>
  <c r="CG54" i="177"/>
  <c r="CF54" i="177"/>
  <c r="CE54" i="177"/>
  <c r="CD54" i="177"/>
  <c r="CC54" i="177"/>
  <c r="CB54" i="177"/>
  <c r="CA54" i="177"/>
  <c r="BZ54" i="177"/>
  <c r="BY54" i="177"/>
  <c r="BX54" i="177"/>
  <c r="BW54" i="177"/>
  <c r="BV54" i="177"/>
  <c r="BU54" i="177"/>
  <c r="BT54" i="177"/>
  <c r="BS54" i="177"/>
  <c r="BR54" i="177"/>
  <c r="BQ54" i="177"/>
  <c r="BP54" i="177"/>
  <c r="BO54" i="177"/>
  <c r="BN54" i="177"/>
  <c r="BM54" i="177"/>
  <c r="BL54" i="177"/>
  <c r="BK54" i="177"/>
  <c r="BJ54" i="177"/>
  <c r="BI54" i="177"/>
  <c r="BH54" i="177"/>
  <c r="BG54" i="177"/>
  <c r="BF54" i="177"/>
  <c r="BE54" i="177"/>
  <c r="BD54" i="177"/>
  <c r="BC54" i="177"/>
  <c r="BB54" i="177"/>
  <c r="BA54" i="177"/>
  <c r="AZ54" i="177"/>
  <c r="AY54" i="177"/>
  <c r="AX54" i="177"/>
  <c r="AW54" i="177"/>
  <c r="AV54" i="177"/>
  <c r="AU54" i="177"/>
  <c r="AT54" i="177"/>
  <c r="AS54" i="177"/>
  <c r="AR54" i="177"/>
  <c r="AQ54" i="177"/>
  <c r="AP54" i="177"/>
  <c r="AO54" i="177"/>
  <c r="AN54" i="177"/>
  <c r="AM54" i="177"/>
  <c r="AL54" i="177"/>
  <c r="AK54" i="177"/>
  <c r="AJ54" i="177"/>
  <c r="AI54" i="177"/>
  <c r="AH54" i="177"/>
  <c r="AG54" i="177"/>
  <c r="AF54" i="177"/>
  <c r="AE54" i="177"/>
  <c r="AD54" i="177"/>
  <c r="AC54" i="177"/>
  <c r="AB54" i="177"/>
  <c r="AA54" i="177"/>
  <c r="Z54" i="177"/>
  <c r="CJ52" i="177"/>
  <c r="AU51" i="177"/>
  <c r="BD50" i="177"/>
  <c r="CL49" i="177"/>
  <c r="CJ49" i="177"/>
  <c r="CI49" i="177"/>
  <c r="CH49" i="177"/>
  <c r="CG49" i="177"/>
  <c r="CF49" i="177"/>
  <c r="CE49" i="177"/>
  <c r="CD49" i="177"/>
  <c r="CC49" i="177"/>
  <c r="CB49" i="177"/>
  <c r="CA49" i="177"/>
  <c r="BZ49" i="177"/>
  <c r="BY49" i="177"/>
  <c r="BX49" i="177"/>
  <c r="BW49" i="177"/>
  <c r="BV49" i="177"/>
  <c r="BU49" i="177"/>
  <c r="BT49" i="177"/>
  <c r="BS49" i="177"/>
  <c r="BR49" i="177"/>
  <c r="BQ49" i="177"/>
  <c r="BP49" i="177"/>
  <c r="BO49" i="177"/>
  <c r="BN49" i="177"/>
  <c r="BM49" i="177"/>
  <c r="BL49" i="177"/>
  <c r="BK49" i="177"/>
  <c r="BJ49" i="177"/>
  <c r="BI49" i="177"/>
  <c r="BH49" i="177"/>
  <c r="BG49" i="177"/>
  <c r="BF49" i="177"/>
  <c r="BE49" i="177"/>
  <c r="BD49" i="177"/>
  <c r="BC49" i="177"/>
  <c r="BB49" i="177"/>
  <c r="BA49" i="177"/>
  <c r="AZ49" i="177"/>
  <c r="AY49" i="177"/>
  <c r="AX49" i="177"/>
  <c r="AW49" i="177"/>
  <c r="AV49" i="177"/>
  <c r="AU49" i="177"/>
  <c r="AT49" i="177"/>
  <c r="AS49" i="177"/>
  <c r="AR49" i="177"/>
  <c r="AQ49" i="177"/>
  <c r="AP49" i="177"/>
  <c r="AO49" i="177"/>
  <c r="AN49" i="177"/>
  <c r="AM49" i="177"/>
  <c r="AL49" i="177"/>
  <c r="AK49" i="177"/>
  <c r="AJ49" i="177"/>
  <c r="AI49" i="177"/>
  <c r="AH49" i="177"/>
  <c r="AG49" i="177"/>
  <c r="AF49" i="177"/>
  <c r="AE49" i="177"/>
  <c r="AD49" i="177"/>
  <c r="AC49" i="177"/>
  <c r="AB49" i="177"/>
  <c r="AA49" i="177"/>
  <c r="Z49" i="177"/>
  <c r="AY48" i="177"/>
  <c r="BI48" i="177"/>
  <c r="BY47" i="177"/>
  <c r="Z47" i="177"/>
  <c r="CI47" i="177"/>
  <c r="AD46" i="177"/>
  <c r="BY46" i="177"/>
  <c r="BW45" i="177"/>
  <c r="AO44" i="177"/>
  <c r="CC43" i="177"/>
  <c r="BV43" i="177"/>
  <c r="BK43" i="177"/>
  <c r="BB43" i="177"/>
  <c r="AU43" i="177"/>
  <c r="AL43" i="177"/>
  <c r="AA43" i="177"/>
  <c r="CH43" i="177"/>
  <c r="BY42" i="177"/>
  <c r="AH42" i="177"/>
  <c r="Z42" i="177"/>
  <c r="CL42" i="177"/>
  <c r="AU41" i="177"/>
  <c r="CH39" i="177"/>
  <c r="BN39" i="177"/>
  <c r="BK39" i="177"/>
  <c r="AH39" i="177"/>
  <c r="AC39" i="177"/>
  <c r="BA39" i="177"/>
  <c r="BK37" i="177"/>
  <c r="CL35" i="177"/>
  <c r="CJ35" i="177"/>
  <c r="CI35" i="177"/>
  <c r="CH35" i="177"/>
  <c r="CG35" i="177"/>
  <c r="CF35" i="177"/>
  <c r="CE35" i="177"/>
  <c r="CD35" i="177"/>
  <c r="CC35" i="177"/>
  <c r="CB35" i="177"/>
  <c r="CA35" i="177"/>
  <c r="BZ35" i="177"/>
  <c r="BY35" i="177"/>
  <c r="BX35" i="177"/>
  <c r="BW35" i="177"/>
  <c r="BV35" i="177"/>
  <c r="BU35" i="177"/>
  <c r="BT35" i="177"/>
  <c r="BS35" i="177"/>
  <c r="BR35" i="177"/>
  <c r="BQ35" i="177"/>
  <c r="BP35" i="177"/>
  <c r="BO35" i="177"/>
  <c r="BN35" i="177"/>
  <c r="BM35" i="177"/>
  <c r="BL35" i="177"/>
  <c r="BK35" i="177"/>
  <c r="BJ35" i="177"/>
  <c r="BI35" i="177"/>
  <c r="BH35" i="177"/>
  <c r="BG35" i="177"/>
  <c r="BF35" i="177"/>
  <c r="BE35" i="177"/>
  <c r="BD35" i="177"/>
  <c r="BC35" i="177"/>
  <c r="BB35" i="177"/>
  <c r="BA35" i="177"/>
  <c r="AZ35" i="177"/>
  <c r="AY35" i="177"/>
  <c r="AX35" i="177"/>
  <c r="AW35" i="177"/>
  <c r="AV35" i="177"/>
  <c r="AU35" i="177"/>
  <c r="AT35" i="177"/>
  <c r="AS35" i="177"/>
  <c r="AR35" i="177"/>
  <c r="AQ35" i="177"/>
  <c r="AP35" i="177"/>
  <c r="AO35" i="177"/>
  <c r="AN35" i="177"/>
  <c r="AM35" i="177"/>
  <c r="AL35" i="177"/>
  <c r="AK35" i="177"/>
  <c r="AJ35" i="177"/>
  <c r="AI35" i="177"/>
  <c r="AH35" i="177"/>
  <c r="AG35" i="177"/>
  <c r="AF35" i="177"/>
  <c r="AE35" i="177"/>
  <c r="AD35" i="177"/>
  <c r="AC35" i="177"/>
  <c r="AB35" i="177"/>
  <c r="AA35" i="177"/>
  <c r="Z35" i="177"/>
  <c r="BU33" i="176"/>
  <c r="AJ32" i="177"/>
  <c r="CF31" i="177"/>
  <c r="BU31" i="177"/>
  <c r="CI30" i="177"/>
  <c r="AQ30" i="177"/>
  <c r="BO29" i="177"/>
  <c r="AB29" i="177"/>
  <c r="CI29" i="177"/>
  <c r="CA28" i="177"/>
  <c r="AE28" i="177"/>
  <c r="CL28" i="177"/>
  <c r="CL26" i="177"/>
  <c r="CJ26" i="177"/>
  <c r="CI26" i="177"/>
  <c r="CH26" i="177"/>
  <c r="CG26" i="177"/>
  <c r="CF26" i="177"/>
  <c r="CE26" i="177"/>
  <c r="CD26" i="177"/>
  <c r="CC26" i="177"/>
  <c r="CB26" i="177"/>
  <c r="CA26" i="177"/>
  <c r="BZ26" i="177"/>
  <c r="BY26" i="177"/>
  <c r="BX26" i="177"/>
  <c r="BW26" i="177"/>
  <c r="BV26" i="177"/>
  <c r="BU26" i="177"/>
  <c r="BT26" i="177"/>
  <c r="BS26" i="177"/>
  <c r="BR26" i="177"/>
  <c r="BQ26" i="177"/>
  <c r="BP26" i="177"/>
  <c r="BO26" i="177"/>
  <c r="BN26" i="177"/>
  <c r="BM26" i="177"/>
  <c r="BL26" i="177"/>
  <c r="BK26" i="177"/>
  <c r="BJ26" i="177"/>
  <c r="BI26" i="177"/>
  <c r="BH26" i="177"/>
  <c r="BG26" i="177"/>
  <c r="BF26" i="177"/>
  <c r="BE26" i="177"/>
  <c r="BD26" i="177"/>
  <c r="BC26" i="177"/>
  <c r="BB26" i="177"/>
  <c r="BA26" i="177"/>
  <c r="AZ26" i="177"/>
  <c r="AY26" i="177"/>
  <c r="AX26" i="177"/>
  <c r="AW26" i="177"/>
  <c r="AV26" i="177"/>
  <c r="AU26" i="177"/>
  <c r="AT26" i="177"/>
  <c r="AS26" i="177"/>
  <c r="AR26" i="177"/>
  <c r="AQ26" i="177"/>
  <c r="AP26" i="177"/>
  <c r="AO26" i="177"/>
  <c r="AN26" i="177"/>
  <c r="AM26" i="177"/>
  <c r="AL26" i="177"/>
  <c r="AK26" i="177"/>
  <c r="AJ26" i="177"/>
  <c r="AI26" i="177"/>
  <c r="AH26" i="177"/>
  <c r="AG26" i="177"/>
  <c r="AF26" i="177"/>
  <c r="AE26" i="177"/>
  <c r="AD26" i="177"/>
  <c r="AC26" i="177"/>
  <c r="AB26" i="177"/>
  <c r="AA26" i="177"/>
  <c r="Z26" i="177"/>
  <c r="CL25" i="177"/>
  <c r="CD24" i="177"/>
  <c r="BU23" i="176"/>
  <c r="CL22" i="177"/>
  <c r="BR21" i="177"/>
  <c r="AT20" i="177"/>
  <c r="CH19" i="177"/>
  <c r="CB19" i="177"/>
  <c r="BM19" i="177"/>
  <c r="BF19" i="177"/>
  <c r="AZ19" i="177"/>
  <c r="AK19" i="177"/>
  <c r="AD19" i="177"/>
  <c r="CG19" i="177"/>
  <c r="CG18" i="177"/>
  <c r="AV18" i="177"/>
  <c r="CJ18" i="177"/>
  <c r="CL17" i="177"/>
  <c r="BZ17" i="177"/>
  <c r="BT17" i="177"/>
  <c r="BI17" i="177"/>
  <c r="AZ17" i="177"/>
  <c r="AP17" i="177"/>
  <c r="AO17" i="177"/>
  <c r="AC17" i="177"/>
  <c r="Z17" i="177"/>
  <c r="CJ17" i="177"/>
  <c r="CG16" i="177"/>
  <c r="CF14" i="177"/>
  <c r="BC11" i="177"/>
  <c r="CJ10" i="177"/>
  <c r="G9" i="177"/>
  <c r="G9" i="176" s="1"/>
  <c r="F9" i="177"/>
  <c r="F9" i="176" s="1"/>
  <c r="E9" i="177"/>
  <c r="D9" i="177"/>
  <c r="D9" i="176" s="1"/>
  <c r="C9" i="177"/>
  <c r="B9" i="177"/>
  <c r="CB9" i="177" s="1"/>
  <c r="BR57" i="155"/>
  <c r="BQ57" i="155"/>
  <c r="BP57" i="155"/>
  <c r="BO57" i="155"/>
  <c r="BN57" i="155"/>
  <c r="BM57" i="155"/>
  <c r="BL57" i="155"/>
  <c r="BK57" i="155"/>
  <c r="BJ57" i="155"/>
  <c r="BI57" i="155"/>
  <c r="BH57" i="155"/>
  <c r="BG57" i="155"/>
  <c r="BF57" i="155"/>
  <c r="BE57" i="155"/>
  <c r="BD57" i="155"/>
  <c r="BC57" i="155"/>
  <c r="BB57" i="155"/>
  <c r="BA57" i="155"/>
  <c r="AZ57" i="155"/>
  <c r="AY57" i="155"/>
  <c r="AX57" i="155"/>
  <c r="AW57" i="155"/>
  <c r="AV57" i="155"/>
  <c r="AU57" i="155"/>
  <c r="AT57" i="155"/>
  <c r="AS57" i="155"/>
  <c r="AR57" i="155"/>
  <c r="AQ57" i="155"/>
  <c r="AP57" i="155"/>
  <c r="AO57" i="155"/>
  <c r="AN57" i="155"/>
  <c r="AM57" i="155"/>
  <c r="AL57" i="155"/>
  <c r="AK57" i="155"/>
  <c r="AJ57" i="155"/>
  <c r="AI57" i="155"/>
  <c r="AH57" i="155"/>
  <c r="AG57" i="155"/>
  <c r="AF57" i="155"/>
  <c r="AE57" i="155"/>
  <c r="AD57" i="155"/>
  <c r="AC57" i="155"/>
  <c r="AB57" i="155"/>
  <c r="AA57" i="155"/>
  <c r="Z57" i="155"/>
  <c r="Y57" i="155"/>
  <c r="X57" i="155"/>
  <c r="AH57" i="88" s="1"/>
  <c r="W57" i="155"/>
  <c r="AG57" i="88" s="1"/>
  <c r="V57" i="155"/>
  <c r="AF57" i="88" s="1"/>
  <c r="U57" i="155"/>
  <c r="T57" i="155"/>
  <c r="AD57" i="88" s="1"/>
  <c r="S57" i="155"/>
  <c r="R57" i="155"/>
  <c r="Q57" i="155"/>
  <c r="P57" i="155"/>
  <c r="O57" i="155"/>
  <c r="N57" i="155"/>
  <c r="M57" i="155"/>
  <c r="L57" i="155"/>
  <c r="K57" i="155"/>
  <c r="J57" i="155"/>
  <c r="I57" i="155"/>
  <c r="H57" i="155"/>
  <c r="G57" i="155"/>
  <c r="F57" i="155"/>
  <c r="E57" i="155"/>
  <c r="BR32" i="155"/>
  <c r="BQ32" i="155"/>
  <c r="BP32" i="155"/>
  <c r="BO32" i="155"/>
  <c r="BN32" i="155"/>
  <c r="BM32" i="155"/>
  <c r="BL32" i="155"/>
  <c r="BK32" i="155"/>
  <c r="BJ32" i="155"/>
  <c r="BI32" i="155"/>
  <c r="BH32" i="155"/>
  <c r="BG32" i="155"/>
  <c r="BF32" i="155"/>
  <c r="BE32" i="155"/>
  <c r="BD32" i="155"/>
  <c r="BC32" i="155"/>
  <c r="BB32" i="155"/>
  <c r="BA32" i="155"/>
  <c r="AZ32" i="155"/>
  <c r="AY32" i="155"/>
  <c r="AX32" i="155"/>
  <c r="AW32" i="155"/>
  <c r="AV32" i="155"/>
  <c r="AU32" i="155"/>
  <c r="AT32" i="155"/>
  <c r="AS32" i="155"/>
  <c r="BK32" i="177" s="1"/>
  <c r="AR32" i="155"/>
  <c r="AQ32" i="155"/>
  <c r="AP32" i="155"/>
  <c r="AO32" i="155"/>
  <c r="AN32" i="155"/>
  <c r="AM32" i="155"/>
  <c r="AL32" i="155"/>
  <c r="AK32" i="155"/>
  <c r="AJ32" i="155"/>
  <c r="AI32" i="155"/>
  <c r="AH32" i="155"/>
  <c r="AG32" i="155"/>
  <c r="AF32" i="155"/>
  <c r="AE32" i="155"/>
  <c r="AD32" i="155"/>
  <c r="AC32" i="155"/>
  <c r="AB32" i="155"/>
  <c r="AA32" i="155"/>
  <c r="Z32" i="155"/>
  <c r="P32" i="155"/>
  <c r="O32" i="155"/>
  <c r="N32" i="155"/>
  <c r="M32" i="155"/>
  <c r="L32" i="155"/>
  <c r="K32" i="155"/>
  <c r="J32" i="155"/>
  <c r="I32" i="155"/>
  <c r="H32" i="155"/>
  <c r="CI70" i="88"/>
  <c r="CH70" i="88"/>
  <c r="CG70" i="88"/>
  <c r="CF70" i="88"/>
  <c r="CE70" i="88"/>
  <c r="CD70" i="88"/>
  <c r="CC70" i="88"/>
  <c r="CB70" i="88"/>
  <c r="CA70" i="88"/>
  <c r="BY69" i="88"/>
  <c r="AI69" i="88"/>
  <c r="AH69" i="88"/>
  <c r="AG69" i="88"/>
  <c r="AF69" i="88"/>
  <c r="AE69" i="88"/>
  <c r="AD69" i="88"/>
  <c r="AC69" i="88"/>
  <c r="AB69" i="88"/>
  <c r="AA69" i="88"/>
  <c r="AI68" i="88"/>
  <c r="AH68" i="88"/>
  <c r="AG68" i="88"/>
  <c r="AF68" i="88"/>
  <c r="AE68" i="88"/>
  <c r="AD68" i="88"/>
  <c r="AC68" i="88"/>
  <c r="AB68" i="88"/>
  <c r="AA68" i="88"/>
  <c r="I68" i="88"/>
  <c r="N68" i="88"/>
  <c r="AI67" i="88"/>
  <c r="AH67" i="88"/>
  <c r="AG67" i="88"/>
  <c r="AF67" i="88"/>
  <c r="AE67" i="88"/>
  <c r="AD67" i="88"/>
  <c r="AC67" i="88"/>
  <c r="AB67" i="88"/>
  <c r="AA67" i="88"/>
  <c r="J67" i="88"/>
  <c r="AI66" i="88"/>
  <c r="AH66" i="88"/>
  <c r="AG66" i="88"/>
  <c r="AF66" i="88"/>
  <c r="AE66" i="88"/>
  <c r="AD66" i="88"/>
  <c r="AC66" i="88"/>
  <c r="AB66" i="88"/>
  <c r="AA66" i="88"/>
  <c r="N66" i="88"/>
  <c r="AI65" i="88"/>
  <c r="AH65" i="88"/>
  <c r="AG65" i="88"/>
  <c r="AF65" i="88"/>
  <c r="AE65" i="88"/>
  <c r="AD65" i="88"/>
  <c r="AC65" i="88"/>
  <c r="AB65" i="88"/>
  <c r="AA65" i="88"/>
  <c r="O65" i="88"/>
  <c r="AI64" i="88"/>
  <c r="AH64" i="88"/>
  <c r="AG64" i="88"/>
  <c r="AF64" i="88"/>
  <c r="AE64" i="88"/>
  <c r="AD64" i="88"/>
  <c r="AC64" i="88"/>
  <c r="AB64" i="88"/>
  <c r="AA64" i="88"/>
  <c r="M64" i="88"/>
  <c r="N64" i="88"/>
  <c r="AI63" i="88"/>
  <c r="AH63" i="88"/>
  <c r="AG63" i="88"/>
  <c r="AF63" i="88"/>
  <c r="AE63" i="88"/>
  <c r="AD63" i="88"/>
  <c r="AC63" i="88"/>
  <c r="AB63" i="88"/>
  <c r="AA63" i="88"/>
  <c r="J63" i="88"/>
  <c r="AI62" i="88"/>
  <c r="AH62" i="88"/>
  <c r="AG62" i="88"/>
  <c r="AF62" i="88"/>
  <c r="AE62" i="88"/>
  <c r="AD62" i="88"/>
  <c r="AC62" i="88"/>
  <c r="AB62" i="88"/>
  <c r="AA62" i="88"/>
  <c r="L62" i="88"/>
  <c r="N62" i="88"/>
  <c r="AI61" i="88"/>
  <c r="AH61" i="88"/>
  <c r="AG61" i="88"/>
  <c r="AF61" i="88"/>
  <c r="AE61" i="88"/>
  <c r="AD61" i="88"/>
  <c r="AC61" i="88"/>
  <c r="AB61" i="88"/>
  <c r="AA61" i="88"/>
  <c r="BU61" i="88"/>
  <c r="O61" i="88"/>
  <c r="AI60" i="88"/>
  <c r="AH60" i="88"/>
  <c r="AG60" i="88"/>
  <c r="AF60" i="88"/>
  <c r="AE60" i="88"/>
  <c r="AD60" i="88"/>
  <c r="AC60" i="88"/>
  <c r="AB60" i="88"/>
  <c r="AA60" i="88"/>
  <c r="P60" i="88"/>
  <c r="O60" i="88"/>
  <c r="N60" i="88"/>
  <c r="M60" i="88"/>
  <c r="L60" i="88"/>
  <c r="K60" i="88"/>
  <c r="J60" i="88"/>
  <c r="I60" i="88"/>
  <c r="H60" i="88"/>
  <c r="AI59" i="88"/>
  <c r="AH59" i="88"/>
  <c r="AG59" i="88"/>
  <c r="AF59" i="88"/>
  <c r="AE59" i="88"/>
  <c r="AD59" i="88"/>
  <c r="AC59" i="88"/>
  <c r="AB59" i="88"/>
  <c r="AA59" i="88"/>
  <c r="AI58" i="88"/>
  <c r="AH58" i="88"/>
  <c r="AG58" i="88"/>
  <c r="AF58" i="88"/>
  <c r="AE58" i="88"/>
  <c r="AD58" i="88"/>
  <c r="AC58" i="88"/>
  <c r="AB58" i="88"/>
  <c r="AA58" i="88"/>
  <c r="O58" i="88"/>
  <c r="AI57" i="88"/>
  <c r="AE57" i="88"/>
  <c r="AA57" i="88"/>
  <c r="N57" i="88"/>
  <c r="BS56" i="88"/>
  <c r="AI56" i="88"/>
  <c r="AH56" i="88"/>
  <c r="AG56" i="88"/>
  <c r="AF56" i="88"/>
  <c r="AE56" i="88"/>
  <c r="AD56" i="88"/>
  <c r="AC56" i="88"/>
  <c r="AB56" i="88"/>
  <c r="AA56" i="88"/>
  <c r="AI55" i="88"/>
  <c r="AH55" i="88"/>
  <c r="AG55" i="88"/>
  <c r="AF55" i="88"/>
  <c r="AE55" i="88"/>
  <c r="AD55" i="88"/>
  <c r="AC55" i="88"/>
  <c r="AB55" i="88"/>
  <c r="AA55" i="88"/>
  <c r="N55" i="88"/>
  <c r="AI54" i="88"/>
  <c r="AH54" i="88"/>
  <c r="AG54" i="88"/>
  <c r="AF54" i="88"/>
  <c r="AE54" i="88"/>
  <c r="AD54" i="88"/>
  <c r="AC54" i="88"/>
  <c r="AB54" i="88"/>
  <c r="AA54" i="88"/>
  <c r="P54" i="88"/>
  <c r="O54" i="88"/>
  <c r="N54" i="88"/>
  <c r="M54" i="88"/>
  <c r="L54" i="88"/>
  <c r="K54" i="88"/>
  <c r="J54" i="88"/>
  <c r="I54" i="88"/>
  <c r="H54" i="88"/>
  <c r="AI53" i="88"/>
  <c r="AH53" i="88"/>
  <c r="AG53" i="88"/>
  <c r="AF53" i="88"/>
  <c r="AE53" i="88"/>
  <c r="AD53" i="88"/>
  <c r="AC53" i="88"/>
  <c r="AB53" i="88"/>
  <c r="AA53" i="88"/>
  <c r="AI52" i="88"/>
  <c r="AH52" i="88"/>
  <c r="AG52" i="88"/>
  <c r="AF52" i="88"/>
  <c r="AE52" i="88"/>
  <c r="AD52" i="88"/>
  <c r="AC52" i="88"/>
  <c r="AB52" i="88"/>
  <c r="AA52" i="88"/>
  <c r="M52" i="88"/>
  <c r="H52" i="88"/>
  <c r="N52" i="88"/>
  <c r="AI51" i="88"/>
  <c r="AH51" i="88"/>
  <c r="AG51" i="88"/>
  <c r="AF51" i="88"/>
  <c r="AE51" i="88"/>
  <c r="AD51" i="88"/>
  <c r="AC51" i="88"/>
  <c r="AB51" i="88"/>
  <c r="AA51" i="88"/>
  <c r="J51" i="88"/>
  <c r="AI50" i="88"/>
  <c r="AH50" i="88"/>
  <c r="AG50" i="88"/>
  <c r="AF50" i="88"/>
  <c r="AE50" i="88"/>
  <c r="AD50" i="88"/>
  <c r="AC50" i="88"/>
  <c r="AB50" i="88"/>
  <c r="AA50" i="88"/>
  <c r="P50" i="88"/>
  <c r="O50" i="88"/>
  <c r="N50" i="88"/>
  <c r="M50" i="88"/>
  <c r="L50" i="88"/>
  <c r="K50" i="88"/>
  <c r="J50" i="88"/>
  <c r="I50" i="88"/>
  <c r="H50" i="88"/>
  <c r="AI49" i="88"/>
  <c r="AH49" i="88"/>
  <c r="AG49" i="88"/>
  <c r="AF49" i="88"/>
  <c r="AE49" i="88"/>
  <c r="AD49" i="88"/>
  <c r="AC49" i="88"/>
  <c r="AB49" i="88"/>
  <c r="AA49" i="88"/>
  <c r="P49" i="88"/>
  <c r="O49" i="88"/>
  <c r="N49" i="88"/>
  <c r="M49" i="88"/>
  <c r="L49" i="88"/>
  <c r="K49" i="88"/>
  <c r="J49" i="88"/>
  <c r="I49" i="88"/>
  <c r="H49" i="88"/>
  <c r="AI48" i="88"/>
  <c r="AH48" i="88"/>
  <c r="AG48" i="88"/>
  <c r="AF48" i="88"/>
  <c r="AE48" i="88"/>
  <c r="AD48" i="88"/>
  <c r="AC48" i="88"/>
  <c r="AB48" i="88"/>
  <c r="AA48" i="88"/>
  <c r="AI47" i="88"/>
  <c r="AH47" i="88"/>
  <c r="AG47" i="88"/>
  <c r="AF47" i="88"/>
  <c r="AE47" i="88"/>
  <c r="AD47" i="88"/>
  <c r="AC47" i="88"/>
  <c r="AB47" i="88"/>
  <c r="AA47" i="88"/>
  <c r="M47" i="88"/>
  <c r="N47" i="88"/>
  <c r="AI46" i="88"/>
  <c r="AH46" i="88"/>
  <c r="AG46" i="88"/>
  <c r="AF46" i="88"/>
  <c r="AE46" i="88"/>
  <c r="AD46" i="88"/>
  <c r="AC46" i="88"/>
  <c r="AB46" i="88"/>
  <c r="AA46" i="88"/>
  <c r="M46" i="88"/>
  <c r="AI45" i="88"/>
  <c r="AH45" i="88"/>
  <c r="AG45" i="88"/>
  <c r="AF45" i="88"/>
  <c r="AE45" i="88"/>
  <c r="AD45" i="88"/>
  <c r="AC45" i="88"/>
  <c r="AB45" i="88"/>
  <c r="AA45" i="88"/>
  <c r="M45" i="88"/>
  <c r="AI44" i="88"/>
  <c r="AH44" i="88"/>
  <c r="AG44" i="88"/>
  <c r="AF44" i="88"/>
  <c r="AE44" i="88"/>
  <c r="AD44" i="88"/>
  <c r="AC44" i="88"/>
  <c r="AB44" i="88"/>
  <c r="AA44" i="88"/>
  <c r="N44" i="88"/>
  <c r="AI43" i="88"/>
  <c r="AH43" i="88"/>
  <c r="AG43" i="88"/>
  <c r="AF43" i="88"/>
  <c r="AE43" i="88"/>
  <c r="AD43" i="88"/>
  <c r="AC43" i="88"/>
  <c r="AB43" i="88"/>
  <c r="AA43" i="88"/>
  <c r="N43" i="88"/>
  <c r="AI42" i="88"/>
  <c r="AH42" i="88"/>
  <c r="AG42" i="88"/>
  <c r="AF42" i="88"/>
  <c r="AE42" i="88"/>
  <c r="AD42" i="88"/>
  <c r="AC42" i="88"/>
  <c r="AB42" i="88"/>
  <c r="AA42" i="88"/>
  <c r="M42" i="88"/>
  <c r="AI41" i="88"/>
  <c r="AH41" i="88"/>
  <c r="AG41" i="88"/>
  <c r="AF41" i="88"/>
  <c r="AE41" i="88"/>
  <c r="AD41" i="88"/>
  <c r="AC41" i="88"/>
  <c r="AB41" i="88"/>
  <c r="AA41" i="88"/>
  <c r="N41" i="88"/>
  <c r="AI40" i="88"/>
  <c r="AH40" i="88"/>
  <c r="AG40" i="88"/>
  <c r="AF40" i="88"/>
  <c r="AE40" i="88"/>
  <c r="AD40" i="88"/>
  <c r="AC40" i="88"/>
  <c r="AB40" i="88"/>
  <c r="AA40" i="88"/>
  <c r="O40" i="88"/>
  <c r="AI39" i="88"/>
  <c r="AH39" i="88"/>
  <c r="AG39" i="88"/>
  <c r="AF39" i="88"/>
  <c r="AE39" i="88"/>
  <c r="AD39" i="88"/>
  <c r="AC39" i="88"/>
  <c r="AB39" i="88"/>
  <c r="AA39" i="88"/>
  <c r="N39" i="88"/>
  <c r="AI38" i="88"/>
  <c r="AH38" i="88"/>
  <c r="AG38" i="88"/>
  <c r="AF38" i="88"/>
  <c r="AE38" i="88"/>
  <c r="AD38" i="88"/>
  <c r="AC38" i="88"/>
  <c r="AB38" i="88"/>
  <c r="AA38" i="88"/>
  <c r="O38" i="88"/>
  <c r="AI37" i="88"/>
  <c r="AH37" i="88"/>
  <c r="AG37" i="88"/>
  <c r="AF37" i="88"/>
  <c r="AE37" i="88"/>
  <c r="AD37" i="88"/>
  <c r="AC37" i="88"/>
  <c r="AB37" i="88"/>
  <c r="AA37" i="88"/>
  <c r="N37" i="88"/>
  <c r="AI36" i="88"/>
  <c r="AH36" i="88"/>
  <c r="AG36" i="88"/>
  <c r="AF36" i="88"/>
  <c r="AE36" i="88"/>
  <c r="AD36" i="88"/>
  <c r="AC36" i="88"/>
  <c r="AB36" i="88"/>
  <c r="AA36" i="88"/>
  <c r="L36" i="88"/>
  <c r="BY35" i="88"/>
  <c r="BX35" i="88"/>
  <c r="BW35" i="88"/>
  <c r="BV35" i="88"/>
  <c r="BU35" i="88"/>
  <c r="BT35" i="88"/>
  <c r="BS35" i="88"/>
  <c r="BR35" i="88"/>
  <c r="BQ35" i="88"/>
  <c r="AI35" i="88"/>
  <c r="AH35" i="88"/>
  <c r="AG35" i="88"/>
  <c r="AF35" i="88"/>
  <c r="AE35" i="88"/>
  <c r="AD35" i="88"/>
  <c r="AC35" i="88"/>
  <c r="AB35" i="88"/>
  <c r="AA35" i="88"/>
  <c r="P35" i="88"/>
  <c r="O35" i="88"/>
  <c r="N35" i="88"/>
  <c r="M35" i="88"/>
  <c r="L35" i="88"/>
  <c r="K35" i="88"/>
  <c r="J35" i="88"/>
  <c r="I35" i="88"/>
  <c r="H35" i="88"/>
  <c r="AI34" i="88"/>
  <c r="AH34" i="88"/>
  <c r="AG34" i="88"/>
  <c r="AF34" i="88"/>
  <c r="AE34" i="88"/>
  <c r="AD34" i="88"/>
  <c r="AC34" i="88"/>
  <c r="AB34" i="88"/>
  <c r="AA34" i="88"/>
  <c r="P34" i="88"/>
  <c r="AI33" i="88"/>
  <c r="AH33" i="88"/>
  <c r="AG33" i="88"/>
  <c r="AF33" i="88"/>
  <c r="AE33" i="88"/>
  <c r="AD33" i="88"/>
  <c r="AC33" i="88"/>
  <c r="AB33" i="88"/>
  <c r="AA33" i="88"/>
  <c r="N33" i="88"/>
  <c r="AI32" i="88"/>
  <c r="AH32" i="88"/>
  <c r="AG32" i="88"/>
  <c r="AF32" i="88"/>
  <c r="AE32" i="88"/>
  <c r="AD32" i="88"/>
  <c r="AC32" i="88"/>
  <c r="AB32" i="88"/>
  <c r="AA32" i="88"/>
  <c r="P32" i="88"/>
  <c r="BW31" i="88"/>
  <c r="CG31" i="88" s="1"/>
  <c r="AI31" i="88"/>
  <c r="AH31" i="88"/>
  <c r="AG31" i="88"/>
  <c r="AF31" i="88"/>
  <c r="AE31" i="88"/>
  <c r="AD31" i="88"/>
  <c r="AC31" i="88"/>
  <c r="AB31" i="88"/>
  <c r="AA31" i="88"/>
  <c r="M31" i="88"/>
  <c r="BQ30" i="88"/>
  <c r="AI30" i="88"/>
  <c r="AH30" i="88"/>
  <c r="AG30" i="88"/>
  <c r="AF30" i="88"/>
  <c r="AE30" i="88"/>
  <c r="AD30" i="88"/>
  <c r="AC30" i="88"/>
  <c r="AB30" i="88"/>
  <c r="AA30" i="88"/>
  <c r="P30" i="88"/>
  <c r="AI29" i="88"/>
  <c r="AH29" i="88"/>
  <c r="AG29" i="88"/>
  <c r="AF29" i="88"/>
  <c r="AE29" i="88"/>
  <c r="AD29" i="88"/>
  <c r="AC29" i="88"/>
  <c r="AB29" i="88"/>
  <c r="AA29" i="88"/>
  <c r="J29" i="88"/>
  <c r="AI28" i="88"/>
  <c r="AH28" i="88"/>
  <c r="AG28" i="88"/>
  <c r="AF28" i="88"/>
  <c r="AE28" i="88"/>
  <c r="AD28" i="88"/>
  <c r="AC28" i="88"/>
  <c r="AB28" i="88"/>
  <c r="AA28" i="88"/>
  <c r="P28" i="88"/>
  <c r="BY26" i="88"/>
  <c r="BX26" i="88"/>
  <c r="BW26" i="88"/>
  <c r="BV26" i="88"/>
  <c r="BU26" i="88"/>
  <c r="BT26" i="88"/>
  <c r="BS26" i="88"/>
  <c r="BR26" i="88"/>
  <c r="BQ26" i="88"/>
  <c r="AI26" i="88"/>
  <c r="AH26" i="88"/>
  <c r="AG26" i="88"/>
  <c r="AF26" i="88"/>
  <c r="AE26" i="88"/>
  <c r="AD26" i="88"/>
  <c r="AC26" i="88"/>
  <c r="AB26" i="88"/>
  <c r="AA26" i="88"/>
  <c r="P26" i="88"/>
  <c r="O26" i="88"/>
  <c r="N26" i="88"/>
  <c r="M26" i="88"/>
  <c r="L26" i="88"/>
  <c r="K26" i="88"/>
  <c r="J26" i="88"/>
  <c r="I26" i="88"/>
  <c r="H26" i="88"/>
  <c r="AI25" i="88"/>
  <c r="AH25" i="88"/>
  <c r="AG25" i="88"/>
  <c r="AF25" i="88"/>
  <c r="AE25" i="88"/>
  <c r="AD25" i="88"/>
  <c r="AC25" i="88"/>
  <c r="AB25" i="88"/>
  <c r="AA25" i="88"/>
  <c r="P25" i="88"/>
  <c r="AI24" i="88"/>
  <c r="AH24" i="88"/>
  <c r="AG24" i="88"/>
  <c r="AF24" i="88"/>
  <c r="AE24" i="88"/>
  <c r="AD24" i="88"/>
  <c r="AC24" i="88"/>
  <c r="AB24" i="88"/>
  <c r="AA24" i="88"/>
  <c r="N24" i="88"/>
  <c r="AI23" i="88"/>
  <c r="AH23" i="88"/>
  <c r="AG23" i="88"/>
  <c r="AF23" i="88"/>
  <c r="AE23" i="88"/>
  <c r="AD23" i="88"/>
  <c r="AC23" i="88"/>
  <c r="AB23" i="88"/>
  <c r="AA23" i="88"/>
  <c r="P23" i="88"/>
  <c r="AI22" i="88"/>
  <c r="AH22" i="88"/>
  <c r="AG22" i="88"/>
  <c r="AF22" i="88"/>
  <c r="AE22" i="88"/>
  <c r="AD22" i="88"/>
  <c r="AC22" i="88"/>
  <c r="AB22" i="88"/>
  <c r="AA22" i="88"/>
  <c r="N22" i="88"/>
  <c r="AI21" i="88"/>
  <c r="AH21" i="88"/>
  <c r="AG21" i="88"/>
  <c r="AF21" i="88"/>
  <c r="AE21" i="88"/>
  <c r="AD21" i="88"/>
  <c r="AC21" i="88"/>
  <c r="AB21" i="88"/>
  <c r="AA21" i="88"/>
  <c r="P21" i="88"/>
  <c r="AI20" i="88"/>
  <c r="AH20" i="88"/>
  <c r="AG20" i="88"/>
  <c r="AF20" i="88"/>
  <c r="AE20" i="88"/>
  <c r="AD20" i="88"/>
  <c r="AC20" i="88"/>
  <c r="AB20" i="88"/>
  <c r="AA20" i="88"/>
  <c r="AI19" i="88"/>
  <c r="AH19" i="88"/>
  <c r="AG19" i="88"/>
  <c r="AF19" i="88"/>
  <c r="AE19" i="88"/>
  <c r="AD19" i="88"/>
  <c r="AC19" i="88"/>
  <c r="AB19" i="88"/>
  <c r="AA19" i="88"/>
  <c r="AI18" i="88"/>
  <c r="AH18" i="88"/>
  <c r="AG18" i="88"/>
  <c r="AF18" i="88"/>
  <c r="AE18" i="88"/>
  <c r="AD18" i="88"/>
  <c r="AC18" i="88"/>
  <c r="AB18" i="88"/>
  <c r="AA18" i="88"/>
  <c r="M18" i="88"/>
  <c r="AI17" i="88"/>
  <c r="AH17" i="88"/>
  <c r="AG17" i="88"/>
  <c r="AF17" i="88"/>
  <c r="AE17" i="88"/>
  <c r="AD17" i="88"/>
  <c r="AC17" i="88"/>
  <c r="AB17" i="88"/>
  <c r="AA17" i="88"/>
  <c r="P17" i="88"/>
  <c r="AI16" i="88"/>
  <c r="AH16" i="88"/>
  <c r="AG16" i="88"/>
  <c r="AF16" i="88"/>
  <c r="AE16" i="88"/>
  <c r="AD16" i="88"/>
  <c r="AC16" i="88"/>
  <c r="AB16" i="88"/>
  <c r="AA16" i="88"/>
  <c r="AI15" i="88"/>
  <c r="AH15" i="88"/>
  <c r="AG15" i="88"/>
  <c r="AF15" i="88"/>
  <c r="AE15" i="88"/>
  <c r="AD15" i="88"/>
  <c r="AC15" i="88"/>
  <c r="AB15" i="88"/>
  <c r="AA15" i="88"/>
  <c r="K15" i="88"/>
  <c r="I15" i="88"/>
  <c r="P15" i="88"/>
  <c r="AI14" i="88"/>
  <c r="AH14" i="88"/>
  <c r="AG14" i="88"/>
  <c r="AF14" i="88"/>
  <c r="AE14" i="88"/>
  <c r="AD14" i="88"/>
  <c r="AC14" i="88"/>
  <c r="AB14" i="88"/>
  <c r="AA14" i="88"/>
  <c r="H14" i="88"/>
  <c r="N14" i="88"/>
  <c r="AI13" i="88"/>
  <c r="AH13" i="88"/>
  <c r="AG13" i="88"/>
  <c r="AF13" i="88"/>
  <c r="AE13" i="88"/>
  <c r="AD13" i="88"/>
  <c r="AC13" i="88"/>
  <c r="AB13" i="88"/>
  <c r="AA13" i="88"/>
  <c r="K13" i="88"/>
  <c r="I13" i="88"/>
  <c r="P13" i="88"/>
  <c r="AI12" i="88"/>
  <c r="AH12" i="88"/>
  <c r="AG12" i="88"/>
  <c r="AF12" i="88"/>
  <c r="AE12" i="88"/>
  <c r="AD12" i="88"/>
  <c r="AC12" i="88"/>
  <c r="AB12" i="88"/>
  <c r="AA12" i="88"/>
  <c r="O12" i="88"/>
  <c r="AI11" i="88"/>
  <c r="AH11" i="88"/>
  <c r="AG11" i="88"/>
  <c r="AF11" i="88"/>
  <c r="AE11" i="88"/>
  <c r="AD11" i="88"/>
  <c r="AC11" i="88"/>
  <c r="AB11" i="88"/>
  <c r="AA11" i="88"/>
  <c r="P11" i="88"/>
  <c r="AI10" i="88"/>
  <c r="AH10" i="88"/>
  <c r="AG10" i="88"/>
  <c r="AF10" i="88"/>
  <c r="AE10" i="88"/>
  <c r="AD10" i="88"/>
  <c r="AC10" i="88"/>
  <c r="AB10" i="88"/>
  <c r="AA10" i="88"/>
  <c r="O10" i="88"/>
  <c r="AI9" i="88"/>
  <c r="AH9" i="88"/>
  <c r="AG9" i="88"/>
  <c r="AF9" i="88"/>
  <c r="AE9" i="88"/>
  <c r="AD9" i="88"/>
  <c r="AC9" i="88"/>
  <c r="AB9" i="88"/>
  <c r="AA9" i="88"/>
  <c r="G9" i="88"/>
  <c r="F9" i="88"/>
  <c r="E9" i="88"/>
  <c r="D9" i="88"/>
  <c r="C9" i="88"/>
  <c r="B9" i="88"/>
  <c r="BU69" i="176"/>
  <c r="BU68" i="176"/>
  <c r="BU67" i="176"/>
  <c r="BU66" i="176"/>
  <c r="BU65" i="176"/>
  <c r="BU64" i="176"/>
  <c r="BU63" i="176"/>
  <c r="BU62" i="176"/>
  <c r="BU58" i="176"/>
  <c r="BU53" i="176"/>
  <c r="BU52" i="176"/>
  <c r="BU47" i="176"/>
  <c r="BU43" i="176"/>
  <c r="BU42" i="176"/>
  <c r="BU39" i="176"/>
  <c r="BU38" i="176"/>
  <c r="BU37" i="176"/>
  <c r="BU32" i="176"/>
  <c r="BU31" i="176"/>
  <c r="BU30" i="176"/>
  <c r="BU22" i="176"/>
  <c r="BU20" i="176"/>
  <c r="E9" i="176"/>
  <c r="E57" i="88" l="1"/>
  <c r="E57" i="177"/>
  <c r="E57" i="176" s="1"/>
  <c r="F57" i="177"/>
  <c r="F57" i="176" s="1"/>
  <c r="F57" i="88"/>
  <c r="V27" i="177"/>
  <c r="Q27" i="177"/>
  <c r="R27" i="177"/>
  <c r="W27" i="177"/>
  <c r="T27" i="177"/>
  <c r="Y27" i="177"/>
  <c r="X27" i="177"/>
  <c r="U27" i="177"/>
  <c r="S27" i="177"/>
  <c r="G57" i="88"/>
  <c r="G57" i="177"/>
  <c r="G57" i="176" s="1"/>
  <c r="BV34" i="88"/>
  <c r="CF34" i="88" s="1"/>
  <c r="BT64" i="88"/>
  <c r="CD64" i="88" s="1"/>
  <c r="AP24" i="177"/>
  <c r="M14" i="88"/>
  <c r="L18" i="88"/>
  <c r="BV22" i="88"/>
  <c r="CF22" i="88" s="1"/>
  <c r="BX31" i="88"/>
  <c r="CH31" i="88" s="1"/>
  <c r="BV32" i="88"/>
  <c r="CF32" i="88" s="1"/>
  <c r="BU48" i="88"/>
  <c r="CE48" i="88" s="1"/>
  <c r="BW52" i="88"/>
  <c r="CG52" i="88" s="1"/>
  <c r="M55" i="88"/>
  <c r="BV59" i="88"/>
  <c r="CF59" i="88" s="1"/>
  <c r="BA24" i="177"/>
  <c r="AZ28" i="177"/>
  <c r="AQ37" i="177"/>
  <c r="Z44" i="177"/>
  <c r="BG47" i="177"/>
  <c r="BO58" i="177"/>
  <c r="BL61" i="177"/>
  <c r="CE69" i="177"/>
  <c r="BV20" i="88"/>
  <c r="BV28" i="88"/>
  <c r="BY38" i="88"/>
  <c r="CI38" i="88" s="1"/>
  <c r="BV43" i="88"/>
  <c r="BT47" i="88"/>
  <c r="BX47" i="88"/>
  <c r="BV49" i="88"/>
  <c r="CF49" i="88" s="1"/>
  <c r="BW66" i="88"/>
  <c r="CG66" i="88" s="1"/>
  <c r="AO22" i="177"/>
  <c r="BX22" i="177"/>
  <c r="BN24" i="177"/>
  <c r="CJ24" i="177"/>
  <c r="BU21" i="176"/>
  <c r="BU24" i="176"/>
  <c r="BV12" i="88"/>
  <c r="BX13" i="88"/>
  <c r="BX15" i="88"/>
  <c r="CH15" i="88" s="1"/>
  <c r="BY40" i="88"/>
  <c r="CI40" i="88" s="1"/>
  <c r="BX45" i="88"/>
  <c r="CH45" i="88" s="1"/>
  <c r="BL11" i="177"/>
  <c r="AJ20" i="177"/>
  <c r="AO21" i="177"/>
  <c r="Z22" i="177"/>
  <c r="BB22" i="177"/>
  <c r="AB24" i="177"/>
  <c r="CC24" i="177"/>
  <c r="AV29" i="177"/>
  <c r="CG29" i="177"/>
  <c r="BU29" i="176"/>
  <c r="BV10" i="88"/>
  <c r="CF10" i="88" s="1"/>
  <c r="BT11" i="88"/>
  <c r="CD11" i="88" s="1"/>
  <c r="BV14" i="88"/>
  <c r="CF14" i="88" s="1"/>
  <c r="O14" i="88"/>
  <c r="BX25" i="88"/>
  <c r="CH25" i="88" s="1"/>
  <c r="BT44" i="88"/>
  <c r="CD44" i="88" s="1"/>
  <c r="BW53" i="88"/>
  <c r="CC56" i="88"/>
  <c r="BS58" i="88"/>
  <c r="BT68" i="88"/>
  <c r="BT69" i="88"/>
  <c r="CD69" i="88" s="1"/>
  <c r="BN18" i="177"/>
  <c r="CL20" i="177"/>
  <c r="AD22" i="177"/>
  <c r="BP22" i="177"/>
  <c r="AF24" i="177"/>
  <c r="BH24" i="177"/>
  <c r="CG24" i="177"/>
  <c r="BH28" i="177"/>
  <c r="BA29" i="177"/>
  <c r="AH43" i="177"/>
  <c r="BA43" i="177"/>
  <c r="BN43" i="177"/>
  <c r="CG43" i="177"/>
  <c r="CE44" i="177"/>
  <c r="BK47" i="177"/>
  <c r="CC58" i="177"/>
  <c r="BQ67" i="177"/>
  <c r="CL69" i="177"/>
  <c r="AN69" i="177"/>
  <c r="BV24" i="88"/>
  <c r="CF24" i="88" s="1"/>
  <c r="BV42" i="88"/>
  <c r="BW62" i="88"/>
  <c r="CG62" i="88" s="1"/>
  <c r="BV67" i="88"/>
  <c r="CF67" i="88" s="1"/>
  <c r="BU44" i="176"/>
  <c r="BU46" i="176"/>
  <c r="I14" i="88"/>
  <c r="BV18" i="88"/>
  <c r="BT19" i="88"/>
  <c r="CD19" i="88" s="1"/>
  <c r="BW36" i="88"/>
  <c r="BT37" i="88"/>
  <c r="CD37" i="88" s="1"/>
  <c r="J42" i="88"/>
  <c r="BV46" i="88"/>
  <c r="H47" i="88"/>
  <c r="BV54" i="88"/>
  <c r="CF54" i="88" s="1"/>
  <c r="BV55" i="88"/>
  <c r="CF55" i="88" s="1"/>
  <c r="BY56" i="88"/>
  <c r="CI56" i="88" s="1"/>
  <c r="BU57" i="88"/>
  <c r="I62" i="88"/>
  <c r="H64" i="88"/>
  <c r="BQ65" i="88"/>
  <c r="CA65" i="88" s="1"/>
  <c r="I66" i="88"/>
  <c r="S66" i="88" s="1"/>
  <c r="BU69" i="88"/>
  <c r="CE69" i="88" s="1"/>
  <c r="AJ17" i="177"/>
  <c r="BF17" i="177"/>
  <c r="CB17" i="177"/>
  <c r="AB18" i="177"/>
  <c r="AR19" i="177"/>
  <c r="BU19" i="177"/>
  <c r="AZ22" i="177"/>
  <c r="CB22" i="177"/>
  <c r="AS24" i="177"/>
  <c r="BR24" i="177"/>
  <c r="AG28" i="177"/>
  <c r="CC28" i="177"/>
  <c r="AG29" i="177"/>
  <c r="BS29" i="177"/>
  <c r="BA30" i="177"/>
  <c r="AO31" i="177"/>
  <c r="BJ42" i="177"/>
  <c r="Z43" i="177"/>
  <c r="AP43" i="177"/>
  <c r="BI43" i="177"/>
  <c r="BW43" i="177"/>
  <c r="BF46" i="177"/>
  <c r="AM47" i="177"/>
  <c r="AS58" i="177"/>
  <c r="BU45" i="176"/>
  <c r="N45" i="88"/>
  <c r="AK45" i="177"/>
  <c r="H45" i="88"/>
  <c r="AR25" i="177"/>
  <c r="CG56" i="177"/>
  <c r="AE56" i="177"/>
  <c r="BU25" i="176"/>
  <c r="BU56" i="176"/>
  <c r="N10" i="88"/>
  <c r="I10" i="88"/>
  <c r="N12" i="88"/>
  <c r="X12" i="88" s="1"/>
  <c r="I12" i="88"/>
  <c r="H12" i="88"/>
  <c r="BV30" i="88"/>
  <c r="BU30" i="88"/>
  <c r="CE30" i="88" s="1"/>
  <c r="BS30" i="88"/>
  <c r="BX30" i="88"/>
  <c r="CH30" i="88" s="1"/>
  <c r="N36" i="88"/>
  <c r="I36" i="88"/>
  <c r="BW50" i="88"/>
  <c r="CG50" i="88" s="1"/>
  <c r="BR50" i="88"/>
  <c r="CB50" i="88" s="1"/>
  <c r="BV51" i="88"/>
  <c r="CG53" i="88"/>
  <c r="BV61" i="88"/>
  <c r="BT61" i="88"/>
  <c r="CD61" i="88" s="1"/>
  <c r="BV63" i="88"/>
  <c r="CF63" i="88" s="1"/>
  <c r="AK16" i="177"/>
  <c r="AZ16" i="177"/>
  <c r="BM16" i="177"/>
  <c r="CB16" i="177"/>
  <c r="AF18" i="177"/>
  <c r="AW18" i="177"/>
  <c r="BQ18" i="177"/>
  <c r="AB19" i="177"/>
  <c r="AP19" i="177"/>
  <c r="BE19" i="177"/>
  <c r="BR19" i="177"/>
  <c r="AH21" i="177"/>
  <c r="BY21" i="177"/>
  <c r="AT25" i="177"/>
  <c r="BU25" i="177"/>
  <c r="CA64" i="177"/>
  <c r="AJ64" i="177"/>
  <c r="AG64" i="177"/>
  <c r="BX64" i="177"/>
  <c r="BS57" i="88"/>
  <c r="CC57" i="88" s="1"/>
  <c r="AC57" i="88"/>
  <c r="AJ16" i="177"/>
  <c r="AW16" i="177"/>
  <c r="BL16" i="177"/>
  <c r="BZ16" i="177"/>
  <c r="CI50" i="177"/>
  <c r="CD50" i="177"/>
  <c r="BO50" i="177"/>
  <c r="BC50" i="177"/>
  <c r="AQ50" i="177"/>
  <c r="AB50" i="177"/>
  <c r="CE50" i="177"/>
  <c r="BL50" i="177"/>
  <c r="AV50" i="177"/>
  <c r="AH50" i="177"/>
  <c r="BX50" i="177"/>
  <c r="BJ50" i="177"/>
  <c r="AT50" i="177"/>
  <c r="AA50" i="177"/>
  <c r="BB50" i="177"/>
  <c r="CH50" i="177"/>
  <c r="M9" i="88"/>
  <c r="K9" i="88"/>
  <c r="N16" i="88"/>
  <c r="X16" i="88" s="1"/>
  <c r="O16" i="88"/>
  <c r="I16" i="88"/>
  <c r="N18" i="88"/>
  <c r="X18" i="88" s="1"/>
  <c r="I18" i="88"/>
  <c r="H18" i="88"/>
  <c r="O18" i="88"/>
  <c r="N20" i="88"/>
  <c r="X20" i="88" s="1"/>
  <c r="L20" i="88"/>
  <c r="N59" i="88"/>
  <c r="M59" i="88"/>
  <c r="AB16" i="177"/>
  <c r="AP16" i="177"/>
  <c r="BE16" i="177"/>
  <c r="BR16" i="177"/>
  <c r="CD18" i="177"/>
  <c r="BV18" i="177"/>
  <c r="BL18" i="177"/>
  <c r="BB18" i="177"/>
  <c r="AS18" i="177"/>
  <c r="AH18" i="177"/>
  <c r="Z18" i="177"/>
  <c r="BR18" i="177"/>
  <c r="BA18" i="177"/>
  <c r="AG18" i="177"/>
  <c r="CC18" i="177"/>
  <c r="BI18" i="177"/>
  <c r="AP18" i="177"/>
  <c r="AL18" i="177"/>
  <c r="BD18" i="177"/>
  <c r="BX18" i="177"/>
  <c r="CD20" i="177"/>
  <c r="BA20" i="177"/>
  <c r="AF20" i="177"/>
  <c r="AX20" i="177"/>
  <c r="BV20" i="177"/>
  <c r="BL20" i="177"/>
  <c r="AD25" i="177"/>
  <c r="BE25" i="177"/>
  <c r="CG25" i="177"/>
  <c r="BJ36" i="177"/>
  <c r="AH36" i="177"/>
  <c r="BU36" i="176"/>
  <c r="BC36" i="177"/>
  <c r="CL48" i="177"/>
  <c r="BQ48" i="177"/>
  <c r="AE48" i="177"/>
  <c r="CE48" i="177"/>
  <c r="AT48" i="177"/>
  <c r="CA48" i="177"/>
  <c r="Z48" i="177"/>
  <c r="BU48" i="176"/>
  <c r="AI50" i="177"/>
  <c r="BS50" i="177"/>
  <c r="BL56" i="177"/>
  <c r="CA61" i="177"/>
  <c r="CB61" i="177"/>
  <c r="AJ61" i="177"/>
  <c r="AK61" i="177"/>
  <c r="BU61" i="176"/>
  <c r="BX29" i="88"/>
  <c r="CH29" i="88" s="1"/>
  <c r="BW29" i="88"/>
  <c r="CG29" i="88" s="1"/>
  <c r="BX33" i="88"/>
  <c r="CH33" i="88" s="1"/>
  <c r="BS33" i="88"/>
  <c r="CC33" i="88" s="1"/>
  <c r="BW33" i="88"/>
  <c r="CG33" i="88" s="1"/>
  <c r="CI16" i="177"/>
  <c r="CF16" i="177"/>
  <c r="BX16" i="177"/>
  <c r="BQ16" i="177"/>
  <c r="BJ16" i="177"/>
  <c r="BB16" i="177"/>
  <c r="AV16" i="177"/>
  <c r="AO16" i="177"/>
  <c r="AG16" i="177"/>
  <c r="Z16" i="177"/>
  <c r="CL16" i="177"/>
  <c r="BV16" i="177"/>
  <c r="BH16" i="177"/>
  <c r="AT16" i="177"/>
  <c r="AL16" i="177"/>
  <c r="CC16" i="177"/>
  <c r="BP16" i="177"/>
  <c r="BA16" i="177"/>
  <c r="AF16" i="177"/>
  <c r="BP25" i="177"/>
  <c r="BC40" i="177"/>
  <c r="Z40" i="177"/>
  <c r="BU40" i="176"/>
  <c r="BV16" i="88"/>
  <c r="P19" i="88"/>
  <c r="Z19" i="88" s="1"/>
  <c r="K19" i="88"/>
  <c r="I19" i="88"/>
  <c r="O44" i="88"/>
  <c r="Y44" i="88" s="1"/>
  <c r="I44" i="88"/>
  <c r="AB57" i="88"/>
  <c r="CE11" i="177"/>
  <c r="AI11" i="177"/>
  <c r="BT11" i="177"/>
  <c r="AA11" i="177"/>
  <c r="AD16" i="177"/>
  <c r="AR16" i="177"/>
  <c r="BF16" i="177"/>
  <c r="BU16" i="177"/>
  <c r="CH16" i="177"/>
  <c r="AN18" i="177"/>
  <c r="BH18" i="177"/>
  <c r="BY18" i="177"/>
  <c r="CI19" i="177"/>
  <c r="CF19" i="177"/>
  <c r="BX19" i="177"/>
  <c r="BQ19" i="177"/>
  <c r="BJ19" i="177"/>
  <c r="BB19" i="177"/>
  <c r="AV19" i="177"/>
  <c r="AO19" i="177"/>
  <c r="AG19" i="177"/>
  <c r="Z19" i="177"/>
  <c r="CC19" i="177"/>
  <c r="BP19" i="177"/>
  <c r="BA19" i="177"/>
  <c r="AL19" i="177"/>
  <c r="CL19" i="177"/>
  <c r="BV19" i="177"/>
  <c r="BH19" i="177"/>
  <c r="AT19" i="177"/>
  <c r="AF19" i="177"/>
  <c r="AJ19" i="177"/>
  <c r="AW19" i="177"/>
  <c r="BL19" i="177"/>
  <c r="BZ19" i="177"/>
  <c r="BP20" i="177"/>
  <c r="AJ25" i="177"/>
  <c r="BF25" i="177"/>
  <c r="BW30" i="177"/>
  <c r="BQ30" i="177"/>
  <c r="AF30" i="177"/>
  <c r="BG30" i="177"/>
  <c r="CB30" i="177"/>
  <c r="BJ38" i="177"/>
  <c r="BQ38" i="177"/>
  <c r="AO38" i="177"/>
  <c r="AM50" i="177"/>
  <c r="BW50" i="177"/>
  <c r="BW56" i="177"/>
  <c r="BG59" i="177"/>
  <c r="AV59" i="177"/>
  <c r="BU59" i="176"/>
  <c r="BE64" i="177"/>
  <c r="BS39" i="88"/>
  <c r="CC39" i="88" s="1"/>
  <c r="BZ25" i="177"/>
  <c r="BM25" i="177"/>
  <c r="BA25" i="177"/>
  <c r="AL25" i="177"/>
  <c r="AB25" i="177"/>
  <c r="BV25" i="177"/>
  <c r="BL25" i="177"/>
  <c r="AW25" i="177"/>
  <c r="AK25" i="177"/>
  <c r="CE52" i="177"/>
  <c r="AE52" i="177"/>
  <c r="BP52" i="177"/>
  <c r="AV52" i="177"/>
  <c r="BX32" i="88"/>
  <c r="CH32" i="88" s="1"/>
  <c r="AM29" i="177"/>
  <c r="BD29" i="177"/>
  <c r="BX29" i="177"/>
  <c r="CB26" i="88"/>
  <c r="BV57" i="88"/>
  <c r="CF57" i="88" s="1"/>
  <c r="AR28" i="177"/>
  <c r="BM28" i="177"/>
  <c r="CE28" i="177"/>
  <c r="BV53" i="177"/>
  <c r="BH53" i="177"/>
  <c r="CB69" i="177"/>
  <c r="BK69" i="177"/>
  <c r="AF69" i="177"/>
  <c r="BG69" i="177"/>
  <c r="BU28" i="176"/>
  <c r="L14" i="88"/>
  <c r="CF28" i="88"/>
  <c r="CF43" i="88"/>
  <c r="BY58" i="88"/>
  <c r="CD68" i="88"/>
  <c r="AZ32" i="177"/>
  <c r="AH17" i="177"/>
  <c r="AX17" i="177"/>
  <c r="BP17" i="177"/>
  <c r="AL22" i="177"/>
  <c r="BM22" i="177"/>
  <c r="AL24" i="177"/>
  <c r="BD24" i="177"/>
  <c r="BV24" i="177"/>
  <c r="AS28" i="177"/>
  <c r="BP28" i="177"/>
  <c r="AQ29" i="177"/>
  <c r="BI29" i="177"/>
  <c r="CC29" i="177"/>
  <c r="CG39" i="177"/>
  <c r="BS39" i="177"/>
  <c r="AW39" i="177"/>
  <c r="AQ39" i="177"/>
  <c r="CC39" i="177"/>
  <c r="CA45" i="177"/>
  <c r="BB45" i="177"/>
  <c r="BY69" i="177"/>
  <c r="BC42" i="177"/>
  <c r="AG43" i="177"/>
  <c r="AS43" i="177"/>
  <c r="BC43" i="177"/>
  <c r="BR43" i="177"/>
  <c r="CD43" i="177"/>
  <c r="BO46" i="177"/>
  <c r="AS47" i="177"/>
  <c r="CD47" i="177"/>
  <c r="BE58" i="177"/>
  <c r="BO63" i="177"/>
  <c r="BT14" i="88"/>
  <c r="CD14" i="88" s="1"/>
  <c r="BT18" i="88"/>
  <c r="CD18" i="88" s="1"/>
  <c r="L22" i="88"/>
  <c r="O24" i="88"/>
  <c r="O43" i="88"/>
  <c r="BS45" i="88"/>
  <c r="CC45" i="88" s="1"/>
  <c r="AK14" i="177"/>
  <c r="AZ14" i="177"/>
  <c r="BN14" i="177"/>
  <c r="CB14" i="177"/>
  <c r="CI15" i="177"/>
  <c r="CG15" i="177"/>
  <c r="CB15" i="177"/>
  <c r="BV15" i="177"/>
  <c r="BQ15" i="177"/>
  <c r="BL15" i="177"/>
  <c r="BF15" i="177"/>
  <c r="BA15" i="177"/>
  <c r="AV15" i="177"/>
  <c r="AP15" i="177"/>
  <c r="AK15" i="177"/>
  <c r="AF15" i="177"/>
  <c r="Z15" i="177"/>
  <c r="AS15" i="177"/>
  <c r="CH41" i="177"/>
  <c r="CF51" i="177"/>
  <c r="BX18" i="88"/>
  <c r="CH18" i="88" s="1"/>
  <c r="O20" i="88"/>
  <c r="BS28" i="88"/>
  <c r="CC28" i="88" s="1"/>
  <c r="BY29" i="88"/>
  <c r="CI29" i="88" s="1"/>
  <c r="N42" i="88"/>
  <c r="BT45" i="88"/>
  <c r="CC58" i="88"/>
  <c r="AF14" i="177"/>
  <c r="AT14" i="177"/>
  <c r="BI14" i="177"/>
  <c r="BV14" i="177"/>
  <c r="CL14" i="177"/>
  <c r="AN15" i="177"/>
  <c r="AT15" i="177"/>
  <c r="BI15" i="177"/>
  <c r="BP15" i="177"/>
  <c r="CD15" i="177"/>
  <c r="CL15" i="177"/>
  <c r="CI55" i="177"/>
  <c r="CC55" i="177"/>
  <c r="BO55" i="177"/>
  <c r="BA55" i="177"/>
  <c r="AM55" i="177"/>
  <c r="CJ55" i="177"/>
  <c r="BW55" i="177"/>
  <c r="BH55" i="177"/>
  <c r="AS55" i="177"/>
  <c r="AF55" i="177"/>
  <c r="BL55" i="177"/>
  <c r="AI55" i="177"/>
  <c r="CG55" i="177"/>
  <c r="BD55" i="177"/>
  <c r="AB55" i="177"/>
  <c r="BS55" i="177"/>
  <c r="BU41" i="176"/>
  <c r="BU55" i="176"/>
  <c r="L12" i="88"/>
  <c r="L16" i="88"/>
  <c r="BT16" i="88"/>
  <c r="CD16" i="88" s="1"/>
  <c r="I17" i="88"/>
  <c r="O22" i="88"/>
  <c r="I23" i="88"/>
  <c r="CD26" i="88"/>
  <c r="BS32" i="88"/>
  <c r="CC32" i="88" s="1"/>
  <c r="BY33" i="88"/>
  <c r="CI33" i="88" s="1"/>
  <c r="BT40" i="88"/>
  <c r="CD40" i="88" s="1"/>
  <c r="O42" i="88"/>
  <c r="I43" i="88"/>
  <c r="BW45" i="88"/>
  <c r="CG45" i="88" s="1"/>
  <c r="Z14" i="177"/>
  <c r="AH14" i="177"/>
  <c r="AO14" i="177"/>
  <c r="AV14" i="177"/>
  <c r="BD14" i="177"/>
  <c r="BJ14" i="177"/>
  <c r="BQ14" i="177"/>
  <c r="BY14" i="177"/>
  <c r="AB15" i="177"/>
  <c r="AH15" i="177"/>
  <c r="AO15" i="177"/>
  <c r="AW15" i="177"/>
  <c r="BD15" i="177"/>
  <c r="BJ15" i="177"/>
  <c r="BR15" i="177"/>
  <c r="BY15" i="177"/>
  <c r="CF15" i="177"/>
  <c r="CI17" i="177"/>
  <c r="CH17" i="177"/>
  <c r="CC17" i="177"/>
  <c r="BX17" i="177"/>
  <c r="BR17" i="177"/>
  <c r="BM17" i="177"/>
  <c r="BH17" i="177"/>
  <c r="BB17" i="177"/>
  <c r="AW17" i="177"/>
  <c r="AR17" i="177"/>
  <c r="AL17" i="177"/>
  <c r="AG17" i="177"/>
  <c r="AB17" i="177"/>
  <c r="CF17" i="177"/>
  <c r="BY17" i="177"/>
  <c r="BQ17" i="177"/>
  <c r="BJ17" i="177"/>
  <c r="BD17" i="177"/>
  <c r="AV17" i="177"/>
  <c r="AD17" i="177"/>
  <c r="AK17" i="177"/>
  <c r="AS17" i="177"/>
  <c r="BA17" i="177"/>
  <c r="BL17" i="177"/>
  <c r="BU17" i="177"/>
  <c r="CD17" i="177"/>
  <c r="CI22" i="177"/>
  <c r="CG22" i="177"/>
  <c r="BZ22" i="177"/>
  <c r="BR22" i="177"/>
  <c r="BL22" i="177"/>
  <c r="BE22" i="177"/>
  <c r="AW22" i="177"/>
  <c r="AP22" i="177"/>
  <c r="AJ22" i="177"/>
  <c r="AB22" i="177"/>
  <c r="CC22" i="177"/>
  <c r="BU22" i="177"/>
  <c r="BJ22" i="177"/>
  <c r="BA22" i="177"/>
  <c r="AR22" i="177"/>
  <c r="AG22" i="177"/>
  <c r="AF22" i="177"/>
  <c r="AT22" i="177"/>
  <c r="BF22" i="177"/>
  <c r="BQ22" i="177"/>
  <c r="CF22" i="177"/>
  <c r="BY55" i="177"/>
  <c r="CE59" i="177"/>
  <c r="BT59" i="177"/>
  <c r="BA59" i="177"/>
  <c r="AG59" i="177"/>
  <c r="CC59" i="177"/>
  <c r="BI59" i="177"/>
  <c r="AR59" i="177"/>
  <c r="BX59" i="177"/>
  <c r="AM59" i="177"/>
  <c r="BO59" i="177"/>
  <c r="AC59" i="177"/>
  <c r="CI59" i="177"/>
  <c r="M17" i="88"/>
  <c r="BW34" i="88"/>
  <c r="CG34" i="88" s="1"/>
  <c r="BW41" i="88"/>
  <c r="CG41" i="88" s="1"/>
  <c r="BU49" i="88"/>
  <c r="CE49" i="88" s="1"/>
  <c r="BT55" i="88"/>
  <c r="CD55" i="88" s="1"/>
  <c r="BY65" i="88"/>
  <c r="CI65" i="88" s="1"/>
  <c r="CI14" i="177"/>
  <c r="CH14" i="177"/>
  <c r="CC14" i="177"/>
  <c r="BX14" i="177"/>
  <c r="BR14" i="177"/>
  <c r="BM14" i="177"/>
  <c r="BH14" i="177"/>
  <c r="BB14" i="177"/>
  <c r="AW14" i="177"/>
  <c r="AR14" i="177"/>
  <c r="AL14" i="177"/>
  <c r="AG14" i="177"/>
  <c r="AB14" i="177"/>
  <c r="AD14" i="177"/>
  <c r="AS14" i="177"/>
  <c r="BF14" i="177"/>
  <c r="BU14" i="177"/>
  <c r="CJ14" i="177"/>
  <c r="AD15" i="177"/>
  <c r="AL15" i="177"/>
  <c r="AZ15" i="177"/>
  <c r="BH15" i="177"/>
  <c r="BN15" i="177"/>
  <c r="BU15" i="177"/>
  <c r="CC15" i="177"/>
  <c r="CJ15" i="177"/>
  <c r="CD41" i="177"/>
  <c r="CC41" i="177"/>
  <c r="BI41" i="177"/>
  <c r="AQ41" i="177"/>
  <c r="BS41" i="177"/>
  <c r="BA41" i="177"/>
  <c r="AG41" i="177"/>
  <c r="BW41" i="177"/>
  <c r="AL41" i="177"/>
  <c r="BN41" i="177"/>
  <c r="AC41" i="177"/>
  <c r="CI51" i="177"/>
  <c r="CB51" i="177"/>
  <c r="BH51" i="177"/>
  <c r="AP51" i="177"/>
  <c r="BR51" i="177"/>
  <c r="AZ51" i="177"/>
  <c r="AF51" i="177"/>
  <c r="BW51" i="177"/>
  <c r="AL51" i="177"/>
  <c r="BN51" i="177"/>
  <c r="AA51" i="177"/>
  <c r="BX14" i="88"/>
  <c r="CH14" i="88" s="1"/>
  <c r="K16" i="88"/>
  <c r="P16" i="88"/>
  <c r="O17" i="88"/>
  <c r="M22" i="88"/>
  <c r="BQ34" i="88"/>
  <c r="CA34" i="88" s="1"/>
  <c r="BX34" i="88"/>
  <c r="CH34" i="88" s="1"/>
  <c r="BW49" i="88"/>
  <c r="CG49" i="88" s="1"/>
  <c r="BY55" i="88"/>
  <c r="CI55" i="88" s="1"/>
  <c r="L66" i="88"/>
  <c r="L68" i="88"/>
  <c r="AN14" i="177"/>
  <c r="BA14" i="177"/>
  <c r="BP14" i="177"/>
  <c r="CD14" i="177"/>
  <c r="AG15" i="177"/>
  <c r="BB15" i="177"/>
  <c r="BX15" i="177"/>
  <c r="BX66" i="177"/>
  <c r="BS66" i="177"/>
  <c r="AU66" i="177"/>
  <c r="CF66" i="177"/>
  <c r="BI66" i="177"/>
  <c r="AG66" i="177"/>
  <c r="CL66" i="177"/>
  <c r="AO66" i="177"/>
  <c r="BY66" i="177"/>
  <c r="AB66" i="177"/>
  <c r="BU51" i="176"/>
  <c r="M15" i="88"/>
  <c r="M19" i="88"/>
  <c r="H22" i="88"/>
  <c r="I24" i="88"/>
  <c r="BU28" i="88"/>
  <c r="CE28" i="88" s="1"/>
  <c r="H29" i="88"/>
  <c r="BQ29" i="88"/>
  <c r="CA29" i="88" s="1"/>
  <c r="BS34" i="88"/>
  <c r="CC34" i="88" s="1"/>
  <c r="CA35" i="88"/>
  <c r="BS37" i="88"/>
  <c r="CC37" i="88" s="1"/>
  <c r="J38" i="88"/>
  <c r="BX39" i="88"/>
  <c r="CH39" i="88" s="1"/>
  <c r="CF42" i="88"/>
  <c r="BQ49" i="88"/>
  <c r="CA49" i="88" s="1"/>
  <c r="BY49" i="88"/>
  <c r="CI49" i="88" s="1"/>
  <c r="BQ58" i="88"/>
  <c r="CA58" i="88" s="1"/>
  <c r="BY61" i="88"/>
  <c r="CI61" i="88" s="1"/>
  <c r="M66" i="88"/>
  <c r="M68" i="88"/>
  <c r="I9" i="88"/>
  <c r="CF12" i="88"/>
  <c r="M12" i="88"/>
  <c r="CH13" i="88"/>
  <c r="K14" i="88"/>
  <c r="P14" i="88"/>
  <c r="O15" i="88"/>
  <c r="H16" i="88"/>
  <c r="M16" i="88"/>
  <c r="BX16" i="88"/>
  <c r="CH16" i="88" s="1"/>
  <c r="K17" i="88"/>
  <c r="K18" i="88"/>
  <c r="P18" i="88"/>
  <c r="O19" i="88"/>
  <c r="I20" i="88"/>
  <c r="I22" i="88"/>
  <c r="L24" i="88"/>
  <c r="BX28" i="88"/>
  <c r="CH28" i="88" s="1"/>
  <c r="BS29" i="88"/>
  <c r="CC29" i="88" s="1"/>
  <c r="BW30" i="88"/>
  <c r="CG30" i="88" s="1"/>
  <c r="BS31" i="88"/>
  <c r="CC31" i="88" s="1"/>
  <c r="BU32" i="88"/>
  <c r="CE32" i="88" s="1"/>
  <c r="H33" i="88"/>
  <c r="BQ33" i="88"/>
  <c r="CA33" i="88" s="1"/>
  <c r="BU34" i="88"/>
  <c r="CE34" i="88" s="1"/>
  <c r="O36" i="88"/>
  <c r="BW37" i="88"/>
  <c r="CG37" i="88" s="1"/>
  <c r="BR41" i="88"/>
  <c r="CB41" i="88" s="1"/>
  <c r="I42" i="88"/>
  <c r="L43" i="88"/>
  <c r="BS47" i="88"/>
  <c r="CC47" i="88" s="1"/>
  <c r="BT49" i="88"/>
  <c r="CD49" i="88" s="1"/>
  <c r="BV50" i="88"/>
  <c r="CF50" i="88" s="1"/>
  <c r="BT53" i="88"/>
  <c r="CD53" i="88" s="1"/>
  <c r="BX57" i="88"/>
  <c r="CH57" i="88" s="1"/>
  <c r="BU58" i="88"/>
  <c r="CE58" i="88" s="1"/>
  <c r="H59" i="88"/>
  <c r="BQ61" i="88"/>
  <c r="CA61" i="88" s="1"/>
  <c r="O62" i="88"/>
  <c r="BT65" i="88"/>
  <c r="CD65" i="88" s="1"/>
  <c r="H66" i="88"/>
  <c r="O66" i="88"/>
  <c r="M67" i="88"/>
  <c r="H68" i="88"/>
  <c r="O68" i="88"/>
  <c r="BQ69" i="88"/>
  <c r="CA69" i="88" s="1"/>
  <c r="AC14" i="177"/>
  <c r="AJ14" i="177"/>
  <c r="AP14" i="177"/>
  <c r="AX14" i="177"/>
  <c r="BE14" i="177"/>
  <c r="BL14" i="177"/>
  <c r="BT14" i="177"/>
  <c r="BZ14" i="177"/>
  <c r="CG14" i="177"/>
  <c r="AC15" i="177"/>
  <c r="AJ15" i="177"/>
  <c r="AR15" i="177"/>
  <c r="AX15" i="177"/>
  <c r="BE15" i="177"/>
  <c r="BM15" i="177"/>
  <c r="BT15" i="177"/>
  <c r="BZ15" i="177"/>
  <c r="CH15" i="177"/>
  <c r="AF17" i="177"/>
  <c r="AN17" i="177"/>
  <c r="AT17" i="177"/>
  <c r="BE17" i="177"/>
  <c r="BN17" i="177"/>
  <c r="BV17" i="177"/>
  <c r="CG17" i="177"/>
  <c r="CH21" i="177"/>
  <c r="CF21" i="177"/>
  <c r="BD21" i="177"/>
  <c r="AB21" i="177"/>
  <c r="BJ21" i="177"/>
  <c r="AW21" i="177"/>
  <c r="AK22" i="177"/>
  <c r="AV22" i="177"/>
  <c r="BH22" i="177"/>
  <c r="BV22" i="177"/>
  <c r="CH22" i="177"/>
  <c r="CG37" i="177"/>
  <c r="BS37" i="177"/>
  <c r="AH37" i="177"/>
  <c r="BB37" i="177"/>
  <c r="Z37" i="177"/>
  <c r="CD37" i="177"/>
  <c r="BF41" i="177"/>
  <c r="BC51" i="177"/>
  <c r="AQ55" i="177"/>
  <c r="AW66" i="177"/>
  <c r="CI18" i="177"/>
  <c r="CL18" i="177"/>
  <c r="CF18" i="177"/>
  <c r="BZ18" i="177"/>
  <c r="BU18" i="177"/>
  <c r="BP18" i="177"/>
  <c r="BJ18" i="177"/>
  <c r="BE18" i="177"/>
  <c r="AZ18" i="177"/>
  <c r="AT18" i="177"/>
  <c r="AO18" i="177"/>
  <c r="AJ18" i="177"/>
  <c r="AD18" i="177"/>
  <c r="AC18" i="177"/>
  <c r="AK18" i="177"/>
  <c r="AR18" i="177"/>
  <c r="AX18" i="177"/>
  <c r="BF18" i="177"/>
  <c r="BM18" i="177"/>
  <c r="BT18" i="177"/>
  <c r="CB18" i="177"/>
  <c r="CH18" i="177"/>
  <c r="CF20" i="177"/>
  <c r="CG20" i="177"/>
  <c r="BT20" i="177"/>
  <c r="BE20" i="177"/>
  <c r="AP20" i="177"/>
  <c r="AC20" i="177"/>
  <c r="AN20" i="177"/>
  <c r="BI20" i="177"/>
  <c r="BZ20" i="177"/>
  <c r="CI25" i="177"/>
  <c r="CH25" i="177"/>
  <c r="CB25" i="177"/>
  <c r="CF25" i="177"/>
  <c r="BX25" i="177"/>
  <c r="BQ25" i="177"/>
  <c r="BJ25" i="177"/>
  <c r="BB25" i="177"/>
  <c r="AV25" i="177"/>
  <c r="AO25" i="177"/>
  <c r="AG25" i="177"/>
  <c r="Z25" i="177"/>
  <c r="AF25" i="177"/>
  <c r="AP25" i="177"/>
  <c r="AZ25" i="177"/>
  <c r="BH25" i="177"/>
  <c r="BR25" i="177"/>
  <c r="CC25" i="177"/>
  <c r="CL32" i="177"/>
  <c r="AU32" i="177"/>
  <c r="BU32" i="177"/>
  <c r="CE32" i="177"/>
  <c r="AM46" i="177"/>
  <c r="AE47" i="177"/>
  <c r="AW47" i="177"/>
  <c r="BQ47" i="177"/>
  <c r="AR56" i="177"/>
  <c r="AM63" i="177"/>
  <c r="AO40" i="177"/>
  <c r="BQ40" i="177"/>
  <c r="BY40" i="177"/>
  <c r="CL46" i="177"/>
  <c r="CD46" i="177"/>
  <c r="BJ46" i="177"/>
  <c r="AS46" i="177"/>
  <c r="BU46" i="177"/>
  <c r="BA46" i="177"/>
  <c r="AH46" i="177"/>
  <c r="AU46" i="177"/>
  <c r="CI46" i="177"/>
  <c r="CH47" i="177"/>
  <c r="CG47" i="177"/>
  <c r="BW47" i="177"/>
  <c r="BN47" i="177"/>
  <c r="BC47" i="177"/>
  <c r="AU47" i="177"/>
  <c r="AL47" i="177"/>
  <c r="AA47" i="177"/>
  <c r="CC47" i="177"/>
  <c r="BR47" i="177"/>
  <c r="BI47" i="177"/>
  <c r="BA47" i="177"/>
  <c r="AP47" i="177"/>
  <c r="AG47" i="177"/>
  <c r="AH47" i="177"/>
  <c r="BB47" i="177"/>
  <c r="BV47" i="177"/>
  <c r="BP56" i="177"/>
  <c r="AU56" i="177"/>
  <c r="CC56" i="177"/>
  <c r="BG56" i="177"/>
  <c r="AJ56" i="177"/>
  <c r="AW56" i="177"/>
  <c r="CG63" i="177"/>
  <c r="BT63" i="177"/>
  <c r="BA63" i="177"/>
  <c r="AI63" i="177"/>
  <c r="CC63" i="177"/>
  <c r="BL63" i="177"/>
  <c r="AR63" i="177"/>
  <c r="AW63" i="177"/>
  <c r="CI63" i="177"/>
  <c r="AR11" i="177"/>
  <c r="AC16" i="177"/>
  <c r="AH16" i="177"/>
  <c r="AN16" i="177"/>
  <c r="AS16" i="177"/>
  <c r="AX16" i="177"/>
  <c r="BD16" i="177"/>
  <c r="BI16" i="177"/>
  <c r="BN16" i="177"/>
  <c r="BT16" i="177"/>
  <c r="BY16" i="177"/>
  <c r="CD16" i="177"/>
  <c r="CJ16" i="177"/>
  <c r="AC19" i="177"/>
  <c r="AH19" i="177"/>
  <c r="AN19" i="177"/>
  <c r="AS19" i="177"/>
  <c r="AX19" i="177"/>
  <c r="BD19" i="177"/>
  <c r="BI19" i="177"/>
  <c r="BN19" i="177"/>
  <c r="BT19" i="177"/>
  <c r="BY19" i="177"/>
  <c r="CD19" i="177"/>
  <c r="CJ19" i="177"/>
  <c r="AH24" i="177"/>
  <c r="AW24" i="177"/>
  <c r="BL24" i="177"/>
  <c r="BY24" i="177"/>
  <c r="AN28" i="177"/>
  <c r="BC28" i="177"/>
  <c r="BT28" i="177"/>
  <c r="AA29" i="177"/>
  <c r="AI29" i="177"/>
  <c r="AS29" i="177"/>
  <c r="BC29" i="177"/>
  <c r="BL29" i="177"/>
  <c r="BW29" i="177"/>
  <c r="CE29" i="177"/>
  <c r="AA30" i="177"/>
  <c r="AR30" i="177"/>
  <c r="BM30" i="177"/>
  <c r="CG30" i="177"/>
  <c r="AE31" i="177"/>
  <c r="BQ36" i="177"/>
  <c r="AH38" i="177"/>
  <c r="BY38" i="177"/>
  <c r="AL39" i="177"/>
  <c r="BF39" i="177"/>
  <c r="BY39" i="177"/>
  <c r="AU42" i="177"/>
  <c r="CE42" i="177"/>
  <c r="AE43" i="177"/>
  <c r="AM43" i="177"/>
  <c r="AW43" i="177"/>
  <c r="BG43" i="177"/>
  <c r="BQ43" i="177"/>
  <c r="BY43" i="177"/>
  <c r="CI43" i="177"/>
  <c r="AC45" i="177"/>
  <c r="BM45" i="177"/>
  <c r="AO48" i="177"/>
  <c r="BN48" i="177"/>
  <c r="AF50" i="177"/>
  <c r="AN50" i="177"/>
  <c r="AX50" i="177"/>
  <c r="BH50" i="177"/>
  <c r="BR50" i="177"/>
  <c r="BZ50" i="177"/>
  <c r="CJ50" i="177"/>
  <c r="Z52" i="177"/>
  <c r="BK52" i="177"/>
  <c r="AN53" i="177"/>
  <c r="AC58" i="177"/>
  <c r="AW58" i="177"/>
  <c r="BU58" i="177"/>
  <c r="AZ61" i="177"/>
  <c r="AI62" i="177"/>
  <c r="BY62" i="177"/>
  <c r="AW64" i="177"/>
  <c r="AC65" i="177"/>
  <c r="AF67" i="177"/>
  <c r="BW67" i="177"/>
  <c r="AS69" i="177"/>
  <c r="BQ69" i="177"/>
  <c r="AF29" i="177"/>
  <c r="AN29" i="177"/>
  <c r="AW29" i="177"/>
  <c r="BH29" i="177"/>
  <c r="BQ29" i="177"/>
  <c r="BY29" i="177"/>
  <c r="CJ29" i="177"/>
  <c r="AK30" i="177"/>
  <c r="BC30" i="177"/>
  <c r="AU45" i="177"/>
  <c r="CD45" i="177"/>
  <c r="AT52" i="177"/>
  <c r="CA53" i="177"/>
  <c r="AR58" i="177"/>
  <c r="BK58" i="177"/>
  <c r="BY65" i="177"/>
  <c r="CI23" i="177"/>
  <c r="CH23" i="177"/>
  <c r="CC23" i="177"/>
  <c r="BX23" i="177"/>
  <c r="BR23" i="177"/>
  <c r="BM23" i="177"/>
  <c r="BH23" i="177"/>
  <c r="BB23" i="177"/>
  <c r="AW23" i="177"/>
  <c r="AR23" i="177"/>
  <c r="AL23" i="177"/>
  <c r="AG23" i="177"/>
  <c r="AB23" i="177"/>
  <c r="AD23" i="177"/>
  <c r="AK23" i="177"/>
  <c r="AS23" i="177"/>
  <c r="AZ23" i="177"/>
  <c r="BF23" i="177"/>
  <c r="BN23" i="177"/>
  <c r="BU23" i="177"/>
  <c r="CB23" i="177"/>
  <c r="CJ23" i="177"/>
  <c r="CJ33" i="177"/>
  <c r="CC33" i="177"/>
  <c r="BW33" i="177"/>
  <c r="BO33" i="177"/>
  <c r="BH33" i="177"/>
  <c r="BA33" i="177"/>
  <c r="AS33" i="177"/>
  <c r="AM33" i="177"/>
  <c r="AF33" i="177"/>
  <c r="AC33" i="177"/>
  <c r="AN33" i="177"/>
  <c r="AW33" i="177"/>
  <c r="BG33" i="177"/>
  <c r="BQ33" i="177"/>
  <c r="BY33" i="177"/>
  <c r="CI33" i="177"/>
  <c r="CI34" i="177"/>
  <c r="BX34" i="177"/>
  <c r="BM34" i="177"/>
  <c r="BC34" i="177"/>
  <c r="AR34" i="177"/>
  <c r="AG34" i="177"/>
  <c r="AF34" i="177"/>
  <c r="AV34" i="177"/>
  <c r="BH34" i="177"/>
  <c r="BW34" i="177"/>
  <c r="CF68" i="177"/>
  <c r="BW68" i="177"/>
  <c r="BM68" i="177"/>
  <c r="BC68" i="177"/>
  <c r="AU68" i="177"/>
  <c r="AK68" i="177"/>
  <c r="AA68" i="177"/>
  <c r="CC68" i="177"/>
  <c r="BQ68" i="177"/>
  <c r="BG68" i="177"/>
  <c r="AR68" i="177"/>
  <c r="AF68" i="177"/>
  <c r="CL68" i="177"/>
  <c r="BX68" i="177"/>
  <c r="BK68" i="177"/>
  <c r="AZ68" i="177"/>
  <c r="AM68" i="177"/>
  <c r="CB68" i="177"/>
  <c r="BA68" i="177"/>
  <c r="AE68" i="177"/>
  <c r="BU68" i="177"/>
  <c r="AV68" i="177"/>
  <c r="BH68" i="177"/>
  <c r="K20" i="88"/>
  <c r="P20" i="88"/>
  <c r="O21" i="88"/>
  <c r="BX22" i="88"/>
  <c r="CH22" i="88" s="1"/>
  <c r="K23" i="88"/>
  <c r="K24" i="88"/>
  <c r="P24" i="88"/>
  <c r="O25" i="88"/>
  <c r="CC26" i="88"/>
  <c r="CG26" i="88"/>
  <c r="BT28" i="88"/>
  <c r="CD28" i="88" s="1"/>
  <c r="BY28" i="88"/>
  <c r="CI28" i="88" s="1"/>
  <c r="L29" i="88"/>
  <c r="CA30" i="88"/>
  <c r="BU31" i="88"/>
  <c r="CE31" i="88" s="1"/>
  <c r="BT32" i="88"/>
  <c r="CD32" i="88" s="1"/>
  <c r="BY32" i="88"/>
  <c r="CI32" i="88" s="1"/>
  <c r="L33" i="88"/>
  <c r="CB35" i="88"/>
  <c r="CF35" i="88"/>
  <c r="K36" i="88"/>
  <c r="P36" i="88"/>
  <c r="L37" i="88"/>
  <c r="BR37" i="88"/>
  <c r="CB37" i="88" s="1"/>
  <c r="BX37" i="88"/>
  <c r="CH37" i="88" s="1"/>
  <c r="M38" i="88"/>
  <c r="L39" i="88"/>
  <c r="BU40" i="88"/>
  <c r="CE40" i="88" s="1"/>
  <c r="L41" i="88"/>
  <c r="BT41" i="88"/>
  <c r="CD41" i="88" s="1"/>
  <c r="K43" i="88"/>
  <c r="P43" i="88"/>
  <c r="BY44" i="88"/>
  <c r="CI44" i="88" s="1"/>
  <c r="I45" i="88"/>
  <c r="S45" i="88" s="1"/>
  <c r="O45" i="88"/>
  <c r="CD45" i="88"/>
  <c r="CF46" i="88"/>
  <c r="I47" i="88"/>
  <c r="O47" i="88"/>
  <c r="BQ48" i="88"/>
  <c r="CA48" i="88" s="1"/>
  <c r="BY48" i="88"/>
  <c r="CI48" i="88" s="1"/>
  <c r="BT50" i="88"/>
  <c r="CD50" i="88" s="1"/>
  <c r="CF51" i="88"/>
  <c r="N51" i="88"/>
  <c r="BU51" i="88"/>
  <c r="CE51" i="88" s="1"/>
  <c r="I52" i="88"/>
  <c r="O52" i="88"/>
  <c r="BR53" i="88"/>
  <c r="CB53" i="88" s="1"/>
  <c r="BQ54" i="88"/>
  <c r="CA54" i="88" s="1"/>
  <c r="BU55" i="88"/>
  <c r="CE55" i="88" s="1"/>
  <c r="BU56" i="88"/>
  <c r="CE56" i="88" s="1"/>
  <c r="BQ57" i="88"/>
  <c r="CA57" i="88" s="1"/>
  <c r="BW57" i="88"/>
  <c r="CG57" i="88" s="1"/>
  <c r="BV58" i="88"/>
  <c r="CF58" i="88" s="1"/>
  <c r="BS59" i="88"/>
  <c r="CC59" i="88" s="1"/>
  <c r="BX59" i="88"/>
  <c r="CH59" i="88" s="1"/>
  <c r="K62" i="88"/>
  <c r="P62" i="88"/>
  <c r="BR62" i="88"/>
  <c r="CB62" i="88" s="1"/>
  <c r="N63" i="88"/>
  <c r="BU63" i="88"/>
  <c r="CE63" i="88" s="1"/>
  <c r="I64" i="88"/>
  <c r="O64" i="88"/>
  <c r="BV65" i="88"/>
  <c r="CF65" i="88" s="1"/>
  <c r="BS66" i="88"/>
  <c r="CC66" i="88" s="1"/>
  <c r="O67" i="88"/>
  <c r="Y67" i="88" s="1"/>
  <c r="BV69" i="88"/>
  <c r="CF69" i="88" s="1"/>
  <c r="Z20" i="177"/>
  <c r="AH20" i="177"/>
  <c r="AO20" i="177"/>
  <c r="AV20" i="177"/>
  <c r="BD20" i="177"/>
  <c r="BJ20" i="177"/>
  <c r="BQ20" i="177"/>
  <c r="BY20" i="177"/>
  <c r="AC21" i="177"/>
  <c r="AJ21" i="177"/>
  <c r="AR21" i="177"/>
  <c r="AX21" i="177"/>
  <c r="BE21" i="177"/>
  <c r="BM21" i="177"/>
  <c r="BT21" i="177"/>
  <c r="BZ21" i="177"/>
  <c r="AF23" i="177"/>
  <c r="AN23" i="177"/>
  <c r="AT23" i="177"/>
  <c r="BA23" i="177"/>
  <c r="BI23" i="177"/>
  <c r="BP23" i="177"/>
  <c r="BV23" i="177"/>
  <c r="CD23" i="177"/>
  <c r="CL23" i="177"/>
  <c r="Z24" i="177"/>
  <c r="AG24" i="177"/>
  <c r="AN24" i="177"/>
  <c r="AV24" i="177"/>
  <c r="BB24" i="177"/>
  <c r="BI24" i="177"/>
  <c r="BQ24" i="177"/>
  <c r="BX24" i="177"/>
  <c r="CI28" i="177"/>
  <c r="BX28" i="177"/>
  <c r="BO28" i="177"/>
  <c r="BE28" i="177"/>
  <c r="AU28" i="177"/>
  <c r="AM28" i="177"/>
  <c r="AC28" i="177"/>
  <c r="AJ28" i="177"/>
  <c r="AY28" i="177"/>
  <c r="BI28" i="177"/>
  <c r="BU28" i="177"/>
  <c r="CJ28" i="177"/>
  <c r="CC30" i="177"/>
  <c r="BS30" i="177"/>
  <c r="BH30" i="177"/>
  <c r="AW30" i="177"/>
  <c r="AM30" i="177"/>
  <c r="AB30" i="177"/>
  <c r="AG30" i="177"/>
  <c r="AV30" i="177"/>
  <c r="BL30" i="177"/>
  <c r="BX30" i="177"/>
  <c r="CG31" i="177"/>
  <c r="BK31" i="177"/>
  <c r="AZ31" i="177"/>
  <c r="AE32" i="177"/>
  <c r="AY32" i="177"/>
  <c r="BP32" i="177"/>
  <c r="AG33" i="177"/>
  <c r="AQ33" i="177"/>
  <c r="AY33" i="177"/>
  <c r="BI33" i="177"/>
  <c r="BS33" i="177"/>
  <c r="CB33" i="177"/>
  <c r="AK34" i="177"/>
  <c r="AW34" i="177"/>
  <c r="BL34" i="177"/>
  <c r="CB34" i="177"/>
  <c r="Z36" i="177"/>
  <c r="AA37" i="177"/>
  <c r="AK37" i="177"/>
  <c r="AU37" i="177"/>
  <c r="BC37" i="177"/>
  <c r="BM37" i="177"/>
  <c r="BW37" i="177"/>
  <c r="CL38" i="177"/>
  <c r="CE38" i="177"/>
  <c r="BC38" i="177"/>
  <c r="Z38" i="177"/>
  <c r="AU38" i="177"/>
  <c r="AA39" i="177"/>
  <c r="AK39" i="177"/>
  <c r="AS39" i="177"/>
  <c r="BC39" i="177"/>
  <c r="BM39" i="177"/>
  <c r="BV39" i="177"/>
  <c r="CL40" i="177"/>
  <c r="BJ40" i="177"/>
  <c r="AH40" i="177"/>
  <c r="AU40" i="177"/>
  <c r="CE40" i="177"/>
  <c r="Z41" i="177"/>
  <c r="AK41" i="177"/>
  <c r="AS41" i="177"/>
  <c r="BB41" i="177"/>
  <c r="BM41" i="177"/>
  <c r="BV41" i="177"/>
  <c r="Z45" i="177"/>
  <c r="AM45" i="177"/>
  <c r="BI45" i="177"/>
  <c r="AJ53" i="177"/>
  <c r="BM60" i="177"/>
  <c r="AK60" i="177"/>
  <c r="CB60" i="177"/>
  <c r="AZ60" i="177"/>
  <c r="AA60" i="177"/>
  <c r="BP68" i="177"/>
  <c r="CF26" i="88"/>
  <c r="CI35" i="88"/>
  <c r="P37" i="88"/>
  <c r="BT20" i="88"/>
  <c r="CD20" i="88" s="1"/>
  <c r="I21" i="88"/>
  <c r="M23" i="88"/>
  <c r="I25" i="88"/>
  <c r="CC30" i="88"/>
  <c r="P33" i="88"/>
  <c r="CC35" i="88"/>
  <c r="CG36" i="88"/>
  <c r="M39" i="88"/>
  <c r="BV40" i="88"/>
  <c r="CF40" i="88" s="1"/>
  <c r="H41" i="88"/>
  <c r="M41" i="88"/>
  <c r="BQ44" i="88"/>
  <c r="CA44" i="88" s="1"/>
  <c r="K45" i="88"/>
  <c r="P45" i="88"/>
  <c r="K47" i="88"/>
  <c r="P47" i="88"/>
  <c r="BT48" i="88"/>
  <c r="CD48" i="88" s="1"/>
  <c r="I51" i="88"/>
  <c r="O51" i="88"/>
  <c r="K52" i="88"/>
  <c r="CI58" i="88"/>
  <c r="CE61" i="88"/>
  <c r="BT62" i="88"/>
  <c r="CD62" i="88" s="1"/>
  <c r="K64" i="88"/>
  <c r="P64" i="88"/>
  <c r="I65" i="88"/>
  <c r="M21" i="88"/>
  <c r="BT22" i="88"/>
  <c r="CD22" i="88" s="1"/>
  <c r="M25" i="88"/>
  <c r="P31" i="88"/>
  <c r="CE35" i="88"/>
  <c r="K37" i="88"/>
  <c r="K39" i="88"/>
  <c r="P39" i="88"/>
  <c r="K41" i="88"/>
  <c r="P41" i="88"/>
  <c r="BU42" i="88"/>
  <c r="CE42" i="88" s="1"/>
  <c r="BV44" i="88"/>
  <c r="CF44" i="88" s="1"/>
  <c r="O46" i="88"/>
  <c r="BV48" i="88"/>
  <c r="CF48" i="88" s="1"/>
  <c r="M51" i="88"/>
  <c r="BY54" i="88"/>
  <c r="CI54" i="88" s="1"/>
  <c r="BQ59" i="88"/>
  <c r="CA59" i="88" s="1"/>
  <c r="BW59" i="88"/>
  <c r="CG59" i="88" s="1"/>
  <c r="M63" i="88"/>
  <c r="BR66" i="88"/>
  <c r="CB66" i="88" s="1"/>
  <c r="BX66" i="88"/>
  <c r="CH66" i="88" s="1"/>
  <c r="BT24" i="88"/>
  <c r="CD24" i="88" s="1"/>
  <c r="CH26" i="88"/>
  <c r="P29" i="88"/>
  <c r="H31" i="88"/>
  <c r="CG35" i="88"/>
  <c r="BT36" i="88"/>
  <c r="CD36" i="88" s="1"/>
  <c r="H37" i="88"/>
  <c r="M37" i="88"/>
  <c r="W37" i="88" s="1"/>
  <c r="H39" i="88"/>
  <c r="J46" i="88"/>
  <c r="P52" i="88"/>
  <c r="BS54" i="88"/>
  <c r="CC54" i="88" s="1"/>
  <c r="BQ55" i="88"/>
  <c r="CA55" i="88" s="1"/>
  <c r="BW55" i="88"/>
  <c r="CG55" i="88" s="1"/>
  <c r="BV56" i="88"/>
  <c r="CF56" i="88" s="1"/>
  <c r="H57" i="88"/>
  <c r="BT59" i="88"/>
  <c r="CD59" i="88" s="1"/>
  <c r="BY59" i="88"/>
  <c r="CI59" i="88" s="1"/>
  <c r="I63" i="88"/>
  <c r="O63" i="88"/>
  <c r="BT66" i="88"/>
  <c r="CD66" i="88" s="1"/>
  <c r="BS68" i="88"/>
  <c r="CC68" i="88" s="1"/>
  <c r="CI69" i="88"/>
  <c r="CI21" i="177"/>
  <c r="CG21" i="177"/>
  <c r="CB21" i="177"/>
  <c r="BV21" i="177"/>
  <c r="BQ21" i="177"/>
  <c r="BL21" i="177"/>
  <c r="BF21" i="177"/>
  <c r="BA21" i="177"/>
  <c r="AV21" i="177"/>
  <c r="AP21" i="177"/>
  <c r="AK21" i="177"/>
  <c r="AF21" i="177"/>
  <c r="Z21" i="177"/>
  <c r="AD21" i="177"/>
  <c r="AL21" i="177"/>
  <c r="AS21" i="177"/>
  <c r="AZ21" i="177"/>
  <c r="BH21" i="177"/>
  <c r="BN21" i="177"/>
  <c r="BU21" i="177"/>
  <c r="CC21" i="177"/>
  <c r="CJ21" i="177"/>
  <c r="Z23" i="177"/>
  <c r="AH23" i="177"/>
  <c r="AO23" i="177"/>
  <c r="AV23" i="177"/>
  <c r="BD23" i="177"/>
  <c r="BJ23" i="177"/>
  <c r="BQ23" i="177"/>
  <c r="BY23" i="177"/>
  <c r="CF23" i="177"/>
  <c r="AA33" i="177"/>
  <c r="AI33" i="177"/>
  <c r="AR33" i="177"/>
  <c r="BC33" i="177"/>
  <c r="BL33" i="177"/>
  <c r="BT33" i="177"/>
  <c r="CE33" i="177"/>
  <c r="AA34" i="177"/>
  <c r="AM34" i="177"/>
  <c r="BA34" i="177"/>
  <c r="BQ34" i="177"/>
  <c r="CC34" i="177"/>
  <c r="CI37" i="177"/>
  <c r="CC37" i="177"/>
  <c r="BV37" i="177"/>
  <c r="BN37" i="177"/>
  <c r="BG37" i="177"/>
  <c r="BA37" i="177"/>
  <c r="AS37" i="177"/>
  <c r="AL37" i="177"/>
  <c r="AE37" i="177"/>
  <c r="AC37" i="177"/>
  <c r="AM37" i="177"/>
  <c r="AW37" i="177"/>
  <c r="BF37" i="177"/>
  <c r="BQ37" i="177"/>
  <c r="BY37" i="177"/>
  <c r="CH37" i="177"/>
  <c r="CL44" i="177"/>
  <c r="BJ44" i="177"/>
  <c r="AH44" i="177"/>
  <c r="BY44" i="177"/>
  <c r="AU44" i="177"/>
  <c r="BC44" i="177"/>
  <c r="AG68" i="177"/>
  <c r="CI68" i="177"/>
  <c r="BU34" i="176"/>
  <c r="H20" i="88"/>
  <c r="M20" i="88"/>
  <c r="BX20" i="88"/>
  <c r="CH20" i="88" s="1"/>
  <c r="K21" i="88"/>
  <c r="K22" i="88"/>
  <c r="P22" i="88"/>
  <c r="O23" i="88"/>
  <c r="H24" i="88"/>
  <c r="M24" i="88"/>
  <c r="BX24" i="88"/>
  <c r="CH24" i="88" s="1"/>
  <c r="K25" i="88"/>
  <c r="CA26" i="88"/>
  <c r="CE26" i="88"/>
  <c r="CI26" i="88"/>
  <c r="BQ28" i="88"/>
  <c r="CA28" i="88" s="1"/>
  <c r="BW28" i="88"/>
  <c r="CG28" i="88" s="1"/>
  <c r="BU29" i="88"/>
  <c r="CE29" i="88" s="1"/>
  <c r="CF30" i="88"/>
  <c r="BT30" i="88"/>
  <c r="CD30" i="88" s="1"/>
  <c r="BY30" i="88"/>
  <c r="CI30" i="88" s="1"/>
  <c r="L31" i="88"/>
  <c r="BQ31" i="88"/>
  <c r="CA31" i="88" s="1"/>
  <c r="BY31" i="88"/>
  <c r="CI31" i="88" s="1"/>
  <c r="BQ32" i="88"/>
  <c r="CA32" i="88" s="1"/>
  <c r="BW32" i="88"/>
  <c r="CG32" i="88" s="1"/>
  <c r="BU33" i="88"/>
  <c r="CE33" i="88" s="1"/>
  <c r="BT34" i="88"/>
  <c r="CD34" i="88" s="1"/>
  <c r="BY34" i="88"/>
  <c r="CI34" i="88" s="1"/>
  <c r="CD35" i="88"/>
  <c r="CH35" i="88"/>
  <c r="H36" i="88"/>
  <c r="M36" i="88"/>
  <c r="BY36" i="88"/>
  <c r="CI36" i="88" s="1"/>
  <c r="I37" i="88"/>
  <c r="O37" i="88"/>
  <c r="I39" i="88"/>
  <c r="S39" i="88" s="1"/>
  <c r="O39" i="88"/>
  <c r="BQ40" i="88"/>
  <c r="CA40" i="88" s="1"/>
  <c r="I41" i="88"/>
  <c r="S41" i="88" s="1"/>
  <c r="O41" i="88"/>
  <c r="H43" i="88"/>
  <c r="M43" i="88"/>
  <c r="L45" i="88"/>
  <c r="BR45" i="88"/>
  <c r="CB45" i="88" s="1"/>
  <c r="CD47" i="88"/>
  <c r="L47" i="88"/>
  <c r="BS49" i="88"/>
  <c r="CC49" i="88" s="1"/>
  <c r="BX49" i="88"/>
  <c r="CH49" i="88" s="1"/>
  <c r="L52" i="88"/>
  <c r="H55" i="88"/>
  <c r="BS55" i="88"/>
  <c r="CC55" i="88" s="1"/>
  <c r="BX55" i="88"/>
  <c r="CH55" i="88" s="1"/>
  <c r="BQ56" i="88"/>
  <c r="CA56" i="88" s="1"/>
  <c r="M57" i="88"/>
  <c r="BT57" i="88"/>
  <c r="CD57" i="88" s="1"/>
  <c r="BY57" i="88"/>
  <c r="CI57" i="88" s="1"/>
  <c r="BU59" i="88"/>
  <c r="CE59" i="88" s="1"/>
  <c r="H62" i="88"/>
  <c r="M62" i="88"/>
  <c r="W62" i="88" s="1"/>
  <c r="L64" i="88"/>
  <c r="N65" i="88"/>
  <c r="K66" i="88"/>
  <c r="P66" i="88"/>
  <c r="K68" i="88"/>
  <c r="P68" i="88"/>
  <c r="BX68" i="88"/>
  <c r="CH68" i="88" s="1"/>
  <c r="CI20" i="177"/>
  <c r="CH20" i="177"/>
  <c r="CC20" i="177"/>
  <c r="BX20" i="177"/>
  <c r="BR20" i="177"/>
  <c r="BM20" i="177"/>
  <c r="BH20" i="177"/>
  <c r="BB20" i="177"/>
  <c r="AW20" i="177"/>
  <c r="AR20" i="177"/>
  <c r="AL20" i="177"/>
  <c r="AG20" i="177"/>
  <c r="AB20" i="177"/>
  <c r="AD20" i="177"/>
  <c r="AK20" i="177"/>
  <c r="AS20" i="177"/>
  <c r="AZ20" i="177"/>
  <c r="BF20" i="177"/>
  <c r="BN20" i="177"/>
  <c r="BU20" i="177"/>
  <c r="CB20" i="177"/>
  <c r="CJ20" i="177"/>
  <c r="AG21" i="177"/>
  <c r="AN21" i="177"/>
  <c r="AT21" i="177"/>
  <c r="BB21" i="177"/>
  <c r="BI21" i="177"/>
  <c r="BP21" i="177"/>
  <c r="BX21" i="177"/>
  <c r="CD21" i="177"/>
  <c r="CL21" i="177"/>
  <c r="AC23" i="177"/>
  <c r="AJ23" i="177"/>
  <c r="AP23" i="177"/>
  <c r="AX23" i="177"/>
  <c r="BE23" i="177"/>
  <c r="BL23" i="177"/>
  <c r="BT23" i="177"/>
  <c r="BZ23" i="177"/>
  <c r="CG23" i="177"/>
  <c r="CI24" i="177"/>
  <c r="CL24" i="177"/>
  <c r="CF24" i="177"/>
  <c r="BZ24" i="177"/>
  <c r="BU24" i="177"/>
  <c r="BP24" i="177"/>
  <c r="BJ24" i="177"/>
  <c r="BE24" i="177"/>
  <c r="AZ24" i="177"/>
  <c r="AT24" i="177"/>
  <c r="AO24" i="177"/>
  <c r="AJ24" i="177"/>
  <c r="AD24" i="177"/>
  <c r="AC24" i="177"/>
  <c r="AK24" i="177"/>
  <c r="AR24" i="177"/>
  <c r="AX24" i="177"/>
  <c r="BF24" i="177"/>
  <c r="BM24" i="177"/>
  <c r="BT24" i="177"/>
  <c r="CB24" i="177"/>
  <c r="CH24" i="177"/>
  <c r="CF32" i="177"/>
  <c r="BT32" i="177"/>
  <c r="BE32" i="177"/>
  <c r="AO32" i="177"/>
  <c r="AC32" i="177"/>
  <c r="AN32" i="177"/>
  <c r="BI32" i="177"/>
  <c r="CA32" i="177"/>
  <c r="AB33" i="177"/>
  <c r="AK33" i="177"/>
  <c r="AV33" i="177"/>
  <c r="BD33" i="177"/>
  <c r="BM33" i="177"/>
  <c r="BX33" i="177"/>
  <c r="CG33" i="177"/>
  <c r="AB34" i="177"/>
  <c r="AQ34" i="177"/>
  <c r="BG34" i="177"/>
  <c r="BS34" i="177"/>
  <c r="CG34" i="177"/>
  <c r="CL36" i="177"/>
  <c r="BY36" i="177"/>
  <c r="AU36" i="177"/>
  <c r="AO36" i="177"/>
  <c r="CE36" i="177"/>
  <c r="AG37" i="177"/>
  <c r="AP37" i="177"/>
  <c r="AX37" i="177"/>
  <c r="BI37" i="177"/>
  <c r="BR37" i="177"/>
  <c r="CA37" i="177"/>
  <c r="CD39" i="177"/>
  <c r="BW39" i="177"/>
  <c r="BQ39" i="177"/>
  <c r="BI39" i="177"/>
  <c r="BB39" i="177"/>
  <c r="AU39" i="177"/>
  <c r="AM39" i="177"/>
  <c r="AG39" i="177"/>
  <c r="Z39" i="177"/>
  <c r="AE39" i="177"/>
  <c r="AP39" i="177"/>
  <c r="AX39" i="177"/>
  <c r="BG39" i="177"/>
  <c r="BR39" i="177"/>
  <c r="CA39" i="177"/>
  <c r="CI39" i="177"/>
  <c r="CG41" i="177"/>
  <c r="BY41" i="177"/>
  <c r="BR41" i="177"/>
  <c r="BK41" i="177"/>
  <c r="BC41" i="177"/>
  <c r="AW41" i="177"/>
  <c r="AP41" i="177"/>
  <c r="AH41" i="177"/>
  <c r="AA41" i="177"/>
  <c r="AE41" i="177"/>
  <c r="AM41" i="177"/>
  <c r="AX41" i="177"/>
  <c r="BG41" i="177"/>
  <c r="BQ41" i="177"/>
  <c r="CA41" i="177"/>
  <c r="CI41" i="177"/>
  <c r="BQ44" i="177"/>
  <c r="CG45" i="177"/>
  <c r="BY45" i="177"/>
  <c r="BR45" i="177"/>
  <c r="BK45" i="177"/>
  <c r="BC45" i="177"/>
  <c r="AW45" i="177"/>
  <c r="AP45" i="177"/>
  <c r="AH45" i="177"/>
  <c r="AA45" i="177"/>
  <c r="CI45" i="177"/>
  <c r="CC45" i="177"/>
  <c r="BV45" i="177"/>
  <c r="BN45" i="177"/>
  <c r="BG45" i="177"/>
  <c r="BA45" i="177"/>
  <c r="AS45" i="177"/>
  <c r="AL45" i="177"/>
  <c r="AE45" i="177"/>
  <c r="CH45" i="177"/>
  <c r="BS45" i="177"/>
  <c r="BF45" i="177"/>
  <c r="AQ45" i="177"/>
  <c r="AG45" i="177"/>
  <c r="AX45" i="177"/>
  <c r="BQ45" i="177"/>
  <c r="CD53" i="177"/>
  <c r="BT53" i="177"/>
  <c r="BJ53" i="177"/>
  <c r="AZ53" i="177"/>
  <c r="AR53" i="177"/>
  <c r="AH53" i="177"/>
  <c r="CI53" i="177"/>
  <c r="BX53" i="177"/>
  <c r="BO53" i="177"/>
  <c r="BF53" i="177"/>
  <c r="AU53" i="177"/>
  <c r="AM53" i="177"/>
  <c r="AD53" i="177"/>
  <c r="CJ53" i="177"/>
  <c r="BP53" i="177"/>
  <c r="AY53" i="177"/>
  <c r="AE53" i="177"/>
  <c r="CE53" i="177"/>
  <c r="BN53" i="177"/>
  <c r="AT53" i="177"/>
  <c r="Z53" i="177"/>
  <c r="BC53" i="177"/>
  <c r="CG67" i="177"/>
  <c r="BY67" i="177"/>
  <c r="BS67" i="177"/>
  <c r="BL67" i="177"/>
  <c r="BD67" i="177"/>
  <c r="AW67" i="177"/>
  <c r="AQ67" i="177"/>
  <c r="AI67" i="177"/>
  <c r="AB67" i="177"/>
  <c r="CC67" i="177"/>
  <c r="BT67" i="177"/>
  <c r="BI67" i="177"/>
  <c r="BA67" i="177"/>
  <c r="AR67" i="177"/>
  <c r="AG67" i="177"/>
  <c r="CI67" i="177"/>
  <c r="BX67" i="177"/>
  <c r="BO67" i="177"/>
  <c r="BG67" i="177"/>
  <c r="AV67" i="177"/>
  <c r="AM67" i="177"/>
  <c r="AC67" i="177"/>
  <c r="CE67" i="177"/>
  <c r="BM67" i="177"/>
  <c r="AS67" i="177"/>
  <c r="AA67" i="177"/>
  <c r="CB67" i="177"/>
  <c r="BH67" i="177"/>
  <c r="AN67" i="177"/>
  <c r="AY67" i="177"/>
  <c r="CJ67" i="177"/>
  <c r="AO68" i="177"/>
  <c r="CF52" i="177"/>
  <c r="BW52" i="177"/>
  <c r="BO52" i="177"/>
  <c r="BD52" i="177"/>
  <c r="AU52" i="177"/>
  <c r="AL52" i="177"/>
  <c r="AA52" i="177"/>
  <c r="CB52" i="177"/>
  <c r="BR52" i="177"/>
  <c r="BJ52" i="177"/>
  <c r="AZ52" i="177"/>
  <c r="AP52" i="177"/>
  <c r="AF52" i="177"/>
  <c r="AI52" i="177"/>
  <c r="BB52" i="177"/>
  <c r="BV52" i="177"/>
  <c r="CI48" i="177"/>
  <c r="BY48" i="177"/>
  <c r="BO48" i="177"/>
  <c r="BF48" i="177"/>
  <c r="AU48" i="177"/>
  <c r="AM48" i="177"/>
  <c r="AD48" i="177"/>
  <c r="CD48" i="177"/>
  <c r="BU48" i="177"/>
  <c r="BJ48" i="177"/>
  <c r="BA48" i="177"/>
  <c r="AS48" i="177"/>
  <c r="AH48" i="177"/>
  <c r="AK48" i="177"/>
  <c r="BC48" i="177"/>
  <c r="BV48" i="177"/>
  <c r="AN52" i="177"/>
  <c r="BG52" i="177"/>
  <c r="BZ52" i="177"/>
  <c r="CA65" i="177"/>
  <c r="BK65" i="177"/>
  <c r="AQ65" i="177"/>
  <c r="BT65" i="177"/>
  <c r="AV65" i="177"/>
  <c r="CG65" i="177"/>
  <c r="BE65" i="177"/>
  <c r="AI65" i="177"/>
  <c r="AY65" i="177"/>
  <c r="AC22" i="177"/>
  <c r="AH22" i="177"/>
  <c r="AN22" i="177"/>
  <c r="AS22" i="177"/>
  <c r="AX22" i="177"/>
  <c r="BD22" i="177"/>
  <c r="BI22" i="177"/>
  <c r="BN22" i="177"/>
  <c r="BT22" i="177"/>
  <c r="BY22" i="177"/>
  <c r="CD22" i="177"/>
  <c r="CJ22" i="177"/>
  <c r="AC25" i="177"/>
  <c r="AH25" i="177"/>
  <c r="AN25" i="177"/>
  <c r="AS25" i="177"/>
  <c r="AX25" i="177"/>
  <c r="BD25" i="177"/>
  <c r="BI25" i="177"/>
  <c r="BN25" i="177"/>
  <c r="BT25" i="177"/>
  <c r="BY25" i="177"/>
  <c r="CD25" i="177"/>
  <c r="CJ25" i="177"/>
  <c r="AC29" i="177"/>
  <c r="AK29" i="177"/>
  <c r="AR29" i="177"/>
  <c r="AY29" i="177"/>
  <c r="BG29" i="177"/>
  <c r="BM29" i="177"/>
  <c r="BT29" i="177"/>
  <c r="CB29" i="177"/>
  <c r="AO42" i="177"/>
  <c r="BQ42" i="177"/>
  <c r="AC43" i="177"/>
  <c r="AK43" i="177"/>
  <c r="AQ43" i="177"/>
  <c r="AX43" i="177"/>
  <c r="BF43" i="177"/>
  <c r="BM43" i="177"/>
  <c r="BS43" i="177"/>
  <c r="CA43" i="177"/>
  <c r="Z46" i="177"/>
  <c r="AK46" i="177"/>
  <c r="AT46" i="177"/>
  <c r="BC46" i="177"/>
  <c r="BN46" i="177"/>
  <c r="BV46" i="177"/>
  <c r="CE46" i="177"/>
  <c r="AC47" i="177"/>
  <c r="AK47" i="177"/>
  <c r="AQ47" i="177"/>
  <c r="AX47" i="177"/>
  <c r="BF47" i="177"/>
  <c r="BM47" i="177"/>
  <c r="BS47" i="177"/>
  <c r="CA47" i="177"/>
  <c r="AD50" i="177"/>
  <c r="AL50" i="177"/>
  <c r="AR50" i="177"/>
  <c r="AY50" i="177"/>
  <c r="BG50" i="177"/>
  <c r="BN50" i="177"/>
  <c r="BT50" i="177"/>
  <c r="CB50" i="177"/>
  <c r="Z51" i="177"/>
  <c r="AH51" i="177"/>
  <c r="AR51" i="177"/>
  <c r="BB51" i="177"/>
  <c r="BK51" i="177"/>
  <c r="BV51" i="177"/>
  <c r="CD51" i="177"/>
  <c r="AA55" i="177"/>
  <c r="AG55" i="177"/>
  <c r="AN55" i="177"/>
  <c r="AV55" i="177"/>
  <c r="BC55" i="177"/>
  <c r="BI55" i="177"/>
  <c r="BQ55" i="177"/>
  <c r="BX55" i="177"/>
  <c r="CE55" i="177"/>
  <c r="CA56" i="177"/>
  <c r="BM56" i="177"/>
  <c r="BA56" i="177"/>
  <c r="AM56" i="177"/>
  <c r="AB56" i="177"/>
  <c r="AK56" i="177"/>
  <c r="BE56" i="177"/>
  <c r="BU56" i="177"/>
  <c r="CI56" i="177"/>
  <c r="BY58" i="177"/>
  <c r="BM58" i="177"/>
  <c r="AZ58" i="177"/>
  <c r="AM58" i="177"/>
  <c r="AB58" i="177"/>
  <c r="AJ58" i="177"/>
  <c r="BD58" i="177"/>
  <c r="BT58" i="177"/>
  <c r="CI58" i="177"/>
  <c r="AA59" i="177"/>
  <c r="AK59" i="177"/>
  <c r="AS59" i="177"/>
  <c r="BC59" i="177"/>
  <c r="BM59" i="177"/>
  <c r="BW59" i="177"/>
  <c r="CA62" i="177"/>
  <c r="AY62" i="177"/>
  <c r="AW62" i="177"/>
  <c r="AB63" i="177"/>
  <c r="AK63" i="177"/>
  <c r="AS63" i="177"/>
  <c r="BD63" i="177"/>
  <c r="BM63" i="177"/>
  <c r="BW63" i="177"/>
  <c r="CG64" i="177"/>
  <c r="BL64" i="177"/>
  <c r="AV64" i="177"/>
  <c r="AB64" i="177"/>
  <c r="AQ64" i="177"/>
  <c r="BS64" i="177"/>
  <c r="AE69" i="177"/>
  <c r="AO69" i="177"/>
  <c r="BA69" i="177"/>
  <c r="BP69" i="177"/>
  <c r="AE46" i="177"/>
  <c r="AO46" i="177"/>
  <c r="AY46" i="177"/>
  <c r="BI46" i="177"/>
  <c r="BQ46" i="177"/>
  <c r="CA46" i="177"/>
  <c r="AE51" i="177"/>
  <c r="AM51" i="177"/>
  <c r="AV51" i="177"/>
  <c r="BG51" i="177"/>
  <c r="BP51" i="177"/>
  <c r="BX51" i="177"/>
  <c r="AC55" i="177"/>
  <c r="AK55" i="177"/>
  <c r="AR55" i="177"/>
  <c r="AY55" i="177"/>
  <c r="BG55" i="177"/>
  <c r="BM55" i="177"/>
  <c r="BT55" i="177"/>
  <c r="CB55" i="177"/>
  <c r="CG59" i="177"/>
  <c r="BY59" i="177"/>
  <c r="BS59" i="177"/>
  <c r="BL59" i="177"/>
  <c r="BD59" i="177"/>
  <c r="AW59" i="177"/>
  <c r="AQ59" i="177"/>
  <c r="AI59" i="177"/>
  <c r="AB59" i="177"/>
  <c r="AF59" i="177"/>
  <c r="AN59" i="177"/>
  <c r="AY59" i="177"/>
  <c r="BH59" i="177"/>
  <c r="BQ59" i="177"/>
  <c r="CB59" i="177"/>
  <c r="CJ59" i="177"/>
  <c r="CE63" i="177"/>
  <c r="BX63" i="177"/>
  <c r="BQ63" i="177"/>
  <c r="BI63" i="177"/>
  <c r="BC63" i="177"/>
  <c r="AV63" i="177"/>
  <c r="AN63" i="177"/>
  <c r="AG63" i="177"/>
  <c r="AA63" i="177"/>
  <c r="AF63" i="177"/>
  <c r="AQ63" i="177"/>
  <c r="AY63" i="177"/>
  <c r="BH63" i="177"/>
  <c r="BS63" i="177"/>
  <c r="CB63" i="177"/>
  <c r="CJ63" i="177"/>
  <c r="CF69" i="177"/>
  <c r="BW69" i="177"/>
  <c r="BO69" i="177"/>
  <c r="BD69" i="177"/>
  <c r="AU69" i="177"/>
  <c r="AK69" i="177"/>
  <c r="AA69" i="177"/>
  <c r="AI69" i="177"/>
  <c r="AV69" i="177"/>
  <c r="BI69" i="177"/>
  <c r="BU69" i="177"/>
  <c r="CJ69" i="177"/>
  <c r="AY61" i="177"/>
  <c r="AI66" i="177"/>
  <c r="BD66" i="177"/>
  <c r="M11" i="88"/>
  <c r="X20" i="177"/>
  <c r="X21" i="177"/>
  <c r="AC9" i="177"/>
  <c r="AN9" i="177"/>
  <c r="AY9" i="177"/>
  <c r="BI9" i="177"/>
  <c r="BT9" i="177"/>
  <c r="CE9" i="177"/>
  <c r="CI12" i="177"/>
  <c r="CG12" i="177"/>
  <c r="CB12" i="177"/>
  <c r="BV12" i="177"/>
  <c r="BQ12" i="177"/>
  <c r="BL12" i="177"/>
  <c r="BF12" i="177"/>
  <c r="BA12" i="177"/>
  <c r="AV12" i="177"/>
  <c r="AP12" i="177"/>
  <c r="AK12" i="177"/>
  <c r="AF12" i="177"/>
  <c r="Z12" i="177"/>
  <c r="AC12" i="177"/>
  <c r="AR12" i="177"/>
  <c r="BE12" i="177"/>
  <c r="BT12" i="177"/>
  <c r="BZ12" i="177"/>
  <c r="CI13" i="177"/>
  <c r="CJ13" i="177"/>
  <c r="CD13" i="177"/>
  <c r="BY13" i="177"/>
  <c r="BT13" i="177"/>
  <c r="BN13" i="177"/>
  <c r="BI13" i="177"/>
  <c r="BD13" i="177"/>
  <c r="AX13" i="177"/>
  <c r="AS13" i="177"/>
  <c r="AN13" i="177"/>
  <c r="AH13" i="177"/>
  <c r="AC13" i="177"/>
  <c r="AJ13" i="177"/>
  <c r="AW13" i="177"/>
  <c r="BR13" i="177"/>
  <c r="BT12" i="88"/>
  <c r="CD12" i="88" s="1"/>
  <c r="X17" i="177"/>
  <c r="AJ12" i="177"/>
  <c r="AX12" i="177"/>
  <c r="BM12" i="177"/>
  <c r="CH12" i="177"/>
  <c r="AP13" i="177"/>
  <c r="BL13" i="177"/>
  <c r="BZ13" i="177"/>
  <c r="Q16" i="177"/>
  <c r="BU12" i="176"/>
  <c r="P10" i="88"/>
  <c r="O11" i="88"/>
  <c r="BX12" i="88"/>
  <c r="CH12" i="88" s="1"/>
  <c r="T15" i="177"/>
  <c r="AF9" i="177"/>
  <c r="BA9" i="177"/>
  <c r="BW9" i="177"/>
  <c r="CJ11" i="177"/>
  <c r="CC11" i="177"/>
  <c r="BW11" i="177"/>
  <c r="BO11" i="177"/>
  <c r="BH11" i="177"/>
  <c r="BA11" i="177"/>
  <c r="AS11" i="177"/>
  <c r="AM11" i="177"/>
  <c r="AF11" i="177"/>
  <c r="X11" i="177"/>
  <c r="AB11" i="177"/>
  <c r="AK11" i="177"/>
  <c r="BD11" i="177"/>
  <c r="BX11" i="177"/>
  <c r="AD12" i="177"/>
  <c r="AS12" i="177"/>
  <c r="BH12" i="177"/>
  <c r="BU12" i="177"/>
  <c r="CC12" i="177"/>
  <c r="AD13" i="177"/>
  <c r="AR13" i="177"/>
  <c r="BF13" i="177"/>
  <c r="BU13" i="177"/>
  <c r="CH13" i="177"/>
  <c r="B9" i="176"/>
  <c r="BU9" i="176" s="1"/>
  <c r="BT10" i="88"/>
  <c r="CD10" i="88" s="1"/>
  <c r="U14" i="177"/>
  <c r="T23" i="177"/>
  <c r="AI9" i="177"/>
  <c r="BO9" i="177"/>
  <c r="AN11" i="177"/>
  <c r="BQ11" i="177"/>
  <c r="AN12" i="177"/>
  <c r="BB12" i="177"/>
  <c r="BP12" i="177"/>
  <c r="CD12" i="177"/>
  <c r="AL13" i="177"/>
  <c r="BA13" i="177"/>
  <c r="BP13" i="177"/>
  <c r="CL13" i="177"/>
  <c r="X16" i="177"/>
  <c r="X24" i="177"/>
  <c r="AB13" i="177"/>
  <c r="BE13" i="177"/>
  <c r="CG13" i="177"/>
  <c r="K10" i="88"/>
  <c r="AQ9" i="177"/>
  <c r="BL9" i="177"/>
  <c r="CG9" i="177"/>
  <c r="AV11" i="177"/>
  <c r="BM11" i="177"/>
  <c r="CG11" i="177"/>
  <c r="AL12" i="177"/>
  <c r="AZ12" i="177"/>
  <c r="BN12" i="177"/>
  <c r="CJ12" i="177"/>
  <c r="AK13" i="177"/>
  <c r="AZ13" i="177"/>
  <c r="BM13" i="177"/>
  <c r="CB13" i="177"/>
  <c r="BU13" i="176"/>
  <c r="T26" i="177"/>
  <c r="X25" i="177"/>
  <c r="L10" i="88"/>
  <c r="I11" i="88"/>
  <c r="M13" i="88"/>
  <c r="T19" i="177"/>
  <c r="U9" i="177"/>
  <c r="AS9" i="177"/>
  <c r="BD9" i="177"/>
  <c r="BY9" i="177"/>
  <c r="CJ9" i="177"/>
  <c r="AC11" i="177"/>
  <c r="AW11" i="177"/>
  <c r="BG11" i="177"/>
  <c r="BY11" i="177"/>
  <c r="CI11" i="177"/>
  <c r="Q12" i="177"/>
  <c r="AG12" i="177"/>
  <c r="AT12" i="177"/>
  <c r="BI12" i="177"/>
  <c r="BX12" i="177"/>
  <c r="CL12" i="177"/>
  <c r="X13" i="177"/>
  <c r="AF13" i="177"/>
  <c r="AT13" i="177"/>
  <c r="BH13" i="177"/>
  <c r="BV13" i="177"/>
  <c r="CC13" i="177"/>
  <c r="BU11" i="176"/>
  <c r="O9" i="88"/>
  <c r="H10" i="88"/>
  <c r="M10" i="88"/>
  <c r="BX10" i="88"/>
  <c r="CH10" i="88" s="1"/>
  <c r="K11" i="88"/>
  <c r="K12" i="88"/>
  <c r="P12" i="88"/>
  <c r="X12" i="177"/>
  <c r="O13" i="88"/>
  <c r="U18" i="177"/>
  <c r="AA9" i="177"/>
  <c r="AK9" i="177"/>
  <c r="AV9" i="177"/>
  <c r="BG9" i="177"/>
  <c r="BQ9" i="177"/>
  <c r="S11" i="177"/>
  <c r="AG11" i="177"/>
  <c r="AQ11" i="177"/>
  <c r="AY11" i="177"/>
  <c r="BI11" i="177"/>
  <c r="BS11" i="177"/>
  <c r="CB11" i="177"/>
  <c r="AB12" i="177"/>
  <c r="AH12" i="177"/>
  <c r="AO12" i="177"/>
  <c r="AW12" i="177"/>
  <c r="BD12" i="177"/>
  <c r="BJ12" i="177"/>
  <c r="BR12" i="177"/>
  <c r="BY12" i="177"/>
  <c r="CF12" i="177"/>
  <c r="Z13" i="177"/>
  <c r="AG13" i="177"/>
  <c r="AO13" i="177"/>
  <c r="AV13" i="177"/>
  <c r="BB13" i="177"/>
  <c r="BJ13" i="177"/>
  <c r="BQ13" i="177"/>
  <c r="BX13" i="177"/>
  <c r="CF13" i="177"/>
  <c r="Q20" i="177"/>
  <c r="U22" i="177"/>
  <c r="Q24" i="177"/>
  <c r="CF16" i="88"/>
  <c r="CF20" i="88"/>
  <c r="CF18" i="88"/>
  <c r="T50" i="88"/>
  <c r="R49" i="88"/>
  <c r="U26" i="88"/>
  <c r="X35" i="88"/>
  <c r="U49" i="88"/>
  <c r="X47" i="88"/>
  <c r="X43" i="88"/>
  <c r="X68" i="88"/>
  <c r="Y26" i="88"/>
  <c r="X64" i="88"/>
  <c r="X52" i="88"/>
  <c r="R60" i="88"/>
  <c r="R35" i="88"/>
  <c r="Z35" i="88"/>
  <c r="T60" i="88"/>
  <c r="W26" i="88"/>
  <c r="T35" i="88"/>
  <c r="V36" i="88"/>
  <c r="R47" i="88"/>
  <c r="Y49" i="88"/>
  <c r="Y50" i="88"/>
  <c r="R52" i="88"/>
  <c r="W54" i="88"/>
  <c r="X60" i="88"/>
  <c r="V62" i="88"/>
  <c r="S26" i="88"/>
  <c r="X50" i="88"/>
  <c r="S54" i="88"/>
  <c r="R14" i="88"/>
  <c r="V35" i="88"/>
  <c r="X39" i="88"/>
  <c r="Z49" i="88"/>
  <c r="Y54" i="88"/>
  <c r="Z60" i="88"/>
  <c r="Z28" i="88"/>
  <c r="Z30" i="88"/>
  <c r="X33" i="88"/>
  <c r="Y58" i="88"/>
  <c r="X22" i="88"/>
  <c r="Z25" i="88"/>
  <c r="T29" i="88"/>
  <c r="W31" i="88"/>
  <c r="Z34" i="88"/>
  <c r="Y61" i="88"/>
  <c r="Z11" i="88"/>
  <c r="Z13" i="88"/>
  <c r="Z21" i="88"/>
  <c r="X24" i="88"/>
  <c r="X55" i="88"/>
  <c r="Z17" i="88"/>
  <c r="Z32" i="88"/>
  <c r="Y40" i="88"/>
  <c r="X14" i="88"/>
  <c r="Z15" i="88"/>
  <c r="Z23" i="88"/>
  <c r="X57" i="88"/>
  <c r="Y65" i="88"/>
  <c r="BR13" i="88"/>
  <c r="CB13" i="88" s="1"/>
  <c r="BV13" i="88"/>
  <c r="CF13" i="88" s="1"/>
  <c r="BR17" i="88"/>
  <c r="CB17" i="88" s="1"/>
  <c r="BV17" i="88"/>
  <c r="CF17" i="88" s="1"/>
  <c r="BR23" i="88"/>
  <c r="CB23" i="88" s="1"/>
  <c r="BV23" i="88"/>
  <c r="CF23" i="88" s="1"/>
  <c r="J28" i="88"/>
  <c r="BX38" i="88"/>
  <c r="CH38" i="88" s="1"/>
  <c r="K40" i="88"/>
  <c r="P48" i="88"/>
  <c r="L48" i="88"/>
  <c r="H48" i="88"/>
  <c r="K48" i="88"/>
  <c r="M56" i="88"/>
  <c r="I56" i="88"/>
  <c r="BY60" i="88"/>
  <c r="CI60" i="88" s="1"/>
  <c r="BU60" i="88"/>
  <c r="CE60" i="88" s="1"/>
  <c r="BQ60" i="88"/>
  <c r="CA60" i="88" s="1"/>
  <c r="U60" i="88"/>
  <c r="P69" i="88"/>
  <c r="L69" i="88"/>
  <c r="H69" i="88"/>
  <c r="K69" i="88"/>
  <c r="AJ10" i="177"/>
  <c r="AZ10" i="177"/>
  <c r="BP10" i="177"/>
  <c r="W33" i="177"/>
  <c r="R39" i="177"/>
  <c r="X55" i="177"/>
  <c r="CH57" i="177"/>
  <c r="CD57" i="177"/>
  <c r="BZ57" i="177"/>
  <c r="BV57" i="177"/>
  <c r="BR57" i="177"/>
  <c r="BN57" i="177"/>
  <c r="BJ57" i="177"/>
  <c r="BF57" i="177"/>
  <c r="BB57" i="177"/>
  <c r="AX57" i="177"/>
  <c r="AT57" i="177"/>
  <c r="AP57" i="177"/>
  <c r="AL57" i="177"/>
  <c r="AH57" i="177"/>
  <c r="AD57" i="177"/>
  <c r="Z57" i="177"/>
  <c r="V57" i="177"/>
  <c r="R57" i="177"/>
  <c r="CI57" i="177"/>
  <c r="CC57" i="177"/>
  <c r="BX57" i="177"/>
  <c r="BS57" i="177"/>
  <c r="BM57" i="177"/>
  <c r="BH57" i="177"/>
  <c r="BC57" i="177"/>
  <c r="AW57" i="177"/>
  <c r="AR57" i="177"/>
  <c r="AM57" i="177"/>
  <c r="AG57" i="177"/>
  <c r="AB57" i="177"/>
  <c r="W57" i="177"/>
  <c r="Q57" i="177"/>
  <c r="CF57" i="177"/>
  <c r="BY57" i="177"/>
  <c r="BQ57" i="177"/>
  <c r="BK57" i="177"/>
  <c r="BD57" i="177"/>
  <c r="AV57" i="177"/>
  <c r="AO57" i="177"/>
  <c r="AI57" i="177"/>
  <c r="AA57" i="177"/>
  <c r="T57" i="177"/>
  <c r="CG57" i="177"/>
  <c r="BW57" i="177"/>
  <c r="BO57" i="177"/>
  <c r="BE57" i="177"/>
  <c r="AU57" i="177"/>
  <c r="AK57" i="177"/>
  <c r="AC57" i="177"/>
  <c r="S57" i="177"/>
  <c r="CE57" i="177"/>
  <c r="BU57" i="177"/>
  <c r="BL57" i="177"/>
  <c r="BA57" i="177"/>
  <c r="AS57" i="177"/>
  <c r="AJ57" i="177"/>
  <c r="Y57" i="177"/>
  <c r="CJ57" i="177"/>
  <c r="CA57" i="177"/>
  <c r="BP57" i="177"/>
  <c r="BG57" i="177"/>
  <c r="AY57" i="177"/>
  <c r="AN57" i="177"/>
  <c r="AE57" i="177"/>
  <c r="U57" i="177"/>
  <c r="Q58" i="177"/>
  <c r="BT9" i="88"/>
  <c r="CD9" i="88" s="1"/>
  <c r="BX9" i="88"/>
  <c r="CH9" i="88" s="1"/>
  <c r="BX11" i="88"/>
  <c r="CH11" i="88" s="1"/>
  <c r="BT13" i="88"/>
  <c r="CD13" i="88" s="1"/>
  <c r="BT15" i="88"/>
  <c r="CD15" i="88" s="1"/>
  <c r="BT17" i="88"/>
  <c r="CD17" i="88" s="1"/>
  <c r="BX17" i="88"/>
  <c r="CH17" i="88" s="1"/>
  <c r="BX19" i="88"/>
  <c r="CH19" i="88" s="1"/>
  <c r="BT21" i="88"/>
  <c r="CD21" i="88" s="1"/>
  <c r="BX21" i="88"/>
  <c r="CH21" i="88" s="1"/>
  <c r="BT23" i="88"/>
  <c r="CD23" i="88" s="1"/>
  <c r="BX23" i="88"/>
  <c r="CH23" i="88" s="1"/>
  <c r="BT25" i="88"/>
  <c r="CD25" i="88" s="1"/>
  <c r="N29" i="88"/>
  <c r="J31" i="88"/>
  <c r="N31" i="88"/>
  <c r="J33" i="88"/>
  <c r="BR36" i="88"/>
  <c r="CB36" i="88" s="1"/>
  <c r="BV36" i="88"/>
  <c r="CF36" i="88" s="1"/>
  <c r="Y38" i="88"/>
  <c r="BY39" i="88"/>
  <c r="CI39" i="88" s="1"/>
  <c r="BU39" i="88"/>
  <c r="CE39" i="88" s="1"/>
  <c r="BQ39" i="88"/>
  <c r="CA39" i="88" s="1"/>
  <c r="C9" i="176"/>
  <c r="BU57" i="176"/>
  <c r="V54" i="177"/>
  <c r="R54" i="177"/>
  <c r="Y49" i="177"/>
  <c r="U49" i="177"/>
  <c r="Q49" i="177"/>
  <c r="X35" i="177"/>
  <c r="T35" i="177"/>
  <c r="V26" i="177"/>
  <c r="R26" i="177"/>
  <c r="U54" i="177"/>
  <c r="V49" i="177"/>
  <c r="U67" i="177"/>
  <c r="W63" i="177"/>
  <c r="X59" i="177"/>
  <c r="Q59" i="177"/>
  <c r="S55" i="177"/>
  <c r="T54" i="177"/>
  <c r="V50" i="177"/>
  <c r="W49" i="177"/>
  <c r="U47" i="177"/>
  <c r="T69" i="177"/>
  <c r="X69" i="177"/>
  <c r="W68" i="177"/>
  <c r="W67" i="177"/>
  <c r="X63" i="177"/>
  <c r="Q63" i="177"/>
  <c r="Y68" i="177"/>
  <c r="X67" i="177"/>
  <c r="S63" i="177"/>
  <c r="S59" i="177"/>
  <c r="U55" i="177"/>
  <c r="S54" i="177"/>
  <c r="X53" i="177"/>
  <c r="X52" i="177"/>
  <c r="T51" i="177"/>
  <c r="S50" i="177"/>
  <c r="S49" i="177"/>
  <c r="W48" i="177"/>
  <c r="R47" i="177"/>
  <c r="Y46" i="177"/>
  <c r="V45" i="177"/>
  <c r="V43" i="177"/>
  <c r="V41" i="177"/>
  <c r="V39" i="177"/>
  <c r="V37" i="177"/>
  <c r="Y35" i="177"/>
  <c r="S35" i="177"/>
  <c r="X26" i="177"/>
  <c r="S26" i="177"/>
  <c r="V25" i="177"/>
  <c r="Q25" i="177"/>
  <c r="Y24" i="177"/>
  <c r="T24" i="177"/>
  <c r="V23" i="177"/>
  <c r="Q23" i="177"/>
  <c r="Y22" i="177"/>
  <c r="T22" i="177"/>
  <c r="V21" i="177"/>
  <c r="Q21" i="177"/>
  <c r="Y20" i="177"/>
  <c r="T20" i="177"/>
  <c r="V19" i="177"/>
  <c r="Q19" i="177"/>
  <c r="Y18" i="177"/>
  <c r="T18" i="177"/>
  <c r="V17" i="177"/>
  <c r="Q17" i="177"/>
  <c r="Y16" i="177"/>
  <c r="T16" i="177"/>
  <c r="V15" i="177"/>
  <c r="Q15" i="177"/>
  <c r="Y14" i="177"/>
  <c r="T14" i="177"/>
  <c r="V13" i="177"/>
  <c r="Q13" i="177"/>
  <c r="Y12" i="177"/>
  <c r="T12" i="177"/>
  <c r="T68" i="177"/>
  <c r="S67" i="177"/>
  <c r="T66" i="177"/>
  <c r="U65" i="177"/>
  <c r="U64" i="177"/>
  <c r="T58" i="177"/>
  <c r="U56" i="177"/>
  <c r="Q55" i="177"/>
  <c r="Y54" i="177"/>
  <c r="Q54" i="177"/>
  <c r="W53" i="177"/>
  <c r="T52" i="177"/>
  <c r="R51" i="177"/>
  <c r="R50" i="177"/>
  <c r="R49" i="177"/>
  <c r="S48" i="177"/>
  <c r="Q47" i="177"/>
  <c r="W46" i="177"/>
  <c r="U45" i="177"/>
  <c r="U43" i="177"/>
  <c r="U41" i="177"/>
  <c r="U39" i="177"/>
  <c r="U37" i="177"/>
  <c r="W35" i="177"/>
  <c r="R35" i="177"/>
  <c r="W34" i="177"/>
  <c r="Q34" i="177"/>
  <c r="S69" i="177"/>
  <c r="U63" i="177"/>
  <c r="T62" i="177"/>
  <c r="U61" i="177"/>
  <c r="U59" i="177"/>
  <c r="X58" i="177"/>
  <c r="Y56" i="177"/>
  <c r="W55" i="177"/>
  <c r="W54" i="177"/>
  <c r="R53" i="177"/>
  <c r="W51" i="177"/>
  <c r="W50" i="177"/>
  <c r="T49" i="177"/>
  <c r="Y48" i="177"/>
  <c r="V47" i="177"/>
  <c r="R46" i="177"/>
  <c r="W45" i="177"/>
  <c r="Q45" i="177"/>
  <c r="W43" i="177"/>
  <c r="Q43" i="177"/>
  <c r="W41" i="177"/>
  <c r="Q41" i="177"/>
  <c r="W39" i="177"/>
  <c r="Q39" i="177"/>
  <c r="W37" i="177"/>
  <c r="Q37" i="177"/>
  <c r="U35" i="177"/>
  <c r="U33" i="177"/>
  <c r="J9" i="88"/>
  <c r="N9" i="88"/>
  <c r="BQ9" i="88"/>
  <c r="CA9" i="88" s="1"/>
  <c r="BU9" i="88"/>
  <c r="CE9" i="88" s="1"/>
  <c r="BY9" i="88"/>
  <c r="CI9" i="88" s="1"/>
  <c r="Y10" i="88"/>
  <c r="BS10" i="88"/>
  <c r="CC10" i="88" s="1"/>
  <c r="BW10" i="88"/>
  <c r="CG10" i="88" s="1"/>
  <c r="J11" i="88"/>
  <c r="N11" i="88"/>
  <c r="BQ11" i="88"/>
  <c r="CA11" i="88" s="1"/>
  <c r="BU11" i="88"/>
  <c r="CE11" i="88" s="1"/>
  <c r="BY11" i="88"/>
  <c r="CI11" i="88" s="1"/>
  <c r="Y12" i="88"/>
  <c r="BS12" i="88"/>
  <c r="CC12" i="88" s="1"/>
  <c r="BW12" i="88"/>
  <c r="CG12" i="88" s="1"/>
  <c r="J13" i="88"/>
  <c r="N13" i="88"/>
  <c r="S13" i="88"/>
  <c r="BQ13" i="88"/>
  <c r="CA13" i="88" s="1"/>
  <c r="BU13" i="88"/>
  <c r="CE13" i="88" s="1"/>
  <c r="BY13" i="88"/>
  <c r="CI13" i="88" s="1"/>
  <c r="BS14" i="88"/>
  <c r="CC14" i="88" s="1"/>
  <c r="BW14" i="88"/>
  <c r="CG14" i="88" s="1"/>
  <c r="J15" i="88"/>
  <c r="N15" i="88"/>
  <c r="S15" i="88"/>
  <c r="BQ15" i="88"/>
  <c r="CA15" i="88" s="1"/>
  <c r="BU15" i="88"/>
  <c r="CE15" i="88" s="1"/>
  <c r="BY15" i="88"/>
  <c r="CI15" i="88" s="1"/>
  <c r="BS16" i="88"/>
  <c r="CC16" i="88" s="1"/>
  <c r="BW16" i="88"/>
  <c r="CG16" i="88" s="1"/>
  <c r="J17" i="88"/>
  <c r="N17" i="88"/>
  <c r="BQ17" i="88"/>
  <c r="CA17" i="88" s="1"/>
  <c r="BU17" i="88"/>
  <c r="CE17" i="88" s="1"/>
  <c r="BY17" i="88"/>
  <c r="CI17" i="88" s="1"/>
  <c r="BS18" i="88"/>
  <c r="CC18" i="88" s="1"/>
  <c r="BW18" i="88"/>
  <c r="CG18" i="88" s="1"/>
  <c r="J19" i="88"/>
  <c r="N19" i="88"/>
  <c r="BQ19" i="88"/>
  <c r="CA19" i="88" s="1"/>
  <c r="BU19" i="88"/>
  <c r="CE19" i="88" s="1"/>
  <c r="BY19" i="88"/>
  <c r="CI19" i="88" s="1"/>
  <c r="BS20" i="88"/>
  <c r="CC20" i="88" s="1"/>
  <c r="BW20" i="88"/>
  <c r="CG20" i="88" s="1"/>
  <c r="J21" i="88"/>
  <c r="N21" i="88"/>
  <c r="BQ21" i="88"/>
  <c r="CA21" i="88" s="1"/>
  <c r="BU21" i="88"/>
  <c r="CE21" i="88" s="1"/>
  <c r="BY21" i="88"/>
  <c r="CI21" i="88" s="1"/>
  <c r="BS22" i="88"/>
  <c r="CC22" i="88" s="1"/>
  <c r="BW22" i="88"/>
  <c r="CG22" i="88" s="1"/>
  <c r="J23" i="88"/>
  <c r="N23" i="88"/>
  <c r="BQ23" i="88"/>
  <c r="CA23" i="88" s="1"/>
  <c r="BU23" i="88"/>
  <c r="CE23" i="88" s="1"/>
  <c r="BY23" i="88"/>
  <c r="CI23" i="88" s="1"/>
  <c r="BS24" i="88"/>
  <c r="CC24" i="88" s="1"/>
  <c r="BW24" i="88"/>
  <c r="CG24" i="88" s="1"/>
  <c r="J25" i="88"/>
  <c r="N25" i="88"/>
  <c r="BQ25" i="88"/>
  <c r="CA25" i="88" s="1"/>
  <c r="BU25" i="88"/>
  <c r="CE25" i="88" s="1"/>
  <c r="BY25" i="88"/>
  <c r="CI25" i="88" s="1"/>
  <c r="T26" i="88"/>
  <c r="X26" i="88"/>
  <c r="I28" i="88"/>
  <c r="M28" i="88"/>
  <c r="K29" i="88"/>
  <c r="O29" i="88"/>
  <c r="BR29" i="88"/>
  <c r="CB29" i="88" s="1"/>
  <c r="BV29" i="88"/>
  <c r="CF29" i="88" s="1"/>
  <c r="I30" i="88"/>
  <c r="M30" i="88"/>
  <c r="K31" i="88"/>
  <c r="O31" i="88"/>
  <c r="BR31" i="88"/>
  <c r="CB31" i="88" s="1"/>
  <c r="BV31" i="88"/>
  <c r="CF31" i="88" s="1"/>
  <c r="I32" i="88"/>
  <c r="M32" i="88"/>
  <c r="K33" i="88"/>
  <c r="O33" i="88"/>
  <c r="BR33" i="88"/>
  <c r="CB33" i="88" s="1"/>
  <c r="BV33" i="88"/>
  <c r="CF33" i="88" s="1"/>
  <c r="I34" i="88"/>
  <c r="M34" i="88"/>
  <c r="S35" i="88"/>
  <c r="W35" i="88"/>
  <c r="BS36" i="88"/>
  <c r="CC36" i="88" s="1"/>
  <c r="BX36" i="88"/>
  <c r="CH36" i="88" s="1"/>
  <c r="P38" i="88"/>
  <c r="L38" i="88"/>
  <c r="H38" i="88"/>
  <c r="K38" i="88"/>
  <c r="BQ38" i="88"/>
  <c r="CA38" i="88" s="1"/>
  <c r="BV38" i="88"/>
  <c r="CF38" i="88" s="1"/>
  <c r="BR39" i="88"/>
  <c r="CB39" i="88" s="1"/>
  <c r="BW39" i="88"/>
  <c r="CG39" i="88" s="1"/>
  <c r="J40" i="88"/>
  <c r="BY41" i="88"/>
  <c r="CI41" i="88" s="1"/>
  <c r="BU41" i="88"/>
  <c r="CE41" i="88" s="1"/>
  <c r="BQ41" i="88"/>
  <c r="CA41" i="88" s="1"/>
  <c r="X41" i="88"/>
  <c r="BV41" i="88"/>
  <c r="CF41" i="88" s="1"/>
  <c r="BT42" i="88"/>
  <c r="CD42" i="88" s="1"/>
  <c r="BY42" i="88"/>
  <c r="CI42" i="88" s="1"/>
  <c r="BT43" i="88"/>
  <c r="CD43" i="88" s="1"/>
  <c r="BW44" i="88"/>
  <c r="CG44" i="88" s="1"/>
  <c r="BS44" i="88"/>
  <c r="CC44" i="88" s="1"/>
  <c r="M44" i="88"/>
  <c r="X44" i="88"/>
  <c r="BR44" i="88"/>
  <c r="CB44" i="88" s="1"/>
  <c r="BX44" i="88"/>
  <c r="CH44" i="88" s="1"/>
  <c r="P46" i="88"/>
  <c r="L46" i="88"/>
  <c r="H46" i="88"/>
  <c r="K46" i="88"/>
  <c r="W46" i="88"/>
  <c r="BQ46" i="88"/>
  <c r="CA46" i="88" s="1"/>
  <c r="W47" i="88"/>
  <c r="BR47" i="88"/>
  <c r="CB47" i="88" s="1"/>
  <c r="BW47" i="88"/>
  <c r="CG47" i="88" s="1"/>
  <c r="J48" i="88"/>
  <c r="O48" i="88"/>
  <c r="V49" i="88"/>
  <c r="S50" i="88"/>
  <c r="W50" i="88"/>
  <c r="R50" i="88"/>
  <c r="T51" i="88"/>
  <c r="BT51" i="88"/>
  <c r="CD51" i="88" s="1"/>
  <c r="BY51" i="88"/>
  <c r="CI51" i="88" s="1"/>
  <c r="BT52" i="88"/>
  <c r="CD52" i="88" s="1"/>
  <c r="BY53" i="88"/>
  <c r="CI53" i="88" s="1"/>
  <c r="BU53" i="88"/>
  <c r="CE53" i="88" s="1"/>
  <c r="BQ53" i="88"/>
  <c r="CA53" i="88" s="1"/>
  <c r="BS53" i="88"/>
  <c r="CC53" i="88" s="1"/>
  <c r="BX53" i="88"/>
  <c r="CH53" i="88" s="1"/>
  <c r="BX54" i="88"/>
  <c r="CH54" i="88" s="1"/>
  <c r="BT54" i="88"/>
  <c r="CD54" i="88" s="1"/>
  <c r="U54" i="88"/>
  <c r="BU54" i="88"/>
  <c r="CE54" i="88" s="1"/>
  <c r="L55" i="88"/>
  <c r="J56" i="88"/>
  <c r="O56" i="88"/>
  <c r="L57" i="88"/>
  <c r="J58" i="88"/>
  <c r="L59" i="88"/>
  <c r="Y60" i="88"/>
  <c r="BR60" i="88"/>
  <c r="CB60" i="88" s="1"/>
  <c r="BW60" i="88"/>
  <c r="CG60" i="88" s="1"/>
  <c r="J61" i="88"/>
  <c r="BY62" i="88"/>
  <c r="CI62" i="88" s="1"/>
  <c r="BU62" i="88"/>
  <c r="CE62" i="88" s="1"/>
  <c r="BQ62" i="88"/>
  <c r="CA62" i="88" s="1"/>
  <c r="X62" i="88"/>
  <c r="BV62" i="88"/>
  <c r="CF62" i="88" s="1"/>
  <c r="T63" i="88"/>
  <c r="BT63" i="88"/>
  <c r="CD63" i="88" s="1"/>
  <c r="BY63" i="88"/>
  <c r="CI63" i="88" s="1"/>
  <c r="BW65" i="88"/>
  <c r="CG65" i="88" s="1"/>
  <c r="BS65" i="88"/>
  <c r="CC65" i="88" s="1"/>
  <c r="M65" i="88"/>
  <c r="BR65" i="88"/>
  <c r="CB65" i="88" s="1"/>
  <c r="BX65" i="88"/>
  <c r="CH65" i="88" s="1"/>
  <c r="P67" i="88"/>
  <c r="L67" i="88"/>
  <c r="H67" i="88"/>
  <c r="K67" i="88"/>
  <c r="BQ67" i="88"/>
  <c r="CA67" i="88" s="1"/>
  <c r="BR68" i="88"/>
  <c r="CB68" i="88" s="1"/>
  <c r="BW68" i="88"/>
  <c r="CG68" i="88" s="1"/>
  <c r="J69" i="88"/>
  <c r="O69" i="88"/>
  <c r="CH9" i="177"/>
  <c r="CD9" i="177"/>
  <c r="BZ9" i="177"/>
  <c r="BV9" i="177"/>
  <c r="BR9" i="177"/>
  <c r="BN9" i="177"/>
  <c r="BJ9" i="177"/>
  <c r="BF9" i="177"/>
  <c r="BB9" i="177"/>
  <c r="AX9" i="177"/>
  <c r="AT9" i="177"/>
  <c r="AP9" i="177"/>
  <c r="AL9" i="177"/>
  <c r="AH9" i="177"/>
  <c r="AD9" i="177"/>
  <c r="Z9" i="177"/>
  <c r="V9" i="177"/>
  <c r="R9" i="177"/>
  <c r="T9" i="177"/>
  <c r="Y9" i="177"/>
  <c r="AE9" i="177"/>
  <c r="AJ9" i="177"/>
  <c r="AO9" i="177"/>
  <c r="AU9" i="177"/>
  <c r="AZ9" i="177"/>
  <c r="BE9" i="177"/>
  <c r="BK9" i="177"/>
  <c r="BP9" i="177"/>
  <c r="BU9" i="177"/>
  <c r="CA9" i="177"/>
  <c r="CF9" i="177"/>
  <c r="CL9" i="177"/>
  <c r="S10" i="177"/>
  <c r="X10" i="177"/>
  <c r="AC10" i="177"/>
  <c r="AI10" i="177"/>
  <c r="AN10" i="177"/>
  <c r="AS10" i="177"/>
  <c r="AY10" i="177"/>
  <c r="BD10" i="177"/>
  <c r="BI10" i="177"/>
  <c r="BO10" i="177"/>
  <c r="BT10" i="177"/>
  <c r="BY10" i="177"/>
  <c r="CE10" i="177"/>
  <c r="Q11" i="177"/>
  <c r="W11" i="177"/>
  <c r="V12" i="177"/>
  <c r="U13" i="177"/>
  <c r="R14" i="177"/>
  <c r="R15" i="177"/>
  <c r="Y15" i="177"/>
  <c r="V16" i="177"/>
  <c r="U17" i="177"/>
  <c r="R18" i="177"/>
  <c r="R19" i="177"/>
  <c r="Y19" i="177"/>
  <c r="V20" i="177"/>
  <c r="U21" i="177"/>
  <c r="R22" i="177"/>
  <c r="R23" i="177"/>
  <c r="Y23" i="177"/>
  <c r="V24" i="177"/>
  <c r="U25" i="177"/>
  <c r="Q26" i="177"/>
  <c r="Y26" i="177"/>
  <c r="Q28" i="177"/>
  <c r="X28" i="177"/>
  <c r="W29" i="177"/>
  <c r="W30" i="177"/>
  <c r="AA31" i="177"/>
  <c r="AK31" i="177"/>
  <c r="AV31" i="177"/>
  <c r="BG31" i="177"/>
  <c r="BQ31" i="177"/>
  <c r="CB31" i="177"/>
  <c r="S32" i="177"/>
  <c r="S33" i="177"/>
  <c r="V35" i="177"/>
  <c r="R37" i="177"/>
  <c r="S38" i="177"/>
  <c r="R45" i="177"/>
  <c r="S46" i="177"/>
  <c r="Q56" i="177"/>
  <c r="AF57" i="177"/>
  <c r="BT57" i="177"/>
  <c r="BR11" i="88"/>
  <c r="CB11" i="88" s="1"/>
  <c r="BR21" i="88"/>
  <c r="CB21" i="88" s="1"/>
  <c r="BV21" i="88"/>
  <c r="CF21" i="88" s="1"/>
  <c r="N28" i="88"/>
  <c r="N30" i="88"/>
  <c r="J32" i="88"/>
  <c r="N32" i="88"/>
  <c r="J34" i="88"/>
  <c r="P40" i="88"/>
  <c r="L40" i="88"/>
  <c r="H40" i="88"/>
  <c r="BW46" i="88"/>
  <c r="CG46" i="88" s="1"/>
  <c r="BS46" i="88"/>
  <c r="CC46" i="88" s="1"/>
  <c r="BX46" i="88"/>
  <c r="CH46" i="88" s="1"/>
  <c r="CH47" i="88"/>
  <c r="Z54" i="88"/>
  <c r="K56" i="88"/>
  <c r="P56" i="88"/>
  <c r="M58" i="88"/>
  <c r="I58" i="88"/>
  <c r="K58" i="88"/>
  <c r="BX60" i="88"/>
  <c r="CH60" i="88" s="1"/>
  <c r="P61" i="88"/>
  <c r="L61" i="88"/>
  <c r="H61" i="88"/>
  <c r="K61" i="88"/>
  <c r="CF61" i="88"/>
  <c r="BY64" i="88"/>
  <c r="CI64" i="88" s="1"/>
  <c r="BU64" i="88"/>
  <c r="CE64" i="88" s="1"/>
  <c r="BQ64" i="88"/>
  <c r="CA64" i="88" s="1"/>
  <c r="BW67" i="88"/>
  <c r="CG67" i="88" s="1"/>
  <c r="BS67" i="88"/>
  <c r="CC67" i="88" s="1"/>
  <c r="CH10" i="177"/>
  <c r="CD10" i="177"/>
  <c r="BZ10" i="177"/>
  <c r="BV10" i="177"/>
  <c r="BR10" i="177"/>
  <c r="BN10" i="177"/>
  <c r="BJ10" i="177"/>
  <c r="BF10" i="177"/>
  <c r="BB10" i="177"/>
  <c r="AX10" i="177"/>
  <c r="AT10" i="177"/>
  <c r="AP10" i="177"/>
  <c r="AL10" i="177"/>
  <c r="AH10" i="177"/>
  <c r="AD10" i="177"/>
  <c r="Z10" i="177"/>
  <c r="V10" i="177"/>
  <c r="R10" i="177"/>
  <c r="Y10" i="177"/>
  <c r="AO10" i="177"/>
  <c r="BE10" i="177"/>
  <c r="BK10" i="177"/>
  <c r="CA10" i="177"/>
  <c r="CF10" i="177"/>
  <c r="CL10" i="177"/>
  <c r="Y28" i="177"/>
  <c r="Q29" i="177"/>
  <c r="X29" i="177"/>
  <c r="X49" i="177"/>
  <c r="X61" i="177"/>
  <c r="W62" i="177"/>
  <c r="BR9" i="88"/>
  <c r="CB9" i="88" s="1"/>
  <c r="BV9" i="88"/>
  <c r="CF9" i="88" s="1"/>
  <c r="BV11" i="88"/>
  <c r="CF11" i="88" s="1"/>
  <c r="BR25" i="88"/>
  <c r="CB25" i="88" s="1"/>
  <c r="BV25" i="88"/>
  <c r="CF25" i="88" s="1"/>
  <c r="BR38" i="88"/>
  <c r="CB38" i="88" s="1"/>
  <c r="BY43" i="88"/>
  <c r="CI43" i="88" s="1"/>
  <c r="BU43" i="88"/>
  <c r="CE43" i="88" s="1"/>
  <c r="BQ43" i="88"/>
  <c r="CA43" i="88" s="1"/>
  <c r="BR46" i="88"/>
  <c r="CB46" i="88" s="1"/>
  <c r="BV52" i="88"/>
  <c r="CF52" i="88" s="1"/>
  <c r="R54" i="88"/>
  <c r="S68" i="88"/>
  <c r="T10" i="177"/>
  <c r="AU10" i="177"/>
  <c r="BU10" i="177"/>
  <c r="T32" i="177"/>
  <c r="X54" i="177"/>
  <c r="W59" i="177"/>
  <c r="T64" i="177"/>
  <c r="S66" i="177"/>
  <c r="Q68" i="177"/>
  <c r="BU10" i="176"/>
  <c r="H9" i="88"/>
  <c r="L9" i="88"/>
  <c r="P9" i="88"/>
  <c r="BS9" i="88"/>
  <c r="CC9" i="88" s="1"/>
  <c r="BW9" i="88"/>
  <c r="CG9" i="88" s="1"/>
  <c r="J10" i="88"/>
  <c r="BQ10" i="88"/>
  <c r="CA10" i="88" s="1"/>
  <c r="BU10" i="88"/>
  <c r="CE10" i="88" s="1"/>
  <c r="BY10" i="88"/>
  <c r="CI10" i="88" s="1"/>
  <c r="H11" i="88"/>
  <c r="L11" i="88"/>
  <c r="BS11" i="88"/>
  <c r="CC11" i="88" s="1"/>
  <c r="BW11" i="88"/>
  <c r="CG11" i="88" s="1"/>
  <c r="J12" i="88"/>
  <c r="S12" i="88"/>
  <c r="BQ12" i="88"/>
  <c r="CA12" i="88" s="1"/>
  <c r="BU12" i="88"/>
  <c r="CE12" i="88" s="1"/>
  <c r="BY12" i="88"/>
  <c r="CI12" i="88" s="1"/>
  <c r="H13" i="88"/>
  <c r="L13" i="88"/>
  <c r="U13" i="88"/>
  <c r="BS13" i="88"/>
  <c r="CC13" i="88" s="1"/>
  <c r="BW13" i="88"/>
  <c r="CG13" i="88" s="1"/>
  <c r="J14" i="88"/>
  <c r="BQ14" i="88"/>
  <c r="CA14" i="88" s="1"/>
  <c r="BU14" i="88"/>
  <c r="CE14" i="88" s="1"/>
  <c r="BY14" i="88"/>
  <c r="CI14" i="88" s="1"/>
  <c r="H15" i="88"/>
  <c r="L15" i="88"/>
  <c r="U15" i="88"/>
  <c r="BS15" i="88"/>
  <c r="CC15" i="88" s="1"/>
  <c r="BW15" i="88"/>
  <c r="CG15" i="88" s="1"/>
  <c r="J16" i="88"/>
  <c r="BQ16" i="88"/>
  <c r="CA16" i="88" s="1"/>
  <c r="BU16" i="88"/>
  <c r="CE16" i="88" s="1"/>
  <c r="BY16" i="88"/>
  <c r="CI16" i="88" s="1"/>
  <c r="H17" i="88"/>
  <c r="L17" i="88"/>
  <c r="BS17" i="88"/>
  <c r="CC17" i="88" s="1"/>
  <c r="BW17" i="88"/>
  <c r="CG17" i="88" s="1"/>
  <c r="J18" i="88"/>
  <c r="W18" i="88"/>
  <c r="BQ18" i="88"/>
  <c r="CA18" i="88" s="1"/>
  <c r="BU18" i="88"/>
  <c r="CE18" i="88" s="1"/>
  <c r="BY18" i="88"/>
  <c r="CI18" i="88" s="1"/>
  <c r="H19" i="88"/>
  <c r="L19" i="88"/>
  <c r="U19" i="88"/>
  <c r="BS19" i="88"/>
  <c r="CC19" i="88" s="1"/>
  <c r="BW19" i="88"/>
  <c r="CG19" i="88" s="1"/>
  <c r="J20" i="88"/>
  <c r="BQ20" i="88"/>
  <c r="CA20" i="88" s="1"/>
  <c r="BU20" i="88"/>
  <c r="CE20" i="88" s="1"/>
  <c r="BY20" i="88"/>
  <c r="CI20" i="88" s="1"/>
  <c r="H21" i="88"/>
  <c r="L21" i="88"/>
  <c r="BS21" i="88"/>
  <c r="CC21" i="88" s="1"/>
  <c r="BW21" i="88"/>
  <c r="CG21" i="88" s="1"/>
  <c r="J22" i="88"/>
  <c r="BQ22" i="88"/>
  <c r="CA22" i="88" s="1"/>
  <c r="BU22" i="88"/>
  <c r="CE22" i="88" s="1"/>
  <c r="BY22" i="88"/>
  <c r="CI22" i="88" s="1"/>
  <c r="H23" i="88"/>
  <c r="L23" i="88"/>
  <c r="BS23" i="88"/>
  <c r="CC23" i="88" s="1"/>
  <c r="BW23" i="88"/>
  <c r="CG23" i="88" s="1"/>
  <c r="J24" i="88"/>
  <c r="BQ24" i="88"/>
  <c r="CA24" i="88" s="1"/>
  <c r="BU24" i="88"/>
  <c r="CE24" i="88" s="1"/>
  <c r="BY24" i="88"/>
  <c r="CI24" i="88" s="1"/>
  <c r="H25" i="88"/>
  <c r="L25" i="88"/>
  <c r="BS25" i="88"/>
  <c r="CC25" i="88" s="1"/>
  <c r="BW25" i="88"/>
  <c r="CG25" i="88" s="1"/>
  <c r="R26" i="88"/>
  <c r="V26" i="88"/>
  <c r="Z26" i="88"/>
  <c r="K28" i="88"/>
  <c r="O28" i="88"/>
  <c r="BR28" i="88"/>
  <c r="CB28" i="88" s="1"/>
  <c r="I29" i="88"/>
  <c r="M29" i="88"/>
  <c r="BT29" i="88"/>
  <c r="CD29" i="88" s="1"/>
  <c r="K30" i="88"/>
  <c r="O30" i="88"/>
  <c r="BR30" i="88"/>
  <c r="CB30" i="88" s="1"/>
  <c r="I31" i="88"/>
  <c r="BT31" i="88"/>
  <c r="CD31" i="88" s="1"/>
  <c r="K32" i="88"/>
  <c r="O32" i="88"/>
  <c r="BR32" i="88"/>
  <c r="CB32" i="88" s="1"/>
  <c r="I33" i="88"/>
  <c r="M33" i="88"/>
  <c r="BT33" i="88"/>
  <c r="CD33" i="88" s="1"/>
  <c r="K34" i="88"/>
  <c r="O34" i="88"/>
  <c r="BR34" i="88"/>
  <c r="CB34" i="88" s="1"/>
  <c r="U35" i="88"/>
  <c r="Y35" i="88"/>
  <c r="J36" i="88"/>
  <c r="BQ36" i="88"/>
  <c r="CA36" i="88" s="1"/>
  <c r="BU36" i="88"/>
  <c r="CE36" i="88" s="1"/>
  <c r="BY37" i="88"/>
  <c r="CI37" i="88" s="1"/>
  <c r="BU37" i="88"/>
  <c r="CE37" i="88" s="1"/>
  <c r="BQ37" i="88"/>
  <c r="CA37" i="88" s="1"/>
  <c r="X37" i="88"/>
  <c r="BV37" i="88"/>
  <c r="CF37" i="88" s="1"/>
  <c r="I38" i="88"/>
  <c r="N38" i="88"/>
  <c r="BT38" i="88"/>
  <c r="CD38" i="88" s="1"/>
  <c r="BT39" i="88"/>
  <c r="CD39" i="88" s="1"/>
  <c r="BW40" i="88"/>
  <c r="CG40" i="88" s="1"/>
  <c r="BS40" i="88"/>
  <c r="CC40" i="88" s="1"/>
  <c r="M40" i="88"/>
  <c r="BR40" i="88"/>
  <c r="CB40" i="88" s="1"/>
  <c r="BX40" i="88"/>
  <c r="CH40" i="88" s="1"/>
  <c r="BS41" i="88"/>
  <c r="CC41" i="88" s="1"/>
  <c r="BX41" i="88"/>
  <c r="CH41" i="88" s="1"/>
  <c r="P42" i="88"/>
  <c r="L42" i="88"/>
  <c r="H42" i="88"/>
  <c r="K42" i="88"/>
  <c r="W42" i="88"/>
  <c r="BQ42" i="88"/>
  <c r="CA42" i="88" s="1"/>
  <c r="BR43" i="88"/>
  <c r="CB43" i="88" s="1"/>
  <c r="BW43" i="88"/>
  <c r="CG43" i="88" s="1"/>
  <c r="J44" i="88"/>
  <c r="BU44" i="88"/>
  <c r="CE44" i="88" s="1"/>
  <c r="BY45" i="88"/>
  <c r="CI45" i="88" s="1"/>
  <c r="BU45" i="88"/>
  <c r="CE45" i="88" s="1"/>
  <c r="BQ45" i="88"/>
  <c r="CA45" i="88" s="1"/>
  <c r="X45" i="88"/>
  <c r="BV45" i="88"/>
  <c r="CF45" i="88" s="1"/>
  <c r="I46" i="88"/>
  <c r="N46" i="88"/>
  <c r="BT46" i="88"/>
  <c r="CD46" i="88" s="1"/>
  <c r="BY46" i="88"/>
  <c r="CI46" i="88" s="1"/>
  <c r="BW48" i="88"/>
  <c r="CG48" i="88" s="1"/>
  <c r="BS48" i="88"/>
  <c r="CC48" i="88" s="1"/>
  <c r="M48" i="88"/>
  <c r="BR48" i="88"/>
  <c r="CB48" i="88" s="1"/>
  <c r="BX48" i="88"/>
  <c r="CH48" i="88" s="1"/>
  <c r="T49" i="88"/>
  <c r="X49" i="88"/>
  <c r="S49" i="88"/>
  <c r="BY50" i="88"/>
  <c r="CI50" i="88" s="1"/>
  <c r="BU50" i="88"/>
  <c r="CE50" i="88" s="1"/>
  <c r="BQ50" i="88"/>
  <c r="CA50" i="88" s="1"/>
  <c r="U50" i="88"/>
  <c r="Z50" i="88"/>
  <c r="BS50" i="88"/>
  <c r="CC50" i="88" s="1"/>
  <c r="BX50" i="88"/>
  <c r="CH50" i="88" s="1"/>
  <c r="P51" i="88"/>
  <c r="L51" i="88"/>
  <c r="H51" i="88"/>
  <c r="K51" i="88"/>
  <c r="BQ51" i="88"/>
  <c r="CA51" i="88" s="1"/>
  <c r="W52" i="88"/>
  <c r="BR52" i="88"/>
  <c r="CB52" i="88" s="1"/>
  <c r="BV53" i="88"/>
  <c r="CF53" i="88" s="1"/>
  <c r="X54" i="88"/>
  <c r="BR54" i="88"/>
  <c r="CB54" i="88" s="1"/>
  <c r="BW54" i="88"/>
  <c r="CG54" i="88" s="1"/>
  <c r="I55" i="88"/>
  <c r="BX56" i="88"/>
  <c r="CH56" i="88" s="1"/>
  <c r="BT56" i="88"/>
  <c r="CD56" i="88" s="1"/>
  <c r="L56" i="88"/>
  <c r="BR56" i="88"/>
  <c r="CB56" i="88" s="1"/>
  <c r="BW56" i="88"/>
  <c r="CG56" i="88" s="1"/>
  <c r="I57" i="88"/>
  <c r="BX58" i="88"/>
  <c r="CH58" i="88" s="1"/>
  <c r="BT58" i="88"/>
  <c r="CD58" i="88" s="1"/>
  <c r="L58" i="88"/>
  <c r="BR58" i="88"/>
  <c r="CB58" i="88" s="1"/>
  <c r="BW58" i="88"/>
  <c r="CG58" i="88" s="1"/>
  <c r="I59" i="88"/>
  <c r="V60" i="88"/>
  <c r="BT60" i="88"/>
  <c r="CD60" i="88" s="1"/>
  <c r="BW61" i="88"/>
  <c r="CG61" i="88" s="1"/>
  <c r="BS61" i="88"/>
  <c r="CC61" i="88" s="1"/>
  <c r="M61" i="88"/>
  <c r="BR61" i="88"/>
  <c r="CB61" i="88" s="1"/>
  <c r="BX61" i="88"/>
  <c r="CH61" i="88" s="1"/>
  <c r="BS62" i="88"/>
  <c r="CC62" i="88" s="1"/>
  <c r="BX62" i="88"/>
  <c r="CH62" i="88" s="1"/>
  <c r="P63" i="88"/>
  <c r="L63" i="88"/>
  <c r="H63" i="88"/>
  <c r="K63" i="88"/>
  <c r="BQ63" i="88"/>
  <c r="CA63" i="88" s="1"/>
  <c r="W64" i="88"/>
  <c r="BR64" i="88"/>
  <c r="CB64" i="88" s="1"/>
  <c r="BW64" i="88"/>
  <c r="CG64" i="88" s="1"/>
  <c r="J65" i="88"/>
  <c r="BU65" i="88"/>
  <c r="CE65" i="88" s="1"/>
  <c r="BY66" i="88"/>
  <c r="CI66" i="88" s="1"/>
  <c r="BU66" i="88"/>
  <c r="CE66" i="88" s="1"/>
  <c r="BQ66" i="88"/>
  <c r="CA66" i="88" s="1"/>
  <c r="X66" i="88"/>
  <c r="BV66" i="88"/>
  <c r="CF66" i="88" s="1"/>
  <c r="I67" i="88"/>
  <c r="N67" i="88"/>
  <c r="T67" i="88"/>
  <c r="BT67" i="88"/>
  <c r="CD67" i="88" s="1"/>
  <c r="BY67" i="88"/>
  <c r="CI67" i="88" s="1"/>
  <c r="BW69" i="88"/>
  <c r="CG69" i="88" s="1"/>
  <c r="BS69" i="88"/>
  <c r="CC69" i="88" s="1"/>
  <c r="M69" i="88"/>
  <c r="BR69" i="88"/>
  <c r="CB69" i="88" s="1"/>
  <c r="BX69" i="88"/>
  <c r="CH69" i="88" s="1"/>
  <c r="Q9" i="177"/>
  <c r="W9" i="177"/>
  <c r="AB9" i="177"/>
  <c r="AG9" i="177"/>
  <c r="AM9" i="177"/>
  <c r="AR9" i="177"/>
  <c r="AW9" i="177"/>
  <c r="BC9" i="177"/>
  <c r="BH9" i="177"/>
  <c r="BM9" i="177"/>
  <c r="BS9" i="177"/>
  <c r="BX9" i="177"/>
  <c r="CC9" i="177"/>
  <c r="CI9" i="177"/>
  <c r="U10" i="177"/>
  <c r="AA10" i="177"/>
  <c r="AF10" i="177"/>
  <c r="AK10" i="177"/>
  <c r="AQ10" i="177"/>
  <c r="AV10" i="177"/>
  <c r="BA10" i="177"/>
  <c r="BG10" i="177"/>
  <c r="BL10" i="177"/>
  <c r="BQ10" i="177"/>
  <c r="BW10" i="177"/>
  <c r="CB10" i="177"/>
  <c r="CG10" i="177"/>
  <c r="CH11" i="177"/>
  <c r="CD11" i="177"/>
  <c r="BZ11" i="177"/>
  <c r="BV11" i="177"/>
  <c r="BR11" i="177"/>
  <c r="BN11" i="177"/>
  <c r="BJ11" i="177"/>
  <c r="BF11" i="177"/>
  <c r="BB11" i="177"/>
  <c r="AX11" i="177"/>
  <c r="AT11" i="177"/>
  <c r="AP11" i="177"/>
  <c r="AL11" i="177"/>
  <c r="AH11" i="177"/>
  <c r="AD11" i="177"/>
  <c r="Z11" i="177"/>
  <c r="V11" i="177"/>
  <c r="R11" i="177"/>
  <c r="T11" i="177"/>
  <c r="Y11" i="177"/>
  <c r="AE11" i="177"/>
  <c r="AJ11" i="177"/>
  <c r="AO11" i="177"/>
  <c r="AU11" i="177"/>
  <c r="AZ11" i="177"/>
  <c r="BE11" i="177"/>
  <c r="BK11" i="177"/>
  <c r="BP11" i="177"/>
  <c r="BU11" i="177"/>
  <c r="CA11" i="177"/>
  <c r="CF11" i="177"/>
  <c r="CL11" i="177"/>
  <c r="R12" i="177"/>
  <c r="R13" i="177"/>
  <c r="Y13" i="177"/>
  <c r="V14" i="177"/>
  <c r="U15" i="177"/>
  <c r="R16" i="177"/>
  <c r="R17" i="177"/>
  <c r="Y17" i="177"/>
  <c r="V18" i="177"/>
  <c r="U19" i="177"/>
  <c r="R20" i="177"/>
  <c r="R21" i="177"/>
  <c r="Y21" i="177"/>
  <c r="V22" i="177"/>
  <c r="U23" i="177"/>
  <c r="R24" i="177"/>
  <c r="R25" i="177"/>
  <c r="Y25" i="177"/>
  <c r="U26" i="177"/>
  <c r="CH28" i="177"/>
  <c r="CD28" i="177"/>
  <c r="BZ28" i="177"/>
  <c r="BV28" i="177"/>
  <c r="BR28" i="177"/>
  <c r="BN28" i="177"/>
  <c r="BJ28" i="177"/>
  <c r="BF28" i="177"/>
  <c r="BB28" i="177"/>
  <c r="AX28" i="177"/>
  <c r="AT28" i="177"/>
  <c r="AP28" i="177"/>
  <c r="AL28" i="177"/>
  <c r="AH28" i="177"/>
  <c r="AD28" i="177"/>
  <c r="Z28" i="177"/>
  <c r="V28" i="177"/>
  <c r="R28" i="177"/>
  <c r="CG28" i="177"/>
  <c r="CB28" i="177"/>
  <c r="BW28" i="177"/>
  <c r="BQ28" i="177"/>
  <c r="BL28" i="177"/>
  <c r="BG28" i="177"/>
  <c r="BA28" i="177"/>
  <c r="AV28" i="177"/>
  <c r="AQ28" i="177"/>
  <c r="AK28" i="177"/>
  <c r="AF28" i="177"/>
  <c r="AA28" i="177"/>
  <c r="U28" i="177"/>
  <c r="T28" i="177"/>
  <c r="AB28" i="177"/>
  <c r="AI28" i="177"/>
  <c r="AO28" i="177"/>
  <c r="AW28" i="177"/>
  <c r="BD28" i="177"/>
  <c r="BK28" i="177"/>
  <c r="BS28" i="177"/>
  <c r="BY28" i="177"/>
  <c r="CF28" i="177"/>
  <c r="S29" i="177"/>
  <c r="Q30" i="177"/>
  <c r="U31" i="177"/>
  <c r="AF31" i="177"/>
  <c r="AQ31" i="177"/>
  <c r="BA31" i="177"/>
  <c r="BL31" i="177"/>
  <c r="BW31" i="177"/>
  <c r="CH32" i="177"/>
  <c r="CD32" i="177"/>
  <c r="BZ32" i="177"/>
  <c r="BV32" i="177"/>
  <c r="BR32" i="177"/>
  <c r="BN32" i="177"/>
  <c r="BJ32" i="177"/>
  <c r="BF32" i="177"/>
  <c r="BB32" i="177"/>
  <c r="AX32" i="177"/>
  <c r="AT32" i="177"/>
  <c r="AP32" i="177"/>
  <c r="AL32" i="177"/>
  <c r="AH32" i="177"/>
  <c r="AD32" i="177"/>
  <c r="Z32" i="177"/>
  <c r="V32" i="177"/>
  <c r="R32" i="177"/>
  <c r="CG32" i="177"/>
  <c r="CB32" i="177"/>
  <c r="BW32" i="177"/>
  <c r="BQ32" i="177"/>
  <c r="BL32" i="177"/>
  <c r="BG32" i="177"/>
  <c r="BA32" i="177"/>
  <c r="AV32" i="177"/>
  <c r="AQ32" i="177"/>
  <c r="AK32" i="177"/>
  <c r="AF32" i="177"/>
  <c r="AA32" i="177"/>
  <c r="U32" i="177"/>
  <c r="CI32" i="177"/>
  <c r="CC32" i="177"/>
  <c r="BX32" i="177"/>
  <c r="BS32" i="177"/>
  <c r="BM32" i="177"/>
  <c r="BH32" i="177"/>
  <c r="BC32" i="177"/>
  <c r="AW32" i="177"/>
  <c r="AR32" i="177"/>
  <c r="AM32" i="177"/>
  <c r="AG32" i="177"/>
  <c r="AB32" i="177"/>
  <c r="W32" i="177"/>
  <c r="Q32" i="177"/>
  <c r="X32" i="177"/>
  <c r="AI32" i="177"/>
  <c r="AS32" i="177"/>
  <c r="BD32" i="177"/>
  <c r="BO32" i="177"/>
  <c r="BY32" i="177"/>
  <c r="CJ32" i="177"/>
  <c r="X33" i="177"/>
  <c r="R41" i="177"/>
  <c r="S42" i="177"/>
  <c r="X50" i="177"/>
  <c r="S53" i="177"/>
  <c r="AZ57" i="177"/>
  <c r="CL57" i="177"/>
  <c r="Y69" i="177"/>
  <c r="BR15" i="88"/>
  <c r="CB15" i="88" s="1"/>
  <c r="BV15" i="88"/>
  <c r="CF15" i="88" s="1"/>
  <c r="BR19" i="88"/>
  <c r="CB19" i="88" s="1"/>
  <c r="BV19" i="88"/>
  <c r="CF19" i="88" s="1"/>
  <c r="J30" i="88"/>
  <c r="N34" i="88"/>
  <c r="BW38" i="88"/>
  <c r="CG38" i="88" s="1"/>
  <c r="BS38" i="88"/>
  <c r="CC38" i="88" s="1"/>
  <c r="W49" i="88"/>
  <c r="BY52" i="88"/>
  <c r="CI52" i="88" s="1"/>
  <c r="BU52" i="88"/>
  <c r="CE52" i="88" s="1"/>
  <c r="BQ52" i="88"/>
  <c r="CA52" i="88" s="1"/>
  <c r="V54" i="88"/>
  <c r="P58" i="88"/>
  <c r="BS60" i="88"/>
  <c r="CC60" i="88" s="1"/>
  <c r="BV64" i="88"/>
  <c r="CF64" i="88" s="1"/>
  <c r="BR67" i="88"/>
  <c r="CB67" i="88" s="1"/>
  <c r="BX67" i="88"/>
  <c r="CH67" i="88" s="1"/>
  <c r="AE10" i="177"/>
  <c r="S28" i="177"/>
  <c r="T31" i="177"/>
  <c r="S40" i="177"/>
  <c r="AQ57" i="177"/>
  <c r="CB57" i="177"/>
  <c r="BR10" i="88"/>
  <c r="CB10" i="88" s="1"/>
  <c r="BR12" i="88"/>
  <c r="CB12" i="88" s="1"/>
  <c r="BR14" i="88"/>
  <c r="CB14" i="88" s="1"/>
  <c r="BR16" i="88"/>
  <c r="CB16" i="88" s="1"/>
  <c r="BR18" i="88"/>
  <c r="CB18" i="88" s="1"/>
  <c r="BR20" i="88"/>
  <c r="CB20" i="88" s="1"/>
  <c r="BR22" i="88"/>
  <c r="CB22" i="88" s="1"/>
  <c r="BR24" i="88"/>
  <c r="CB24" i="88" s="1"/>
  <c r="H28" i="88"/>
  <c r="L28" i="88"/>
  <c r="H30" i="88"/>
  <c r="L30" i="88"/>
  <c r="H32" i="88"/>
  <c r="L32" i="88"/>
  <c r="H34" i="88"/>
  <c r="L34" i="88"/>
  <c r="BU38" i="88"/>
  <c r="CE38" i="88" s="1"/>
  <c r="BV39" i="88"/>
  <c r="CF39" i="88" s="1"/>
  <c r="I40" i="88"/>
  <c r="N40" i="88"/>
  <c r="BW42" i="88"/>
  <c r="CG42" i="88" s="1"/>
  <c r="BS42" i="88"/>
  <c r="CC42" i="88" s="1"/>
  <c r="BR42" i="88"/>
  <c r="CB42" i="88" s="1"/>
  <c r="BX42" i="88"/>
  <c r="CH42" i="88" s="1"/>
  <c r="BS43" i="88"/>
  <c r="CC43" i="88" s="1"/>
  <c r="BX43" i="88"/>
  <c r="CH43" i="88" s="1"/>
  <c r="P44" i="88"/>
  <c r="L44" i="88"/>
  <c r="H44" i="88"/>
  <c r="K44" i="88"/>
  <c r="W45" i="88"/>
  <c r="BU46" i="88"/>
  <c r="CE46" i="88" s="1"/>
  <c r="BY47" i="88"/>
  <c r="CI47" i="88" s="1"/>
  <c r="BU47" i="88"/>
  <c r="CE47" i="88" s="1"/>
  <c r="BQ47" i="88"/>
  <c r="CA47" i="88" s="1"/>
  <c r="BV47" i="88"/>
  <c r="CF47" i="88" s="1"/>
  <c r="I48" i="88"/>
  <c r="N48" i="88"/>
  <c r="V50" i="88"/>
  <c r="BW51" i="88"/>
  <c r="CG51" i="88" s="1"/>
  <c r="BS51" i="88"/>
  <c r="CC51" i="88" s="1"/>
  <c r="BR51" i="88"/>
  <c r="CB51" i="88" s="1"/>
  <c r="BX51" i="88"/>
  <c r="CH51" i="88" s="1"/>
  <c r="BS52" i="88"/>
  <c r="CC52" i="88" s="1"/>
  <c r="BX52" i="88"/>
  <c r="CH52" i="88" s="1"/>
  <c r="T54" i="88"/>
  <c r="O55" i="88"/>
  <c r="K55" i="88"/>
  <c r="J55" i="88"/>
  <c r="P55" i="88"/>
  <c r="H56" i="88"/>
  <c r="N56" i="88"/>
  <c r="O57" i="88"/>
  <c r="K57" i="88"/>
  <c r="J57" i="88"/>
  <c r="P57" i="88"/>
  <c r="CE57" i="88"/>
  <c r="H58" i="88"/>
  <c r="N58" i="88"/>
  <c r="O59" i="88"/>
  <c r="K59" i="88"/>
  <c r="J59" i="88"/>
  <c r="P59" i="88"/>
  <c r="S60" i="88"/>
  <c r="W60" i="88"/>
  <c r="BV60" i="88"/>
  <c r="CF60" i="88" s="1"/>
  <c r="I61" i="88"/>
  <c r="N61" i="88"/>
  <c r="BW63" i="88"/>
  <c r="CG63" i="88" s="1"/>
  <c r="BS63" i="88"/>
  <c r="CC63" i="88" s="1"/>
  <c r="BR63" i="88"/>
  <c r="CB63" i="88" s="1"/>
  <c r="BX63" i="88"/>
  <c r="CH63" i="88" s="1"/>
  <c r="BS64" i="88"/>
  <c r="CC64" i="88" s="1"/>
  <c r="BX64" i="88"/>
  <c r="CH64" i="88" s="1"/>
  <c r="P65" i="88"/>
  <c r="L65" i="88"/>
  <c r="H65" i="88"/>
  <c r="K65" i="88"/>
  <c r="BU67" i="88"/>
  <c r="CE67" i="88" s="1"/>
  <c r="BY68" i="88"/>
  <c r="CI68" i="88" s="1"/>
  <c r="BU68" i="88"/>
  <c r="CE68" i="88" s="1"/>
  <c r="BQ68" i="88"/>
  <c r="CA68" i="88" s="1"/>
  <c r="BV68" i="88"/>
  <c r="CF68" i="88" s="1"/>
  <c r="I69" i="88"/>
  <c r="N69" i="88"/>
  <c r="S9" i="177"/>
  <c r="X9" i="177"/>
  <c r="Q10" i="177"/>
  <c r="W10" i="177"/>
  <c r="AB10" i="177"/>
  <c r="AG10" i="177"/>
  <c r="AM10" i="177"/>
  <c r="AR10" i="177"/>
  <c r="AW10" i="177"/>
  <c r="BC10" i="177"/>
  <c r="BH10" i="177"/>
  <c r="BM10" i="177"/>
  <c r="BS10" i="177"/>
  <c r="BX10" i="177"/>
  <c r="CC10" i="177"/>
  <c r="CI10" i="177"/>
  <c r="U11" i="177"/>
  <c r="U12" i="177"/>
  <c r="T13" i="177"/>
  <c r="Q14" i="177"/>
  <c r="X14" i="177"/>
  <c r="X15" i="177"/>
  <c r="U16" i="177"/>
  <c r="T17" i="177"/>
  <c r="Q18" i="177"/>
  <c r="X18" i="177"/>
  <c r="X19" i="177"/>
  <c r="U20" i="177"/>
  <c r="T21" i="177"/>
  <c r="Q22" i="177"/>
  <c r="X22" i="177"/>
  <c r="X23" i="177"/>
  <c r="U24" i="177"/>
  <c r="T25" i="177"/>
  <c r="W26" i="177"/>
  <c r="W28" i="177"/>
  <c r="U29" i="177"/>
  <c r="U30" i="177"/>
  <c r="CH31" i="177"/>
  <c r="CD31" i="177"/>
  <c r="BZ31" i="177"/>
  <c r="BV31" i="177"/>
  <c r="BR31" i="177"/>
  <c r="BN31" i="177"/>
  <c r="BJ31" i="177"/>
  <c r="BF31" i="177"/>
  <c r="BB31" i="177"/>
  <c r="AX31" i="177"/>
  <c r="AT31" i="177"/>
  <c r="AP31" i="177"/>
  <c r="AL31" i="177"/>
  <c r="AH31" i="177"/>
  <c r="AD31" i="177"/>
  <c r="Z31" i="177"/>
  <c r="V31" i="177"/>
  <c r="R31" i="177"/>
  <c r="CI31" i="177"/>
  <c r="CC31" i="177"/>
  <c r="BX31" i="177"/>
  <c r="BS31" i="177"/>
  <c r="BM31" i="177"/>
  <c r="BH31" i="177"/>
  <c r="BC31" i="177"/>
  <c r="AW31" i="177"/>
  <c r="AR31" i="177"/>
  <c r="AM31" i="177"/>
  <c r="AG31" i="177"/>
  <c r="AB31" i="177"/>
  <c r="W31" i="177"/>
  <c r="Q31" i="177"/>
  <c r="CJ31" i="177"/>
  <c r="CE31" i="177"/>
  <c r="BY31" i="177"/>
  <c r="BT31" i="177"/>
  <c r="BO31" i="177"/>
  <c r="BI31" i="177"/>
  <c r="BD31" i="177"/>
  <c r="AY31" i="177"/>
  <c r="AS31" i="177"/>
  <c r="AN31" i="177"/>
  <c r="AI31" i="177"/>
  <c r="AC31" i="177"/>
  <c r="X31" i="177"/>
  <c r="S31" i="177"/>
  <c r="Y31" i="177"/>
  <c r="AJ31" i="177"/>
  <c r="AU31" i="177"/>
  <c r="BE31" i="177"/>
  <c r="BP31" i="177"/>
  <c r="CA31" i="177"/>
  <c r="CL31" i="177"/>
  <c r="Y32" i="177"/>
  <c r="Q33" i="177"/>
  <c r="U34" i="177"/>
  <c r="Q35" i="177"/>
  <c r="S36" i="177"/>
  <c r="R43" i="177"/>
  <c r="S44" i="177"/>
  <c r="W47" i="177"/>
  <c r="R48" i="177"/>
  <c r="S52" i="177"/>
  <c r="X57" i="177"/>
  <c r="BI57" i="177"/>
  <c r="T65" i="177"/>
  <c r="Q67" i="177"/>
  <c r="CH30" i="177"/>
  <c r="CD30" i="177"/>
  <c r="BZ30" i="177"/>
  <c r="BV30" i="177"/>
  <c r="BR30" i="177"/>
  <c r="BN30" i="177"/>
  <c r="BJ30" i="177"/>
  <c r="BF30" i="177"/>
  <c r="BB30" i="177"/>
  <c r="AX30" i="177"/>
  <c r="AT30" i="177"/>
  <c r="AP30" i="177"/>
  <c r="AL30" i="177"/>
  <c r="AH30" i="177"/>
  <c r="AD30" i="177"/>
  <c r="Z30" i="177"/>
  <c r="V30" i="177"/>
  <c r="R30" i="177"/>
  <c r="T30" i="177"/>
  <c r="Y30" i="177"/>
  <c r="AE30" i="177"/>
  <c r="AJ30" i="177"/>
  <c r="AO30" i="177"/>
  <c r="AU30" i="177"/>
  <c r="AZ30" i="177"/>
  <c r="BE30" i="177"/>
  <c r="BK30" i="177"/>
  <c r="BP30" i="177"/>
  <c r="BU30" i="177"/>
  <c r="CA30" i="177"/>
  <c r="CF30" i="177"/>
  <c r="CL30" i="177"/>
  <c r="CH34" i="177"/>
  <c r="CD34" i="177"/>
  <c r="BZ34" i="177"/>
  <c r="BV34" i="177"/>
  <c r="BR34" i="177"/>
  <c r="BN34" i="177"/>
  <c r="BJ34" i="177"/>
  <c r="BF34" i="177"/>
  <c r="BB34" i="177"/>
  <c r="AX34" i="177"/>
  <c r="AT34" i="177"/>
  <c r="AP34" i="177"/>
  <c r="AL34" i="177"/>
  <c r="AH34" i="177"/>
  <c r="AD34" i="177"/>
  <c r="Z34" i="177"/>
  <c r="V34" i="177"/>
  <c r="R34" i="177"/>
  <c r="T34" i="177"/>
  <c r="Y34" i="177"/>
  <c r="AE34" i="177"/>
  <c r="AJ34" i="177"/>
  <c r="AO34" i="177"/>
  <c r="AU34" i="177"/>
  <c r="AZ34" i="177"/>
  <c r="BE34" i="177"/>
  <c r="BK34" i="177"/>
  <c r="BP34" i="177"/>
  <c r="BU34" i="177"/>
  <c r="CA34" i="177"/>
  <c r="CF34" i="177"/>
  <c r="CL34" i="177"/>
  <c r="R36" i="177"/>
  <c r="Y36" i="177"/>
  <c r="AE36" i="177"/>
  <c r="AM36" i="177"/>
  <c r="AT36" i="177"/>
  <c r="BA36" i="177"/>
  <c r="BI36" i="177"/>
  <c r="BO36" i="177"/>
  <c r="BV36" i="177"/>
  <c r="CD36" i="177"/>
  <c r="R38" i="177"/>
  <c r="Y38" i="177"/>
  <c r="AE38" i="177"/>
  <c r="AM38" i="177"/>
  <c r="AT38" i="177"/>
  <c r="BA38" i="177"/>
  <c r="BI38" i="177"/>
  <c r="BO38" i="177"/>
  <c r="BV38" i="177"/>
  <c r="CD38" i="177"/>
  <c r="R40" i="177"/>
  <c r="Y40" i="177"/>
  <c r="AE40" i="177"/>
  <c r="AM40" i="177"/>
  <c r="AT40" i="177"/>
  <c r="BA40" i="177"/>
  <c r="BI40" i="177"/>
  <c r="BO40" i="177"/>
  <c r="BV40" i="177"/>
  <c r="CD40" i="177"/>
  <c r="R42" i="177"/>
  <c r="Y42" i="177"/>
  <c r="AE42" i="177"/>
  <c r="AM42" i="177"/>
  <c r="AT42" i="177"/>
  <c r="BA42" i="177"/>
  <c r="BI42" i="177"/>
  <c r="BO42" i="177"/>
  <c r="BV42" i="177"/>
  <c r="CD42" i="177"/>
  <c r="R44" i="177"/>
  <c r="Y44" i="177"/>
  <c r="AE44" i="177"/>
  <c r="AM44" i="177"/>
  <c r="AT44" i="177"/>
  <c r="BA44" i="177"/>
  <c r="BI44" i="177"/>
  <c r="BO44" i="177"/>
  <c r="BV44" i="177"/>
  <c r="CD44" i="177"/>
  <c r="CH60" i="177"/>
  <c r="CD60" i="177"/>
  <c r="BZ60" i="177"/>
  <c r="BV60" i="177"/>
  <c r="BR60" i="177"/>
  <c r="BN60" i="177"/>
  <c r="BJ60" i="177"/>
  <c r="BF60" i="177"/>
  <c r="BB60" i="177"/>
  <c r="AX60" i="177"/>
  <c r="AT60" i="177"/>
  <c r="AP60" i="177"/>
  <c r="AL60" i="177"/>
  <c r="AH60" i="177"/>
  <c r="AD60" i="177"/>
  <c r="Z60" i="177"/>
  <c r="V60" i="177"/>
  <c r="R60" i="177"/>
  <c r="CJ60" i="177"/>
  <c r="CE60" i="177"/>
  <c r="BY60" i="177"/>
  <c r="BT60" i="177"/>
  <c r="BO60" i="177"/>
  <c r="BI60" i="177"/>
  <c r="BD60" i="177"/>
  <c r="AY60" i="177"/>
  <c r="AS60" i="177"/>
  <c r="AN60" i="177"/>
  <c r="AI60" i="177"/>
  <c r="AC60" i="177"/>
  <c r="X60" i="177"/>
  <c r="S60" i="177"/>
  <c r="CL60" i="177"/>
  <c r="CC60" i="177"/>
  <c r="BW60" i="177"/>
  <c r="BP60" i="177"/>
  <c r="BH60" i="177"/>
  <c r="BA60" i="177"/>
  <c r="AU60" i="177"/>
  <c r="AM60" i="177"/>
  <c r="AF60" i="177"/>
  <c r="Y60" i="177"/>
  <c r="Q60" i="177"/>
  <c r="CF60" i="177"/>
  <c r="BX60" i="177"/>
  <c r="BQ60" i="177"/>
  <c r="BK60" i="177"/>
  <c r="BC60" i="177"/>
  <c r="AV60" i="177"/>
  <c r="AO60" i="177"/>
  <c r="AG60" i="177"/>
  <c r="W60" i="177"/>
  <c r="AJ60" i="177"/>
  <c r="AW60" i="177"/>
  <c r="BL60" i="177"/>
  <c r="CA60" i="177"/>
  <c r="CJ36" i="177"/>
  <c r="CF36" i="177"/>
  <c r="CB36" i="177"/>
  <c r="BX36" i="177"/>
  <c r="BT36" i="177"/>
  <c r="BP36" i="177"/>
  <c r="BL36" i="177"/>
  <c r="BH36" i="177"/>
  <c r="BD36" i="177"/>
  <c r="AZ36" i="177"/>
  <c r="AV36" i="177"/>
  <c r="AR36" i="177"/>
  <c r="AN36" i="177"/>
  <c r="AJ36" i="177"/>
  <c r="AF36" i="177"/>
  <c r="AB36" i="177"/>
  <c r="X36" i="177"/>
  <c r="T36" i="177"/>
  <c r="CH36" i="177"/>
  <c r="CC36" i="177"/>
  <c r="BW36" i="177"/>
  <c r="BR36" i="177"/>
  <c r="BM36" i="177"/>
  <c r="BG36" i="177"/>
  <c r="BB36" i="177"/>
  <c r="AW36" i="177"/>
  <c r="AQ36" i="177"/>
  <c r="AL36" i="177"/>
  <c r="AG36" i="177"/>
  <c r="AA36" i="177"/>
  <c r="V36" i="177"/>
  <c r="Q36" i="177"/>
  <c r="U36" i="177"/>
  <c r="AC36" i="177"/>
  <c r="AI36" i="177"/>
  <c r="AP36" i="177"/>
  <c r="AX36" i="177"/>
  <c r="BE36" i="177"/>
  <c r="BK36" i="177"/>
  <c r="BS36" i="177"/>
  <c r="BZ36" i="177"/>
  <c r="CG36" i="177"/>
  <c r="CJ38" i="177"/>
  <c r="CF38" i="177"/>
  <c r="CB38" i="177"/>
  <c r="BX38" i="177"/>
  <c r="BT38" i="177"/>
  <c r="BP38" i="177"/>
  <c r="BL38" i="177"/>
  <c r="BH38" i="177"/>
  <c r="BD38" i="177"/>
  <c r="AZ38" i="177"/>
  <c r="AV38" i="177"/>
  <c r="AR38" i="177"/>
  <c r="AN38" i="177"/>
  <c r="AJ38" i="177"/>
  <c r="AF38" i="177"/>
  <c r="AB38" i="177"/>
  <c r="X38" i="177"/>
  <c r="T38" i="177"/>
  <c r="CH38" i="177"/>
  <c r="CC38" i="177"/>
  <c r="BW38" i="177"/>
  <c r="BR38" i="177"/>
  <c r="BM38" i="177"/>
  <c r="BG38" i="177"/>
  <c r="BB38" i="177"/>
  <c r="AW38" i="177"/>
  <c r="AQ38" i="177"/>
  <c r="AL38" i="177"/>
  <c r="AG38" i="177"/>
  <c r="AA38" i="177"/>
  <c r="V38" i="177"/>
  <c r="Q38" i="177"/>
  <c r="U38" i="177"/>
  <c r="AC38" i="177"/>
  <c r="AI38" i="177"/>
  <c r="AP38" i="177"/>
  <c r="AX38" i="177"/>
  <c r="BE38" i="177"/>
  <c r="BK38" i="177"/>
  <c r="BS38" i="177"/>
  <c r="BZ38" i="177"/>
  <c r="CG38" i="177"/>
  <c r="CJ40" i="177"/>
  <c r="CF40" i="177"/>
  <c r="CB40" i="177"/>
  <c r="BX40" i="177"/>
  <c r="BT40" i="177"/>
  <c r="BP40" i="177"/>
  <c r="BL40" i="177"/>
  <c r="BH40" i="177"/>
  <c r="BD40" i="177"/>
  <c r="AZ40" i="177"/>
  <c r="AV40" i="177"/>
  <c r="AR40" i="177"/>
  <c r="AN40" i="177"/>
  <c r="AJ40" i="177"/>
  <c r="AF40" i="177"/>
  <c r="AB40" i="177"/>
  <c r="X40" i="177"/>
  <c r="T40" i="177"/>
  <c r="CH40" i="177"/>
  <c r="CC40" i="177"/>
  <c r="BW40" i="177"/>
  <c r="BR40" i="177"/>
  <c r="BM40" i="177"/>
  <c r="BG40" i="177"/>
  <c r="BB40" i="177"/>
  <c r="AW40" i="177"/>
  <c r="AQ40" i="177"/>
  <c r="AL40" i="177"/>
  <c r="AG40" i="177"/>
  <c r="AA40" i="177"/>
  <c r="V40" i="177"/>
  <c r="Q40" i="177"/>
  <c r="U40" i="177"/>
  <c r="AC40" i="177"/>
  <c r="AI40" i="177"/>
  <c r="AP40" i="177"/>
  <c r="AX40" i="177"/>
  <c r="BE40" i="177"/>
  <c r="BK40" i="177"/>
  <c r="BS40" i="177"/>
  <c r="BZ40" i="177"/>
  <c r="CG40" i="177"/>
  <c r="CJ42" i="177"/>
  <c r="CF42" i="177"/>
  <c r="CB42" i="177"/>
  <c r="BX42" i="177"/>
  <c r="BT42" i="177"/>
  <c r="BP42" i="177"/>
  <c r="BL42" i="177"/>
  <c r="BH42" i="177"/>
  <c r="BD42" i="177"/>
  <c r="AZ42" i="177"/>
  <c r="AV42" i="177"/>
  <c r="AR42" i="177"/>
  <c r="AN42" i="177"/>
  <c r="AJ42" i="177"/>
  <c r="AF42" i="177"/>
  <c r="AB42" i="177"/>
  <c r="X42" i="177"/>
  <c r="T42" i="177"/>
  <c r="CH42" i="177"/>
  <c r="CC42" i="177"/>
  <c r="BW42" i="177"/>
  <c r="BR42" i="177"/>
  <c r="BM42" i="177"/>
  <c r="BG42" i="177"/>
  <c r="BB42" i="177"/>
  <c r="AW42" i="177"/>
  <c r="AQ42" i="177"/>
  <c r="AL42" i="177"/>
  <c r="AG42" i="177"/>
  <c r="AA42" i="177"/>
  <c r="V42" i="177"/>
  <c r="Q42" i="177"/>
  <c r="U42" i="177"/>
  <c r="AC42" i="177"/>
  <c r="AI42" i="177"/>
  <c r="AP42" i="177"/>
  <c r="AX42" i="177"/>
  <c r="BE42" i="177"/>
  <c r="BK42" i="177"/>
  <c r="BS42" i="177"/>
  <c r="BZ42" i="177"/>
  <c r="CG42" i="177"/>
  <c r="CJ44" i="177"/>
  <c r="CF44" i="177"/>
  <c r="CB44" i="177"/>
  <c r="BX44" i="177"/>
  <c r="BT44" i="177"/>
  <c r="BP44" i="177"/>
  <c r="BL44" i="177"/>
  <c r="BH44" i="177"/>
  <c r="BD44" i="177"/>
  <c r="AZ44" i="177"/>
  <c r="AV44" i="177"/>
  <c r="AR44" i="177"/>
  <c r="AN44" i="177"/>
  <c r="AJ44" i="177"/>
  <c r="AF44" i="177"/>
  <c r="AB44" i="177"/>
  <c r="X44" i="177"/>
  <c r="T44" i="177"/>
  <c r="CH44" i="177"/>
  <c r="CC44" i="177"/>
  <c r="BW44" i="177"/>
  <c r="BR44" i="177"/>
  <c r="BM44" i="177"/>
  <c r="BG44" i="177"/>
  <c r="BB44" i="177"/>
  <c r="AW44" i="177"/>
  <c r="AQ44" i="177"/>
  <c r="AL44" i="177"/>
  <c r="AG44" i="177"/>
  <c r="AA44" i="177"/>
  <c r="V44" i="177"/>
  <c r="Q44" i="177"/>
  <c r="U44" i="177"/>
  <c r="AC44" i="177"/>
  <c r="AI44" i="177"/>
  <c r="AP44" i="177"/>
  <c r="AX44" i="177"/>
  <c r="BE44" i="177"/>
  <c r="BK44" i="177"/>
  <c r="BS44" i="177"/>
  <c r="BZ44" i="177"/>
  <c r="CG44" i="177"/>
  <c r="T60" i="177"/>
  <c r="AB60" i="177"/>
  <c r="AQ60" i="177"/>
  <c r="BE60" i="177"/>
  <c r="BS60" i="177"/>
  <c r="CG60" i="177"/>
  <c r="CH61" i="177"/>
  <c r="CD61" i="177"/>
  <c r="BZ61" i="177"/>
  <c r="BV61" i="177"/>
  <c r="BR61" i="177"/>
  <c r="BN61" i="177"/>
  <c r="BJ61" i="177"/>
  <c r="BF61" i="177"/>
  <c r="BB61" i="177"/>
  <c r="AX61" i="177"/>
  <c r="AT61" i="177"/>
  <c r="AP61" i="177"/>
  <c r="AL61" i="177"/>
  <c r="AH61" i="177"/>
  <c r="AD61" i="177"/>
  <c r="Z61" i="177"/>
  <c r="V61" i="177"/>
  <c r="R61" i="177"/>
  <c r="CI61" i="177"/>
  <c r="CC61" i="177"/>
  <c r="BX61" i="177"/>
  <c r="BS61" i="177"/>
  <c r="BM61" i="177"/>
  <c r="BH61" i="177"/>
  <c r="BC61" i="177"/>
  <c r="AW61" i="177"/>
  <c r="AR61" i="177"/>
  <c r="AM61" i="177"/>
  <c r="AG61" i="177"/>
  <c r="AB61" i="177"/>
  <c r="W61" i="177"/>
  <c r="Q61" i="177"/>
  <c r="CL61" i="177"/>
  <c r="CE61" i="177"/>
  <c r="BW61" i="177"/>
  <c r="BP61" i="177"/>
  <c r="BI61" i="177"/>
  <c r="BA61" i="177"/>
  <c r="AU61" i="177"/>
  <c r="AN61" i="177"/>
  <c r="AF61" i="177"/>
  <c r="Y61" i="177"/>
  <c r="S61" i="177"/>
  <c r="CF61" i="177"/>
  <c r="BY61" i="177"/>
  <c r="BQ61" i="177"/>
  <c r="BK61" i="177"/>
  <c r="BD61" i="177"/>
  <c r="AV61" i="177"/>
  <c r="AO61" i="177"/>
  <c r="AI61" i="177"/>
  <c r="AA61" i="177"/>
  <c r="T61" i="177"/>
  <c r="AC61" i="177"/>
  <c r="AQ61" i="177"/>
  <c r="BE61" i="177"/>
  <c r="BT61" i="177"/>
  <c r="CG61" i="177"/>
  <c r="CH62" i="177"/>
  <c r="CD62" i="177"/>
  <c r="BZ62" i="177"/>
  <c r="BV62" i="177"/>
  <c r="BR62" i="177"/>
  <c r="BN62" i="177"/>
  <c r="BJ62" i="177"/>
  <c r="BF62" i="177"/>
  <c r="BB62" i="177"/>
  <c r="AX62" i="177"/>
  <c r="AT62" i="177"/>
  <c r="AP62" i="177"/>
  <c r="AL62" i="177"/>
  <c r="AH62" i="177"/>
  <c r="AD62" i="177"/>
  <c r="Z62" i="177"/>
  <c r="V62" i="177"/>
  <c r="R62" i="177"/>
  <c r="CG62" i="177"/>
  <c r="CB62" i="177"/>
  <c r="BW62" i="177"/>
  <c r="BQ62" i="177"/>
  <c r="BL62" i="177"/>
  <c r="BG62" i="177"/>
  <c r="BA62" i="177"/>
  <c r="AV62" i="177"/>
  <c r="AQ62" i="177"/>
  <c r="AK62" i="177"/>
  <c r="AF62" i="177"/>
  <c r="AA62" i="177"/>
  <c r="U62" i="177"/>
  <c r="CJ62" i="177"/>
  <c r="CC62" i="177"/>
  <c r="BU62" i="177"/>
  <c r="BO62" i="177"/>
  <c r="BH62" i="177"/>
  <c r="AZ62" i="177"/>
  <c r="AS62" i="177"/>
  <c r="AM62" i="177"/>
  <c r="AE62" i="177"/>
  <c r="X62" i="177"/>
  <c r="Q62" i="177"/>
  <c r="CL62" i="177"/>
  <c r="CE62" i="177"/>
  <c r="BX62" i="177"/>
  <c r="BP62" i="177"/>
  <c r="BI62" i="177"/>
  <c r="BC62" i="177"/>
  <c r="AU62" i="177"/>
  <c r="AN62" i="177"/>
  <c r="AG62" i="177"/>
  <c r="Y62" i="177"/>
  <c r="S62" i="177"/>
  <c r="AB62" i="177"/>
  <c r="AO62" i="177"/>
  <c r="BD62" i="177"/>
  <c r="BS62" i="177"/>
  <c r="CF62" i="177"/>
  <c r="J37" i="88"/>
  <c r="J39" i="88"/>
  <c r="J41" i="88"/>
  <c r="J43" i="88"/>
  <c r="J45" i="88"/>
  <c r="J47" i="88"/>
  <c r="BR49" i="88"/>
  <c r="CB49" i="88" s="1"/>
  <c r="J52" i="88"/>
  <c r="BR55" i="88"/>
  <c r="CB55" i="88" s="1"/>
  <c r="BR57" i="88"/>
  <c r="CB57" i="88" s="1"/>
  <c r="BR59" i="88"/>
  <c r="CB59" i="88" s="1"/>
  <c r="J62" i="88"/>
  <c r="J64" i="88"/>
  <c r="J66" i="88"/>
  <c r="J68" i="88"/>
  <c r="CH29" i="177"/>
  <c r="CD29" i="177"/>
  <c r="BZ29" i="177"/>
  <c r="BV29" i="177"/>
  <c r="BR29" i="177"/>
  <c r="BN29" i="177"/>
  <c r="BJ29" i="177"/>
  <c r="BF29" i="177"/>
  <c r="BB29" i="177"/>
  <c r="AX29" i="177"/>
  <c r="AT29" i="177"/>
  <c r="AP29" i="177"/>
  <c r="AL29" i="177"/>
  <c r="AH29" i="177"/>
  <c r="AD29" i="177"/>
  <c r="Z29" i="177"/>
  <c r="V29" i="177"/>
  <c r="R29" i="177"/>
  <c r="T29" i="177"/>
  <c r="Y29" i="177"/>
  <c r="AE29" i="177"/>
  <c r="AJ29" i="177"/>
  <c r="AO29" i="177"/>
  <c r="AU29" i="177"/>
  <c r="AZ29" i="177"/>
  <c r="BE29" i="177"/>
  <c r="BK29" i="177"/>
  <c r="BP29" i="177"/>
  <c r="BU29" i="177"/>
  <c r="CA29" i="177"/>
  <c r="CF29" i="177"/>
  <c r="CL29" i="177"/>
  <c r="S30" i="177"/>
  <c r="X30" i="177"/>
  <c r="AC30" i="177"/>
  <c r="AI30" i="177"/>
  <c r="AN30" i="177"/>
  <c r="AS30" i="177"/>
  <c r="AY30" i="177"/>
  <c r="BD30" i="177"/>
  <c r="BI30" i="177"/>
  <c r="BO30" i="177"/>
  <c r="BT30" i="177"/>
  <c r="BY30" i="177"/>
  <c r="CE30" i="177"/>
  <c r="CJ30" i="177"/>
  <c r="CH33" i="177"/>
  <c r="CD33" i="177"/>
  <c r="BZ33" i="177"/>
  <c r="BV33" i="177"/>
  <c r="BR33" i="177"/>
  <c r="BN33" i="177"/>
  <c r="BJ33" i="177"/>
  <c r="BF33" i="177"/>
  <c r="BB33" i="177"/>
  <c r="AX33" i="177"/>
  <c r="AT33" i="177"/>
  <c r="AP33" i="177"/>
  <c r="AL33" i="177"/>
  <c r="AH33" i="177"/>
  <c r="AD33" i="177"/>
  <c r="Z33" i="177"/>
  <c r="V33" i="177"/>
  <c r="R33" i="177"/>
  <c r="T33" i="177"/>
  <c r="Y33" i="177"/>
  <c r="AE33" i="177"/>
  <c r="AJ33" i="177"/>
  <c r="AO33" i="177"/>
  <c r="AU33" i="177"/>
  <c r="AZ33" i="177"/>
  <c r="BE33" i="177"/>
  <c r="BK33" i="177"/>
  <c r="BP33" i="177"/>
  <c r="BU33" i="177"/>
  <c r="CA33" i="177"/>
  <c r="CF33" i="177"/>
  <c r="CL33" i="177"/>
  <c r="S34" i="177"/>
  <c r="X34" i="177"/>
  <c r="AC34" i="177"/>
  <c r="AI34" i="177"/>
  <c r="AN34" i="177"/>
  <c r="AS34" i="177"/>
  <c r="AY34" i="177"/>
  <c r="BD34" i="177"/>
  <c r="BI34" i="177"/>
  <c r="BO34" i="177"/>
  <c r="BT34" i="177"/>
  <c r="BY34" i="177"/>
  <c r="CE34" i="177"/>
  <c r="CJ34" i="177"/>
  <c r="W36" i="177"/>
  <c r="AD36" i="177"/>
  <c r="AK36" i="177"/>
  <c r="AS36" i="177"/>
  <c r="AY36" i="177"/>
  <c r="BF36" i="177"/>
  <c r="BN36" i="177"/>
  <c r="BU36" i="177"/>
  <c r="CA36" i="177"/>
  <c r="CI36" i="177"/>
  <c r="W38" i="177"/>
  <c r="AD38" i="177"/>
  <c r="AK38" i="177"/>
  <c r="AS38" i="177"/>
  <c r="AY38" i="177"/>
  <c r="BF38" i="177"/>
  <c r="BN38" i="177"/>
  <c r="BU38" i="177"/>
  <c r="CA38" i="177"/>
  <c r="CI38" i="177"/>
  <c r="W40" i="177"/>
  <c r="AD40" i="177"/>
  <c r="AK40" i="177"/>
  <c r="AS40" i="177"/>
  <c r="AY40" i="177"/>
  <c r="BF40" i="177"/>
  <c r="BN40" i="177"/>
  <c r="BU40" i="177"/>
  <c r="CA40" i="177"/>
  <c r="CI40" i="177"/>
  <c r="W42" i="177"/>
  <c r="AD42" i="177"/>
  <c r="AK42" i="177"/>
  <c r="AS42" i="177"/>
  <c r="AY42" i="177"/>
  <c r="BF42" i="177"/>
  <c r="BN42" i="177"/>
  <c r="BU42" i="177"/>
  <c r="CA42" i="177"/>
  <c r="CI42" i="177"/>
  <c r="W44" i="177"/>
  <c r="AD44" i="177"/>
  <c r="AK44" i="177"/>
  <c r="AS44" i="177"/>
  <c r="AY44" i="177"/>
  <c r="BF44" i="177"/>
  <c r="BN44" i="177"/>
  <c r="BU44" i="177"/>
  <c r="CA44" i="177"/>
  <c r="CI44" i="177"/>
  <c r="CH56" i="177"/>
  <c r="CD56" i="177"/>
  <c r="BZ56" i="177"/>
  <c r="BV56" i="177"/>
  <c r="BR56" i="177"/>
  <c r="BN56" i="177"/>
  <c r="BJ56" i="177"/>
  <c r="BF56" i="177"/>
  <c r="BB56" i="177"/>
  <c r="AX56" i="177"/>
  <c r="AT56" i="177"/>
  <c r="AP56" i="177"/>
  <c r="AL56" i="177"/>
  <c r="AH56" i="177"/>
  <c r="AD56" i="177"/>
  <c r="Z56" i="177"/>
  <c r="V56" i="177"/>
  <c r="R56" i="177"/>
  <c r="CJ56" i="177"/>
  <c r="CE56" i="177"/>
  <c r="BY56" i="177"/>
  <c r="BT56" i="177"/>
  <c r="BO56" i="177"/>
  <c r="BI56" i="177"/>
  <c r="BD56" i="177"/>
  <c r="AY56" i="177"/>
  <c r="AS56" i="177"/>
  <c r="AN56" i="177"/>
  <c r="AI56" i="177"/>
  <c r="AC56" i="177"/>
  <c r="X56" i="177"/>
  <c r="S56" i="177"/>
  <c r="CF56" i="177"/>
  <c r="BX56" i="177"/>
  <c r="BQ56" i="177"/>
  <c r="BK56" i="177"/>
  <c r="BC56" i="177"/>
  <c r="AV56" i="177"/>
  <c r="AO56" i="177"/>
  <c r="AG56" i="177"/>
  <c r="AA56" i="177"/>
  <c r="T56" i="177"/>
  <c r="W56" i="177"/>
  <c r="AF56" i="177"/>
  <c r="AQ56" i="177"/>
  <c r="AZ56" i="177"/>
  <c r="BH56" i="177"/>
  <c r="BS56" i="177"/>
  <c r="CB56" i="177"/>
  <c r="CL56" i="177"/>
  <c r="CH58" i="177"/>
  <c r="CD58" i="177"/>
  <c r="BZ58" i="177"/>
  <c r="BV58" i="177"/>
  <c r="BR58" i="177"/>
  <c r="BN58" i="177"/>
  <c r="BJ58" i="177"/>
  <c r="BF58" i="177"/>
  <c r="BB58" i="177"/>
  <c r="AX58" i="177"/>
  <c r="AT58" i="177"/>
  <c r="AP58" i="177"/>
  <c r="AL58" i="177"/>
  <c r="AH58" i="177"/>
  <c r="AD58" i="177"/>
  <c r="Z58" i="177"/>
  <c r="V58" i="177"/>
  <c r="R58" i="177"/>
  <c r="CG58" i="177"/>
  <c r="CB58" i="177"/>
  <c r="BW58" i="177"/>
  <c r="BQ58" i="177"/>
  <c r="BL58" i="177"/>
  <c r="BG58" i="177"/>
  <c r="BA58" i="177"/>
  <c r="AV58" i="177"/>
  <c r="AQ58" i="177"/>
  <c r="AK58" i="177"/>
  <c r="AF58" i="177"/>
  <c r="AA58" i="177"/>
  <c r="U58" i="177"/>
  <c r="CL58" i="177"/>
  <c r="CE58" i="177"/>
  <c r="BX58" i="177"/>
  <c r="BP58" i="177"/>
  <c r="BI58" i="177"/>
  <c r="BC58" i="177"/>
  <c r="AU58" i="177"/>
  <c r="AN58" i="177"/>
  <c r="AG58" i="177"/>
  <c r="Y58" i="177"/>
  <c r="S58" i="177"/>
  <c r="W58" i="177"/>
  <c r="AE58" i="177"/>
  <c r="AO58" i="177"/>
  <c r="AY58" i="177"/>
  <c r="BH58" i="177"/>
  <c r="BS58" i="177"/>
  <c r="CA58" i="177"/>
  <c r="CJ58" i="177"/>
  <c r="U60" i="177"/>
  <c r="AE60" i="177"/>
  <c r="AR60" i="177"/>
  <c r="BG60" i="177"/>
  <c r="BU60" i="177"/>
  <c r="CI60" i="177"/>
  <c r="AE61" i="177"/>
  <c r="AS61" i="177"/>
  <c r="BG61" i="177"/>
  <c r="BU61" i="177"/>
  <c r="CJ61" i="177"/>
  <c r="AC62" i="177"/>
  <c r="AR62" i="177"/>
  <c r="BE62" i="177"/>
  <c r="BT62" i="177"/>
  <c r="CI62" i="177"/>
  <c r="CH64" i="177"/>
  <c r="CD64" i="177"/>
  <c r="BZ64" i="177"/>
  <c r="BV64" i="177"/>
  <c r="BR64" i="177"/>
  <c r="BN64" i="177"/>
  <c r="BJ64" i="177"/>
  <c r="BF64" i="177"/>
  <c r="BB64" i="177"/>
  <c r="AX64" i="177"/>
  <c r="AT64" i="177"/>
  <c r="AP64" i="177"/>
  <c r="AL64" i="177"/>
  <c r="AH64" i="177"/>
  <c r="AD64" i="177"/>
  <c r="Z64" i="177"/>
  <c r="V64" i="177"/>
  <c r="R64" i="177"/>
  <c r="CJ64" i="177"/>
  <c r="CE64" i="177"/>
  <c r="BY64" i="177"/>
  <c r="BT64" i="177"/>
  <c r="BO64" i="177"/>
  <c r="BI64" i="177"/>
  <c r="BD64" i="177"/>
  <c r="AY64" i="177"/>
  <c r="AS64" i="177"/>
  <c r="AN64" i="177"/>
  <c r="AI64" i="177"/>
  <c r="AC64" i="177"/>
  <c r="X64" i="177"/>
  <c r="S64" i="177"/>
  <c r="CI64" i="177"/>
  <c r="CB64" i="177"/>
  <c r="BU64" i="177"/>
  <c r="BM64" i="177"/>
  <c r="BG64" i="177"/>
  <c r="AZ64" i="177"/>
  <c r="AR64" i="177"/>
  <c r="AK64" i="177"/>
  <c r="AE64" i="177"/>
  <c r="W64" i="177"/>
  <c r="CL64" i="177"/>
  <c r="CC64" i="177"/>
  <c r="BW64" i="177"/>
  <c r="BP64" i="177"/>
  <c r="BH64" i="177"/>
  <c r="BA64" i="177"/>
  <c r="AU64" i="177"/>
  <c r="AM64" i="177"/>
  <c r="AF64" i="177"/>
  <c r="Y64" i="177"/>
  <c r="Q64" i="177"/>
  <c r="AA64" i="177"/>
  <c r="AO64" i="177"/>
  <c r="BC64" i="177"/>
  <c r="BQ64" i="177"/>
  <c r="CF64" i="177"/>
  <c r="CH65" i="177"/>
  <c r="CD65" i="177"/>
  <c r="BZ65" i="177"/>
  <c r="BV65" i="177"/>
  <c r="BR65" i="177"/>
  <c r="BN65" i="177"/>
  <c r="BJ65" i="177"/>
  <c r="BF65" i="177"/>
  <c r="BB65" i="177"/>
  <c r="AX65" i="177"/>
  <c r="AT65" i="177"/>
  <c r="AP65" i="177"/>
  <c r="AL65" i="177"/>
  <c r="AH65" i="177"/>
  <c r="AD65" i="177"/>
  <c r="Z65" i="177"/>
  <c r="V65" i="177"/>
  <c r="R65" i="177"/>
  <c r="CI65" i="177"/>
  <c r="CC65" i="177"/>
  <c r="BX65" i="177"/>
  <c r="BS65" i="177"/>
  <c r="BM65" i="177"/>
  <c r="BH65" i="177"/>
  <c r="BC65" i="177"/>
  <c r="AW65" i="177"/>
  <c r="AR65" i="177"/>
  <c r="AM65" i="177"/>
  <c r="AG65" i="177"/>
  <c r="AB65" i="177"/>
  <c r="W65" i="177"/>
  <c r="Q65" i="177"/>
  <c r="CJ65" i="177"/>
  <c r="CB65" i="177"/>
  <c r="BU65" i="177"/>
  <c r="BO65" i="177"/>
  <c r="BG65" i="177"/>
  <c r="AZ65" i="177"/>
  <c r="AS65" i="177"/>
  <c r="AK65" i="177"/>
  <c r="AE65" i="177"/>
  <c r="X65" i="177"/>
  <c r="CL65" i="177"/>
  <c r="CE65" i="177"/>
  <c r="BW65" i="177"/>
  <c r="BP65" i="177"/>
  <c r="BI65" i="177"/>
  <c r="BA65" i="177"/>
  <c r="AU65" i="177"/>
  <c r="AN65" i="177"/>
  <c r="AF65" i="177"/>
  <c r="Y65" i="177"/>
  <c r="S65" i="177"/>
  <c r="AA65" i="177"/>
  <c r="AO65" i="177"/>
  <c r="BD65" i="177"/>
  <c r="BQ65" i="177"/>
  <c r="CF65" i="177"/>
  <c r="CH66" i="177"/>
  <c r="CD66" i="177"/>
  <c r="BZ66" i="177"/>
  <c r="BV66" i="177"/>
  <c r="BR66" i="177"/>
  <c r="BN66" i="177"/>
  <c r="BJ66" i="177"/>
  <c r="BF66" i="177"/>
  <c r="BB66" i="177"/>
  <c r="AX66" i="177"/>
  <c r="AT66" i="177"/>
  <c r="AP66" i="177"/>
  <c r="AL66" i="177"/>
  <c r="AH66" i="177"/>
  <c r="AD66" i="177"/>
  <c r="Z66" i="177"/>
  <c r="V66" i="177"/>
  <c r="R66" i="177"/>
  <c r="CG66" i="177"/>
  <c r="CB66" i="177"/>
  <c r="BW66" i="177"/>
  <c r="BQ66" i="177"/>
  <c r="BL66" i="177"/>
  <c r="BG66" i="177"/>
  <c r="BA66" i="177"/>
  <c r="AV66" i="177"/>
  <c r="AQ66" i="177"/>
  <c r="AK66" i="177"/>
  <c r="AF66" i="177"/>
  <c r="AA66" i="177"/>
  <c r="U66" i="177"/>
  <c r="CI66" i="177"/>
  <c r="CA66" i="177"/>
  <c r="BT66" i="177"/>
  <c r="BM66" i="177"/>
  <c r="BE66" i="177"/>
  <c r="AY66" i="177"/>
  <c r="AR66" i="177"/>
  <c r="AJ66" i="177"/>
  <c r="AC66" i="177"/>
  <c r="W66" i="177"/>
  <c r="CJ66" i="177"/>
  <c r="CC66" i="177"/>
  <c r="BU66" i="177"/>
  <c r="BO66" i="177"/>
  <c r="BH66" i="177"/>
  <c r="AZ66" i="177"/>
  <c r="AS66" i="177"/>
  <c r="AM66" i="177"/>
  <c r="AE66" i="177"/>
  <c r="X66" i="177"/>
  <c r="Q66" i="177"/>
  <c r="Y66" i="177"/>
  <c r="AN66" i="177"/>
  <c r="BC66" i="177"/>
  <c r="BP66" i="177"/>
  <c r="CE66" i="177"/>
  <c r="CJ46" i="177"/>
  <c r="CF46" i="177"/>
  <c r="CB46" i="177"/>
  <c r="BX46" i="177"/>
  <c r="BT46" i="177"/>
  <c r="BP46" i="177"/>
  <c r="BL46" i="177"/>
  <c r="BH46" i="177"/>
  <c r="BD46" i="177"/>
  <c r="AZ46" i="177"/>
  <c r="AV46" i="177"/>
  <c r="AR46" i="177"/>
  <c r="AN46" i="177"/>
  <c r="AJ46" i="177"/>
  <c r="AF46" i="177"/>
  <c r="AB46" i="177"/>
  <c r="X46" i="177"/>
  <c r="T46" i="177"/>
  <c r="CH46" i="177"/>
  <c r="CC46" i="177"/>
  <c r="BW46" i="177"/>
  <c r="BR46" i="177"/>
  <c r="BM46" i="177"/>
  <c r="BG46" i="177"/>
  <c r="BB46" i="177"/>
  <c r="AW46" i="177"/>
  <c r="AQ46" i="177"/>
  <c r="AL46" i="177"/>
  <c r="AG46" i="177"/>
  <c r="AA46" i="177"/>
  <c r="V46" i="177"/>
  <c r="Q46" i="177"/>
  <c r="U46" i="177"/>
  <c r="AC46" i="177"/>
  <c r="AI46" i="177"/>
  <c r="AP46" i="177"/>
  <c r="AX46" i="177"/>
  <c r="BE46" i="177"/>
  <c r="BK46" i="177"/>
  <c r="BS46" i="177"/>
  <c r="BZ46" i="177"/>
  <c r="CG46" i="177"/>
  <c r="CJ48" i="177"/>
  <c r="CF48" i="177"/>
  <c r="CB48" i="177"/>
  <c r="BX48" i="177"/>
  <c r="BT48" i="177"/>
  <c r="BP48" i="177"/>
  <c r="BL48" i="177"/>
  <c r="BH48" i="177"/>
  <c r="BD48" i="177"/>
  <c r="AZ48" i="177"/>
  <c r="AV48" i="177"/>
  <c r="AR48" i="177"/>
  <c r="AN48" i="177"/>
  <c r="AJ48" i="177"/>
  <c r="AF48" i="177"/>
  <c r="AB48" i="177"/>
  <c r="X48" i="177"/>
  <c r="T48" i="177"/>
  <c r="CH48" i="177"/>
  <c r="CC48" i="177"/>
  <c r="BW48" i="177"/>
  <c r="BR48" i="177"/>
  <c r="BM48" i="177"/>
  <c r="BG48" i="177"/>
  <c r="BB48" i="177"/>
  <c r="AW48" i="177"/>
  <c r="AQ48" i="177"/>
  <c r="AL48" i="177"/>
  <c r="AG48" i="177"/>
  <c r="AA48" i="177"/>
  <c r="V48" i="177"/>
  <c r="Q48" i="177"/>
  <c r="U48" i="177"/>
  <c r="AC48" i="177"/>
  <c r="AI48" i="177"/>
  <c r="AP48" i="177"/>
  <c r="AX48" i="177"/>
  <c r="BE48" i="177"/>
  <c r="BK48" i="177"/>
  <c r="BS48" i="177"/>
  <c r="BZ48" i="177"/>
  <c r="CG48" i="177"/>
  <c r="CL51" i="177"/>
  <c r="CG51" i="177"/>
  <c r="CC51" i="177"/>
  <c r="BY51" i="177"/>
  <c r="BU51" i="177"/>
  <c r="BQ51" i="177"/>
  <c r="BM51" i="177"/>
  <c r="BI51" i="177"/>
  <c r="BE51" i="177"/>
  <c r="BA51" i="177"/>
  <c r="AW51" i="177"/>
  <c r="AS51" i="177"/>
  <c r="AO51" i="177"/>
  <c r="AK51" i="177"/>
  <c r="AG51" i="177"/>
  <c r="AC51" i="177"/>
  <c r="Y51" i="177"/>
  <c r="U51" i="177"/>
  <c r="Q51" i="177"/>
  <c r="CJ51" i="177"/>
  <c r="CE51" i="177"/>
  <c r="BZ51" i="177"/>
  <c r="BT51" i="177"/>
  <c r="BO51" i="177"/>
  <c r="BJ51" i="177"/>
  <c r="BD51" i="177"/>
  <c r="AY51" i="177"/>
  <c r="AT51" i="177"/>
  <c r="AN51" i="177"/>
  <c r="AI51" i="177"/>
  <c r="AD51" i="177"/>
  <c r="X51" i="177"/>
  <c r="S51" i="177"/>
  <c r="V51" i="177"/>
  <c r="AB51" i="177"/>
  <c r="AJ51" i="177"/>
  <c r="AQ51" i="177"/>
  <c r="AX51" i="177"/>
  <c r="BF51" i="177"/>
  <c r="BL51" i="177"/>
  <c r="BS51" i="177"/>
  <c r="CA51" i="177"/>
  <c r="CH51" i="177"/>
  <c r="CL52" i="177"/>
  <c r="CG52" i="177"/>
  <c r="CC52" i="177"/>
  <c r="BY52" i="177"/>
  <c r="BU52" i="177"/>
  <c r="BQ52" i="177"/>
  <c r="BM52" i="177"/>
  <c r="BI52" i="177"/>
  <c r="BE52" i="177"/>
  <c r="BA52" i="177"/>
  <c r="AW52" i="177"/>
  <c r="AS52" i="177"/>
  <c r="AO52" i="177"/>
  <c r="AK52" i="177"/>
  <c r="AG52" i="177"/>
  <c r="AC52" i="177"/>
  <c r="Y52" i="177"/>
  <c r="U52" i="177"/>
  <c r="Q52" i="177"/>
  <c r="CI52" i="177"/>
  <c r="CD52" i="177"/>
  <c r="BX52" i="177"/>
  <c r="BS52" i="177"/>
  <c r="BN52" i="177"/>
  <c r="BH52" i="177"/>
  <c r="BC52" i="177"/>
  <c r="AX52" i="177"/>
  <c r="AR52" i="177"/>
  <c r="AM52" i="177"/>
  <c r="AH52" i="177"/>
  <c r="AB52" i="177"/>
  <c r="W52" i="177"/>
  <c r="R52" i="177"/>
  <c r="V52" i="177"/>
  <c r="AD52" i="177"/>
  <c r="AJ52" i="177"/>
  <c r="AQ52" i="177"/>
  <c r="AY52" i="177"/>
  <c r="BF52" i="177"/>
  <c r="BL52" i="177"/>
  <c r="BT52" i="177"/>
  <c r="CA52" i="177"/>
  <c r="CH52" i="177"/>
  <c r="CL53" i="177"/>
  <c r="CG53" i="177"/>
  <c r="CC53" i="177"/>
  <c r="BY53" i="177"/>
  <c r="BU53" i="177"/>
  <c r="BQ53" i="177"/>
  <c r="BM53" i="177"/>
  <c r="BI53" i="177"/>
  <c r="BE53" i="177"/>
  <c r="BA53" i="177"/>
  <c r="AW53" i="177"/>
  <c r="AS53" i="177"/>
  <c r="AO53" i="177"/>
  <c r="AK53" i="177"/>
  <c r="AG53" i="177"/>
  <c r="AC53" i="177"/>
  <c r="Y53" i="177"/>
  <c r="U53" i="177"/>
  <c r="Q53" i="177"/>
  <c r="CH53" i="177"/>
  <c r="CB53" i="177"/>
  <c r="BW53" i="177"/>
  <c r="BR53" i="177"/>
  <c r="BL53" i="177"/>
  <c r="BG53" i="177"/>
  <c r="BB53" i="177"/>
  <c r="AV53" i="177"/>
  <c r="AQ53" i="177"/>
  <c r="AL53" i="177"/>
  <c r="AF53" i="177"/>
  <c r="AA53" i="177"/>
  <c r="V53" i="177"/>
  <c r="T53" i="177"/>
  <c r="AB53" i="177"/>
  <c r="AI53" i="177"/>
  <c r="AP53" i="177"/>
  <c r="AX53" i="177"/>
  <c r="BD53" i="177"/>
  <c r="BK53" i="177"/>
  <c r="BS53" i="177"/>
  <c r="BZ53" i="177"/>
  <c r="CF53" i="177"/>
  <c r="CH68" i="177"/>
  <c r="CD68" i="177"/>
  <c r="BZ68" i="177"/>
  <c r="BV68" i="177"/>
  <c r="BR68" i="177"/>
  <c r="BN68" i="177"/>
  <c r="BJ68" i="177"/>
  <c r="BF68" i="177"/>
  <c r="BB68" i="177"/>
  <c r="AX68" i="177"/>
  <c r="AT68" i="177"/>
  <c r="AP68" i="177"/>
  <c r="AL68" i="177"/>
  <c r="AH68" i="177"/>
  <c r="AD68" i="177"/>
  <c r="Z68" i="177"/>
  <c r="V68" i="177"/>
  <c r="R68" i="177"/>
  <c r="CJ68" i="177"/>
  <c r="CE68" i="177"/>
  <c r="BY68" i="177"/>
  <c r="BT68" i="177"/>
  <c r="BO68" i="177"/>
  <c r="BI68" i="177"/>
  <c r="BD68" i="177"/>
  <c r="AY68" i="177"/>
  <c r="AS68" i="177"/>
  <c r="AN68" i="177"/>
  <c r="AI68" i="177"/>
  <c r="AC68" i="177"/>
  <c r="X68" i="177"/>
  <c r="S68" i="177"/>
  <c r="U68" i="177"/>
  <c r="AB68" i="177"/>
  <c r="AJ68" i="177"/>
  <c r="AQ68" i="177"/>
  <c r="AW68" i="177"/>
  <c r="BE68" i="177"/>
  <c r="BL68" i="177"/>
  <c r="BS68" i="177"/>
  <c r="CA68" i="177"/>
  <c r="CG68" i="177"/>
  <c r="CH69" i="177"/>
  <c r="CD69" i="177"/>
  <c r="BZ69" i="177"/>
  <c r="BV69" i="177"/>
  <c r="BR69" i="177"/>
  <c r="BN69" i="177"/>
  <c r="BJ69" i="177"/>
  <c r="BF69" i="177"/>
  <c r="BB69" i="177"/>
  <c r="AX69" i="177"/>
  <c r="AT69" i="177"/>
  <c r="AP69" i="177"/>
  <c r="AL69" i="177"/>
  <c r="AH69" i="177"/>
  <c r="AD69" i="177"/>
  <c r="Z69" i="177"/>
  <c r="V69" i="177"/>
  <c r="R69" i="177"/>
  <c r="CI69" i="177"/>
  <c r="CC69" i="177"/>
  <c r="BX69" i="177"/>
  <c r="BS69" i="177"/>
  <c r="BM69" i="177"/>
  <c r="BH69" i="177"/>
  <c r="BC69" i="177"/>
  <c r="AW69" i="177"/>
  <c r="AR69" i="177"/>
  <c r="AM69" i="177"/>
  <c r="AG69" i="177"/>
  <c r="AB69" i="177"/>
  <c r="W69" i="177"/>
  <c r="Q69" i="177"/>
  <c r="U69" i="177"/>
  <c r="AC69" i="177"/>
  <c r="AJ69" i="177"/>
  <c r="AQ69" i="177"/>
  <c r="AY69" i="177"/>
  <c r="BE69" i="177"/>
  <c r="BL69" i="177"/>
  <c r="BT69" i="177"/>
  <c r="CA69" i="177"/>
  <c r="CG69" i="177"/>
  <c r="CJ37" i="177"/>
  <c r="CF37" i="177"/>
  <c r="CB37" i="177"/>
  <c r="BX37" i="177"/>
  <c r="BT37" i="177"/>
  <c r="BP37" i="177"/>
  <c r="BL37" i="177"/>
  <c r="BH37" i="177"/>
  <c r="BD37" i="177"/>
  <c r="AZ37" i="177"/>
  <c r="AV37" i="177"/>
  <c r="AR37" i="177"/>
  <c r="AN37" i="177"/>
  <c r="AJ37" i="177"/>
  <c r="AF37" i="177"/>
  <c r="AB37" i="177"/>
  <c r="X37" i="177"/>
  <c r="T37" i="177"/>
  <c r="S37" i="177"/>
  <c r="Y37" i="177"/>
  <c r="AD37" i="177"/>
  <c r="AI37" i="177"/>
  <c r="AO37" i="177"/>
  <c r="AT37" i="177"/>
  <c r="AY37" i="177"/>
  <c r="BE37" i="177"/>
  <c r="BJ37" i="177"/>
  <c r="BO37" i="177"/>
  <c r="BU37" i="177"/>
  <c r="BZ37" i="177"/>
  <c r="CE37" i="177"/>
  <c r="CL37" i="177"/>
  <c r="CJ39" i="177"/>
  <c r="CF39" i="177"/>
  <c r="CB39" i="177"/>
  <c r="BX39" i="177"/>
  <c r="BT39" i="177"/>
  <c r="BP39" i="177"/>
  <c r="BL39" i="177"/>
  <c r="BH39" i="177"/>
  <c r="BD39" i="177"/>
  <c r="AZ39" i="177"/>
  <c r="AV39" i="177"/>
  <c r="AR39" i="177"/>
  <c r="AN39" i="177"/>
  <c r="AJ39" i="177"/>
  <c r="AF39" i="177"/>
  <c r="AB39" i="177"/>
  <c r="X39" i="177"/>
  <c r="T39" i="177"/>
  <c r="S39" i="177"/>
  <c r="Y39" i="177"/>
  <c r="AD39" i="177"/>
  <c r="AI39" i="177"/>
  <c r="AO39" i="177"/>
  <c r="AT39" i="177"/>
  <c r="AY39" i="177"/>
  <c r="BE39" i="177"/>
  <c r="BJ39" i="177"/>
  <c r="BO39" i="177"/>
  <c r="BU39" i="177"/>
  <c r="BZ39" i="177"/>
  <c r="CE39" i="177"/>
  <c r="CL39" i="177"/>
  <c r="CJ41" i="177"/>
  <c r="CF41" i="177"/>
  <c r="CB41" i="177"/>
  <c r="BX41" i="177"/>
  <c r="BT41" i="177"/>
  <c r="BP41" i="177"/>
  <c r="BL41" i="177"/>
  <c r="BH41" i="177"/>
  <c r="BD41" i="177"/>
  <c r="AZ41" i="177"/>
  <c r="AV41" i="177"/>
  <c r="AR41" i="177"/>
  <c r="AN41" i="177"/>
  <c r="AJ41" i="177"/>
  <c r="AF41" i="177"/>
  <c r="AB41" i="177"/>
  <c r="X41" i="177"/>
  <c r="T41" i="177"/>
  <c r="S41" i="177"/>
  <c r="Y41" i="177"/>
  <c r="AD41" i="177"/>
  <c r="AI41" i="177"/>
  <c r="AO41" i="177"/>
  <c r="AT41" i="177"/>
  <c r="AY41" i="177"/>
  <c r="BE41" i="177"/>
  <c r="BJ41" i="177"/>
  <c r="BO41" i="177"/>
  <c r="BU41" i="177"/>
  <c r="BZ41" i="177"/>
  <c r="CE41" i="177"/>
  <c r="CL41" i="177"/>
  <c r="CJ43" i="177"/>
  <c r="CF43" i="177"/>
  <c r="CB43" i="177"/>
  <c r="BX43" i="177"/>
  <c r="BT43" i="177"/>
  <c r="BP43" i="177"/>
  <c r="BL43" i="177"/>
  <c r="BH43" i="177"/>
  <c r="BD43" i="177"/>
  <c r="AZ43" i="177"/>
  <c r="AV43" i="177"/>
  <c r="AR43" i="177"/>
  <c r="AN43" i="177"/>
  <c r="AJ43" i="177"/>
  <c r="AF43" i="177"/>
  <c r="AB43" i="177"/>
  <c r="X43" i="177"/>
  <c r="T43" i="177"/>
  <c r="S43" i="177"/>
  <c r="Y43" i="177"/>
  <c r="AD43" i="177"/>
  <c r="AI43" i="177"/>
  <c r="AO43" i="177"/>
  <c r="AT43" i="177"/>
  <c r="AY43" i="177"/>
  <c r="BE43" i="177"/>
  <c r="BJ43" i="177"/>
  <c r="BO43" i="177"/>
  <c r="BU43" i="177"/>
  <c r="BZ43" i="177"/>
  <c r="CE43" i="177"/>
  <c r="CL43" i="177"/>
  <c r="CJ45" i="177"/>
  <c r="CF45" i="177"/>
  <c r="CB45" i="177"/>
  <c r="BX45" i="177"/>
  <c r="BT45" i="177"/>
  <c r="BP45" i="177"/>
  <c r="BL45" i="177"/>
  <c r="BH45" i="177"/>
  <c r="BD45" i="177"/>
  <c r="AZ45" i="177"/>
  <c r="AV45" i="177"/>
  <c r="AR45" i="177"/>
  <c r="AN45" i="177"/>
  <c r="AJ45" i="177"/>
  <c r="AF45" i="177"/>
  <c r="AB45" i="177"/>
  <c r="X45" i="177"/>
  <c r="T45" i="177"/>
  <c r="S45" i="177"/>
  <c r="Y45" i="177"/>
  <c r="AD45" i="177"/>
  <c r="AI45" i="177"/>
  <c r="AO45" i="177"/>
  <c r="AT45" i="177"/>
  <c r="AY45" i="177"/>
  <c r="BE45" i="177"/>
  <c r="BJ45" i="177"/>
  <c r="BO45" i="177"/>
  <c r="BU45" i="177"/>
  <c r="BZ45" i="177"/>
  <c r="CE45" i="177"/>
  <c r="CL45" i="177"/>
  <c r="CJ47" i="177"/>
  <c r="CF47" i="177"/>
  <c r="CB47" i="177"/>
  <c r="BX47" i="177"/>
  <c r="BT47" i="177"/>
  <c r="BP47" i="177"/>
  <c r="BL47" i="177"/>
  <c r="BH47" i="177"/>
  <c r="BD47" i="177"/>
  <c r="AZ47" i="177"/>
  <c r="AV47" i="177"/>
  <c r="AR47" i="177"/>
  <c r="AN47" i="177"/>
  <c r="AJ47" i="177"/>
  <c r="AF47" i="177"/>
  <c r="AB47" i="177"/>
  <c r="X47" i="177"/>
  <c r="T47" i="177"/>
  <c r="S47" i="177"/>
  <c r="Y47" i="177"/>
  <c r="AD47" i="177"/>
  <c r="AI47" i="177"/>
  <c r="AO47" i="177"/>
  <c r="AT47" i="177"/>
  <c r="AY47" i="177"/>
  <c r="BE47" i="177"/>
  <c r="BJ47" i="177"/>
  <c r="BO47" i="177"/>
  <c r="BU47" i="177"/>
  <c r="BZ47" i="177"/>
  <c r="CE47" i="177"/>
  <c r="CL47" i="177"/>
  <c r="CL50" i="177"/>
  <c r="CG50" i="177"/>
  <c r="CC50" i="177"/>
  <c r="BY50" i="177"/>
  <c r="BU50" i="177"/>
  <c r="BQ50" i="177"/>
  <c r="BM50" i="177"/>
  <c r="BI50" i="177"/>
  <c r="BE50" i="177"/>
  <c r="BA50" i="177"/>
  <c r="AW50" i="177"/>
  <c r="AS50" i="177"/>
  <c r="AO50" i="177"/>
  <c r="AK50" i="177"/>
  <c r="AG50" i="177"/>
  <c r="AC50" i="177"/>
  <c r="Y50" i="177"/>
  <c r="U50" i="177"/>
  <c r="Q50" i="177"/>
  <c r="T50" i="177"/>
  <c r="Z50" i="177"/>
  <c r="AE50" i="177"/>
  <c r="AJ50" i="177"/>
  <c r="AP50" i="177"/>
  <c r="AU50" i="177"/>
  <c r="AZ50" i="177"/>
  <c r="BF50" i="177"/>
  <c r="BK50" i="177"/>
  <c r="BP50" i="177"/>
  <c r="BV50" i="177"/>
  <c r="CA50" i="177"/>
  <c r="CF50" i="177"/>
  <c r="CH55" i="177"/>
  <c r="CD55" i="177"/>
  <c r="BZ55" i="177"/>
  <c r="BV55" i="177"/>
  <c r="BR55" i="177"/>
  <c r="BN55" i="177"/>
  <c r="BJ55" i="177"/>
  <c r="BF55" i="177"/>
  <c r="BB55" i="177"/>
  <c r="AX55" i="177"/>
  <c r="AT55" i="177"/>
  <c r="AP55" i="177"/>
  <c r="AL55" i="177"/>
  <c r="AH55" i="177"/>
  <c r="AD55" i="177"/>
  <c r="Z55" i="177"/>
  <c r="V55" i="177"/>
  <c r="R55" i="177"/>
  <c r="T55" i="177"/>
  <c r="Y55" i="177"/>
  <c r="AE55" i="177"/>
  <c r="AJ55" i="177"/>
  <c r="AO55" i="177"/>
  <c r="AU55" i="177"/>
  <c r="AZ55" i="177"/>
  <c r="BE55" i="177"/>
  <c r="BK55" i="177"/>
  <c r="BP55" i="177"/>
  <c r="BU55" i="177"/>
  <c r="CA55" i="177"/>
  <c r="CF55" i="177"/>
  <c r="CL55" i="177"/>
  <c r="CH59" i="177"/>
  <c r="CD59" i="177"/>
  <c r="BZ59" i="177"/>
  <c r="BV59" i="177"/>
  <c r="BR59" i="177"/>
  <c r="BN59" i="177"/>
  <c r="BJ59" i="177"/>
  <c r="BF59" i="177"/>
  <c r="BB59" i="177"/>
  <c r="AX59" i="177"/>
  <c r="AT59" i="177"/>
  <c r="AP59" i="177"/>
  <c r="AL59" i="177"/>
  <c r="AH59" i="177"/>
  <c r="AD59" i="177"/>
  <c r="Z59" i="177"/>
  <c r="V59" i="177"/>
  <c r="R59" i="177"/>
  <c r="T59" i="177"/>
  <c r="Y59" i="177"/>
  <c r="AE59" i="177"/>
  <c r="AJ59" i="177"/>
  <c r="AO59" i="177"/>
  <c r="AU59" i="177"/>
  <c r="AZ59" i="177"/>
  <c r="BE59" i="177"/>
  <c r="BK59" i="177"/>
  <c r="BP59" i="177"/>
  <c r="BU59" i="177"/>
  <c r="CA59" i="177"/>
  <c r="CF59" i="177"/>
  <c r="CL59" i="177"/>
  <c r="CH63" i="177"/>
  <c r="CD63" i="177"/>
  <c r="BZ63" i="177"/>
  <c r="BV63" i="177"/>
  <c r="BR63" i="177"/>
  <c r="BN63" i="177"/>
  <c r="BJ63" i="177"/>
  <c r="BF63" i="177"/>
  <c r="BB63" i="177"/>
  <c r="AX63" i="177"/>
  <c r="AT63" i="177"/>
  <c r="AP63" i="177"/>
  <c r="AL63" i="177"/>
  <c r="AH63" i="177"/>
  <c r="AD63" i="177"/>
  <c r="Z63" i="177"/>
  <c r="V63" i="177"/>
  <c r="R63" i="177"/>
  <c r="T63" i="177"/>
  <c r="Y63" i="177"/>
  <c r="AE63" i="177"/>
  <c r="AJ63" i="177"/>
  <c r="AO63" i="177"/>
  <c r="AU63" i="177"/>
  <c r="AZ63" i="177"/>
  <c r="BE63" i="177"/>
  <c r="BK63" i="177"/>
  <c r="BP63" i="177"/>
  <c r="BU63" i="177"/>
  <c r="CA63" i="177"/>
  <c r="CF63" i="177"/>
  <c r="CL63" i="177"/>
  <c r="CH67" i="177"/>
  <c r="CD67" i="177"/>
  <c r="BZ67" i="177"/>
  <c r="BV67" i="177"/>
  <c r="BR67" i="177"/>
  <c r="BN67" i="177"/>
  <c r="BJ67" i="177"/>
  <c r="BF67" i="177"/>
  <c r="BB67" i="177"/>
  <c r="AX67" i="177"/>
  <c r="AT67" i="177"/>
  <c r="AP67" i="177"/>
  <c r="AL67" i="177"/>
  <c r="AH67" i="177"/>
  <c r="AD67" i="177"/>
  <c r="Z67" i="177"/>
  <c r="V67" i="177"/>
  <c r="R67" i="177"/>
  <c r="T67" i="177"/>
  <c r="Y67" i="177"/>
  <c r="AE67" i="177"/>
  <c r="AJ67" i="177"/>
  <c r="AO67" i="177"/>
  <c r="AU67" i="177"/>
  <c r="AZ67" i="177"/>
  <c r="BE67" i="177"/>
  <c r="BK67" i="177"/>
  <c r="BP67" i="177"/>
  <c r="BU67" i="177"/>
  <c r="CA67" i="177"/>
  <c r="CF67" i="177"/>
  <c r="CL67" i="177"/>
  <c r="S12" i="177"/>
  <c r="W12" i="177"/>
  <c r="AA12" i="177"/>
  <c r="AE12" i="177"/>
  <c r="AI12" i="177"/>
  <c r="AM12" i="177"/>
  <c r="AQ12" i="177"/>
  <c r="AU12" i="177"/>
  <c r="AY12" i="177"/>
  <c r="BC12" i="177"/>
  <c r="BG12" i="177"/>
  <c r="BK12" i="177"/>
  <c r="BO12" i="177"/>
  <c r="BS12" i="177"/>
  <c r="BW12" i="177"/>
  <c r="CA12" i="177"/>
  <c r="CE12" i="177"/>
  <c r="S13" i="177"/>
  <c r="W13" i="177"/>
  <c r="AA13" i="177"/>
  <c r="AE13" i="177"/>
  <c r="AI13" i="177"/>
  <c r="AM13" i="177"/>
  <c r="AQ13" i="177"/>
  <c r="AU13" i="177"/>
  <c r="AY13" i="177"/>
  <c r="BC13" i="177"/>
  <c r="BG13" i="177"/>
  <c r="BK13" i="177"/>
  <c r="BO13" i="177"/>
  <c r="BS13" i="177"/>
  <c r="BW13" i="177"/>
  <c r="CA13" i="177"/>
  <c r="CE13" i="177"/>
  <c r="S14" i="177"/>
  <c r="W14" i="177"/>
  <c r="AA14" i="177"/>
  <c r="AE14" i="177"/>
  <c r="AI14" i="177"/>
  <c r="AM14" i="177"/>
  <c r="AQ14" i="177"/>
  <c r="AU14" i="177"/>
  <c r="AY14" i="177"/>
  <c r="BC14" i="177"/>
  <c r="BG14" i="177"/>
  <c r="BK14" i="177"/>
  <c r="BO14" i="177"/>
  <c r="BS14" i="177"/>
  <c r="BW14" i="177"/>
  <c r="CA14" i="177"/>
  <c r="CE14" i="177"/>
  <c r="S15" i="177"/>
  <c r="W15" i="177"/>
  <c r="AA15" i="177"/>
  <c r="AE15" i="177"/>
  <c r="AI15" i="177"/>
  <c r="AM15" i="177"/>
  <c r="AQ15" i="177"/>
  <c r="AU15" i="177"/>
  <c r="AY15" i="177"/>
  <c r="BC15" i="177"/>
  <c r="BG15" i="177"/>
  <c r="BK15" i="177"/>
  <c r="BO15" i="177"/>
  <c r="BS15" i="177"/>
  <c r="BW15" i="177"/>
  <c r="CA15" i="177"/>
  <c r="CE15" i="177"/>
  <c r="S16" i="177"/>
  <c r="W16" i="177"/>
  <c r="AA16" i="177"/>
  <c r="AE16" i="177"/>
  <c r="AI16" i="177"/>
  <c r="AM16" i="177"/>
  <c r="AQ16" i="177"/>
  <c r="AU16" i="177"/>
  <c r="AY16" i="177"/>
  <c r="BC16" i="177"/>
  <c r="BG16" i="177"/>
  <c r="BK16" i="177"/>
  <c r="BO16" i="177"/>
  <c r="BS16" i="177"/>
  <c r="BW16" i="177"/>
  <c r="CA16" i="177"/>
  <c r="CE16" i="177"/>
  <c r="S17" i="177"/>
  <c r="W17" i="177"/>
  <c r="AA17" i="177"/>
  <c r="AE17" i="177"/>
  <c r="AI17" i="177"/>
  <c r="AM17" i="177"/>
  <c r="AQ17" i="177"/>
  <c r="AU17" i="177"/>
  <c r="AY17" i="177"/>
  <c r="BC17" i="177"/>
  <c r="BG17" i="177"/>
  <c r="BK17" i="177"/>
  <c r="BO17" i="177"/>
  <c r="BS17" i="177"/>
  <c r="BW17" i="177"/>
  <c r="CA17" i="177"/>
  <c r="CE17" i="177"/>
  <c r="S18" i="177"/>
  <c r="W18" i="177"/>
  <c r="AA18" i="177"/>
  <c r="AE18" i="177"/>
  <c r="AI18" i="177"/>
  <c r="AM18" i="177"/>
  <c r="AQ18" i="177"/>
  <c r="AU18" i="177"/>
  <c r="AY18" i="177"/>
  <c r="BC18" i="177"/>
  <c r="BG18" i="177"/>
  <c r="BK18" i="177"/>
  <c r="BO18" i="177"/>
  <c r="BS18" i="177"/>
  <c r="BW18" i="177"/>
  <c r="CA18" i="177"/>
  <c r="CE18" i="177"/>
  <c r="S19" i="177"/>
  <c r="W19" i="177"/>
  <c r="AA19" i="177"/>
  <c r="AE19" i="177"/>
  <c r="AI19" i="177"/>
  <c r="AM19" i="177"/>
  <c r="AQ19" i="177"/>
  <c r="AU19" i="177"/>
  <c r="AY19" i="177"/>
  <c r="BC19" i="177"/>
  <c r="BG19" i="177"/>
  <c r="BK19" i="177"/>
  <c r="BO19" i="177"/>
  <c r="BS19" i="177"/>
  <c r="BW19" i="177"/>
  <c r="CA19" i="177"/>
  <c r="CE19" i="177"/>
  <c r="S20" i="177"/>
  <c r="W20" i="177"/>
  <c r="AA20" i="177"/>
  <c r="AE20" i="177"/>
  <c r="AI20" i="177"/>
  <c r="AM20" i="177"/>
  <c r="AQ20" i="177"/>
  <c r="AU20" i="177"/>
  <c r="AY20" i="177"/>
  <c r="BC20" i="177"/>
  <c r="BG20" i="177"/>
  <c r="BK20" i="177"/>
  <c r="BO20" i="177"/>
  <c r="BS20" i="177"/>
  <c r="BW20" i="177"/>
  <c r="CA20" i="177"/>
  <c r="CE20" i="177"/>
  <c r="S21" i="177"/>
  <c r="W21" i="177"/>
  <c r="AA21" i="177"/>
  <c r="AE21" i="177"/>
  <c r="AI21" i="177"/>
  <c r="AM21" i="177"/>
  <c r="AQ21" i="177"/>
  <c r="AU21" i="177"/>
  <c r="AY21" i="177"/>
  <c r="BC21" i="177"/>
  <c r="BG21" i="177"/>
  <c r="BK21" i="177"/>
  <c r="BO21" i="177"/>
  <c r="BS21" i="177"/>
  <c r="BW21" i="177"/>
  <c r="CA21" i="177"/>
  <c r="CE21" i="177"/>
  <c r="S22" i="177"/>
  <c r="W22" i="177"/>
  <c r="AA22" i="177"/>
  <c r="AE22" i="177"/>
  <c r="AI22" i="177"/>
  <c r="AM22" i="177"/>
  <c r="AQ22" i="177"/>
  <c r="AU22" i="177"/>
  <c r="AY22" i="177"/>
  <c r="BC22" i="177"/>
  <c r="BG22" i="177"/>
  <c r="BK22" i="177"/>
  <c r="BO22" i="177"/>
  <c r="BS22" i="177"/>
  <c r="BW22" i="177"/>
  <c r="CA22" i="177"/>
  <c r="CE22" i="177"/>
  <c r="S23" i="177"/>
  <c r="W23" i="177"/>
  <c r="AA23" i="177"/>
  <c r="AE23" i="177"/>
  <c r="AI23" i="177"/>
  <c r="AM23" i="177"/>
  <c r="AQ23" i="177"/>
  <c r="AU23" i="177"/>
  <c r="AY23" i="177"/>
  <c r="BC23" i="177"/>
  <c r="BG23" i="177"/>
  <c r="BK23" i="177"/>
  <c r="BO23" i="177"/>
  <c r="BS23" i="177"/>
  <c r="BW23" i="177"/>
  <c r="CA23" i="177"/>
  <c r="CE23" i="177"/>
  <c r="S24" i="177"/>
  <c r="W24" i="177"/>
  <c r="AA24" i="177"/>
  <c r="AE24" i="177"/>
  <c r="AI24" i="177"/>
  <c r="AM24" i="177"/>
  <c r="AQ24" i="177"/>
  <c r="AU24" i="177"/>
  <c r="AY24" i="177"/>
  <c r="BC24" i="177"/>
  <c r="BG24" i="177"/>
  <c r="BK24" i="177"/>
  <c r="BO24" i="177"/>
  <c r="BS24" i="177"/>
  <c r="BW24" i="177"/>
  <c r="CA24" i="177"/>
  <c r="CE24" i="177"/>
  <c r="S25" i="177"/>
  <c r="W25" i="177"/>
  <c r="AA25" i="177"/>
  <c r="AE25" i="177"/>
  <c r="AI25" i="177"/>
  <c r="AM25" i="177"/>
  <c r="AQ25" i="177"/>
  <c r="AU25" i="177"/>
  <c r="AY25" i="177"/>
  <c r="BC25" i="177"/>
  <c r="BG25" i="177"/>
  <c r="BK25" i="177"/>
  <c r="BO25" i="177"/>
  <c r="BS25" i="177"/>
  <c r="BW25" i="177"/>
  <c r="CA25" i="177"/>
  <c r="CE25" i="177"/>
  <c r="Y14" i="88" l="1"/>
  <c r="X36" i="88"/>
  <c r="U9" i="88"/>
  <c r="R18" i="88"/>
  <c r="S10" i="88"/>
  <c r="V18" i="88"/>
  <c r="Y18" i="88"/>
  <c r="S14" i="88"/>
  <c r="Y42" i="88"/>
  <c r="W59" i="88"/>
  <c r="S36" i="88"/>
  <c r="S18" i="88"/>
  <c r="W55" i="88"/>
  <c r="S62" i="88"/>
  <c r="T42" i="88"/>
  <c r="V66" i="88"/>
  <c r="V14" i="88"/>
  <c r="W14" i="88"/>
  <c r="S44" i="88"/>
  <c r="S19" i="88"/>
  <c r="R12" i="88"/>
  <c r="V20" i="88"/>
  <c r="S16" i="88"/>
  <c r="W9" i="88"/>
  <c r="R64" i="88"/>
  <c r="X59" i="88"/>
  <c r="X10" i="88"/>
  <c r="Y16" i="88"/>
  <c r="R45" i="88"/>
  <c r="Y15" i="88"/>
  <c r="Y22" i="88"/>
  <c r="Z18" i="88"/>
  <c r="S23" i="88"/>
  <c r="Y36" i="88"/>
  <c r="W22" i="88"/>
  <c r="W12" i="88"/>
  <c r="Y68" i="88"/>
  <c r="V68" i="88"/>
  <c r="S22" i="88"/>
  <c r="S43" i="88"/>
  <c r="Y43" i="88"/>
  <c r="R29" i="88"/>
  <c r="S24" i="88"/>
  <c r="Y17" i="88"/>
  <c r="W68" i="88"/>
  <c r="W67" i="88"/>
  <c r="R59" i="88"/>
  <c r="V43" i="88"/>
  <c r="Y24" i="88"/>
  <c r="U14" i="88"/>
  <c r="Y62" i="88"/>
  <c r="R68" i="88"/>
  <c r="V16" i="88"/>
  <c r="S20" i="88"/>
  <c r="V22" i="88"/>
  <c r="Y20" i="88"/>
  <c r="V12" i="88"/>
  <c r="Y37" i="88"/>
  <c r="Z14" i="88"/>
  <c r="W66" i="88"/>
  <c r="R33" i="88"/>
  <c r="S17" i="88"/>
  <c r="Z16" i="88"/>
  <c r="Z22" i="88"/>
  <c r="R66" i="88"/>
  <c r="U17" i="88"/>
  <c r="W16" i="88"/>
  <c r="W19" i="88"/>
  <c r="U16" i="88"/>
  <c r="R22" i="88"/>
  <c r="T38" i="88"/>
  <c r="U18" i="88"/>
  <c r="Y66" i="88"/>
  <c r="V24" i="88"/>
  <c r="Y19" i="88"/>
  <c r="W17" i="88"/>
  <c r="W15" i="88"/>
  <c r="S9" i="88"/>
  <c r="X42" i="88"/>
  <c r="S42" i="88"/>
  <c r="R16" i="88"/>
  <c r="Z41" i="88"/>
  <c r="Y41" i="88"/>
  <c r="U23" i="88"/>
  <c r="Y21" i="88"/>
  <c r="W39" i="88"/>
  <c r="Z68" i="88"/>
  <c r="Z47" i="88"/>
  <c r="U64" i="88"/>
  <c r="V47" i="88"/>
  <c r="U24" i="88"/>
  <c r="S21" i="88"/>
  <c r="Y13" i="88"/>
  <c r="S47" i="88"/>
  <c r="Z36" i="88"/>
  <c r="X65" i="88"/>
  <c r="U52" i="88"/>
  <c r="Z64" i="88"/>
  <c r="S64" i="88"/>
  <c r="U66" i="88"/>
  <c r="U37" i="88"/>
  <c r="U47" i="88"/>
  <c r="Z66" i="88"/>
  <c r="S65" i="88"/>
  <c r="U25" i="88"/>
  <c r="W24" i="88"/>
  <c r="R43" i="88"/>
  <c r="Z62" i="88"/>
  <c r="Y9" i="88"/>
  <c r="W21" i="88"/>
  <c r="V10" i="88"/>
  <c r="R24" i="88"/>
  <c r="V64" i="88"/>
  <c r="U20" i="88"/>
  <c r="W11" i="88"/>
  <c r="Z10" i="88"/>
  <c r="Z12" i="88"/>
  <c r="Y64" i="88"/>
  <c r="W38" i="88"/>
  <c r="V45" i="88"/>
  <c r="X63" i="88"/>
  <c r="R41" i="88"/>
  <c r="Z52" i="88"/>
  <c r="U39" i="88"/>
  <c r="R20" i="88"/>
  <c r="R36" i="88"/>
  <c r="Y46" i="88"/>
  <c r="R31" i="88"/>
  <c r="V29" i="88"/>
  <c r="Y63" i="88"/>
  <c r="W57" i="88"/>
  <c r="V37" i="88"/>
  <c r="Z43" i="88"/>
  <c r="W51" i="88"/>
  <c r="U41" i="88"/>
  <c r="R57" i="88"/>
  <c r="Z45" i="88"/>
  <c r="W25" i="88"/>
  <c r="Y51" i="88"/>
  <c r="U62" i="88"/>
  <c r="Y23" i="88"/>
  <c r="V52" i="88"/>
  <c r="U36" i="88"/>
  <c r="S25" i="88"/>
  <c r="U22" i="88"/>
  <c r="Z24" i="88"/>
  <c r="R39" i="88"/>
  <c r="W10" i="88"/>
  <c r="S11" i="88"/>
  <c r="U21" i="88"/>
  <c r="S63" i="88"/>
  <c r="Z39" i="88"/>
  <c r="T46" i="88"/>
  <c r="W43" i="88"/>
  <c r="V33" i="88"/>
  <c r="S37" i="88"/>
  <c r="R55" i="88"/>
  <c r="W20" i="88"/>
  <c r="S51" i="88"/>
  <c r="W41" i="88"/>
  <c r="Y52" i="88"/>
  <c r="W63" i="88"/>
  <c r="W36" i="88"/>
  <c r="U43" i="88"/>
  <c r="U11" i="88"/>
  <c r="U68" i="88"/>
  <c r="U45" i="88"/>
  <c r="V39" i="88"/>
  <c r="Z29" i="88"/>
  <c r="X51" i="88"/>
  <c r="S52" i="88"/>
  <c r="R37" i="88"/>
  <c r="Z31" i="88"/>
  <c r="Y11" i="88"/>
  <c r="R62" i="88"/>
  <c r="Y39" i="88"/>
  <c r="Z37" i="88"/>
  <c r="Y45" i="88"/>
  <c r="Z20" i="88"/>
  <c r="Z33" i="88"/>
  <c r="V31" i="88"/>
  <c r="Y25" i="88"/>
  <c r="Y47" i="88"/>
  <c r="W23" i="88"/>
  <c r="U10" i="88"/>
  <c r="V41" i="88"/>
  <c r="R10" i="88"/>
  <c r="W13" i="88"/>
  <c r="U12" i="88"/>
  <c r="T68" i="88"/>
  <c r="T52" i="88"/>
  <c r="T41" i="88"/>
  <c r="X69" i="88"/>
  <c r="Z65" i="88"/>
  <c r="Z59" i="88"/>
  <c r="X58" i="88"/>
  <c r="T57" i="88"/>
  <c r="R56" i="88"/>
  <c r="U55" i="88"/>
  <c r="V44" i="88"/>
  <c r="S40" i="88"/>
  <c r="V32" i="88"/>
  <c r="V28" i="88"/>
  <c r="T30" i="88"/>
  <c r="T65" i="88"/>
  <c r="V63" i="88"/>
  <c r="W61" i="88"/>
  <c r="S55" i="88"/>
  <c r="U51" i="88"/>
  <c r="T44" i="88"/>
  <c r="V42" i="88"/>
  <c r="W40" i="88"/>
  <c r="X38" i="88"/>
  <c r="Y32" i="88"/>
  <c r="S29" i="88"/>
  <c r="R21" i="88"/>
  <c r="T20" i="88"/>
  <c r="V19" i="88"/>
  <c r="R13" i="88"/>
  <c r="T12" i="88"/>
  <c r="V11" i="88"/>
  <c r="Z61" i="88"/>
  <c r="U58" i="88"/>
  <c r="U56" i="88"/>
  <c r="R40" i="88"/>
  <c r="X32" i="88"/>
  <c r="U67" i="88"/>
  <c r="T61" i="88"/>
  <c r="V59" i="88"/>
  <c r="Z46" i="88"/>
  <c r="Z38" i="88"/>
  <c r="S34" i="88"/>
  <c r="W32" i="88"/>
  <c r="U31" i="88"/>
  <c r="Y29" i="88"/>
  <c r="T33" i="88"/>
  <c r="V69" i="88"/>
  <c r="W56" i="88"/>
  <c r="Z48" i="88"/>
  <c r="T28" i="88"/>
  <c r="T66" i="88"/>
  <c r="T47" i="88"/>
  <c r="T39" i="88"/>
  <c r="S69" i="88"/>
  <c r="U65" i="88"/>
  <c r="T59" i="88"/>
  <c r="R58" i="88"/>
  <c r="U57" i="88"/>
  <c r="Y55" i="88"/>
  <c r="X48" i="88"/>
  <c r="Z44" i="88"/>
  <c r="R32" i="88"/>
  <c r="R28" i="88"/>
  <c r="Z58" i="88"/>
  <c r="Z63" i="88"/>
  <c r="S57" i="88"/>
  <c r="V56" i="88"/>
  <c r="R51" i="88"/>
  <c r="Z42" i="88"/>
  <c r="S38" i="88"/>
  <c r="Y34" i="88"/>
  <c r="U32" i="88"/>
  <c r="S31" i="88"/>
  <c r="Y28" i="88"/>
  <c r="V25" i="88"/>
  <c r="R19" i="88"/>
  <c r="T18" i="88"/>
  <c r="V17" i="88"/>
  <c r="R11" i="88"/>
  <c r="T10" i="88"/>
  <c r="Z9" i="88"/>
  <c r="U61" i="88"/>
  <c r="S58" i="88"/>
  <c r="V40" i="88"/>
  <c r="T32" i="88"/>
  <c r="Y69" i="88"/>
  <c r="R67" i="88"/>
  <c r="T58" i="88"/>
  <c r="V57" i="88"/>
  <c r="U46" i="88"/>
  <c r="U38" i="88"/>
  <c r="S32" i="88"/>
  <c r="W30" i="88"/>
  <c r="U29" i="88"/>
  <c r="X25" i="88"/>
  <c r="X23" i="88"/>
  <c r="X21" i="88"/>
  <c r="X19" i="88"/>
  <c r="X17" i="88"/>
  <c r="X15" i="88"/>
  <c r="X13" i="88"/>
  <c r="X11" i="88"/>
  <c r="X9" i="88"/>
  <c r="X31" i="88"/>
  <c r="T64" i="88"/>
  <c r="T45" i="88"/>
  <c r="T37" i="88"/>
  <c r="R65" i="88"/>
  <c r="X61" i="88"/>
  <c r="U59" i="88"/>
  <c r="Y57" i="88"/>
  <c r="Z55" i="88"/>
  <c r="S48" i="88"/>
  <c r="U44" i="88"/>
  <c r="V34" i="88"/>
  <c r="V30" i="88"/>
  <c r="W69" i="88"/>
  <c r="X67" i="88"/>
  <c r="U63" i="88"/>
  <c r="S59" i="88"/>
  <c r="V58" i="88"/>
  <c r="V51" i="88"/>
  <c r="W48" i="88"/>
  <c r="X46" i="88"/>
  <c r="U42" i="88"/>
  <c r="T36" i="88"/>
  <c r="U34" i="88"/>
  <c r="W33" i="88"/>
  <c r="Y30" i="88"/>
  <c r="U28" i="88"/>
  <c r="R25" i="88"/>
  <c r="T24" i="88"/>
  <c r="V23" i="88"/>
  <c r="R17" i="88"/>
  <c r="T16" i="88"/>
  <c r="V15" i="88"/>
  <c r="V9" i="88"/>
  <c r="R61" i="88"/>
  <c r="W58" i="88"/>
  <c r="Z40" i="88"/>
  <c r="X30" i="88"/>
  <c r="T69" i="88"/>
  <c r="V67" i="88"/>
  <c r="W65" i="88"/>
  <c r="Y56" i="88"/>
  <c r="Y48" i="88"/>
  <c r="R46" i="88"/>
  <c r="T40" i="88"/>
  <c r="R38" i="88"/>
  <c r="Y33" i="88"/>
  <c r="S30" i="88"/>
  <c r="W28" i="88"/>
  <c r="T25" i="88"/>
  <c r="T23" i="88"/>
  <c r="T21" i="88"/>
  <c r="T19" i="88"/>
  <c r="T17" i="88"/>
  <c r="T15" i="88"/>
  <c r="T13" i="88"/>
  <c r="T11" i="88"/>
  <c r="T9" i="88"/>
  <c r="T31" i="88"/>
  <c r="T62" i="88"/>
  <c r="T43" i="88"/>
  <c r="V65" i="88"/>
  <c r="S61" i="88"/>
  <c r="Y59" i="88"/>
  <c r="Z57" i="88"/>
  <c r="X56" i="88"/>
  <c r="T55" i="88"/>
  <c r="R44" i="88"/>
  <c r="X40" i="88"/>
  <c r="R34" i="88"/>
  <c r="R30" i="88"/>
  <c r="X34" i="88"/>
  <c r="S67" i="88"/>
  <c r="R63" i="88"/>
  <c r="Z51" i="88"/>
  <c r="S46" i="88"/>
  <c r="R42" i="88"/>
  <c r="S33" i="88"/>
  <c r="U30" i="88"/>
  <c r="W29" i="88"/>
  <c r="R23" i="88"/>
  <c r="T22" i="88"/>
  <c r="V21" i="88"/>
  <c r="R15" i="88"/>
  <c r="T14" i="88"/>
  <c r="V13" i="88"/>
  <c r="R9" i="88"/>
  <c r="V61" i="88"/>
  <c r="Z56" i="88"/>
  <c r="T34" i="88"/>
  <c r="X28" i="88"/>
  <c r="Z67" i="88"/>
  <c r="T56" i="88"/>
  <c r="V55" i="88"/>
  <c r="T48" i="88"/>
  <c r="V46" i="88"/>
  <c r="W44" i="88"/>
  <c r="V38" i="88"/>
  <c r="W34" i="88"/>
  <c r="U33" i="88"/>
  <c r="Y31" i="88"/>
  <c r="S28" i="88"/>
  <c r="X29" i="88"/>
  <c r="Z69" i="88"/>
  <c r="U48" i="88"/>
  <c r="U69" i="88"/>
  <c r="R48" i="88"/>
  <c r="U40" i="88"/>
  <c r="R69" i="88"/>
  <c r="S56" i="88"/>
  <c r="V48" i="88"/>
</calcChain>
</file>

<file path=xl/comments1.xml><?xml version="1.0" encoding="utf-8"?>
<comments xmlns="http://schemas.openxmlformats.org/spreadsheetml/2006/main">
  <authors>
    <author>Mabel  Faria Lima</author>
  </authors>
  <commentList>
    <comment ref="G7" authorId="0" shapeId="0">
      <text>
        <r>
          <rPr>
            <b/>
            <sz val="10"/>
            <color indexed="81"/>
            <rFont val="Segoe UI"/>
            <family val="2"/>
          </rPr>
          <t>Mabel  Faria Lima:</t>
        </r>
        <r>
          <rPr>
            <sz val="10"/>
            <color indexed="81"/>
            <rFont val="Segoe UI"/>
            <family val="2"/>
          </rPr>
          <t xml:space="preserve">
Ajuste a partir de 30/Set</t>
        </r>
      </text>
    </comment>
  </commentList>
</comments>
</file>

<file path=xl/sharedStrings.xml><?xml version="1.0" encoding="utf-8"?>
<sst xmlns="http://schemas.openxmlformats.org/spreadsheetml/2006/main" count="12665" uniqueCount="1690">
  <si>
    <t>3G</t>
  </si>
  <si>
    <t>Formato</t>
  </si>
  <si>
    <t>Nome DPGC</t>
  </si>
  <si>
    <t>Nome Comercial</t>
  </si>
  <si>
    <t>SP</t>
  </si>
  <si>
    <t>MG</t>
  </si>
  <si>
    <t>CO</t>
  </si>
  <si>
    <t>NE</t>
  </si>
  <si>
    <t>iPhone 4 32GB</t>
  </si>
  <si>
    <t>iPhone 3GS 32GB</t>
  </si>
  <si>
    <t>iPhone 4 16GB</t>
  </si>
  <si>
    <t>iPhone 3GS 16GB</t>
  </si>
  <si>
    <t>iPhone 4 8GB</t>
  </si>
  <si>
    <t>iPhone 3GS 8GB</t>
  </si>
  <si>
    <t>Blackberry 9900</t>
  </si>
  <si>
    <t>Blackberry 9800</t>
  </si>
  <si>
    <t>Motorola MZ605</t>
  </si>
  <si>
    <t>Samsung P7500</t>
  </si>
  <si>
    <t>Motorola MZ608</t>
  </si>
  <si>
    <t>Blackberry 9860</t>
  </si>
  <si>
    <t>Samsung P6200</t>
  </si>
  <si>
    <t>Samsung P1000</t>
  </si>
  <si>
    <t>Blackberry 9780</t>
  </si>
  <si>
    <t>Blackberry 9360</t>
  </si>
  <si>
    <t>Blackberry 9300</t>
  </si>
  <si>
    <t>ZTE V9</t>
  </si>
  <si>
    <t>Blackberry 8520</t>
  </si>
  <si>
    <t>Motorola XT316</t>
  </si>
  <si>
    <t>Alcatel OT 900 PTT</t>
  </si>
  <si>
    <t>Samsung A847 PTT</t>
  </si>
  <si>
    <t>ZTE T54 PTT</t>
  </si>
  <si>
    <t>Samsung E3217 PTT</t>
  </si>
  <si>
    <t>Nokia C2-01</t>
  </si>
  <si>
    <t>FWT ZTE WP650</t>
  </si>
  <si>
    <t>FWT Huawei 8121</t>
  </si>
  <si>
    <t>FWT Huawei 8321</t>
  </si>
  <si>
    <t>Avvio CD 803P</t>
  </si>
  <si>
    <t>Huawei ETS 3253</t>
  </si>
  <si>
    <t>ZTE WP 623</t>
  </si>
  <si>
    <t>Telsec 189i</t>
  </si>
  <si>
    <t>Huawei ETS 2256</t>
  </si>
  <si>
    <t>ZTE WP836</t>
  </si>
  <si>
    <t>x</t>
  </si>
  <si>
    <t>Blackberry Bold 9900</t>
  </si>
  <si>
    <t>Blackberry Torch</t>
  </si>
  <si>
    <t>Motorola Xoom</t>
  </si>
  <si>
    <t>Samsung Galaxy Tab 10.1</t>
  </si>
  <si>
    <t>Motorola Xoom 2 Media Edition</t>
  </si>
  <si>
    <t>Blackberry Torch 9860</t>
  </si>
  <si>
    <t>Samsung Galaxy Tab 7 Plus</t>
  </si>
  <si>
    <t>Samsung Galaxy Tab</t>
  </si>
  <si>
    <t>Blackberry Bold 9780</t>
  </si>
  <si>
    <t>Blackberry Curve 3G 9360</t>
  </si>
  <si>
    <t>Blackberry Curve 3G</t>
  </si>
  <si>
    <t>Blackberry Curve 8520</t>
  </si>
  <si>
    <t>-</t>
  </si>
  <si>
    <t>Motorola Spice Key</t>
  </si>
  <si>
    <t>Alcatel One Touch 900M</t>
  </si>
  <si>
    <t>Samsung Rugby II</t>
  </si>
  <si>
    <t>ZTE T54</t>
  </si>
  <si>
    <t>Samsung E3217</t>
  </si>
  <si>
    <t>Alcatel One Touch 255</t>
  </si>
  <si>
    <t>FWT AVVIO CD803</t>
  </si>
  <si>
    <t>FWT ZTE WP623</t>
  </si>
  <si>
    <t>FWT Telsec 189i</t>
  </si>
  <si>
    <t>FWT ZTE WP836</t>
  </si>
  <si>
    <t>FWT Huawei FC612E</t>
  </si>
  <si>
    <t>FWT ZTE WP750</t>
  </si>
  <si>
    <t>FWT Huawei 3253</t>
  </si>
  <si>
    <t>DPGC - Planejamento de Terminais</t>
  </si>
  <si>
    <t>Blackberry 8110</t>
  </si>
  <si>
    <t>Blackberry 8300</t>
  </si>
  <si>
    <t>BlackBerry 8300</t>
  </si>
  <si>
    <t>Blackberry 8310</t>
  </si>
  <si>
    <t>Blackberry Curve 8310</t>
  </si>
  <si>
    <t>Blackberry 8700</t>
  </si>
  <si>
    <t>Blackberry 8900</t>
  </si>
  <si>
    <t>Blackberry Curve 8900</t>
  </si>
  <si>
    <t>Blackberry 9000</t>
  </si>
  <si>
    <t>Blackberry Bold</t>
  </si>
  <si>
    <t>Blackberry 9700</t>
  </si>
  <si>
    <t>Blackberry Bold 9700</t>
  </si>
  <si>
    <t>3G Plus</t>
  </si>
  <si>
    <t>Tabela de Preços Voz - Brasil</t>
  </si>
  <si>
    <t>Motorola XT320</t>
  </si>
  <si>
    <t>Motorola Defy Mini</t>
  </si>
  <si>
    <t>iPhone 4S 64GB</t>
  </si>
  <si>
    <t>iPhone 4S 32GB</t>
  </si>
  <si>
    <t>iPhone 4S 16GB</t>
  </si>
  <si>
    <t>Alcatel OT-255 PTT</t>
  </si>
  <si>
    <t>Samsung P3100</t>
  </si>
  <si>
    <t>Blackberry 9790</t>
  </si>
  <si>
    <t>Blackberry Bold 9790</t>
  </si>
  <si>
    <t>Samsung P5100</t>
  </si>
  <si>
    <t>Samsung Galaxy Tab 2 10.1</t>
  </si>
  <si>
    <t>Motorola Defy Pro</t>
  </si>
  <si>
    <t>Motorola XT560 PTT</t>
  </si>
  <si>
    <t>Samsung N8000</t>
  </si>
  <si>
    <t>Samsung Galaxy Note 10.1</t>
  </si>
  <si>
    <t>LG A275</t>
  </si>
  <si>
    <t>LG A275 DualSim</t>
  </si>
  <si>
    <t>Samsung Galaxy Tab 2 7.0</t>
  </si>
  <si>
    <t>iPhone 5 64GB</t>
  </si>
  <si>
    <t>iPhone 5 32GB</t>
  </si>
  <si>
    <t>iPhone 5 16GB</t>
  </si>
  <si>
    <t>Lte</t>
  </si>
  <si>
    <t>Nokia 520</t>
  </si>
  <si>
    <t>Nokia Lumia 520</t>
  </si>
  <si>
    <t>Samsung Galaxy S4 with 4G</t>
  </si>
  <si>
    <t>Blackberry 9320</t>
  </si>
  <si>
    <t>Blackberry Curve 9320</t>
  </si>
  <si>
    <t>Samsung N8020</t>
  </si>
  <si>
    <t>Samsung Galaxy Note 10.1 4G</t>
  </si>
  <si>
    <t>Samsung Galaxy S4 Mini</t>
  </si>
  <si>
    <t>Samsung i9195</t>
  </si>
  <si>
    <t>Motorola XT1058</t>
  </si>
  <si>
    <t>Moto X</t>
  </si>
  <si>
    <t>Samsung N9005</t>
  </si>
  <si>
    <t>Samsung Galaxy Note III</t>
  </si>
  <si>
    <t>LG Fireweb</t>
  </si>
  <si>
    <t>LG D300</t>
  </si>
  <si>
    <t>Alcatel 4012</t>
  </si>
  <si>
    <t>Multi Vivo 
Voz+Dados</t>
  </si>
  <si>
    <t>Nokia Lumia 1020</t>
  </si>
  <si>
    <t>RS</t>
  </si>
  <si>
    <t>PR/SC</t>
  </si>
  <si>
    <t>N</t>
  </si>
  <si>
    <t>RJ/ES</t>
  </si>
  <si>
    <t>BA/SE</t>
  </si>
  <si>
    <t>Multivivo Voz + Dados</t>
  </si>
  <si>
    <t>Para Falar e Navegar</t>
  </si>
  <si>
    <t>Pré</t>
  </si>
  <si>
    <t>Tabela Anterior</t>
  </si>
  <si>
    <t>Tabela de Conversão Programa de Pontos - Nacional</t>
  </si>
  <si>
    <t>Quantidade de Pontos</t>
  </si>
  <si>
    <t>Valor do Desconto pelo Programa de Pontos</t>
  </si>
  <si>
    <t>Tabela de Preços Modems - Nacional</t>
  </si>
  <si>
    <t>NACIONAL</t>
  </si>
  <si>
    <t>Tecnologia</t>
  </si>
  <si>
    <t>Multi Vivo Dados</t>
  </si>
  <si>
    <t>Modem 3G</t>
  </si>
  <si>
    <t>Pen Modem Aiko 82D</t>
  </si>
  <si>
    <t>Pen Modem Aiko 83D</t>
  </si>
  <si>
    <t>Pen Modem Huawei E156</t>
  </si>
  <si>
    <t>Pen Modem Huawei  E173</t>
  </si>
  <si>
    <t>Pen Modem Huawei E226</t>
  </si>
  <si>
    <t>Pen Modem Huawei E303</t>
  </si>
  <si>
    <t>Pen Modem Huawei E1556</t>
  </si>
  <si>
    <t>Pen Modem Huawei E1756</t>
  </si>
  <si>
    <t>Pen Modem Nokia CS10</t>
  </si>
  <si>
    <t>Pen Modem Nokia CS11</t>
  </si>
  <si>
    <t>Pen Modem Onda MSA110UP</t>
  </si>
  <si>
    <t>Pen Modem ZTE MF100</t>
  </si>
  <si>
    <t>Pen Modem ZTE MF110</t>
  </si>
  <si>
    <t>Pen Modem ZTE MF193</t>
  </si>
  <si>
    <t>Pen Modem ZTE MF626</t>
  </si>
  <si>
    <t>Pen Modem ZTE MF631</t>
  </si>
  <si>
    <t>Modem 3G Plus</t>
  </si>
  <si>
    <t>Pen Modem Huawei E353</t>
  </si>
  <si>
    <t>Pen Modem Huawei E3131</t>
  </si>
  <si>
    <t>Pen Modem Huawei E3531</t>
  </si>
  <si>
    <t>Pen Modem DLINK DWM-157</t>
  </si>
  <si>
    <t>Pen Modem Rextel WM31</t>
  </si>
  <si>
    <t>Pen Modem ZTE MF710</t>
  </si>
  <si>
    <t>Pen Modem ZTE MF668A</t>
  </si>
  <si>
    <t>Modem 4G</t>
  </si>
  <si>
    <t>Pen Modem ZTE MF823 (LTE)</t>
  </si>
  <si>
    <t>Pen Modem Huawei E3276 (LTE)</t>
  </si>
  <si>
    <t>Modems 3G com TV Digital</t>
  </si>
  <si>
    <t>Pen Modem Huawei E192</t>
  </si>
  <si>
    <t>Pen Modem ZTE MF645</t>
  </si>
  <si>
    <t>Roteadores</t>
  </si>
  <si>
    <t>Roteador Huawei D100</t>
  </si>
  <si>
    <t>N/A</t>
  </si>
  <si>
    <t>Roteador Huawei Portátil 3G</t>
  </si>
  <si>
    <t>Netbooks</t>
  </si>
  <si>
    <t>HTC Shift</t>
  </si>
  <si>
    <t xml:space="preserve">Netbook LG X110 </t>
  </si>
  <si>
    <t>Positivo Mobo 3G</t>
  </si>
  <si>
    <t>Modem Pack Vivo Internet</t>
  </si>
  <si>
    <t>Pen Modem ZTE MF193 *</t>
  </si>
  <si>
    <t>* Pack Vivo Internet (Modem ZTE MF193) =&gt; Comercializado apenas no Varejo, PDR e Canais alternativos. Não é comercializado em Lojas Próprias.</t>
  </si>
  <si>
    <t>MODEMS / ROTEADORES</t>
  </si>
  <si>
    <t>Motorola XT1032</t>
  </si>
  <si>
    <t>Moto G</t>
  </si>
  <si>
    <t xml:space="preserve">Alcatel onetouch|fire </t>
  </si>
  <si>
    <t>Oferta Pré-pago (Base de Cadastro SAP)</t>
  </si>
  <si>
    <t>Oferta Avulsa (Fixo)</t>
  </si>
  <si>
    <t>Combos Fixo</t>
  </si>
  <si>
    <t>Oferta Internet Avulsa</t>
  </si>
  <si>
    <t>Navegue</t>
  </si>
  <si>
    <t>Controle</t>
  </si>
  <si>
    <t>Pós-pago</t>
  </si>
  <si>
    <t>Vivo Fixo Ilimitado</t>
  </si>
  <si>
    <t>Vivo Fixo Ilimitado Total</t>
  </si>
  <si>
    <t>Aparelho Celular</t>
  </si>
  <si>
    <t>Cordless</t>
  </si>
  <si>
    <t>FWT ZTE WP750 (Fixo)</t>
  </si>
  <si>
    <t>FWT Huawei F661 (Fixo)</t>
  </si>
  <si>
    <t>FWT Huawei F661</t>
  </si>
  <si>
    <t>FWT Alcatel MF100 (Fixo)</t>
  </si>
  <si>
    <t>FWT Alcatel MF100</t>
  </si>
  <si>
    <t>FWT Huawei FC612E (Fixo)</t>
  </si>
  <si>
    <t>Blackbox</t>
  </si>
  <si>
    <t>Blackbox MF-23</t>
  </si>
  <si>
    <t>Blackbox Huawei B260A</t>
  </si>
  <si>
    <t>BlackBox Huawei B681</t>
  </si>
  <si>
    <t>BlackBox ZTE MF-25</t>
  </si>
  <si>
    <t>Blackbox Midcom MD910</t>
  </si>
  <si>
    <t>Blackbox D-link DWR512</t>
  </si>
  <si>
    <t>BlackBox Huawei E5172 (LTE)</t>
  </si>
  <si>
    <t>BlackBox Huawei B890 (LTE)</t>
  </si>
  <si>
    <r>
      <rPr>
        <b/>
        <sz val="11"/>
        <color theme="1"/>
        <rFont val="Calibri"/>
        <family val="2"/>
        <scheme val="minor"/>
      </rPr>
      <t xml:space="preserve">PVP </t>
    </r>
    <r>
      <rPr>
        <sz val="11"/>
        <color theme="1"/>
        <rFont val="Calibri"/>
        <family val="2"/>
        <scheme val="minor"/>
      </rPr>
      <t xml:space="preserve">de referência para planos Vivo Fixo descontinuados : </t>
    </r>
    <r>
      <rPr>
        <b/>
        <sz val="11"/>
        <color theme="1"/>
        <rFont val="Calibri"/>
        <family val="2"/>
        <scheme val="minor"/>
      </rPr>
      <t>Pré-pago</t>
    </r>
  </si>
  <si>
    <t>OFERTAS FSP (FORA DE SÃO PAULO)</t>
  </si>
  <si>
    <t>Tabela Pré sem o desconto</t>
  </si>
  <si>
    <t>PVP Pré Oferta Overlay CDMA</t>
  </si>
  <si>
    <t>Aparelho DPGC</t>
  </si>
  <si>
    <t>Aparelho Comercial</t>
  </si>
  <si>
    <t>Desc. (R$)</t>
  </si>
  <si>
    <t>RJ</t>
  </si>
  <si>
    <t>ES</t>
  </si>
  <si>
    <t>BA</t>
  </si>
  <si>
    <t>SE</t>
  </si>
  <si>
    <t>Tablets</t>
  </si>
  <si>
    <t>APENAS DADOS</t>
  </si>
  <si>
    <t>Input Manual</t>
  </si>
  <si>
    <t>Controle Ilimitado Completo e Dependente (Multivivo)</t>
  </si>
  <si>
    <t>Iphone 4S 8GB</t>
  </si>
  <si>
    <t>Iphone 5C 16GB</t>
  </si>
  <si>
    <t>Iphone 5S 16GB</t>
  </si>
  <si>
    <t>Iphone 5S 32GB</t>
  </si>
  <si>
    <t>Iphone 5S 64GB</t>
  </si>
  <si>
    <t>Samsung P605</t>
  </si>
  <si>
    <t>Samsung Galaxy Note 10.1 Edição 2014</t>
  </si>
  <si>
    <t>Pré / Controle Voz / SmartVivo Controle 250 / Multivivo Voz / Vivo Você / VS45 (Plano Não Ilimitado)</t>
  </si>
  <si>
    <t>Pocket Wifi Rextel LH91 (LTE)</t>
  </si>
  <si>
    <t>Samsung T211</t>
  </si>
  <si>
    <t>Samsung Galaxy Tab 3 7.0</t>
  </si>
  <si>
    <t xml:space="preserve">Pen Modem Huawei E392-511 </t>
  </si>
  <si>
    <t>Nokia 208</t>
  </si>
  <si>
    <t>Nokia 208 DualSim</t>
  </si>
  <si>
    <t>Tabela de Preços PVP Referência Oferta Varejo -  Nacional</t>
  </si>
  <si>
    <t>PVP Pré TabelaPadrão (*)</t>
  </si>
  <si>
    <t>Preço de Referência Faturamento Oferta Varejo Nacional (PVP Pré S/CHIP)</t>
  </si>
  <si>
    <t>Tecn.</t>
  </si>
  <si>
    <t>MP do Bem</t>
  </si>
  <si>
    <t>Não Elegível</t>
  </si>
  <si>
    <t>Pocket Wifi Huawei E5776 (LTE)</t>
  </si>
  <si>
    <t>Pen Modem Huawei E3272 (LTE)</t>
  </si>
  <si>
    <t>Samsung G900</t>
  </si>
  <si>
    <t>Samsung Galaxy S5</t>
  </si>
  <si>
    <t>Nokia 1320</t>
  </si>
  <si>
    <t>Nokia Lumia 1320</t>
  </si>
  <si>
    <t>Nokia 1020 64GB</t>
  </si>
  <si>
    <t>Nokia Asha 503</t>
  </si>
  <si>
    <t>Nokia 503 DualSim</t>
  </si>
  <si>
    <t>Samsung i9505/Samsung i9515</t>
  </si>
  <si>
    <t>LG G Pro Lite</t>
  </si>
  <si>
    <t>LG D683</t>
  </si>
  <si>
    <t>NOVO!</t>
  </si>
  <si>
    <t>FWT Huawei F361 (Fixo)</t>
  </si>
  <si>
    <t>FWT Huawei F361</t>
  </si>
  <si>
    <t>LG D625</t>
  </si>
  <si>
    <t>LG G2 Mini</t>
  </si>
  <si>
    <t>Sony Xperia Z2</t>
  </si>
  <si>
    <t>Sony D6543</t>
  </si>
  <si>
    <t>Moto E</t>
  </si>
  <si>
    <t>Motorola XT1021</t>
  </si>
  <si>
    <t>BlackBox ZTE MF253 (LTE)</t>
  </si>
  <si>
    <t>Blackbox ZTE MF253L (LTE)</t>
  </si>
  <si>
    <t>Pen Modem DLINK DWM-221 (LTE)</t>
  </si>
  <si>
    <t>Moto G com 4G</t>
  </si>
  <si>
    <t>Motorola XT1040</t>
  </si>
  <si>
    <t>* Plano válido apenas para MG, NE e SE</t>
  </si>
  <si>
    <t>Sony D2306</t>
  </si>
  <si>
    <t>Sony Xperia M2</t>
  </si>
  <si>
    <t>LG D855P</t>
  </si>
  <si>
    <t>LG G3</t>
  </si>
  <si>
    <t>Samsung S6293</t>
  </si>
  <si>
    <t>LG D100</t>
  </si>
  <si>
    <t>Samsung Galaxy Young Plus Duos TV</t>
  </si>
  <si>
    <t>LG L20</t>
  </si>
  <si>
    <t>LG D175F</t>
  </si>
  <si>
    <t>LG L40 Dual TV</t>
  </si>
  <si>
    <t>Nokia 635</t>
  </si>
  <si>
    <t>Nokia Lumia 635</t>
  </si>
  <si>
    <t>Tabela de Preços Acessórios  - Nacional</t>
  </si>
  <si>
    <t>Acessórios</t>
  </si>
  <si>
    <t>Tipo</t>
  </si>
  <si>
    <t>PVP</t>
  </si>
  <si>
    <t>Otterbox Commuter iPhone 5/5S</t>
  </si>
  <si>
    <t>Capa</t>
  </si>
  <si>
    <t>Otterbox Commuter Galaxy S5</t>
  </si>
  <si>
    <t>Samsung Galaxy Level On</t>
  </si>
  <si>
    <t>Headphone</t>
  </si>
  <si>
    <t>JBL/Nokia Play Up 51W</t>
  </si>
  <si>
    <t>Caixa de Som</t>
  </si>
  <si>
    <t>Carregador Portátil</t>
  </si>
  <si>
    <t>Capa Protetora Commuter iPhone 5</t>
  </si>
  <si>
    <t>Capa Protetora Commuter Galaxy S5</t>
  </si>
  <si>
    <t>Nokia Carregador Portátil DC-16</t>
  </si>
  <si>
    <t>Alcatel 3075</t>
  </si>
  <si>
    <t>Alcatel OT-3075</t>
  </si>
  <si>
    <t>Samsung G110</t>
  </si>
  <si>
    <t>Samsung Galaxy Pocket 2</t>
  </si>
  <si>
    <t>Tabela Mais Vivo</t>
  </si>
  <si>
    <t>Sony D2104</t>
  </si>
  <si>
    <t>Sony Xperia E1 Dual</t>
  </si>
  <si>
    <t>Samsung T111</t>
  </si>
  <si>
    <t>Elegível</t>
  </si>
  <si>
    <t>Nokia 930</t>
  </si>
  <si>
    <t>Nokia Lumia 930</t>
  </si>
  <si>
    <t>Nokia 530</t>
  </si>
  <si>
    <t>Nokia Lumia 530 DualSim</t>
  </si>
  <si>
    <t>Sony Xperia Z2 Tablet</t>
  </si>
  <si>
    <t>Sony SGP551</t>
  </si>
  <si>
    <t>Roteador Huawei E5836</t>
  </si>
  <si>
    <t>Otterbox Defender iPhone 5/5S</t>
  </si>
  <si>
    <t>Otterbox Defender Galaxy S5</t>
  </si>
  <si>
    <t xml:space="preserve">Capa Protetora Defender iPhone 5 </t>
  </si>
  <si>
    <t xml:space="preserve">Capa Protetora Defender Galaxy S5 </t>
  </si>
  <si>
    <t>Samsung Galaxy Tab 3 7.0 Lite</t>
  </si>
  <si>
    <t>Moto X (2ª Geração)</t>
  </si>
  <si>
    <t>Motorola XT1097</t>
  </si>
  <si>
    <t>Alcatel 7040</t>
  </si>
  <si>
    <t>Alcatel Onetouch Pop C7</t>
  </si>
  <si>
    <t>Samsung Galaxy Ace 4</t>
  </si>
  <si>
    <t>Samsung G313M</t>
  </si>
  <si>
    <t>Motorola XT1022</t>
  </si>
  <si>
    <t>Moto E Dual</t>
  </si>
  <si>
    <t>LG G2 Lite Dual</t>
  </si>
  <si>
    <t>LG D295F</t>
  </si>
  <si>
    <t>Sony Xperia Z3</t>
  </si>
  <si>
    <t>Sony D6643</t>
  </si>
  <si>
    <t>Sony D2403</t>
  </si>
  <si>
    <t>Samsung SM-G110B</t>
  </si>
  <si>
    <t>Samsung Galaxy Pocket 2 Duos</t>
  </si>
  <si>
    <t>Alcatel OT-4015</t>
  </si>
  <si>
    <t>Alcatel Onetouch Pop C1</t>
  </si>
  <si>
    <t>LG D227</t>
  </si>
  <si>
    <t>LG L50 Dual TV</t>
  </si>
  <si>
    <t>Samsung N910</t>
  </si>
  <si>
    <t>Samsung Galaxy Note 4</t>
  </si>
  <si>
    <t>Sony Xperia Z3 Compact</t>
  </si>
  <si>
    <t>Sony D5833</t>
  </si>
  <si>
    <t>LG D125F</t>
  </si>
  <si>
    <t>LG L30 Dual</t>
  </si>
  <si>
    <t>Vivo V</t>
  </si>
  <si>
    <t>Novo</t>
  </si>
  <si>
    <t>Mais Vivo</t>
  </si>
  <si>
    <t>4GB</t>
  </si>
  <si>
    <t>6GB</t>
  </si>
  <si>
    <t>8GB</t>
  </si>
  <si>
    <t>Novos Planos SmartVivo</t>
  </si>
  <si>
    <t>TABELA DEMAIS CANAIS</t>
  </si>
  <si>
    <t>1GB (DDDs Críticos)  / 2GB (Demais DDDs)</t>
  </si>
  <si>
    <t>Pré-Pago, Pós Voz e Pós Dados Descontinuados</t>
  </si>
  <si>
    <t>SmartVivo 500 MB</t>
  </si>
  <si>
    <t>SmartVivo 1GB (DDDs Críticos)  / 2GB (Demais DDDs)</t>
  </si>
  <si>
    <t>SmartVivo 4GB</t>
  </si>
  <si>
    <t>SmartVivo 6GB</t>
  </si>
  <si>
    <t>SmartVivo 8GB</t>
  </si>
  <si>
    <t>VIVO V</t>
  </si>
  <si>
    <t>TABELA MAIS VIVO</t>
  </si>
  <si>
    <t>Preços Tabela  Anterior</t>
  </si>
  <si>
    <t>Tabela Novos Planos</t>
  </si>
  <si>
    <t>Tabela Padrão 3G e 3G Plus (Planos Antigos)</t>
  </si>
  <si>
    <t xml:space="preserve">Plano Foco Precificadores 
Mais Vivo 
(Novos Planos)
</t>
  </si>
  <si>
    <t xml:space="preserve">Tabela Anterior </t>
  </si>
  <si>
    <t xml:space="preserve">PVP Pré Oferta Overlay CDMA </t>
  </si>
  <si>
    <t>Tabela de Preços Overlay CDMA Pré</t>
  </si>
  <si>
    <t>Tabela de Preços Vivo</t>
  </si>
  <si>
    <t>DOCUMENTO CONFIDENCIAL</t>
  </si>
  <si>
    <t xml:space="preserve">Diretoria </t>
  </si>
  <si>
    <t xml:space="preserve">Gerência </t>
  </si>
  <si>
    <t>DPGC - Dir. Planejamento e Controle do Negócio</t>
  </si>
  <si>
    <t>Planejamento de Terminais / Pricing</t>
  </si>
  <si>
    <t>Diretor Responsável</t>
  </si>
  <si>
    <t>Gerente Responsável</t>
  </si>
  <si>
    <t xml:space="preserve">Felipe Augusto Santos Figueiredo </t>
  </si>
  <si>
    <t>Renata Dal Bello / Flávia Mello</t>
  </si>
  <si>
    <t>Documento Elaborado por</t>
  </si>
  <si>
    <t>Classificação do Documento</t>
  </si>
  <si>
    <t>Mabel Lima/Lívia Campos</t>
  </si>
  <si>
    <t>Sempre Confidencial</t>
  </si>
  <si>
    <t>ATENÇÃO</t>
  </si>
  <si>
    <t>As informações existentes neste documento são para conhecimento e uso confidencial dos destinatários abaixo, sendo seu sigilo protegido por lei e seu uso regulado por política interna específica da VIVO.</t>
  </si>
  <si>
    <t>DESTINATÁRIOS</t>
  </si>
  <si>
    <t>Adriana Moura Vieira</t>
  </si>
  <si>
    <t>Israel Lima Pacheco</t>
  </si>
  <si>
    <t>Alan Hessel Oliveira</t>
  </si>
  <si>
    <t>Aldo Freitas dos Santos Alves</t>
  </si>
  <si>
    <t>DNOL</t>
  </si>
  <si>
    <t>Janderson Carvalho Anciaes</t>
  </si>
  <si>
    <t xml:space="preserve">José Guilherme Novaes </t>
  </si>
  <si>
    <t>Leonardo Linares</t>
  </si>
  <si>
    <t>Ana Lucia de Almeida</t>
  </si>
  <si>
    <t>Ana Vitoria Mochon</t>
  </si>
  <si>
    <t>Luiz Carlos Marin Cardoso Filho</t>
  </si>
  <si>
    <t xml:space="preserve">André Luiz Barreto Cunha </t>
  </si>
  <si>
    <t xml:space="preserve">Luiz Eduardo Dias Gaspar </t>
  </si>
  <si>
    <t>Lygia Buziles de Melo</t>
  </si>
  <si>
    <t xml:space="preserve">Marcelo Castro Rodrigues </t>
  </si>
  <si>
    <t>Marcelo de Lemos Martins</t>
  </si>
  <si>
    <t xml:space="preserve">Marcio Henrique Bonomi Fabbris </t>
  </si>
  <si>
    <t>Bruno Enrique Costa Villardi</t>
  </si>
  <si>
    <t>Marcio Pereira Domingues</t>
  </si>
  <si>
    <t>Bruno Maia Gomes De Almeida</t>
  </si>
  <si>
    <t>Marcio Roberto Pereira</t>
  </si>
  <si>
    <t xml:space="preserve">Marcos Alcione Gergeli </t>
  </si>
  <si>
    <t xml:space="preserve">Carla Costa de Medina Coeli </t>
  </si>
  <si>
    <t>Marcos Alexandre Tavares Vieira</t>
  </si>
  <si>
    <t>Marcus Vinicius Benjamin Pinto</t>
  </si>
  <si>
    <t>Cassia Mussalem Calil</t>
  </si>
  <si>
    <t>Marcus Vinicius Magalhaes Paiva</t>
  </si>
  <si>
    <t xml:space="preserve">Cleber Jose De Souza </t>
  </si>
  <si>
    <t xml:space="preserve">Daniel Varella Ferreira </t>
  </si>
  <si>
    <t xml:space="preserve">Maria Julia Ferreira Camilo </t>
  </si>
  <si>
    <t>Daniela Maria de Oliveira Corte Real</t>
  </si>
  <si>
    <t>Mariana Lino Pamphiro Baptista</t>
  </si>
  <si>
    <t>Danilo Rocha Passos</t>
  </si>
  <si>
    <t>Mariana Tôrres Fujimoto</t>
  </si>
  <si>
    <t>Miguel Angelo Porto de Sousa</t>
  </si>
  <si>
    <t>Diego Accioly</t>
  </si>
  <si>
    <t>Mirele Piltawer Cruz</t>
  </si>
  <si>
    <t>Diego Antonio Maia Carvalho de Almeida</t>
  </si>
  <si>
    <t>Diogo Villares da Costa Braga</t>
  </si>
  <si>
    <t>Dulcilene Franzolin Pietraroia</t>
  </si>
  <si>
    <t>Paulo Dores Buso</t>
  </si>
  <si>
    <t>Paulo Vicente Dutra da Silva Santos Valente</t>
  </si>
  <si>
    <t>Eduardo Richard Pinto Magalhaes</t>
  </si>
  <si>
    <t xml:space="preserve">Priscila Cesar Cotrim Correa Costa </t>
  </si>
  <si>
    <t>Erica Rache Portela</t>
  </si>
  <si>
    <t>Raphael Feitosa Camargo</t>
  </si>
  <si>
    <t>Euler José Rezende Faria Lopes</t>
  </si>
  <si>
    <t xml:space="preserve">Renata Lima Dal Bello </t>
  </si>
  <si>
    <t>Renata Rodrigues Castro</t>
  </si>
  <si>
    <t>Fabiano de Souza Guimaraes</t>
  </si>
  <si>
    <t>Ricardo Aversa Nakaie</t>
  </si>
  <si>
    <t>Fabio Balassiano</t>
  </si>
  <si>
    <t>Ricardo Costa Vieira</t>
  </si>
  <si>
    <t>Fabio Mello de Avellar</t>
  </si>
  <si>
    <t>Ricardo Gauche Saura</t>
  </si>
  <si>
    <t>PJ</t>
  </si>
  <si>
    <t>Roberta Costa de Almeida Queiroz</t>
  </si>
  <si>
    <t>Fernanda Oliveira Neves</t>
  </si>
  <si>
    <t>Roberto Pereira Do Valle</t>
  </si>
  <si>
    <t>Fernanda Souza Dias Silva</t>
  </si>
  <si>
    <t xml:space="preserve">Fernando Breves Ramos </t>
  </si>
  <si>
    <t>Sérgio Falcão Souto</t>
  </si>
  <si>
    <t>Flavia Aline Rocha de Mello</t>
  </si>
  <si>
    <t>Flaviana Coelho Simões</t>
  </si>
  <si>
    <t>Flavio dos Santos Arruda</t>
  </si>
  <si>
    <t xml:space="preserve">Gabriela Strutzel Dassisti </t>
  </si>
  <si>
    <t>Tissiana Hanun Rosa Santos</t>
  </si>
  <si>
    <t>Geisa Maria Vilaca Alvim Pereira</t>
  </si>
  <si>
    <t>Valman de Magalhães Bianchi</t>
  </si>
  <si>
    <t>Giovanni Amenta Violante</t>
  </si>
  <si>
    <t>Verônica Pedroso Aita</t>
  </si>
  <si>
    <t>Gustavo Garcia Santin Cesar Melo</t>
  </si>
  <si>
    <t>Aiko 70</t>
  </si>
  <si>
    <t>Aiko 70W</t>
  </si>
  <si>
    <t>Aiko 78G</t>
  </si>
  <si>
    <t>Aiko 97G</t>
  </si>
  <si>
    <t>Aiko S708</t>
  </si>
  <si>
    <t>Alcatel E801</t>
  </si>
  <si>
    <t>Alcatel One Touch 208</t>
  </si>
  <si>
    <t>Alcatel One Touch 223</t>
  </si>
  <si>
    <t>Alcatel onetouch|358</t>
  </si>
  <si>
    <t>BlackBerry 8100</t>
  </si>
  <si>
    <t>HTC P3301</t>
  </si>
  <si>
    <t>HTC P3401</t>
  </si>
  <si>
    <t>HTC P4351</t>
  </si>
  <si>
    <t>HTC S621 Excalibur</t>
  </si>
  <si>
    <t>HTC S711</t>
  </si>
  <si>
    <t>HTC T2223</t>
  </si>
  <si>
    <t>HTC Touch</t>
  </si>
  <si>
    <t>HTC Touch 2</t>
  </si>
  <si>
    <t>HTC Touch Cruise</t>
  </si>
  <si>
    <t>HTC Touch Diamond</t>
  </si>
  <si>
    <t>HTC Touch Dual</t>
  </si>
  <si>
    <t>HTC TyTN II</t>
  </si>
  <si>
    <t>HTC Ultimate</t>
  </si>
  <si>
    <t>HTC Wildfire S</t>
  </si>
  <si>
    <t>Huawei G7002</t>
  </si>
  <si>
    <t>Huawei G7010</t>
  </si>
  <si>
    <t>iPhone 3G 16GB</t>
  </si>
  <si>
    <t>iPhone 3G 8GB</t>
  </si>
  <si>
    <t>LG A130</t>
  </si>
  <si>
    <t>LG A180</t>
  </si>
  <si>
    <t>LG A210</t>
  </si>
  <si>
    <t>LG A270</t>
  </si>
  <si>
    <t>LG Arena</t>
  </si>
  <si>
    <t>LG BL 20</t>
  </si>
  <si>
    <t>LG C195</t>
  </si>
  <si>
    <t>LG C199</t>
  </si>
  <si>
    <t>LG Cookie</t>
  </si>
  <si>
    <t>LG Cookie Messenger</t>
  </si>
  <si>
    <t>LG Cookie Plus</t>
  </si>
  <si>
    <t>LG Crystal</t>
  </si>
  <si>
    <t>LG GB 190</t>
  </si>
  <si>
    <t>LG GB 280</t>
  </si>
  <si>
    <t>LG GD 330</t>
  </si>
  <si>
    <t>LG GM 205</t>
  </si>
  <si>
    <t>LG GM 210</t>
  </si>
  <si>
    <t>LG GM 360</t>
  </si>
  <si>
    <t>LG GM 750</t>
  </si>
  <si>
    <t>LG GS 107</t>
  </si>
  <si>
    <t>LG GS 155</t>
  </si>
  <si>
    <t>LG GU 230</t>
  </si>
  <si>
    <t>LG GU 295</t>
  </si>
  <si>
    <t>LG GW 620</t>
  </si>
  <si>
    <t>LG Hotmail Phone</t>
  </si>
  <si>
    <t>LG KE 990</t>
  </si>
  <si>
    <t>LG KF 240</t>
  </si>
  <si>
    <t>LG KF 300</t>
  </si>
  <si>
    <t>LG KF 390</t>
  </si>
  <si>
    <t>LG KF 510</t>
  </si>
  <si>
    <t>LG KF 600</t>
  </si>
  <si>
    <t>LG KF 700</t>
  </si>
  <si>
    <t>LG KF 755</t>
  </si>
  <si>
    <t>LG KM 385</t>
  </si>
  <si>
    <t>LG KM 500</t>
  </si>
  <si>
    <t>LG KM 710</t>
  </si>
  <si>
    <t>LG KP 105</t>
  </si>
  <si>
    <t>LG KP 109</t>
  </si>
  <si>
    <t>LG KP 130</t>
  </si>
  <si>
    <t>LG KP 150</t>
  </si>
  <si>
    <t>LG KP 210</t>
  </si>
  <si>
    <t>LG KP 265</t>
  </si>
  <si>
    <t>LG KP 275</t>
  </si>
  <si>
    <t>LG ME 770</t>
  </si>
  <si>
    <t>LG ME 850</t>
  </si>
  <si>
    <t>LG ME 970</t>
  </si>
  <si>
    <t>LG Messenger</t>
  </si>
  <si>
    <t>LG MG 125</t>
  </si>
  <si>
    <t>LG MG 160</t>
  </si>
  <si>
    <t>LG MG 225</t>
  </si>
  <si>
    <t>LG MG 230</t>
  </si>
  <si>
    <t>LG MG 280</t>
  </si>
  <si>
    <t>LG MG 295</t>
  </si>
  <si>
    <t>LG MG 320</t>
  </si>
  <si>
    <t>LG MG 370</t>
  </si>
  <si>
    <t>LG MG 377</t>
  </si>
  <si>
    <t>LG MS 25</t>
  </si>
  <si>
    <t>LG MW 560</t>
  </si>
  <si>
    <t>LG Neosmart C300</t>
  </si>
  <si>
    <t>LG Neosmart C365</t>
  </si>
  <si>
    <t>LG New Chocolate BL 40</t>
  </si>
  <si>
    <t>LG Optimus 3D</t>
  </si>
  <si>
    <t>LG Optimus 3D Max</t>
  </si>
  <si>
    <t>LG Optimus 4x HD</t>
  </si>
  <si>
    <t>LG Optimus Black</t>
  </si>
  <si>
    <t>LG Optimus G</t>
  </si>
  <si>
    <t>LG Optimus GT540</t>
  </si>
  <si>
    <t>LG Optimus Hub</t>
  </si>
  <si>
    <t>LG Optimus L3</t>
  </si>
  <si>
    <t>LG Optimus L3 Dual</t>
  </si>
  <si>
    <t>LG Optimus L3 II</t>
  </si>
  <si>
    <t>LG Optimus L5</t>
  </si>
  <si>
    <t>LG Optimus L7</t>
  </si>
  <si>
    <t>LG Optimus L9</t>
  </si>
  <si>
    <t>LG Optimus Me</t>
  </si>
  <si>
    <t>LG Optimus One</t>
  </si>
  <si>
    <t>LG Optimus PRO</t>
  </si>
  <si>
    <t>LG POP</t>
  </si>
  <si>
    <t>LG Prada</t>
  </si>
  <si>
    <t>LG Renoir</t>
  </si>
  <si>
    <t>LG Scarlet Phone</t>
  </si>
  <si>
    <t>LG Smart</t>
  </si>
  <si>
    <t>LG T375</t>
  </si>
  <si>
    <t>LG T385</t>
  </si>
  <si>
    <t>LG TV Phone GM 600</t>
  </si>
  <si>
    <t>LG Wink Style</t>
  </si>
  <si>
    <t>LG Wink T300</t>
  </si>
  <si>
    <t>LG Wink T500</t>
  </si>
  <si>
    <t>LG Wink TV E300</t>
  </si>
  <si>
    <t>Motocubo</t>
  </si>
  <si>
    <t>Motorola A3100</t>
  </si>
  <si>
    <t>Motorola A840 Worldphone</t>
  </si>
  <si>
    <t>Motorola Atrix Kit Basico</t>
  </si>
  <si>
    <t>Motorola Atrix Kit Completo</t>
  </si>
  <si>
    <t>Motorola Atrix TV</t>
  </si>
  <si>
    <t>Motorola BackFlip</t>
  </si>
  <si>
    <t>Motorola Defy</t>
  </si>
  <si>
    <t>Motorola Defy+</t>
  </si>
  <si>
    <t>Motorola E8</t>
  </si>
  <si>
    <t>Motorola EM25</t>
  </si>
  <si>
    <t>Motorola EM25U2</t>
  </si>
  <si>
    <t>Motorola EM28</t>
  </si>
  <si>
    <t>Motorola EM28U2</t>
  </si>
  <si>
    <t>Motorola EM35U2</t>
  </si>
  <si>
    <t>Motorola F3</t>
  </si>
  <si>
    <t>Motorola Flipout</t>
  </si>
  <si>
    <t>Motorola K1G</t>
  </si>
  <si>
    <t>Motorola MB502</t>
  </si>
  <si>
    <t>Motorola Milestone</t>
  </si>
  <si>
    <t>Motorola Milestone 2</t>
  </si>
  <si>
    <t>Motorola Milestone 3</t>
  </si>
  <si>
    <t>Motorola Motogo</t>
  </si>
  <si>
    <t>Motorola Motokey</t>
  </si>
  <si>
    <t>Motorola Motokey Mini</t>
  </si>
  <si>
    <t>Motorola MotoSmart Me</t>
  </si>
  <si>
    <t>Motorola Q GSM</t>
  </si>
  <si>
    <t>Motorola Q11</t>
  </si>
  <si>
    <t>Motorola Quench</t>
  </si>
  <si>
    <t>Motorola Razr</t>
  </si>
  <si>
    <t>Motorola Razr D1</t>
  </si>
  <si>
    <t>Motorola Razr HD</t>
  </si>
  <si>
    <t>Motorola Razr i</t>
  </si>
  <si>
    <t>Motorola Razr Maxx</t>
  </si>
  <si>
    <t>Motorola Screen Mini 3G</t>
  </si>
  <si>
    <t>Motorola Spice</t>
  </si>
  <si>
    <t>Motorola U9</t>
  </si>
  <si>
    <t>Motorola V3G</t>
  </si>
  <si>
    <t>Motorola V8</t>
  </si>
  <si>
    <t>Motorola W175</t>
  </si>
  <si>
    <t>Motorola W180</t>
  </si>
  <si>
    <t>Motorola W218</t>
  </si>
  <si>
    <t>Motorola W220</t>
  </si>
  <si>
    <t>Motorola W230</t>
  </si>
  <si>
    <t>Motorola W231</t>
  </si>
  <si>
    <t>Motorola W270</t>
  </si>
  <si>
    <t>Motorola W375</t>
  </si>
  <si>
    <t>Motorola W388</t>
  </si>
  <si>
    <t>Motorola W396</t>
  </si>
  <si>
    <t>Motorola W403</t>
  </si>
  <si>
    <t>Motorola W5</t>
  </si>
  <si>
    <t>Motorola W510</t>
  </si>
  <si>
    <t>Motorola W6</t>
  </si>
  <si>
    <t>Motorola W7</t>
  </si>
  <si>
    <t>Motorola WX290</t>
  </si>
  <si>
    <t>Motorola WX295</t>
  </si>
  <si>
    <t>Motorola Z6</t>
  </si>
  <si>
    <t>Motorola Z6 Music</t>
  </si>
  <si>
    <t>Motorola ZN300</t>
  </si>
  <si>
    <t>Motorola ZN5</t>
  </si>
  <si>
    <t>Nokia 1208</t>
  </si>
  <si>
    <t>Nokia 1600</t>
  </si>
  <si>
    <t>Nokia 1616</t>
  </si>
  <si>
    <t>Nokia 1661</t>
  </si>
  <si>
    <t>Nokia 1680</t>
  </si>
  <si>
    <t>Nokia 2220 Slide</t>
  </si>
  <si>
    <t>Nokia 2330</t>
  </si>
  <si>
    <t>Nokia 2610</t>
  </si>
  <si>
    <t>Nokia 2630</t>
  </si>
  <si>
    <t>Nokia 2660</t>
  </si>
  <si>
    <t>Nokia 2680</t>
  </si>
  <si>
    <t>Nokia 2690</t>
  </si>
  <si>
    <t>Nokia 2710</t>
  </si>
  <si>
    <t>Nokia 2720</t>
  </si>
  <si>
    <t>Nokia 2730</t>
  </si>
  <si>
    <t>Nokia 2760</t>
  </si>
  <si>
    <t>Nokia 3120</t>
  </si>
  <si>
    <t>Nokia 3120F</t>
  </si>
  <si>
    <t>Nokia 3555</t>
  </si>
  <si>
    <t>Nokia 500</t>
  </si>
  <si>
    <t>Nokia 5130</t>
  </si>
  <si>
    <t>Nokia 5200</t>
  </si>
  <si>
    <t>Nokia 5200ps</t>
  </si>
  <si>
    <t>Nokia 5220</t>
  </si>
  <si>
    <t>Nokia 5230</t>
  </si>
  <si>
    <t>Nokia 5233</t>
  </si>
  <si>
    <t>Nokia 5235</t>
  </si>
  <si>
    <t>Nokia 5310</t>
  </si>
  <si>
    <t>Nokia 5310F</t>
  </si>
  <si>
    <t>Nokia 5530</t>
  </si>
  <si>
    <t>Nokia 5610</t>
  </si>
  <si>
    <t>Nokia 5800</t>
  </si>
  <si>
    <t>Nokia 6085</t>
  </si>
  <si>
    <t>Nokia 6101</t>
  </si>
  <si>
    <t>Nokia 7230</t>
  </si>
  <si>
    <t>Nokia 7500</t>
  </si>
  <si>
    <t>Nokia 7610</t>
  </si>
  <si>
    <t>Nokia Asha 311</t>
  </si>
  <si>
    <t>Nokia C2-02</t>
  </si>
  <si>
    <t>Nokia C2-05</t>
  </si>
  <si>
    <t>Nokia C3-00</t>
  </si>
  <si>
    <t>Nokia C5-03</t>
  </si>
  <si>
    <t>Nokia C6</t>
  </si>
  <si>
    <t>Nokia C7-00</t>
  </si>
  <si>
    <t>Nokia E5-00</t>
  </si>
  <si>
    <t>Nokia E6-00</t>
  </si>
  <si>
    <t>Nokia E62</t>
  </si>
  <si>
    <t>Nokia E63</t>
  </si>
  <si>
    <t>Nokia E65</t>
  </si>
  <si>
    <t>Nokia E66</t>
  </si>
  <si>
    <t>Nokia E71</t>
  </si>
  <si>
    <t>Nokia E72</t>
  </si>
  <si>
    <t>Nokia Lumia 620</t>
  </si>
  <si>
    <t>Nokia Lumia 710</t>
  </si>
  <si>
    <t>Nokia Lumia 800</t>
  </si>
  <si>
    <t>Nokia Lumia 820</t>
  </si>
  <si>
    <t>Nokia Lumia 900</t>
  </si>
  <si>
    <t>Nokia Lumia 920</t>
  </si>
  <si>
    <t>Nokia N8-00</t>
  </si>
  <si>
    <t>Nokia N81</t>
  </si>
  <si>
    <t>Nokia N85</t>
  </si>
  <si>
    <t>Nokia N95</t>
  </si>
  <si>
    <t>Nokia N95 8GB</t>
  </si>
  <si>
    <t>Nokia N96</t>
  </si>
  <si>
    <t>Nokia N97</t>
  </si>
  <si>
    <t>Nokia N97 Mini</t>
  </si>
  <si>
    <t>Nokia X1-00</t>
  </si>
  <si>
    <t>Nokia X2-01</t>
  </si>
  <si>
    <t>Nokia X3</t>
  </si>
  <si>
    <t>Nokia X3-02</t>
  </si>
  <si>
    <t>Nokia X6</t>
  </si>
  <si>
    <t>Palm Centro</t>
  </si>
  <si>
    <t>Palm Treo 680</t>
  </si>
  <si>
    <t>Palm Treo Pro</t>
  </si>
  <si>
    <t>Samsung B130</t>
  </si>
  <si>
    <t>Samsung BEAT Dj</t>
  </si>
  <si>
    <t>Samsung BEAT Pop</t>
  </si>
  <si>
    <t>Samsung BEAT Techno</t>
  </si>
  <si>
    <t>Samsung BEAT Twist</t>
  </si>
  <si>
    <t>Samsung C266</t>
  </si>
  <si>
    <t>Samsung C275</t>
  </si>
  <si>
    <t>Samsung C276</t>
  </si>
  <si>
    <t>Samsung C3050</t>
  </si>
  <si>
    <t>Samsung C406</t>
  </si>
  <si>
    <t>Samsung C425</t>
  </si>
  <si>
    <t>Samsung C5010</t>
  </si>
  <si>
    <t>Samsung C506</t>
  </si>
  <si>
    <t>Samsung Ch@t 226 Duos</t>
  </si>
  <si>
    <t>Samsung Ch@t335</t>
  </si>
  <si>
    <t>Samsung Corby</t>
  </si>
  <si>
    <t>Samsung Corby II</t>
  </si>
  <si>
    <t>Samsung Corby Smart</t>
  </si>
  <si>
    <t>Samsung D836</t>
  </si>
  <si>
    <t>Samsung Duos Basic</t>
  </si>
  <si>
    <t>Samsung E1075</t>
  </si>
  <si>
    <t>Samsung E1085</t>
  </si>
  <si>
    <t>Samsung E1086</t>
  </si>
  <si>
    <t>Samsung E1117</t>
  </si>
  <si>
    <t>Samsung E1195</t>
  </si>
  <si>
    <t>Samsung E1205</t>
  </si>
  <si>
    <t>Samsung E215</t>
  </si>
  <si>
    <t>Samsung E2210</t>
  </si>
  <si>
    <t>Samsung E2530</t>
  </si>
  <si>
    <t>Samsung E2550</t>
  </si>
  <si>
    <t>Samsung E256</t>
  </si>
  <si>
    <t>Samsung E3210</t>
  </si>
  <si>
    <t>Samsung E746</t>
  </si>
  <si>
    <t>Samsung F210</t>
  </si>
  <si>
    <t>Samsung F250</t>
  </si>
  <si>
    <t>Samsung F275</t>
  </si>
  <si>
    <t>Samsung F480</t>
  </si>
  <si>
    <t>Samsung G400</t>
  </si>
  <si>
    <t>Samsung G600</t>
  </si>
  <si>
    <t>Samsung Galaxy</t>
  </si>
  <si>
    <t>Samsung Galaxy 3</t>
  </si>
  <si>
    <t>Samsung Galaxy 5</t>
  </si>
  <si>
    <t>Samsung Galaxy Ace</t>
  </si>
  <si>
    <t>Samsung Galaxy Ace II</t>
  </si>
  <si>
    <t>Samsung Galaxy Beam</t>
  </si>
  <si>
    <t>Samsung Galaxy Express</t>
  </si>
  <si>
    <t>Samsung Galaxy Lite</t>
  </si>
  <si>
    <t>Samsung Galaxy Mini</t>
  </si>
  <si>
    <t>Samsung Galaxy Note</t>
  </si>
  <si>
    <t>Samsung Galaxy Note II</t>
  </si>
  <si>
    <t>Samsung Galaxy S</t>
  </si>
  <si>
    <t>Samsung Galaxy S II</t>
  </si>
  <si>
    <t>Samsung Galaxy SIII</t>
  </si>
  <si>
    <t>Samsung Galaxy SIII Lte</t>
  </si>
  <si>
    <t>Samsung Galaxy W</t>
  </si>
  <si>
    <t>Samsung Galaxy X</t>
  </si>
  <si>
    <t>Samsung Galaxy Y</t>
  </si>
  <si>
    <t>Samsung Galaxy Y Duos</t>
  </si>
  <si>
    <t>Samsung Galaxy Y Pro</t>
  </si>
  <si>
    <t>Samsung i617</t>
  </si>
  <si>
    <t>Samsung INNOV8</t>
  </si>
  <si>
    <t>Samsung J165</t>
  </si>
  <si>
    <t>Samsung J700</t>
  </si>
  <si>
    <t>Samsung Jet</t>
  </si>
  <si>
    <t>Samsung M140</t>
  </si>
  <si>
    <t>Samsung M310</t>
  </si>
  <si>
    <t>Samsung M3510</t>
  </si>
  <si>
    <t>Samsung Omnia</t>
  </si>
  <si>
    <t>Samsung Omnia II</t>
  </si>
  <si>
    <t>Samsung Omnia Lite</t>
  </si>
  <si>
    <t>Samsung Omnia PRO</t>
  </si>
  <si>
    <t>Samsung Omnia Pro 652</t>
  </si>
  <si>
    <t>Samsung Omnia W</t>
  </si>
  <si>
    <t>Samsung PIXON 12</t>
  </si>
  <si>
    <t>Samsung S3550</t>
  </si>
  <si>
    <t>Samsung Scrapy Touch</t>
  </si>
  <si>
    <t>Samsung Star</t>
  </si>
  <si>
    <t>Samsung Star 3G</t>
  </si>
  <si>
    <t>Samsung Star Lite</t>
  </si>
  <si>
    <t>Samsung Star TV</t>
  </si>
  <si>
    <t>Samsung T419</t>
  </si>
  <si>
    <t>Samsung U106</t>
  </si>
  <si>
    <t>Samsung U600</t>
  </si>
  <si>
    <t>Samsung U900</t>
  </si>
  <si>
    <t>Samsung V820</t>
  </si>
  <si>
    <t>Samsung Wave</t>
  </si>
  <si>
    <t>Samsung X836</t>
  </si>
  <si>
    <t>Semp-T CTV41</t>
  </si>
  <si>
    <t>Siemens AL21</t>
  </si>
  <si>
    <t>Sony Ericsson C510</t>
  </si>
  <si>
    <t>Sony Ericsson C902</t>
  </si>
  <si>
    <t>Sony Ericsson C905</t>
  </si>
  <si>
    <t>Sony Ericsson F305</t>
  </si>
  <si>
    <t>Sony Ericsson J100</t>
  </si>
  <si>
    <t>Sony Ericsson K550</t>
  </si>
  <si>
    <t>Sony Ericsson K660</t>
  </si>
  <si>
    <t>Sony Ericsson K850</t>
  </si>
  <si>
    <t>Sony Ericsson Live Walkman</t>
  </si>
  <si>
    <t>Sony Ericsson T303</t>
  </si>
  <si>
    <t>Sony Ericsson W100</t>
  </si>
  <si>
    <t>Sony Ericsson W150</t>
  </si>
  <si>
    <t>Sony Ericsson W200</t>
  </si>
  <si>
    <t>Sony Ericsson W205</t>
  </si>
  <si>
    <t>Sony Ericsson W302</t>
  </si>
  <si>
    <t>Sony Ericsson W350</t>
  </si>
  <si>
    <t>Sony Ericsson W380</t>
  </si>
  <si>
    <t>Sony Ericsson W395</t>
  </si>
  <si>
    <t>Sony Ericsson W395 HK</t>
  </si>
  <si>
    <t>Sony Ericsson W508</t>
  </si>
  <si>
    <t>Sony Ericsson W580</t>
  </si>
  <si>
    <t>Sony Ericsson W610</t>
  </si>
  <si>
    <t>Sony Ericsson W760</t>
  </si>
  <si>
    <t>Sony Ericsson W890</t>
  </si>
  <si>
    <t>Sony Ericsson W910</t>
  </si>
  <si>
    <t>Sony Ericsson W980</t>
  </si>
  <si>
    <t>Sony Ericsson W995</t>
  </si>
  <si>
    <t>Sony Ericsson X10</t>
  </si>
  <si>
    <t>Sony Ericsson X10 Mini</t>
  </si>
  <si>
    <t>Sony Ericsson X10 Mini Pro</t>
  </si>
  <si>
    <t>Sony Ericsson X8</t>
  </si>
  <si>
    <t>Sony Ericsson Xperia Arc</t>
  </si>
  <si>
    <t>Sony Ericsson Xperia Arc S</t>
  </si>
  <si>
    <t>Sony Ericsson Xperia Neo</t>
  </si>
  <si>
    <t>Sony Ericsson Xperia Neo V</t>
  </si>
  <si>
    <t>Sony Ericsson Xperia Play</t>
  </si>
  <si>
    <t>Sony Ericsson Xperia Pro</t>
  </si>
  <si>
    <t>Sony Ericsson Z300</t>
  </si>
  <si>
    <t>Sony Ericsson Z780</t>
  </si>
  <si>
    <t>Sony Xperia S</t>
  </si>
  <si>
    <t>Sony Xperia U</t>
  </si>
  <si>
    <t>ZTE E821s</t>
  </si>
  <si>
    <t>ZTE F160</t>
  </si>
  <si>
    <t>ZTE F953</t>
  </si>
  <si>
    <t>ZTE N281</t>
  </si>
  <si>
    <t>ZTE N290</t>
  </si>
  <si>
    <t>ZTE Roamer</t>
  </si>
  <si>
    <t>ZTE Skate</t>
  </si>
  <si>
    <t>ZTE Style TXT</t>
  </si>
  <si>
    <t>ZTE V875</t>
  </si>
  <si>
    <t>ZTE X850</t>
  </si>
  <si>
    <t>ZTE X990</t>
  </si>
  <si>
    <t>LG Optimus G Pro</t>
  </si>
  <si>
    <t>Sony Xperia ZQ</t>
  </si>
  <si>
    <t>LG Optimus F5</t>
  </si>
  <si>
    <t>Huawei Ascend G510</t>
  </si>
  <si>
    <t>Samsung Galaxy Fame</t>
  </si>
  <si>
    <t>LG Optimus L5 II</t>
  </si>
  <si>
    <t>Sony Xperia E Dual</t>
  </si>
  <si>
    <t>Nokia Asha 201</t>
  </si>
  <si>
    <t>Samsung Ch@t 222</t>
  </si>
  <si>
    <t>LG Optimus F3</t>
  </si>
  <si>
    <t>LG C397</t>
  </si>
  <si>
    <t>Alcatel onetouch|316</t>
  </si>
  <si>
    <t>Blackberry Z10</t>
  </si>
  <si>
    <t>Sony Xperia Z1</t>
  </si>
  <si>
    <t>LG G2</t>
  </si>
  <si>
    <t>Nokia Lumia 925</t>
  </si>
  <si>
    <t>Samsung Galaxy Ace III</t>
  </si>
  <si>
    <t>Nokia Lumia 625</t>
  </si>
  <si>
    <t>Sony Xperia L</t>
  </si>
  <si>
    <t xml:space="preserve">Sony Xperia L L'Occitane </t>
  </si>
  <si>
    <t>Samsung Galaxy SIII Mini</t>
  </si>
  <si>
    <t>LG Optimus L4 II</t>
  </si>
  <si>
    <t>Samsung Galaxy Fame Lite</t>
  </si>
  <si>
    <t>Sony Xperia E1</t>
  </si>
  <si>
    <t>LG Optimus L1 II</t>
  </si>
  <si>
    <t>Samsung Galaxy Pocket Neo</t>
  </si>
  <si>
    <t>Nokia Asha 302</t>
  </si>
  <si>
    <t>SmartVivo 2GB</t>
  </si>
  <si>
    <t>Iphone 6 16GB</t>
  </si>
  <si>
    <t>Iphone 6 64GB</t>
  </si>
  <si>
    <t>Iphone 6 128GB</t>
  </si>
  <si>
    <t>Iphone 6 Plus 128GB</t>
  </si>
  <si>
    <t>Iphone 6 Plus 64GB</t>
  </si>
  <si>
    <t>Iphone 6 Plus 16GB</t>
  </si>
  <si>
    <t>TABELA FORA DE PORTFÓLIO</t>
  </si>
  <si>
    <t>Alcatel OT-208</t>
  </si>
  <si>
    <t>Alcatel OT-223</t>
  </si>
  <si>
    <t>Alcatel OT-358 PTT</t>
  </si>
  <si>
    <t>Blackberry 8100</t>
  </si>
  <si>
    <t>HTC Touch2</t>
  </si>
  <si>
    <t>HTC Diamond</t>
  </si>
  <si>
    <t>HTC Eternity</t>
  </si>
  <si>
    <t>LG KM 900</t>
  </si>
  <si>
    <t>LG C199 DualSim</t>
  </si>
  <si>
    <t>LG KP 570</t>
  </si>
  <si>
    <t>LG GT 350</t>
  </si>
  <si>
    <t>LG GS 290</t>
  </si>
  <si>
    <t>LG GD 900</t>
  </si>
  <si>
    <t>LG GU 295 PTT</t>
  </si>
  <si>
    <t>LG C570</t>
  </si>
  <si>
    <t>LG GT 360</t>
  </si>
  <si>
    <t>LG C300</t>
  </si>
  <si>
    <t>LG C365</t>
  </si>
  <si>
    <t>LG BL 40</t>
  </si>
  <si>
    <t>LG P920</t>
  </si>
  <si>
    <t>LG P720</t>
  </si>
  <si>
    <t>LG P880</t>
  </si>
  <si>
    <t>LG P970</t>
  </si>
  <si>
    <t>LG E977</t>
  </si>
  <si>
    <t>LG GT 540</t>
  </si>
  <si>
    <t>LG E510</t>
  </si>
  <si>
    <t>LG E400</t>
  </si>
  <si>
    <t>LG E405 DualSim</t>
  </si>
  <si>
    <t>LG E425</t>
  </si>
  <si>
    <t>LG E612</t>
  </si>
  <si>
    <t>LG P705</t>
  </si>
  <si>
    <t>LG P768</t>
  </si>
  <si>
    <t>LG P350</t>
  </si>
  <si>
    <t>LG P500</t>
  </si>
  <si>
    <t>LG C660</t>
  </si>
  <si>
    <t>LG GD 510</t>
  </si>
  <si>
    <t>LG P940</t>
  </si>
  <si>
    <t>LG KC 910</t>
  </si>
  <si>
    <t>LG KB 775</t>
  </si>
  <si>
    <t>LG GW 550</t>
  </si>
  <si>
    <t>LG T375 DualSim</t>
  </si>
  <si>
    <t>LG GM 600</t>
  </si>
  <si>
    <t>LG T310</t>
  </si>
  <si>
    <t>LG T300</t>
  </si>
  <si>
    <t>LG T500</t>
  </si>
  <si>
    <t>LG E300</t>
  </si>
  <si>
    <t>Motorola A45</t>
  </si>
  <si>
    <t>Motorola MB860 Basico</t>
  </si>
  <si>
    <t>Motorola MB860</t>
  </si>
  <si>
    <t>Motorola XT682</t>
  </si>
  <si>
    <t>Motorola MB300</t>
  </si>
  <si>
    <t>Motorola MB525</t>
  </si>
  <si>
    <t>Motorola MB526</t>
  </si>
  <si>
    <t>Motorola MB511</t>
  </si>
  <si>
    <t>Motorola A853</t>
  </si>
  <si>
    <t>Motorola A953</t>
  </si>
  <si>
    <t>Motorola XT860</t>
  </si>
  <si>
    <t>Motorola EX430</t>
  </si>
  <si>
    <t>Motorola EX112</t>
  </si>
  <si>
    <t>Motorola EX108</t>
  </si>
  <si>
    <t>Motorola XT303</t>
  </si>
  <si>
    <t>Motorola MB501</t>
  </si>
  <si>
    <t>Motorola XT910</t>
  </si>
  <si>
    <t>Motorola XT915</t>
  </si>
  <si>
    <t>Motorola XT925</t>
  </si>
  <si>
    <t>Motorola XT890</t>
  </si>
  <si>
    <t>Motorola XT910 Maxx</t>
  </si>
  <si>
    <t>Motorola EX132</t>
  </si>
  <si>
    <t>Motorola XT300</t>
  </si>
  <si>
    <t>Nokia 2220</t>
  </si>
  <si>
    <t>Nokia 2710 PTT</t>
  </si>
  <si>
    <t>Nokia 311</t>
  </si>
  <si>
    <t>Nokia 620</t>
  </si>
  <si>
    <t>Nokia 710</t>
  </si>
  <si>
    <t>Nokia 800</t>
  </si>
  <si>
    <t>Nokia 820</t>
  </si>
  <si>
    <t>Nokia 900</t>
  </si>
  <si>
    <t>Nokia 920</t>
  </si>
  <si>
    <t>Palm TREO 680</t>
  </si>
  <si>
    <t>Samsung M7600</t>
  </si>
  <si>
    <t>Samsung M2310</t>
  </si>
  <si>
    <t>Samsung M2520</t>
  </si>
  <si>
    <t>Samsung M2710</t>
  </si>
  <si>
    <t>Samsung E2262 DualSim</t>
  </si>
  <si>
    <t>Samsung S3350</t>
  </si>
  <si>
    <t>Samsung S3650</t>
  </si>
  <si>
    <t>Samsung S3850</t>
  </si>
  <si>
    <t>Samsung B3210</t>
  </si>
  <si>
    <t>Samsung E1182 DualSim</t>
  </si>
  <si>
    <t>Samsung i7500</t>
  </si>
  <si>
    <t>Samsung i5800</t>
  </si>
  <si>
    <t>Samsung i5500</t>
  </si>
  <si>
    <t>Samsung S5830</t>
  </si>
  <si>
    <t>Samsung I8160</t>
  </si>
  <si>
    <t>Samsung I8530</t>
  </si>
  <si>
    <t>Samsung i8730</t>
  </si>
  <si>
    <t>Samsung i5700</t>
  </si>
  <si>
    <t>Samsung S5570</t>
  </si>
  <si>
    <t>Samsung N7000</t>
  </si>
  <si>
    <t>Samsung N7100</t>
  </si>
  <si>
    <t>Samsung i9000</t>
  </si>
  <si>
    <t>Samsung i9100</t>
  </si>
  <si>
    <t>Samsung i9300</t>
  </si>
  <si>
    <t>Samsung i9305</t>
  </si>
  <si>
    <t>Samsung I8150</t>
  </si>
  <si>
    <t>Samsung i9250</t>
  </si>
  <si>
    <t>Samsung S5360</t>
  </si>
  <si>
    <t>Samsung S6102 DualSim</t>
  </si>
  <si>
    <t>Samsung B5510</t>
  </si>
  <si>
    <t>Samsung i8510</t>
  </si>
  <si>
    <t>Samsung S8000</t>
  </si>
  <si>
    <t>Samsung I900</t>
  </si>
  <si>
    <t>Samsung i8000</t>
  </si>
  <si>
    <t>Samsung B7300</t>
  </si>
  <si>
    <t>Samsung B7320</t>
  </si>
  <si>
    <t>Samsung B6520</t>
  </si>
  <si>
    <t>Samsung I677</t>
  </si>
  <si>
    <t>Samsung M8910</t>
  </si>
  <si>
    <t>Samsung B3410</t>
  </si>
  <si>
    <t>Samsung S5230</t>
  </si>
  <si>
    <t>Samsung S5620</t>
  </si>
  <si>
    <t>Samsung C3510</t>
  </si>
  <si>
    <t>Samsung i6220</t>
  </si>
  <si>
    <t>Samsung S8500</t>
  </si>
  <si>
    <t>Sony Ericsson WT19</t>
  </si>
  <si>
    <t>Sony Ericsson E10</t>
  </si>
  <si>
    <t>Sony Ericsson U20</t>
  </si>
  <si>
    <t>Sony Ericsson E15</t>
  </si>
  <si>
    <t>Sony Ericsson LT15</t>
  </si>
  <si>
    <t>Sony Ericsson LT18</t>
  </si>
  <si>
    <t>Sony Ericsson MT15</t>
  </si>
  <si>
    <t>Sony Ericsson MT11</t>
  </si>
  <si>
    <t>Sony Ericsson R800</t>
  </si>
  <si>
    <t>Sony Ericsson MK16</t>
  </si>
  <si>
    <t>Sony LT26</t>
  </si>
  <si>
    <t>Sony ST25</t>
  </si>
  <si>
    <t>ZTE E821</t>
  </si>
  <si>
    <t>ZTE V860</t>
  </si>
  <si>
    <t>ZTE V960</t>
  </si>
  <si>
    <t>ZTE U5100</t>
  </si>
  <si>
    <t>LG E989</t>
  </si>
  <si>
    <t>Sony C6503</t>
  </si>
  <si>
    <t>LG P875</t>
  </si>
  <si>
    <t>Huawei G510</t>
  </si>
  <si>
    <t>Samsung S6810</t>
  </si>
  <si>
    <t>LG E450</t>
  </si>
  <si>
    <t>Sony C1604 DualSim</t>
  </si>
  <si>
    <t>Nokia 201</t>
  </si>
  <si>
    <t>Samsung E2220</t>
  </si>
  <si>
    <t>LG P655</t>
  </si>
  <si>
    <t>LG C397 DualSim</t>
  </si>
  <si>
    <t>Alcatel OT-316</t>
  </si>
  <si>
    <t>Sony C6943</t>
  </si>
  <si>
    <t>LG D805</t>
  </si>
  <si>
    <t>Nokia 925</t>
  </si>
  <si>
    <t>Samsung S7275</t>
  </si>
  <si>
    <t>Nokia 625</t>
  </si>
  <si>
    <t>Sony C2104</t>
  </si>
  <si>
    <t>Sony C2104 - L'Occitane</t>
  </si>
  <si>
    <t>Samsung i8190 / Samsung i8200</t>
  </si>
  <si>
    <t>LG E465</t>
  </si>
  <si>
    <t>Samsung S6790</t>
  </si>
  <si>
    <t>Sony D2004</t>
  </si>
  <si>
    <t>LG E410</t>
  </si>
  <si>
    <t>Samsung S5310</t>
  </si>
  <si>
    <t>Nokia 302</t>
  </si>
  <si>
    <t>Otterbox Commuter iPhone 6</t>
  </si>
  <si>
    <t>Capa Protetora Commuter iPhone 6 - 4.7</t>
  </si>
  <si>
    <t>Otterbox Commuter iPhone 6 Plus</t>
  </si>
  <si>
    <t>Capa Protetora Commuter iPhone 6 - 5.5</t>
  </si>
  <si>
    <t>Otterbox Symmetry iPhone 6</t>
  </si>
  <si>
    <t>Capa Protetora Symmetry iPhone 6 - 4.7</t>
  </si>
  <si>
    <t>Otterbox Symmetry iPhone 6 Plus</t>
  </si>
  <si>
    <t>Capa Protetora Symmetry iPhone 6 - 5.5</t>
  </si>
  <si>
    <t>Otterbox Defender iPhone 6</t>
  </si>
  <si>
    <t>Capa Protetora Defender iPhone 6 - 4.7</t>
  </si>
  <si>
    <t>Otterbox Defender iPhone 6 Plus</t>
  </si>
  <si>
    <t>Capa Protetora Defender iPhone 6 - 5.5</t>
  </si>
  <si>
    <t>FWT Alcatel F103A (Fixo)</t>
  </si>
  <si>
    <t>FWT Alcatel F103A</t>
  </si>
  <si>
    <t>Multi Vivo Internet Pós</t>
  </si>
  <si>
    <t>Regras Comerciais Gerais</t>
  </si>
  <si>
    <t xml:space="preserve">Controle Ilimitado Completo / SmartVivo Controle 500 </t>
  </si>
  <si>
    <t>Motorola XT1225</t>
  </si>
  <si>
    <t>Moto Maxx</t>
  </si>
  <si>
    <t>VIM 10GB ou VIB 20GB</t>
  </si>
  <si>
    <t>Samsung SM-C115M</t>
  </si>
  <si>
    <t>Blackbox DLINK DWR-922B (LTE)</t>
  </si>
  <si>
    <t>Iphone 5C 8GB</t>
  </si>
  <si>
    <t>Wearables</t>
  </si>
  <si>
    <t>Desconto (*)</t>
  </si>
  <si>
    <t>Base</t>
  </si>
  <si>
    <t>PVP
 Base</t>
  </si>
  <si>
    <t>(*) O PVP com desconto deverá ser concedido manualmente considerando as regras abaixo:</t>
  </si>
  <si>
    <t>Relógio </t>
  </si>
  <si>
    <t>Samsung R350</t>
  </si>
  <si>
    <t> Smartband</t>
  </si>
  <si>
    <t>Samsung R380</t>
  </si>
  <si>
    <t> Relógio</t>
  </si>
  <si>
    <t>Motorola Moto 360</t>
  </si>
  <si>
    <t>Samsung Gear Fit</t>
  </si>
  <si>
    <t>Samsung Gear 2</t>
  </si>
  <si>
    <r>
      <t xml:space="preserve">- Todo cliente que comprar </t>
    </r>
    <r>
      <rPr>
        <b/>
        <sz val="11"/>
        <color theme="3"/>
        <rFont val="Calibri"/>
        <family val="2"/>
      </rPr>
      <t>no mesmo dia e com o mesmo CPF um smartphone em plano com dados gerando fidelização + um wearable terá  10% de desconto no preço do wearable.</t>
    </r>
  </si>
  <si>
    <t>Pen Modem Electroson LU11 (LTE)</t>
  </si>
  <si>
    <t xml:space="preserve">Obs. Acessórios podem ser resgatados a partir de 5.000 pontos. </t>
  </si>
  <si>
    <t>Sony Xperia M2 Aqua</t>
  </si>
  <si>
    <t>Novos EOL Q1'15</t>
  </si>
  <si>
    <t>Samsung Galaxy K Zoom</t>
  </si>
  <si>
    <t>500 MB*</t>
  </si>
  <si>
    <t>Aparelhos com divulgação em mídia regional (Não alterar)</t>
  </si>
  <si>
    <t>VIM 3GB ou VIB 6GB</t>
  </si>
  <si>
    <t>BlackBox Electroson LT65 (LTE)</t>
  </si>
  <si>
    <t>Samsung Galaxy A5</t>
  </si>
  <si>
    <t>Samsung A500</t>
  </si>
  <si>
    <t>No pós pago a orientação é de sempre utilizarmos a tabela “Mais Vivo”  nos precificadores, para nos mantermos atrativos frente a concorrência e em linha com as mídias cooperadas.</t>
  </si>
  <si>
    <t>Voltar</t>
  </si>
  <si>
    <t>Ofertas Acessórios Nacional</t>
  </si>
  <si>
    <t>Tabela de Conversão de Pontos (Vivo Valoriza)</t>
  </si>
  <si>
    <t xml:space="preserve"> Regional</t>
  </si>
  <si>
    <t>Ofertas Fixo e Box (FSP)</t>
  </si>
  <si>
    <t>Outras Ofertas</t>
  </si>
  <si>
    <t>Oferta Fixo e Box</t>
  </si>
  <si>
    <t>Oferta Varejo Nacional (Preço de Referência)</t>
  </si>
  <si>
    <t>Ofertas Tablets (Nacional)</t>
  </si>
  <si>
    <t xml:space="preserve">Modem </t>
  </si>
  <si>
    <t>Ofertas Modems (Nacional)</t>
  </si>
  <si>
    <t>Ofertas Fora de Portfólio (Nacional)</t>
  </si>
  <si>
    <t>Tabela de Preços Vivo (Índice)</t>
  </si>
  <si>
    <t>Oferta Overlay CDMA (Pré)</t>
  </si>
  <si>
    <t>PVP Ref. Pré</t>
  </si>
  <si>
    <t>EOL</t>
  </si>
  <si>
    <t>Portfólio</t>
  </si>
  <si>
    <t>Alcatel 5042</t>
  </si>
  <si>
    <t>Alcatel Onetouch Pop2 (4.5)</t>
  </si>
  <si>
    <t>Plano Foco</t>
  </si>
  <si>
    <t>Pré  / Avulso e MultiVIM / MultiVIB</t>
  </si>
  <si>
    <t>Redução de Preço</t>
  </si>
  <si>
    <t>Aumento de Preço</t>
  </si>
  <si>
    <t>Tabela de Preços Vivo Fixo e Box - FSP</t>
  </si>
  <si>
    <t>SIMCARD</t>
  </si>
  <si>
    <t>3FF</t>
  </si>
  <si>
    <t>4FF</t>
  </si>
  <si>
    <t>Motorola XT1078</t>
  </si>
  <si>
    <t>Moto G com 4G (2ª Geração)</t>
  </si>
  <si>
    <t>Vivo Flixo Local</t>
  </si>
  <si>
    <t xml:space="preserve">Vivo Fixo Ilimitado </t>
  </si>
  <si>
    <t>Samsung Galaxy A3</t>
  </si>
  <si>
    <t>Samsung A300</t>
  </si>
  <si>
    <t>Lumia 435 DualSim</t>
  </si>
  <si>
    <t>FWT Electroson LS3 (Fixo)</t>
  </si>
  <si>
    <t>FWT Electroson LS3</t>
  </si>
  <si>
    <t>Samsung N915</t>
  </si>
  <si>
    <t>Samsung Galaxy Note Edge</t>
  </si>
  <si>
    <t>Moto E (2ª Geração)</t>
  </si>
  <si>
    <t>Samsung Galaxy Win 2</t>
  </si>
  <si>
    <t>Samsung G360</t>
  </si>
  <si>
    <t>Motorola XT1514</t>
  </si>
  <si>
    <t>Adriana Campanharo</t>
  </si>
  <si>
    <t>Ctrl Ilimitado Completo / SmartVivo Ctrl 250 e 500MB / SmartVivo Ctrl 4G 200 e 500MB</t>
  </si>
  <si>
    <t>SmartVivo 100MB e SmartVivo Ctrl 4G 800MB</t>
  </si>
  <si>
    <t>NACIONAL (Demais Regionais)</t>
  </si>
  <si>
    <t xml:space="preserve">Erinaldo Ribeiro Selpa Junior </t>
  </si>
  <si>
    <t>Samsung R750</t>
  </si>
  <si>
    <t>Samsung Gear S.</t>
  </si>
  <si>
    <t>Novos EOL Q2'15</t>
  </si>
  <si>
    <t>Elaine da Silva Ramos</t>
  </si>
  <si>
    <t xml:space="preserve">Pen Modem Huawei E8372 (LTE WIFI 28)   </t>
  </si>
  <si>
    <t>Samsung G530</t>
  </si>
  <si>
    <t>Samsung Galaxy Gran Prime 4G</t>
  </si>
  <si>
    <t>Rodrigo Pereira da Silva Junior</t>
  </si>
  <si>
    <t>Uncommon Galaxy S6</t>
  </si>
  <si>
    <t>Alpha Glass Galaxy S6</t>
  </si>
  <si>
    <t>Película Protetora Alpha Glass Galaxy S6</t>
  </si>
  <si>
    <t>Película de Vidro</t>
  </si>
  <si>
    <t>Irlo Felippe de Freitas</t>
  </si>
  <si>
    <t>Samsung T116</t>
  </si>
  <si>
    <t xml:space="preserve">Samsung Galaxy Tab E 7.0 </t>
  </si>
  <si>
    <t>LG Joy</t>
  </si>
  <si>
    <t>Oferta Relâmpago regional CO (Não alterar)</t>
  </si>
  <si>
    <t>Tabela de Desconto por Aparelho - Vivo Renova (Trade In)</t>
  </si>
  <si>
    <t>Tabela Novos Planos com Desconto por Aparelho - Vivo Renova (Trade In)</t>
  </si>
  <si>
    <t>SmartVivo Controle 500</t>
  </si>
  <si>
    <t xml:space="preserve">Multiviivo Voz + Dados </t>
  </si>
  <si>
    <t xml:space="preserve"> Multivivo Voz</t>
  </si>
  <si>
    <t xml:space="preserve">Novos Planos </t>
  </si>
  <si>
    <t>Multivivo Voz</t>
  </si>
  <si>
    <t>Tabela Trade In (Vivo Renova)</t>
  </si>
  <si>
    <t>O desconto do Trade In (Vivo Renova) não está elegível aos planos pré-pago e controle.</t>
  </si>
  <si>
    <t>Modelo com Desconto Vivo Renova</t>
  </si>
  <si>
    <t>Aparelhos - Desconto Trade In (Vivo Renova)</t>
  </si>
  <si>
    <t xml:space="preserve">Tabela de Preços Vivo Renova </t>
  </si>
  <si>
    <t>500 MB</t>
  </si>
  <si>
    <t>LG H222F</t>
  </si>
  <si>
    <t>Tabela Vivo Renova</t>
  </si>
  <si>
    <t>Otterbox Commuter Galaxy S6</t>
  </si>
  <si>
    <t>Capa Protetora Commuter Galaxy S6</t>
  </si>
  <si>
    <t>Otterbox Symmetry Galaxy S6</t>
  </si>
  <si>
    <t>Capa Protetora Symmetry Galaxy S6</t>
  </si>
  <si>
    <t>Otterbox Symmetry iPhone 5/5S</t>
  </si>
  <si>
    <t>Capa Protetora Symmetry iPhone 5</t>
  </si>
  <si>
    <t>Otterbox Defender Galaxy S6</t>
  </si>
  <si>
    <t>Capa Protetora Defender Galaxy S6</t>
  </si>
  <si>
    <t xml:space="preserve">Capa Uncommon Galaxy S6 </t>
  </si>
  <si>
    <t>Uncommon iPhone 5/5S</t>
  </si>
  <si>
    <t>Capa Uncommon iPhone 5</t>
  </si>
  <si>
    <t>Uncommon iPhone 6</t>
  </si>
  <si>
    <t>Capa Uncommon iPhone 6 - 4.7</t>
  </si>
  <si>
    <t>Uncommon iPhone 6 Plus</t>
  </si>
  <si>
    <t>Capa Uncommon iPhone 6 - 5.5</t>
  </si>
  <si>
    <t>Uncommon LG G3</t>
  </si>
  <si>
    <t>Capa Uncommon LG G3</t>
  </si>
  <si>
    <t>Alpha Glass iPhone 6</t>
  </si>
  <si>
    <t>Película Protetora Alpha Glass iPhone 6 - 4.7</t>
  </si>
  <si>
    <t>Alpha Glass iPhone 6 Plus</t>
  </si>
  <si>
    <t>Película Protetora Alpha Glass iPhone 6 - 5.5</t>
  </si>
  <si>
    <t>Nokia DC-19 3200 mAh</t>
  </si>
  <si>
    <t>Nokia Carregador Portátil DC-19</t>
  </si>
  <si>
    <t>Geonav Lightning (1A+2.4A)</t>
  </si>
  <si>
    <t>Carregador Veicular Geonav Lightning (1A+2.4A)</t>
  </si>
  <si>
    <t>Carregador Veicular</t>
  </si>
  <si>
    <t>Geonav Micro USB (1A+2.4A)</t>
  </si>
  <si>
    <t>Carregador Veicular Geonav Micro USB (1A+2.4A)</t>
  </si>
  <si>
    <t>Samsung Level On Branco</t>
  </si>
  <si>
    <t>JBL T300</t>
  </si>
  <si>
    <t>Headphone JBL T300</t>
  </si>
  <si>
    <t>JBL E40-BT</t>
  </si>
  <si>
    <t>Headphone JBL E40-BT</t>
  </si>
  <si>
    <t>Nokia Caixa de Som NFC MD-51 W</t>
  </si>
  <si>
    <t>JBL Clip</t>
  </si>
  <si>
    <t>Caixa de Som JBL Clip</t>
  </si>
  <si>
    <t>JBL Flip II</t>
  </si>
  <si>
    <t>Caixa de Som JBL Flip II</t>
  </si>
  <si>
    <t>Micro SD Ultra Android 8GB</t>
  </si>
  <si>
    <t>Cartão Memória Micro SD Ultra Android 8GB</t>
  </si>
  <si>
    <t>Cartão de Memória</t>
  </si>
  <si>
    <t>Micro SD Ultra Android 16GB</t>
  </si>
  <si>
    <t>Cartão Memória Micro SD Ultra Android 16GB</t>
  </si>
  <si>
    <t>Micro SD Ultra Android 32GB</t>
  </si>
  <si>
    <t>Cartão Memória Micro SD Ultra Android 32GB</t>
  </si>
  <si>
    <t>Microsoft 640XL</t>
  </si>
  <si>
    <t>Blackbox ZTE MF253M (LTE)</t>
  </si>
  <si>
    <t>BlackBox ZTE MF253M (LTE)</t>
  </si>
  <si>
    <t>LG H342F</t>
  </si>
  <si>
    <t>LG H442F</t>
  </si>
  <si>
    <t>Alpha Glass LG G3</t>
  </si>
  <si>
    <t>Original LG G3</t>
  </si>
  <si>
    <t>LG G4</t>
  </si>
  <si>
    <t>LG H815P (Couro)</t>
  </si>
  <si>
    <t>LG H815P</t>
  </si>
  <si>
    <t>SmartVivo 1GB (Demais) / SmartVivo 500 MB (NE)</t>
  </si>
  <si>
    <t>1GB</t>
  </si>
  <si>
    <t>2GB</t>
  </si>
  <si>
    <t>SmartVivo Ctrl Plus 800 MB</t>
  </si>
  <si>
    <r>
      <t xml:space="preserve">O novo portfólio de planos pós-pago é composto por planos completos (Local + SMS + DDD) e são </t>
    </r>
    <r>
      <rPr>
        <b/>
        <sz val="11"/>
        <color theme="1"/>
        <rFont val="Calibri"/>
        <family val="2"/>
        <scheme val="minor"/>
      </rPr>
      <t>4G.  Estes planos são válidos para todas as regionais.</t>
    </r>
  </si>
  <si>
    <r>
      <t xml:space="preserve">Todas as variações dos planos  antigos </t>
    </r>
    <r>
      <rPr>
        <b/>
        <sz val="11"/>
        <color theme="1"/>
        <rFont val="Calibri"/>
        <family val="2"/>
        <scheme val="minor"/>
      </rPr>
      <t xml:space="preserve">pós-pagos dados </t>
    </r>
    <r>
      <rPr>
        <sz val="11"/>
        <color theme="1"/>
        <rFont val="Calibri"/>
        <family val="2"/>
        <scheme val="minor"/>
      </rPr>
      <t xml:space="preserve"> (Local Ilimitado, Local Ilimitado + Torpedos, Local Ilimitado + DDD) serão considerados como planos descontinuados, ou seja, sem subsído </t>
    </r>
    <r>
      <rPr>
        <b/>
        <sz val="11"/>
        <color theme="1"/>
        <rFont val="Calibri"/>
        <family val="2"/>
        <scheme val="minor"/>
      </rPr>
      <t>(Preço = Pré-pago), assim como os planos  antigos pós-pagos voz.</t>
    </r>
  </si>
  <si>
    <r>
      <t xml:space="preserve">Todas as regionais utilizam apenas a matriz </t>
    </r>
    <r>
      <rPr>
        <b/>
        <sz val="11"/>
        <color theme="1"/>
        <rFont val="Calibri"/>
        <family val="2"/>
        <scheme val="minor"/>
      </rPr>
      <t>Mais Vivo como única matriz para o pós-pago dados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válida para todos os clientes</t>
    </r>
    <r>
      <rPr>
        <sz val="11"/>
        <color theme="1"/>
        <rFont val="Calibri"/>
        <family val="2"/>
        <scheme val="minor"/>
      </rPr>
      <t>, sejam da base, concorrência ou novos.</t>
    </r>
  </si>
  <si>
    <t>Os precificadores devem contemplar as ofertas atreladas aos novos planos SMARTVIVO (Mais Vivo) conforme tabela de cada regional, reforçando que o preço do aparelho não considera o valor do Chip.</t>
  </si>
  <si>
    <t>O traço (-) na tabela de preços de aparelhos Fora do Portfólio significa que o produto não deve ser comercializado em determinado plano e não que o mesmo é gratuito.</t>
  </si>
  <si>
    <t>Planos Pós-Pagos</t>
  </si>
  <si>
    <t xml:space="preserve">Planos Pós-Pagos </t>
  </si>
  <si>
    <t>Para todas as Regionais</t>
  </si>
  <si>
    <t>SMARTVIVO 500 MB</t>
  </si>
  <si>
    <t>Válido apenas para a regional NE.</t>
  </si>
  <si>
    <t>SMARTVIVO 1GB</t>
  </si>
  <si>
    <t>SMARTVIVO 2GB</t>
  </si>
  <si>
    <t>SMARTVIVO 4GB</t>
  </si>
  <si>
    <t>SMARTVIVO 8GB</t>
  </si>
  <si>
    <t>SMARTVIVO V</t>
  </si>
  <si>
    <t>OFERTA NACIONAL (EXCETO: NE, DDD 16 (SP), 33 e 34 (MG), PR/SC, 69 (CO), 71 (BA) e Norte):</t>
  </si>
  <si>
    <t>OFERTA EXCLUSIVA PARA OS DDD 16 (SP), 33 e 34 (MG), PR/SC, 69 (CO) e 71 (BA) :</t>
  </si>
  <si>
    <t>OFERTA EXCLUSIVA EXCLUSIVA PARA OS DDD 91, 98 e 99 (Norte):</t>
  </si>
  <si>
    <t>O Plano Premium SMARTVIVO V estará disponível para todas as regionais:</t>
  </si>
  <si>
    <t>Seguro</t>
  </si>
  <si>
    <t>Data de Lançamento</t>
  </si>
  <si>
    <t>A venda de acessórios não está disponível para o canal Revendas e Varejo.</t>
  </si>
  <si>
    <t>Lojas Póprias Participantes:</t>
  </si>
  <si>
    <t>A venda de wearables não está disponível para o canal Revendas e Varejo.</t>
  </si>
  <si>
    <t xml:space="preserve">     Eco Berrini, Shop. Cidade Jardim, Shop. Morumbi, Shop. Paulista, Shopping Center Norte SP, Loja Central Plaza, Iguatemi SP,  Loja Conjunto Nacional, Jundiaí Maxi Shopping, Shopping Plaza Sul.</t>
  </si>
  <si>
    <t>SmartVivo 1GB</t>
  </si>
  <si>
    <t>Samsung T805M</t>
  </si>
  <si>
    <t>Samsung Galaxy Tab S 10.5" 4G</t>
  </si>
  <si>
    <t>LG G4 (Couro)</t>
  </si>
  <si>
    <t>Microsoft Lumia 640 XL LTE Dual SIM</t>
  </si>
  <si>
    <t>Samsung G920I</t>
  </si>
  <si>
    <t>Microsoft 435</t>
  </si>
  <si>
    <t>LG Leon 4G</t>
  </si>
  <si>
    <t>LG Volt 4G</t>
  </si>
  <si>
    <t>Sony Smartwatch 3</t>
  </si>
  <si>
    <t>SmartWatch 3 SWR50</t>
  </si>
  <si>
    <t>Pontuação necessária para resgate com gratuidade</t>
  </si>
  <si>
    <t>Pontuação necessária para resgate com gratuidade 
(PVP Base)</t>
  </si>
  <si>
    <t xml:space="preserve"> 1  Ponto =&gt;</t>
  </si>
  <si>
    <t>Modem Wi-Fi 4G</t>
  </si>
  <si>
    <t>Sony E2363</t>
  </si>
  <si>
    <t>Programa Vivo Valoriza - Aparelhos</t>
  </si>
  <si>
    <t>Sony Xperia M4 Aqua Dual</t>
  </si>
  <si>
    <t>Novos EOL Q3'15</t>
  </si>
  <si>
    <t>Desconto Adic. Renova</t>
  </si>
  <si>
    <r>
      <t>·</t>
    </r>
    <r>
      <rPr>
        <sz val="7"/>
        <color theme="3"/>
        <rFont val="Calibri"/>
        <family val="2"/>
      </rPr>
      <t xml:space="preserve">         </t>
    </r>
    <r>
      <rPr>
        <b/>
        <sz val="11"/>
        <color theme="3"/>
        <rFont val="Calibri"/>
        <family val="2"/>
      </rPr>
      <t>Regional SP</t>
    </r>
    <r>
      <rPr>
        <sz val="11"/>
        <color theme="3"/>
        <rFont val="Calibri"/>
        <family val="2"/>
      </rPr>
      <t xml:space="preserve">, disponível nas lojas:   </t>
    </r>
    <r>
      <rPr>
        <b/>
        <sz val="11"/>
        <color theme="3"/>
        <rFont val="Calibri"/>
        <family val="2"/>
      </rPr>
      <t>Shop. Vila Olímpia, Shop. Higienópolis, Shop. Villa Lobos,  Shop. Eldorado, Shop. Tamboré, Shop. Jardim Sul, Shop. Internacional Guarulhos, Shop. Anália Franco,</t>
    </r>
  </si>
  <si>
    <r>
      <t>·</t>
    </r>
    <r>
      <rPr>
        <b/>
        <sz val="7"/>
        <color theme="3"/>
        <rFont val="Calibri"/>
        <family val="2"/>
      </rPr>
      <t xml:space="preserve">    </t>
    </r>
    <r>
      <rPr>
        <b/>
        <sz val="11"/>
        <color theme="3"/>
        <rFont val="Calibri"/>
        <family val="2"/>
      </rPr>
      <t>Regional CO</t>
    </r>
    <r>
      <rPr>
        <sz val="11"/>
        <color theme="3"/>
        <rFont val="Calibri"/>
        <family val="2"/>
      </rPr>
      <t>, disponível nas lojas</t>
    </r>
    <r>
      <rPr>
        <b/>
        <sz val="11"/>
        <color theme="3"/>
        <rFont val="Calibri"/>
        <family val="2"/>
      </rPr>
      <t>: Brasilia (Loja Iguatemi), Goiás (Loja Marista), Park Shopping (DF) e Shopping Campo Grande (MS).</t>
    </r>
  </si>
  <si>
    <r>
      <t>·</t>
    </r>
    <r>
      <rPr>
        <sz val="7"/>
        <color rgb="FFFF0000"/>
        <rFont val="Calibri"/>
        <family val="2"/>
      </rPr>
      <t>        </t>
    </r>
    <r>
      <rPr>
        <sz val="7"/>
        <color theme="3"/>
        <rFont val="Calibri"/>
        <family val="2"/>
      </rPr>
      <t xml:space="preserve"> </t>
    </r>
    <r>
      <rPr>
        <b/>
        <sz val="11"/>
        <color theme="3"/>
        <rFont val="Calibri"/>
        <family val="2"/>
      </rPr>
      <t>Regionais MG</t>
    </r>
    <r>
      <rPr>
        <sz val="11"/>
        <color theme="3"/>
        <rFont val="Calibri"/>
        <family val="2"/>
      </rPr>
      <t xml:space="preserve">, disponível nas loja </t>
    </r>
    <r>
      <rPr>
        <b/>
        <sz val="11"/>
        <color theme="3"/>
        <rFont val="Calibri"/>
        <family val="2"/>
      </rPr>
      <t>Savassi, BH Shopping, Shopping Boulevard e Diamond Mall.</t>
    </r>
  </si>
  <si>
    <r>
      <t>·</t>
    </r>
    <r>
      <rPr>
        <sz val="7"/>
        <color rgb="FFFF0000"/>
        <rFont val="Calibri"/>
        <family val="2"/>
      </rPr>
      <t>        </t>
    </r>
    <r>
      <rPr>
        <sz val="7"/>
        <color theme="3"/>
        <rFont val="Calibri"/>
        <family val="2"/>
      </rPr>
      <t xml:space="preserve"> </t>
    </r>
    <r>
      <rPr>
        <b/>
        <sz val="11"/>
        <color theme="3"/>
        <rFont val="Calibri"/>
        <family val="2"/>
      </rPr>
      <t>Regional RJ,</t>
    </r>
    <r>
      <rPr>
        <sz val="11"/>
        <color theme="3"/>
        <rFont val="Calibri"/>
        <family val="2"/>
      </rPr>
      <t xml:space="preserve"> disponível nas lojas </t>
    </r>
    <r>
      <rPr>
        <b/>
        <sz val="11"/>
        <color theme="3"/>
        <rFont val="Calibri"/>
        <family val="2"/>
      </rPr>
      <t>Leblon, Mega Barra, Rio Sul, Barra shopping II e Centro.</t>
    </r>
  </si>
  <si>
    <r>
      <t>·</t>
    </r>
    <r>
      <rPr>
        <sz val="7"/>
        <color rgb="FFFF0000"/>
        <rFont val="Calibri"/>
        <family val="2"/>
      </rPr>
      <t>        </t>
    </r>
    <r>
      <rPr>
        <sz val="7"/>
        <color theme="3"/>
        <rFont val="Calibri"/>
        <family val="2"/>
      </rPr>
      <t xml:space="preserve"> </t>
    </r>
    <r>
      <rPr>
        <b/>
        <sz val="11"/>
        <color theme="3"/>
        <rFont val="Calibri"/>
        <family val="2"/>
      </rPr>
      <t>Regional ES,</t>
    </r>
    <r>
      <rPr>
        <sz val="11"/>
        <color theme="3"/>
        <rFont val="Calibri"/>
        <family val="2"/>
      </rPr>
      <t xml:space="preserve"> disponível na loja </t>
    </r>
    <r>
      <rPr>
        <b/>
        <sz val="11"/>
        <color theme="3"/>
        <rFont val="Calibri"/>
        <family val="2"/>
      </rPr>
      <t>Shopping Vitória.</t>
    </r>
  </si>
  <si>
    <r>
      <t>·</t>
    </r>
    <r>
      <rPr>
        <sz val="7"/>
        <color theme="3"/>
        <rFont val="Calibri"/>
        <family val="2"/>
      </rPr>
      <t xml:space="preserve">         </t>
    </r>
    <r>
      <rPr>
        <b/>
        <sz val="11"/>
        <color theme="3"/>
        <rFont val="Calibri"/>
        <family val="2"/>
      </rPr>
      <t xml:space="preserve">Regional NE, </t>
    </r>
    <r>
      <rPr>
        <sz val="11"/>
        <color theme="3"/>
        <rFont val="Calibri"/>
        <family val="2"/>
      </rPr>
      <t xml:space="preserve">disponível nas lojas </t>
    </r>
    <r>
      <rPr>
        <b/>
        <sz val="11"/>
        <color theme="3"/>
        <rFont val="Calibri"/>
        <family val="2"/>
      </rPr>
      <t>Iguatemi Fortaleza, Shopping Recife, Rio Mar, Shopping Midway e Salvador (BA), .</t>
    </r>
  </si>
  <si>
    <r>
      <t>·</t>
    </r>
    <r>
      <rPr>
        <sz val="7"/>
        <color theme="3"/>
        <rFont val="Calibri"/>
        <family val="2"/>
      </rPr>
      <t xml:space="preserve">         </t>
    </r>
    <r>
      <rPr>
        <b/>
        <sz val="11"/>
        <color theme="3"/>
        <rFont val="Calibri"/>
        <family val="2"/>
      </rPr>
      <t xml:space="preserve">Regional N, </t>
    </r>
    <r>
      <rPr>
        <sz val="11"/>
        <color theme="3"/>
        <rFont val="Calibri"/>
        <family val="2"/>
      </rPr>
      <t xml:space="preserve">disponível nas lojas Padre Eutíquio (PA), </t>
    </r>
    <r>
      <rPr>
        <b/>
        <sz val="11"/>
        <color theme="3"/>
        <rFont val="Calibri"/>
        <family val="2"/>
      </rPr>
      <t>Anil e São Luiz (MA).</t>
    </r>
  </si>
  <si>
    <r>
      <t>·</t>
    </r>
    <r>
      <rPr>
        <sz val="7"/>
        <color theme="3"/>
        <rFont val="Calibri"/>
        <family val="2"/>
      </rPr>
      <t xml:space="preserve">         </t>
    </r>
    <r>
      <rPr>
        <b/>
        <sz val="11"/>
        <color theme="3"/>
        <rFont val="Calibri"/>
        <family val="2"/>
      </rPr>
      <t xml:space="preserve">Regional SUL, </t>
    </r>
    <r>
      <rPr>
        <sz val="11"/>
        <color theme="3"/>
        <rFont val="Calibri"/>
        <family val="2"/>
      </rPr>
      <t xml:space="preserve">disponível nas lojas </t>
    </r>
    <r>
      <rPr>
        <b/>
        <sz val="11"/>
        <color theme="3"/>
        <rFont val="Calibri"/>
        <family val="2"/>
      </rPr>
      <t>Palladium (PR), Birigui (PR), Iguatemi Florianópolis (SC), Barra Shopping Sul e Praia de Belas (RS).</t>
    </r>
  </si>
  <si>
    <t>Samsung G130BU</t>
  </si>
  <si>
    <t>Samsung Galaxy Young 2 Pro</t>
  </si>
  <si>
    <t>Nome</t>
  </si>
  <si>
    <t>E-mail</t>
  </si>
  <si>
    <t>Regional/Área</t>
  </si>
  <si>
    <t>Área</t>
  </si>
  <si>
    <t>Cargo</t>
  </si>
  <si>
    <t>roberta.cqueiroz@telefonica.com</t>
  </si>
  <si>
    <t>Comercial</t>
  </si>
  <si>
    <t>Canal Direto</t>
  </si>
  <si>
    <t>Consultor Marketing</t>
  </si>
  <si>
    <t>Fernando Silveira Rosa Rheingantz</t>
  </si>
  <si>
    <t>fernando.rheingantz@telefonica.com</t>
  </si>
  <si>
    <t>Dir Canais Diretos</t>
  </si>
  <si>
    <t>marcio.domingues@telefonica.com</t>
  </si>
  <si>
    <t>Ger Capacitação</t>
  </si>
  <si>
    <t>marcelo.lmartins@telefonica.com</t>
  </si>
  <si>
    <t>Ger Oper Lojas Proprias</t>
  </si>
  <si>
    <t>elaine.ramos@telefonica.com</t>
  </si>
  <si>
    <t>Canal Indireto</t>
  </si>
  <si>
    <t>Consultor Gestão de Vendas Varejo</t>
  </si>
  <si>
    <t xml:space="preserve">Eduardo Jorge Muniz Costa </t>
  </si>
  <si>
    <t>eduardo.muniz@telefonica.com</t>
  </si>
  <si>
    <t>Dir Canais Indiretos</t>
  </si>
  <si>
    <t>israel.pacheco@telefonica.com</t>
  </si>
  <si>
    <t>Div Inteligência de Canais</t>
  </si>
  <si>
    <t>adriana.campanharo@telefonica.com</t>
  </si>
  <si>
    <t xml:space="preserve">Mariana Cerone Nascimento </t>
  </si>
  <si>
    <t>mariana.nascimento@telefonica.com</t>
  </si>
  <si>
    <t>Ger Desenvolvimento Canais</t>
  </si>
  <si>
    <t>bruno.villardi@telefonica.com</t>
  </si>
  <si>
    <t>Ger Div Revendas</t>
  </si>
  <si>
    <t>marcus.pinto@telefonica.com</t>
  </si>
  <si>
    <t>Ger Div Varejo</t>
  </si>
  <si>
    <t>gustavo.melo@telefonica.com</t>
  </si>
  <si>
    <t>Ger Estrategia Canais</t>
  </si>
  <si>
    <t>marcus.paiva@telefonica.com</t>
  </si>
  <si>
    <t>Ger Planej Comercial</t>
  </si>
  <si>
    <t>janderson.anciaes@telefonica.com</t>
  </si>
  <si>
    <t>Ger Planejamento Varejo</t>
  </si>
  <si>
    <t>daniela.real@telefonica.com</t>
  </si>
  <si>
    <t>Gerente Div Recargas</t>
  </si>
  <si>
    <t>marcelo.crodrigues@telefonica.com</t>
  </si>
  <si>
    <t>Canal Remoto</t>
  </si>
  <si>
    <t>Ger Div Canais Remotos</t>
  </si>
  <si>
    <t>irlo.freitas@telefonica.com</t>
  </si>
  <si>
    <t>Ger Porta a Porta Gestão Comercial</t>
  </si>
  <si>
    <t>eduardo.magalhaes@telefonica.com</t>
  </si>
  <si>
    <t>Ger Porta a Porta Operação</t>
  </si>
  <si>
    <t>Ger Televendas Rentabilizacao</t>
  </si>
  <si>
    <t>luiz.marin@telefonica.com</t>
  </si>
  <si>
    <t>Processos</t>
  </si>
  <si>
    <t>Ger Div Eficien Comercial</t>
  </si>
  <si>
    <t>ana.lalmeida@telefonica.com</t>
  </si>
  <si>
    <t>Ger Suporte Comercial</t>
  </si>
  <si>
    <t>fabio.avellar@telefonica.com</t>
  </si>
  <si>
    <t>VP Vendas</t>
  </si>
  <si>
    <t>Andrea Cristina Reis</t>
  </si>
  <si>
    <t>andrea.reis@telefonica.com</t>
  </si>
  <si>
    <t xml:space="preserve">Consultor Marketing </t>
  </si>
  <si>
    <t>Fernando Cesar Moulin Silva</t>
  </si>
  <si>
    <t>fernando.moulin@telefonica.com</t>
  </si>
  <si>
    <t>Dir Negocios Online</t>
  </si>
  <si>
    <t>jose.novaes@telefonica.com</t>
  </si>
  <si>
    <t>Div Estrategia Multicanalidade</t>
  </si>
  <si>
    <t>Rodrigo Franco Polacco</t>
  </si>
  <si>
    <t>rodrigo.polacco@telefonica.com</t>
  </si>
  <si>
    <t>Div Vendas Recarga Online</t>
  </si>
  <si>
    <t>fernandas.silva@telefonica.com</t>
  </si>
  <si>
    <t>Ger Vendas Online</t>
  </si>
  <si>
    <t xml:space="preserve">Claudio Odilio Serrano Pereira </t>
  </si>
  <si>
    <t xml:space="preserve">claudio.pereira.ext@telefonica.com </t>
  </si>
  <si>
    <t>FCDI</t>
  </si>
  <si>
    <t>Accenture</t>
  </si>
  <si>
    <t>Comissionamento PF</t>
  </si>
  <si>
    <t xml:space="preserve">Nayra Cristina Alves da Silva </t>
  </si>
  <si>
    <t xml:space="preserve">nayra.silva.ext@telefonica.com </t>
  </si>
  <si>
    <t xml:space="preserve">Andric Serrano Souza </t>
  </si>
  <si>
    <t>andric.Souza@telefonica.com</t>
  </si>
  <si>
    <t>Ger Comissionamento PF</t>
  </si>
  <si>
    <t>felipe.figueiredo@telefonica.com</t>
  </si>
  <si>
    <t>Marketing</t>
  </si>
  <si>
    <t>Desenv Comercial e Devices</t>
  </si>
  <si>
    <t>Dir Desenv Comercial e Devices</t>
  </si>
  <si>
    <t>paulo.vicente@telefonica.com</t>
  </si>
  <si>
    <t>Dispositivos</t>
  </si>
  <si>
    <t>Gerente</t>
  </si>
  <si>
    <t xml:space="preserve">Gustavo Pardellas Brainer </t>
  </si>
  <si>
    <t>gustavo.brainer@telefonica.com</t>
  </si>
  <si>
    <t>Indicadores Coml</t>
  </si>
  <si>
    <t>Consultor Gestao Vendas</t>
  </si>
  <si>
    <t>euler.lopes@telefonica.com</t>
  </si>
  <si>
    <t>cassia.calil@telefonica.com</t>
  </si>
  <si>
    <t>Ger Div Inteligencia Comercial</t>
  </si>
  <si>
    <t>luiz.gaspar@telefonica.com</t>
  </si>
  <si>
    <t>Ger Monitoramento Comercial</t>
  </si>
  <si>
    <t>valman.bianchi@telefonica.com</t>
  </si>
  <si>
    <t>Planejamento</t>
  </si>
  <si>
    <t>flavio.arruda@telefonica.com</t>
  </si>
  <si>
    <t xml:space="preserve">Melyssa Ortiz Quintairos Jorge </t>
  </si>
  <si>
    <t>melyssa.jorge@telefonica.com</t>
  </si>
  <si>
    <t>fabiano.guimaraes@telefonica.com</t>
  </si>
  <si>
    <t>fabio.balassiano@telefonica.com</t>
  </si>
  <si>
    <t>fernanda.oliveiraneves@telefonica.com</t>
  </si>
  <si>
    <t>mariana.baptista@telefonica.com</t>
  </si>
  <si>
    <t>raphael.camargo@telefonica.com</t>
  </si>
  <si>
    <t>Ger Controle Despesas</t>
  </si>
  <si>
    <t>carla.coeli@telefonica.com</t>
  </si>
  <si>
    <t>Ger Div Plan Contr Comercial</t>
  </si>
  <si>
    <t>priscila.costa@telefonica.com</t>
  </si>
  <si>
    <t>Gerente Planej Comercial</t>
  </si>
  <si>
    <t>Bruna Panhota do Rosário</t>
  </si>
  <si>
    <t>bruna.panhota@telefonica.com</t>
  </si>
  <si>
    <t>Segmento Controle</t>
  </si>
  <si>
    <t>Consultor Marketing Controle</t>
  </si>
  <si>
    <t>Leandro Angelo Coelho</t>
  </si>
  <si>
    <t>leandro.coelho@telefonica.com</t>
  </si>
  <si>
    <t>Ger Div Marketing Controle</t>
  </si>
  <si>
    <t>Fernanda Xavier Oberg</t>
  </si>
  <si>
    <t>fernanda.diasxavier@telefonica.com</t>
  </si>
  <si>
    <t>Ger Marketing Controle</t>
  </si>
  <si>
    <t>ana.mochon@telefonica.com</t>
  </si>
  <si>
    <t>Segmento Fixo (móvel)</t>
  </si>
  <si>
    <t>Ger Aquis Rent Fixa Nacional</t>
  </si>
  <si>
    <t>maria.camilo@telefonica.com</t>
  </si>
  <si>
    <t>Segmento Internet</t>
  </si>
  <si>
    <t>Ger Aquisicao Internet Movel</t>
  </si>
  <si>
    <t>lygia.melo@telefonica.com</t>
  </si>
  <si>
    <t>Ger Rentab e Retencao Internet</t>
  </si>
  <si>
    <t>veronica.aita@telefonica.com</t>
  </si>
  <si>
    <t>Segmento Pós</t>
  </si>
  <si>
    <t>Cons Esp Marketing</t>
  </si>
  <si>
    <t>paulo.buso@telefonica.com</t>
  </si>
  <si>
    <t>Consultor Marketing Pos Puro</t>
  </si>
  <si>
    <t>Gabriel Domingos</t>
  </si>
  <si>
    <t>gabriel.domingos@telefonica.com</t>
  </si>
  <si>
    <t>Ger Div Marketing Pos Puro</t>
  </si>
  <si>
    <t>Maria Clara de Almeida Cesar</t>
  </si>
  <si>
    <t>maria.cesar@telefonica.com</t>
  </si>
  <si>
    <t>Ger Marketing Pos Puro</t>
  </si>
  <si>
    <t>ricardo.nakaie@telefonica.com</t>
  </si>
  <si>
    <t>Ger Ofertas</t>
  </si>
  <si>
    <t>saura@telefonica.com</t>
  </si>
  <si>
    <t>Ger Ofertas Especiais</t>
  </si>
  <si>
    <t>Camila Bos Vidal</t>
  </si>
  <si>
    <t>camila.vidal@telefonica.com</t>
  </si>
  <si>
    <t>Ger Ofertas Segmentadas Pos</t>
  </si>
  <si>
    <t>Segmento Pré</t>
  </si>
  <si>
    <t>alanho@telefonica.com</t>
  </si>
  <si>
    <t>Ger Div Marketing Pre Pago</t>
  </si>
  <si>
    <t>danielvarella.ferreira@telefonica.com</t>
  </si>
  <si>
    <t>Ger Ofertas Massivas</t>
  </si>
  <si>
    <t>Seguros</t>
  </si>
  <si>
    <t>Gustavo Freitas Nobrega</t>
  </si>
  <si>
    <t>gunobrega@telefonica.com</t>
  </si>
  <si>
    <t>Serviços Móvel</t>
  </si>
  <si>
    <t>Dir Serviços Móvel</t>
  </si>
  <si>
    <t>diogo.braga@telefonica.com</t>
  </si>
  <si>
    <t>Terminais</t>
  </si>
  <si>
    <t>Rodrigo Araújo de Almeida</t>
  </si>
  <si>
    <t>rodrigo.almeida@telefonica.com</t>
  </si>
  <si>
    <t>Terminais e Pricing</t>
  </si>
  <si>
    <t>renata.dalbello@telefonica.com</t>
  </si>
  <si>
    <t>Ger Div Planej Terminais Pricing</t>
  </si>
  <si>
    <t>fernando.breves@telefonica.com</t>
  </si>
  <si>
    <t>Ger Planej Gest Terminais</t>
  </si>
  <si>
    <t>diego.almeida@telefonica.com</t>
  </si>
  <si>
    <t>Ger Portfolio Terminais</t>
  </si>
  <si>
    <t>flavia.mello@telefonica.com</t>
  </si>
  <si>
    <t>Ger Pricing</t>
  </si>
  <si>
    <t>mariana.fujimoto@telefonica.com</t>
  </si>
  <si>
    <t>Vivo Valoriza</t>
  </si>
  <si>
    <t>Ger Programa Pontos</t>
  </si>
  <si>
    <t>VP MKT</t>
  </si>
  <si>
    <t>VP de Marketing</t>
  </si>
  <si>
    <t>Leandro Gross Simionato</t>
  </si>
  <si>
    <t>leandro.simionato@telefonica.com</t>
  </si>
  <si>
    <t>Liliane Silva Macedo</t>
  </si>
  <si>
    <t>liliane.macedo@telefonica.com</t>
  </si>
  <si>
    <t>Consultor Contr Adm Comerc</t>
  </si>
  <si>
    <t>bruno.malmeida@telefonica.com</t>
  </si>
  <si>
    <t>Ger Div Gestão Terminais</t>
  </si>
  <si>
    <t>cleber.jose@telefonica.com</t>
  </si>
  <si>
    <t>Regional CO</t>
  </si>
  <si>
    <t>Adm Vendas</t>
  </si>
  <si>
    <t>Ger Informacao Controle Comercial</t>
  </si>
  <si>
    <t>roberto.Valle@telefonica.com</t>
  </si>
  <si>
    <t>Ger Oper Qualidade Comercial</t>
  </si>
  <si>
    <t>Gerente Div Regional</t>
  </si>
  <si>
    <t>tissiana.Hanun@telefonica.com</t>
  </si>
  <si>
    <t>Canal direto regional</t>
  </si>
  <si>
    <t xml:space="preserve">Ger Canais Diretos </t>
  </si>
  <si>
    <t>Andrea Maia Fernandes</t>
  </si>
  <si>
    <t>andrea.mfernandes@telefonica.com</t>
  </si>
  <si>
    <t>Regional Leste</t>
  </si>
  <si>
    <t>Consultor Adm Vendas</t>
  </si>
  <si>
    <t>marcos.tavares@telefonica.com</t>
  </si>
  <si>
    <t>Ger Div Adm Vendas Leste</t>
  </si>
  <si>
    <t>Lisandra Oliveira</t>
  </si>
  <si>
    <t>lisandra.oliveira@telefonica.com</t>
  </si>
  <si>
    <t>Ger Inteligencia Comercial RJ</t>
  </si>
  <si>
    <t>andre.cunha@telefonica.com</t>
  </si>
  <si>
    <t>Ger Suporte Operacoes R</t>
  </si>
  <si>
    <t>Canal Indireto Regional</t>
  </si>
  <si>
    <t>miguel.sousa@telefonica.com</t>
  </si>
  <si>
    <t>Ger Varejo</t>
  </si>
  <si>
    <t>renata.castro@telefonica.com</t>
  </si>
  <si>
    <t>Marketing Regional</t>
  </si>
  <si>
    <t>Ger Div Marketing Regional Leste</t>
  </si>
  <si>
    <t>danilo.passos@telefonica.com</t>
  </si>
  <si>
    <t>Regional MG</t>
  </si>
  <si>
    <t>erica.portela@telefonica.com</t>
  </si>
  <si>
    <t>Ger Div Administracao Vendas</t>
  </si>
  <si>
    <t>geisa.alvim@telefonica.com</t>
  </si>
  <si>
    <t>Ger Orcamento Rentabilid Coml</t>
  </si>
  <si>
    <t>Karini Luiz Mercini</t>
  </si>
  <si>
    <t>karini.mercini@telefonica.com</t>
  </si>
  <si>
    <t>Ger Planej Controle Operacao</t>
  </si>
  <si>
    <t>flaviana.simoes@telefonica.com</t>
  </si>
  <si>
    <t>aldo.alves@telefonica.com</t>
  </si>
  <si>
    <t>Regional N</t>
  </si>
  <si>
    <t>Ger Inform Contr Vdas Norte</t>
  </si>
  <si>
    <t>rodrigo.junior@elefonica.com</t>
  </si>
  <si>
    <t>Gerente Div Canais Diretos</t>
  </si>
  <si>
    <t>gabriela.dassisti@telefonica.com</t>
  </si>
  <si>
    <t>Regional SP</t>
  </si>
  <si>
    <t>Consultor Gestão Vendas</t>
  </si>
  <si>
    <t>leonardo.linares@telefonica.com</t>
  </si>
  <si>
    <t>Div Adm Vendas</t>
  </si>
  <si>
    <t>marcio.robertopereira@telefonica.com</t>
  </si>
  <si>
    <t xml:space="preserve">Ger Inform Cont Vendas </t>
  </si>
  <si>
    <t>adriana.vieira@telefonica.com</t>
  </si>
  <si>
    <t xml:space="preserve">Ger Sup Qualidade Vendas </t>
  </si>
  <si>
    <t>mirele.cruz@telefonica.com</t>
  </si>
  <si>
    <t>Regional Sul</t>
  </si>
  <si>
    <t>diego.accioly@telefonica.com</t>
  </si>
  <si>
    <t>Ger Inteligencia Comercial</t>
  </si>
  <si>
    <t>marcos.gergeli@telefonica.com</t>
  </si>
  <si>
    <t>ricardo.cvieira@telefonica.com</t>
  </si>
  <si>
    <t>Regiponal NE</t>
  </si>
  <si>
    <t>Dir Territorial BA SE</t>
  </si>
  <si>
    <t>sergio.falcao@telefonica.com</t>
  </si>
  <si>
    <t>Ger Div Marketing Adm Vendas</t>
  </si>
  <si>
    <t>giovanni.violante@telefonica.com</t>
  </si>
  <si>
    <t>erinaldo.junior@telefonica.com</t>
  </si>
  <si>
    <t>Ger Suporte Operacoes</t>
  </si>
  <si>
    <t>dulcilene.pietraroia@telefonica.com</t>
  </si>
  <si>
    <t>Segurança</t>
  </si>
  <si>
    <t>Ger Prevençao a Fraudes</t>
  </si>
  <si>
    <t>marcio.fabbris@telefonica.com</t>
  </si>
  <si>
    <t>Aparelhos EOL (Tabela Mais Vivo /Vivo Renova)</t>
  </si>
  <si>
    <t>Aparelhos (Tabelas Mais Vivo/Vivo Renova)</t>
  </si>
  <si>
    <t>Samsung Galaxy S6 Edge 64GB</t>
  </si>
  <si>
    <t>Samsung G925I 32GB</t>
  </si>
  <si>
    <t>Samsung Galaxy S6 Edge 32GB</t>
  </si>
  <si>
    <t>Samsung Galaxy S6 32GB</t>
  </si>
  <si>
    <t>Samsung G925I</t>
  </si>
  <si>
    <t>Motorola XT1543</t>
  </si>
  <si>
    <t>Moto G (3ª Geração)</t>
  </si>
  <si>
    <t>LG V490</t>
  </si>
  <si>
    <t>LG G Pad 8" 4G</t>
  </si>
  <si>
    <t>LG H522F</t>
  </si>
  <si>
    <t>LG Prime Plus 4G</t>
  </si>
  <si>
    <t>Alcatel 6039</t>
  </si>
  <si>
    <t>Samsung Galaxy Gran Prime 4G Duos</t>
  </si>
  <si>
    <t>Samsung Galaxy Tab A 9.7" 4G</t>
  </si>
  <si>
    <t>Samsung P555</t>
  </si>
  <si>
    <t>Samsung G531</t>
  </si>
  <si>
    <t>Alcatel 4009</t>
  </si>
  <si>
    <t xml:space="preserve">Fabiana Pereira Bergamin </t>
  </si>
  <si>
    <t>Ger Seguros</t>
  </si>
  <si>
    <t>fabiana.bergamin@telefonica.com</t>
  </si>
  <si>
    <t>VIM 1GB</t>
  </si>
  <si>
    <t>VIM 2GB</t>
  </si>
  <si>
    <t>VIM 6GB</t>
  </si>
  <si>
    <t>VIM 12GB</t>
  </si>
  <si>
    <t>Planos Internet</t>
  </si>
  <si>
    <t>Fixo + Internet</t>
  </si>
  <si>
    <t>MultiVivo Internet Pós</t>
  </si>
  <si>
    <t>Samsung J100M</t>
  </si>
  <si>
    <t>Samsung Galaxy J1</t>
  </si>
  <si>
    <t>NOVOS PLANOS INTERNET</t>
  </si>
  <si>
    <t>Plano SmartVivo 1GB</t>
  </si>
  <si>
    <t xml:space="preserve"> VIM 12 GB</t>
  </si>
  <si>
    <t>Capa Protetora Quick Circle c/ Indução LG G3</t>
  </si>
  <si>
    <t>Original LG G4</t>
  </si>
  <si>
    <t>Capa Protetora Quick Circle c/ Indução LG G4</t>
  </si>
  <si>
    <t>Samsung S View Galaxy S6</t>
  </si>
  <si>
    <t>Capa Samsung S View Galaxy S6</t>
  </si>
  <si>
    <t>Samsung Clear View Galaxy S6</t>
  </si>
  <si>
    <t>Capa Samsung Clear View Galaxy S6</t>
  </si>
  <si>
    <t>Samsung Clear View Galaxy S6 Edge</t>
  </si>
  <si>
    <t>Capa Samsung Clear View Galaxy S6 Edge</t>
  </si>
  <si>
    <t>Película Protetora Alpha Glass LG G3</t>
  </si>
  <si>
    <t>Nokia DC-16 2200 mAh</t>
  </si>
  <si>
    <t>Yurbuds Leap Wireless</t>
  </si>
  <si>
    <t>Headphone Yurbuds Leap Wireless</t>
  </si>
  <si>
    <t>JBL Go</t>
  </si>
  <si>
    <t>Caixa de Som JBL Go</t>
  </si>
  <si>
    <t>Moto X Play</t>
  </si>
  <si>
    <t>Motorola XT1563</t>
  </si>
  <si>
    <t>Planos Antigos</t>
  </si>
  <si>
    <t>20 GB / 40 GB (Apenas Trocas)</t>
  </si>
  <si>
    <t>Antigos</t>
  </si>
  <si>
    <t>Planos</t>
  </si>
  <si>
    <t>Cristal Nardin dos Santos</t>
  </si>
  <si>
    <t xml:space="preserve">cristal.santos@telefonica.com </t>
  </si>
  <si>
    <t>(*) Maiores informações sobre o seguro nas lojas próprias da Vivo.</t>
  </si>
  <si>
    <r>
      <t>Para os demais planos pós-pagos (exceto o plano SmartVivo V), temos o</t>
    </r>
    <r>
      <rPr>
        <b/>
        <sz val="11"/>
        <color theme="1"/>
        <rFont val="Calibri"/>
        <family val="2"/>
        <scheme val="minor"/>
      </rPr>
      <t xml:space="preserve"> Seguro Proteção Celular </t>
    </r>
    <r>
      <rPr>
        <sz val="11"/>
        <color theme="1"/>
        <rFont val="Calibri"/>
        <family val="2"/>
        <scheme val="minor"/>
      </rPr>
      <t>com 100% de cobertura, pago mensalmente pelo cliente.</t>
    </r>
  </si>
  <si>
    <t>FWT ZTE WP755 (Fixo)</t>
  </si>
  <si>
    <t>FWT ZTE WP755</t>
  </si>
  <si>
    <t>Samsung G928G</t>
  </si>
  <si>
    <t>Samsung Galaxy S6 Edge +</t>
  </si>
  <si>
    <t>Aparelho 2G</t>
  </si>
  <si>
    <t>Blackbox 4G</t>
  </si>
  <si>
    <t xml:space="preserve">100MB   </t>
  </si>
  <si>
    <t>Motorola XT1514 (16GB)</t>
  </si>
  <si>
    <t>Moto E (2ª Geração 16GB)</t>
  </si>
  <si>
    <t>SmartVivo Ctrl Plus 200 e Ctrl Plus 500MB</t>
  </si>
  <si>
    <t>Pré-pago, Controle Voz, Pós Voz, Pós Dados Descontinuados, Ctrl Dados Descontinuados e  Multivivo Voz</t>
  </si>
  <si>
    <t>Vigência: desde fev/11</t>
  </si>
  <si>
    <t xml:space="preserve"> Ctrl Plus 4G 200MB, 500MB, 400MB e 700 MB</t>
  </si>
  <si>
    <t>Ctrl Plus 4G 800MB e 1GB</t>
  </si>
  <si>
    <t>(*) Apenas N#</t>
  </si>
  <si>
    <t>Pré / Vivo Fixo 500 (Vivo Fixo Pré Básico*), MultiVIM e MultiVIB</t>
  </si>
  <si>
    <t xml:space="preserve">100MB </t>
  </si>
  <si>
    <t>Pré-pago</t>
  </si>
  <si>
    <t>Garantir PVP até 15/Nov (mídia)</t>
  </si>
  <si>
    <t>Planos 
Antigos</t>
  </si>
  <si>
    <t>tiago.voliveira.ext@telefonica.com</t>
  </si>
  <si>
    <t>Tiago Vieira de Oliveira</t>
  </si>
  <si>
    <t>Xiaomi Redmi 2</t>
  </si>
  <si>
    <t>Ger Seçao Canal Revendas</t>
  </si>
  <si>
    <t>Edgar  George Anthony De O Held</t>
  </si>
  <si>
    <t>edgar.held@telefonica.com</t>
  </si>
  <si>
    <t>Erica Reis De Melo Coutrins</t>
  </si>
  <si>
    <t>erica.reis@telefonica.com</t>
  </si>
  <si>
    <t xml:space="preserve">Lucas Silva Ribeiro </t>
  </si>
  <si>
    <t>lucas.sribeiro.ext@telefonica.com</t>
  </si>
  <si>
    <t>Todas as lojas próprias da Vivo estão elegíveis a comercialização de acessórios.</t>
  </si>
  <si>
    <t>Pen Modem DLINK DWR-910 (LTE WIFI 28)</t>
  </si>
  <si>
    <r>
      <t xml:space="preserve">PVP aparelho </t>
    </r>
    <r>
      <rPr>
        <b/>
        <u/>
        <sz val="10"/>
        <color rgb="FFFF0000"/>
        <rFont val="Calibri"/>
        <family val="2"/>
        <scheme val="minor"/>
      </rPr>
      <t>NÃO</t>
    </r>
    <r>
      <rPr>
        <sz val="10"/>
        <color rgb="FFFF0000"/>
        <rFont val="Calibri"/>
        <family val="2"/>
        <scheme val="minor"/>
      </rPr>
      <t xml:space="preserve"> inclui Chip, cujo valor é R$12</t>
    </r>
  </si>
  <si>
    <t xml:space="preserve">5.000 pontos = R$30,00 ou seja, cada ponto = R$0,006. </t>
  </si>
  <si>
    <t>Novos EOL Q4'15</t>
  </si>
  <si>
    <t xml:space="preserve">1 Ponto = </t>
  </si>
  <si>
    <t>Samsung Galaxy J5</t>
  </si>
  <si>
    <t>Samsung J500M</t>
  </si>
  <si>
    <t>Multivivo Voz + Dados = PVP SmartVivo 1GB</t>
  </si>
  <si>
    <t>Multivivo Voz = PVP Pré-pago</t>
  </si>
  <si>
    <t xml:space="preserve">Plano Foco Precificadores 
Mais Vivo </t>
  </si>
  <si>
    <t>PVP &gt; Range Anterior - ERRO</t>
  </si>
  <si>
    <t>Input Manual (sem fórmula)</t>
  </si>
  <si>
    <t>Preços Tabela Anterior</t>
  </si>
  <si>
    <t>Preços Tabela de Preços Anterior</t>
  </si>
  <si>
    <t>Keila Arantes de Souza</t>
  </si>
  <si>
    <t>keila.arantes@telefonica.com</t>
  </si>
  <si>
    <t>Microsoft Lumia 640</t>
  </si>
  <si>
    <t>Microsoft 640</t>
  </si>
  <si>
    <t>Alcatel Pixi 3 4.5" 4G</t>
  </si>
  <si>
    <t>Alcatel 5017E</t>
  </si>
  <si>
    <t>Samsung G903M</t>
  </si>
  <si>
    <t>Samsung Galaxy S5 New Edition</t>
  </si>
  <si>
    <t>Samsung Galaxy Note 5</t>
  </si>
  <si>
    <t>Sony E6603</t>
  </si>
  <si>
    <t>Sony Xperia Z5</t>
  </si>
  <si>
    <t>Alcatel Pixi 3 3.5"</t>
  </si>
  <si>
    <t>Alcatel Idol 3 4.7"</t>
  </si>
  <si>
    <t>Samsung N920G</t>
  </si>
  <si>
    <t>XIAOMI REDMI 2 4G 8GB</t>
  </si>
  <si>
    <t>LG BP4 5200 mAh</t>
  </si>
  <si>
    <t>LG Carregador Portátil Universal BP4 5.200 mAh</t>
  </si>
  <si>
    <t>Cabo Lightining Premium 1,5m</t>
  </si>
  <si>
    <t>Cabo</t>
  </si>
  <si>
    <t>Cabo Micro USB Premium 1,5m</t>
  </si>
  <si>
    <t>Carregador Veicular Duplo USB 3.4A com Cabo Lightning</t>
  </si>
  <si>
    <t>Cabo trançado Micro USB 1,5mt</t>
  </si>
  <si>
    <t>Cabo trançado Lightning com Conector Apple 1,5m</t>
  </si>
  <si>
    <t>Carregador Veicular Universal USB com dupla saída 3.4A CH-03CDB</t>
  </si>
  <si>
    <t>Samsung J200M</t>
  </si>
  <si>
    <t>Samsung J110M</t>
  </si>
  <si>
    <t>Samsung Galaxy J2 4G Duos</t>
  </si>
  <si>
    <t>Samsung Galaxy J1 Ace 4G Duos</t>
  </si>
  <si>
    <t>MultiVivo Voz</t>
  </si>
  <si>
    <t>iPhone 6s 16GB</t>
  </si>
  <si>
    <t>iPhone 6s 64GB</t>
  </si>
  <si>
    <t>iPhone 6s 128GB</t>
  </si>
  <si>
    <t>iPhone 6s Plus 128GB</t>
  </si>
  <si>
    <t>iPhone 6s Plus 64GB</t>
  </si>
  <si>
    <t>iPhone 6s Plus 16GB</t>
  </si>
  <si>
    <r>
      <t xml:space="preserve">
* A tabela está válida para todas as regionais (abrangência nacional);
* O desconto Vivo Renova não está elegível aos planos pré-pago e controle;
* Esta tabela só deve ser utilizada em vendas dos respectivos aparelhos através do Vivo Renova;
* Todos os aparelhos com desconto adicional (Trade In) estarão destacados na tabela;
</t>
    </r>
    <r>
      <rPr>
        <sz val="14"/>
        <rFont val="Verdana"/>
        <family val="2"/>
      </rPr>
      <t>Em caso de dúvidas, consulte seu ponto focal regional.</t>
    </r>
    <r>
      <rPr>
        <b/>
        <sz val="14"/>
        <rFont val="Verdana"/>
        <family val="2"/>
      </rPr>
      <t xml:space="preserve">
</t>
    </r>
  </si>
  <si>
    <t>Consultor Gestão Comercial</t>
  </si>
  <si>
    <t xml:space="preserve">Alessandro Barcelos Pancote </t>
  </si>
  <si>
    <t>alessandro.pancote@telefonica.com</t>
  </si>
  <si>
    <t>Motorola XT1580</t>
  </si>
  <si>
    <t>Moto X Force</t>
  </si>
  <si>
    <r>
      <t xml:space="preserve">* Os devices </t>
    </r>
    <r>
      <rPr>
        <b/>
        <sz val="11"/>
        <color rgb="FFFF0000"/>
        <rFont val="Calibri"/>
        <family val="2"/>
        <scheme val="minor"/>
      </rPr>
      <t>modem 3G/3G Plus podem ser resgatados com a pontuação mínima de 10.000 pontos</t>
    </r>
    <r>
      <rPr>
        <sz val="11"/>
        <color rgb="FFFF0000"/>
        <rFont val="Calibri"/>
        <family val="2"/>
        <scheme val="minor"/>
      </rPr>
      <t xml:space="preserve"> no</t>
    </r>
    <r>
      <rPr>
        <b/>
        <sz val="11"/>
        <color rgb="FFFF0000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programa de pontos</t>
    </r>
    <r>
      <rPr>
        <b/>
        <sz val="11"/>
        <color rgb="FFFF0000"/>
        <rFont val="Calibri"/>
        <family val="2"/>
        <scheme val="minor"/>
      </rPr>
      <t xml:space="preserve"> (Vivo Valoriza), desde 04/11/2015.</t>
    </r>
  </si>
  <si>
    <t>Vigência: 06/11/2015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</si>
</sst>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2">
    <numFmt numFmtId="41" formatCode="_-* #,##0_-;\-* #,##0_-;_-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(* #,##0.00_);_(* \(#,##0.00\);_(* &quot;-&quot;??_);_(@_)"/>
    <numFmt numFmtId="166" formatCode="0.0%"/>
    <numFmt numFmtId="167" formatCode="_(* #,##0.0000000000000000000000000_);_(* \(#,##0.0000000000000000000000000\);_(* &quot;-&quot;??_);_(@_)"/>
    <numFmt numFmtId="168" formatCode="_(* #,##0.000000000000000000000000_);_(* \(#,##0.000000000000000000000000\);_(* &quot;-&quot;??_);_(@_)"/>
    <numFmt numFmtId="169" formatCode="_(* #,##0.0___);_(* \(#,##0.0\);_(* &quot;-&quot;??_);_(@_)"/>
    <numFmt numFmtId="170" formatCode="0.00_)"/>
    <numFmt numFmtId="171" formatCode="#,##0.0_);\(#,##0.0\)"/>
    <numFmt numFmtId="172" formatCode="[$-416]mmm\-yy;@"/>
    <numFmt numFmtId="173" formatCode="_-* #,##0_-;\-* #,##0_-;_-* &quot;-&quot;??_-;_-@_-"/>
    <numFmt numFmtId="174" formatCode="&quot;R$ &quot;#,##0.00_);\(&quot;R$ &quot;#,##0.00\)"/>
    <numFmt numFmtId="175" formatCode="_(* #,##0_);_(* \(#,##0\);_(* &quot;-&quot;??_);_(@_)"/>
    <numFmt numFmtId="176" formatCode="#,##0_ ;\-#,##0\ "/>
    <numFmt numFmtId="177" formatCode="0_ ;\-0\ "/>
    <numFmt numFmtId="178" formatCode="General_)"/>
    <numFmt numFmtId="179" formatCode="0.0\p;\(0.0\)\p"/>
    <numFmt numFmtId="180" formatCode="#,##0_%_);\(#,##0\)_%;#,##0_%_);@_%_)"/>
    <numFmt numFmtId="181" formatCode="#,##0.00_%_);\(#,##0.00\)_%;#,##0.00_%_);@_%_)"/>
    <numFmt numFmtId="182" formatCode="&quot;$&quot;#,##0_%_);\(&quot;$&quot;#,##0\)_%;&quot;$&quot;#,##0_%_);@_%_)"/>
    <numFmt numFmtId="183" formatCode="&quot;$&quot;#,##0.00_%_);\(&quot;$&quot;#,##0.00\)_%;&quot;$&quot;#,##0.00_%_);@_%_)"/>
    <numFmt numFmtId="184" formatCode="m/d/yy_%_)"/>
    <numFmt numFmtId="185" formatCode="0_%_);\(0\)_%;0_%_);@_%_)"/>
    <numFmt numFmtId="186" formatCode="_-* #,##0.00\ [$€]_-;\-* #,##0.00\ [$€]_-;_-* &quot;-&quot;??\ [$€]_-;_-@_-"/>
    <numFmt numFmtId="187" formatCode="0.0\%_);\(0.0\%\);0.0\%_);@_%_)"/>
    <numFmt numFmtId="188" formatCode="0.00000000"/>
    <numFmt numFmtId="189" formatCode="#,##0.000_);[Red]\(#,##0.000\)"/>
    <numFmt numFmtId="190" formatCode="#,##0.0"/>
    <numFmt numFmtId="191" formatCode="0.0\x_)_);&quot;NM&quot;_x_)_);0.0\x_)_);@_%_)"/>
    <numFmt numFmtId="192" formatCode="0.000000000"/>
    <numFmt numFmtId="193" formatCode="[$€-2]\ #,##0.00_);[Red]\([$€-2]\ #,##0.00\)"/>
    <numFmt numFmtId="194" formatCode="0.0%;\(0.0\)%"/>
    <numFmt numFmtId="195" formatCode="_ * #,##0_ ;_ * \-#,##0_ ;_ * &quot;-&quot;_ ;_ @_ "/>
    <numFmt numFmtId="196" formatCode="_ * #,##0.00_ ;_ * \-#,##0.00_ ;_ * &quot;-&quot;??_ ;_ @_ "/>
    <numFmt numFmtId="197" formatCode="_ &quot;\&quot;* #,##0_ ;_ &quot;\&quot;* \-#,##0_ ;_ &quot;\&quot;* &quot;-&quot;_ ;_ @_ "/>
    <numFmt numFmtId="198" formatCode="_ &quot;\&quot;* #,##0.00_ ;_ &quot;\&quot;* \-#,##0.00_ ;_ &quot;\&quot;* &quot;-&quot;??_ ;_ @_ "/>
    <numFmt numFmtId="199" formatCode="[$-F800]dddd\,\ mmmm\ dd\,\ yyyy"/>
    <numFmt numFmtId="200" formatCode="_(* #,##0_);_(* \(#,##0\);_(* &quot;-&quot;_);_(@_)"/>
    <numFmt numFmtId="201" formatCode="_(&quot;$&quot;* #,##0_);_(&quot;$&quot;* \(#,##0\);_(&quot;$&quot;* &quot;-&quot;_);_(@_)"/>
    <numFmt numFmtId="203" formatCode="mmm\-yyyy"/>
    <numFmt numFmtId="204" formatCode="###\-####\-##__"/>
    <numFmt numFmtId="205" formatCode="#,###.00__"/>
    <numFmt numFmtId="206" formatCode="#,##0_ ;[Red]\-#,##0\ "/>
    <numFmt numFmtId="207" formatCode="dd/mm/yy"/>
    <numFmt numFmtId="208" formatCode="dd/mm/yy;@"/>
    <numFmt numFmtId="209" formatCode="#,##0.000_ ;\-#,##0.000\ "/>
    <numFmt numFmtId="210" formatCode="#,##0.000"/>
    <numFmt numFmtId="211" formatCode="_-* #,##0.000_-;\-* #,##0.000_-;_-* &quot;-&quot;??_-;_-@_-"/>
    <numFmt numFmtId="212" formatCode="_-&quot;R$&quot;\ * #,##0.000_-;\-&quot;R$&quot;\ * #,##0.000_-;_-&quot;R$&quot;\ * &quot;-&quot;??_-;_-@_-"/>
    <numFmt numFmtId="213" formatCode="&quot;R$ &quot;#,##0.000_);\(&quot;R$ &quot;#,##0.000\)"/>
  </numFmts>
  <fonts count="1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name val="Geneva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sz val="9"/>
      <color indexed="39"/>
      <name val="Arial"/>
      <family val="2"/>
    </font>
    <font>
      <sz val="9"/>
      <color indexed="12"/>
      <name val="Arial"/>
      <family val="2"/>
    </font>
    <font>
      <b/>
      <i/>
      <sz val="16"/>
      <name val="Helv"/>
    </font>
    <font>
      <sz val="9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b/>
      <sz val="12"/>
      <color indexed="56"/>
      <name val="Arial"/>
      <family val="2"/>
    </font>
    <font>
      <b/>
      <sz val="14"/>
      <name val="Palatino"/>
      <family val="1"/>
    </font>
    <font>
      <sz val="10"/>
      <name val="Helvetica"/>
      <family val="2"/>
    </font>
    <font>
      <sz val="12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4"/>
      <name val="Helv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9"/>
      <color indexed="8"/>
      <name val="Arial"/>
      <family val="2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Verdana"/>
      <family val="2"/>
    </font>
    <font>
      <b/>
      <sz val="10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3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sz val="10"/>
      <color indexed="48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  <font>
      <b/>
      <sz val="10"/>
      <color theme="3" tint="0.3999755851924192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3366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3366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9.75"/>
      <name val="Arial"/>
      <family val="2"/>
    </font>
    <font>
      <sz val="10"/>
      <color indexed="8"/>
      <name val="MS Sans Serif"/>
      <family val="2"/>
    </font>
    <font>
      <sz val="8"/>
      <color indexed="12"/>
      <name val="Helv"/>
    </font>
    <font>
      <sz val="10"/>
      <name val="Geneva"/>
    </font>
    <font>
      <sz val="10"/>
      <name val="Helv"/>
    </font>
    <font>
      <u/>
      <sz val="9"/>
      <color indexed="36"/>
      <name val="Times New Roman"/>
      <family val="1"/>
    </font>
    <font>
      <sz val="8"/>
      <name val="Palatino"/>
      <family val="1"/>
    </font>
    <font>
      <sz val="10"/>
      <color indexed="8"/>
      <name val="Arial"/>
      <family val="2"/>
    </font>
    <font>
      <b/>
      <sz val="12"/>
      <name val="Times New Roman"/>
      <family val="1"/>
    </font>
    <font>
      <sz val="7"/>
      <name val="Palatino"/>
      <family val="1"/>
    </font>
    <font>
      <sz val="6"/>
      <color indexed="16"/>
      <name val="Palatino"/>
      <family val="1"/>
    </font>
    <font>
      <b/>
      <sz val="12"/>
      <name val="Arial"/>
      <family val="2"/>
    </font>
    <font>
      <sz val="18"/>
      <name val="Helvetica-Black"/>
      <family val="2"/>
    </font>
    <font>
      <i/>
      <sz val="14"/>
      <name val="Palatino"/>
      <family val="1"/>
    </font>
    <font>
      <sz val="10"/>
      <name val="Courier"/>
      <family val="3"/>
    </font>
    <font>
      <sz val="9"/>
      <color indexed="12"/>
      <name val="Helv"/>
    </font>
    <font>
      <sz val="8"/>
      <color indexed="8"/>
      <name val="Helv"/>
    </font>
    <font>
      <sz val="10"/>
      <color indexed="20"/>
      <name val="Times New Roman"/>
      <family val="1"/>
    </font>
    <font>
      <sz val="7"/>
      <name val="Small Fonts"/>
      <family val="2"/>
    </font>
    <font>
      <sz val="19"/>
      <name val="Helv"/>
    </font>
    <font>
      <sz val="10"/>
      <name val="Times New Roman"/>
      <family val="1"/>
    </font>
    <font>
      <sz val="10"/>
      <color indexed="16"/>
      <name val="Helvetica-Black"/>
      <family val="2"/>
    </font>
    <font>
      <sz val="10"/>
      <color indexed="10"/>
      <name val="MS Sans Serif"/>
      <family val="2"/>
    </font>
    <font>
      <b/>
      <sz val="9"/>
      <name val="Palatino"/>
      <family val="1"/>
    </font>
    <font>
      <sz val="9"/>
      <color indexed="21"/>
      <name val="Helvetica-Black"/>
      <family val="2"/>
    </font>
    <font>
      <sz val="9"/>
      <name val="Helvetica-Black"/>
      <family val="2"/>
    </font>
    <font>
      <sz val="8"/>
      <name val="Helv"/>
    </font>
    <font>
      <sz val="12"/>
      <name val="바탕체"/>
      <family val="1"/>
      <charset val="129"/>
    </font>
    <font>
      <sz val="10"/>
      <name val="Helv"/>
      <charset val="204"/>
    </font>
    <font>
      <sz val="9"/>
      <color theme="1"/>
      <name val="Tahoma"/>
      <family val="2"/>
    </font>
    <font>
      <sz val="9"/>
      <name val="Geneva"/>
    </font>
    <font>
      <b/>
      <sz val="8"/>
      <name val="Arial"/>
      <family val="2"/>
    </font>
    <font>
      <sz val="11"/>
      <name val="ＭＳ Ｐゴシック"/>
      <family val="3"/>
      <charset val="128"/>
    </font>
    <font>
      <b/>
      <sz val="12"/>
      <color indexed="9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name val="Verdana"/>
      <family val="2"/>
    </font>
    <font>
      <b/>
      <sz val="24"/>
      <name val="Verdana"/>
      <family val="2"/>
    </font>
    <font>
      <sz val="10"/>
      <color rgb="FFFF0000"/>
      <name val="Verdana"/>
      <family val="2"/>
    </font>
    <font>
      <b/>
      <sz val="14"/>
      <color indexed="10"/>
      <name val="Verdana"/>
      <family val="2"/>
    </font>
    <font>
      <sz val="12"/>
      <color indexed="9"/>
      <name val="Verdana"/>
      <family val="2"/>
    </font>
    <font>
      <sz val="12"/>
      <color rgb="FFFF0000"/>
      <name val="Verdana"/>
      <family val="2"/>
    </font>
    <font>
      <sz val="8"/>
      <color indexed="9"/>
      <name val="Verdana"/>
      <family val="2"/>
    </font>
    <font>
      <b/>
      <sz val="11"/>
      <color rgb="FFFF0000"/>
      <name val="Verdana"/>
      <family val="2"/>
    </font>
    <font>
      <sz val="11"/>
      <name val="Verdana"/>
      <family val="2"/>
    </font>
    <font>
      <b/>
      <sz val="11"/>
      <name val="Verdana"/>
      <family val="2"/>
    </font>
    <font>
      <b/>
      <sz val="9"/>
      <color indexed="55"/>
      <name val="Verdana"/>
      <family val="2"/>
    </font>
    <font>
      <sz val="10"/>
      <color theme="1"/>
      <name val="Verdana"/>
      <family val="2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0"/>
      <name val="Calibri"/>
      <family val="2"/>
    </font>
    <font>
      <b/>
      <sz val="11"/>
      <color theme="3"/>
      <name val="Calibri"/>
      <family val="2"/>
    </font>
    <font>
      <b/>
      <u/>
      <sz val="10"/>
      <color rgb="FFFF0000"/>
      <name val="Calibri"/>
      <family val="2"/>
      <scheme val="minor"/>
    </font>
    <font>
      <b/>
      <sz val="10"/>
      <name val="Verdana"/>
      <family val="2"/>
    </font>
    <font>
      <b/>
      <sz val="16"/>
      <name val="Verdana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9"/>
      <name val="Verdana"/>
      <family val="2"/>
    </font>
    <font>
      <b/>
      <sz val="11"/>
      <color theme="0"/>
      <name val="Verdana"/>
      <family val="2"/>
    </font>
    <font>
      <sz val="11"/>
      <color rgb="FFFFC000"/>
      <name val="Calibri"/>
      <family val="2"/>
      <scheme val="minor"/>
    </font>
    <font>
      <b/>
      <sz val="14"/>
      <name val="Verdana"/>
      <family val="2"/>
    </font>
    <font>
      <sz val="14"/>
      <name val="Verdana"/>
      <family val="2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3"/>
      <name val="Symbol"/>
      <family val="1"/>
      <charset val="2"/>
    </font>
    <font>
      <sz val="11"/>
      <color theme="3"/>
      <name val="Calibri"/>
      <family val="2"/>
    </font>
    <font>
      <b/>
      <u/>
      <sz val="11"/>
      <color theme="3"/>
      <name val="Calibri"/>
      <family val="2"/>
      <scheme val="minor"/>
    </font>
    <font>
      <sz val="7"/>
      <color theme="3"/>
      <name val="Calibri"/>
      <family val="2"/>
    </font>
    <font>
      <b/>
      <sz val="7"/>
      <color theme="3"/>
      <name val="Calibri"/>
      <family val="2"/>
    </font>
    <font>
      <sz val="7"/>
      <color rgb="FFFF0000"/>
      <name val="Calibri"/>
      <family val="2"/>
    </font>
    <font>
      <b/>
      <sz val="10"/>
      <color rgb="FFFFFFFF"/>
      <name val="Calibri"/>
      <family val="2"/>
    </font>
    <font>
      <b/>
      <u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name val="Calibri"/>
      <family val="2"/>
    </font>
    <font>
      <b/>
      <sz val="10"/>
      <color indexed="81"/>
      <name val="Segoe UI"/>
      <family val="2"/>
    </font>
    <font>
      <sz val="10"/>
      <color indexed="81"/>
      <name val="Segoe UI"/>
      <family val="2"/>
    </font>
    <font>
      <sz val="10"/>
      <color theme="3"/>
      <name val="Calibri"/>
      <family val="2"/>
      <scheme val="minor"/>
    </font>
    <font>
      <b/>
      <sz val="12"/>
      <color theme="0"/>
      <name val="Verdana"/>
      <family val="2"/>
    </font>
    <font>
      <b/>
      <sz val="12"/>
      <color rgb="FF0000FF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lightGray"/>
    </fill>
    <fill>
      <patternFill patternType="solid">
        <fgColor theme="0" tint="-0.14999847407452621"/>
        <bgColor indexed="64"/>
      </patternFill>
    </fill>
    <fill>
      <patternFill patternType="solid">
        <fgColor rgb="FFF692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42"/>
        <bgColor indexed="64"/>
      </patternFill>
    </fill>
    <fill>
      <patternFill patternType="gray0625"/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99"/>
        <bgColor indexed="64"/>
      </patternFill>
    </fill>
  </fills>
  <borders count="84">
    <border>
      <left/>
      <right/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theme="0" tint="-0.24994659260841701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theme="0" tint="-0.24994659260841701"/>
      </right>
      <top/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/>
      <right/>
      <top/>
      <bottom style="medium">
        <color theme="0" tint="-0.24994659260841701"/>
      </bottom>
      <diagonal/>
    </border>
    <border>
      <left/>
      <right/>
      <top/>
      <bottom style="medium">
        <color theme="0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/>
      <bottom style="medium">
        <color theme="0" tint="-0.14993743705557422"/>
      </bottom>
      <diagonal/>
    </border>
    <border>
      <left style="medium">
        <color theme="0" tint="-0.24994659260841701"/>
      </left>
      <right/>
      <top/>
      <bottom style="medium">
        <color theme="0" tint="-0.14993743705557422"/>
      </bottom>
      <diagonal/>
    </border>
    <border>
      <left style="medium">
        <color theme="0" tint="-0.24994659260841701"/>
      </left>
      <right style="medium">
        <color theme="0" tint="-0.24994659260841701"/>
      </right>
      <top/>
      <bottom style="medium">
        <color theme="0" tint="-0.14996795556505021"/>
      </bottom>
      <diagonal/>
    </border>
    <border>
      <left style="medium">
        <color theme="0" tint="-0.24994659260841701"/>
      </left>
      <right/>
      <top/>
      <bottom style="medium">
        <color theme="0" tint="-0.14996795556505021"/>
      </bottom>
      <diagonal/>
    </border>
    <border>
      <left/>
      <right/>
      <top style="medium">
        <color theme="0" tint="-0.2499465926084170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theme="0" tint="-0.24994659260841701"/>
      </right>
      <top style="medium">
        <color rgb="FFFF0000"/>
      </top>
      <bottom style="medium">
        <color rgb="FFFF0000"/>
      </bottom>
      <diagonal/>
    </border>
    <border>
      <left style="medium">
        <color theme="0" tint="-0.24994659260841701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BFBFBF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 tint="-0.34998626667073579"/>
      </left>
      <right style="medium">
        <color theme="0" tint="-0.34998626667073579"/>
      </right>
      <top/>
      <bottom style="medium">
        <color theme="0" tint="-0.24994659260841701"/>
      </bottom>
      <diagonal/>
    </border>
    <border>
      <left style="medium">
        <color theme="0" tint="-0.34998626667073579"/>
      </left>
      <right style="medium">
        <color theme="0" tint="-0.34998626667073579"/>
      </right>
      <top/>
      <bottom/>
      <diagonal/>
    </border>
    <border>
      <left style="medium">
        <color theme="0" tint="-0.24994659260841701"/>
      </left>
      <right style="medium">
        <color rgb="FFBFBFBF"/>
      </right>
      <top/>
      <bottom style="medium">
        <color theme="0" tint="-0.24994659260841701"/>
      </bottom>
      <diagonal/>
    </border>
    <border>
      <left/>
      <right style="medium">
        <color rgb="FFBFBFBF"/>
      </right>
      <top/>
      <bottom style="medium">
        <color theme="0" tint="-0.2499465926084170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rgb="FFBFBFBF"/>
      </left>
      <right style="medium">
        <color rgb="FFBFBFBF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rgb="FFBFBFBF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rgb="FFBFBFBF"/>
      </top>
      <bottom style="medium">
        <color rgb="FFBFBFBF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rgb="FFBFBFBF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rgb="FFBFBFBF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rgb="FFBFBFBF"/>
      </left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rgb="FFBFBFBF"/>
      </left>
      <right style="medium">
        <color theme="0" tint="-0.24994659260841701"/>
      </right>
      <top/>
      <bottom/>
      <diagonal/>
    </border>
    <border>
      <left style="medium">
        <color rgb="FFBFBFBF"/>
      </left>
      <right style="medium">
        <color theme="0" tint="-0.24994659260841701"/>
      </right>
      <top/>
      <bottom style="medium">
        <color rgb="FFBFBFBF"/>
      </bottom>
      <diagonal/>
    </border>
  </borders>
  <cellStyleXfs count="1498">
    <xf numFmtId="172" fontId="0" fillId="0" borderId="0"/>
    <xf numFmtId="172" fontId="2" fillId="0" borderId="0"/>
    <xf numFmtId="172" fontId="2" fillId="0" borderId="0"/>
    <xf numFmtId="165" fontId="2" fillId="0" borderId="0" applyFont="0" applyFill="0" applyBorder="0" applyAlignment="0" applyProtection="0"/>
    <xf numFmtId="172" fontId="2" fillId="0" borderId="0" applyBorder="0"/>
    <xf numFmtId="172" fontId="2" fillId="0" borderId="0"/>
    <xf numFmtId="172" fontId="2" fillId="0" borderId="0"/>
    <xf numFmtId="165" fontId="2" fillId="0" borderId="0" applyFont="0" applyFill="0" applyBorder="0" applyAlignment="0" applyProtection="0"/>
    <xf numFmtId="172" fontId="2" fillId="0" borderId="0"/>
    <xf numFmtId="172" fontId="4" fillId="0" borderId="0"/>
    <xf numFmtId="172" fontId="2" fillId="0" borderId="0" applyFont="0" applyFill="0" applyBorder="0" applyAlignment="0" applyProtection="0"/>
    <xf numFmtId="38" fontId="5" fillId="4" borderId="0" applyNumberFormat="0" applyBorder="0" applyAlignment="0" applyProtection="0"/>
    <xf numFmtId="172" fontId="6" fillId="0" borderId="0" applyNumberFormat="0" applyFill="0" applyBorder="0" applyAlignment="0" applyProtection="0">
      <alignment vertical="top"/>
      <protection locked="0"/>
    </xf>
    <xf numFmtId="172" fontId="7" fillId="0" borderId="0" applyNumberFormat="0" applyFill="0" applyBorder="0" applyAlignment="0" applyProtection="0">
      <alignment vertical="top"/>
      <protection locked="0"/>
    </xf>
    <xf numFmtId="166" fontId="8" fillId="4" borderId="0">
      <protection locked="0"/>
    </xf>
    <xf numFmtId="10" fontId="5" fillId="5" borderId="2" applyNumberFormat="0" applyBorder="0" applyAlignment="0" applyProtection="0"/>
    <xf numFmtId="3" fontId="9" fillId="4" borderId="0">
      <alignment horizontal="right"/>
      <protection locked="0"/>
    </xf>
    <xf numFmtId="167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0" fontId="10" fillId="0" borderId="0"/>
    <xf numFmtId="172" fontId="2" fillId="0" borderId="0" applyBorder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2" fillId="0" borderId="0" applyBorder="0"/>
    <xf numFmtId="172" fontId="2" fillId="0" borderId="0" applyBorder="0"/>
    <xf numFmtId="172" fontId="2" fillId="0" borderId="0"/>
    <xf numFmtId="172" fontId="2" fillId="0" borderId="0"/>
    <xf numFmtId="172" fontId="2" fillId="0" borderId="0"/>
    <xf numFmtId="172" fontId="2" fillId="0" borderId="0"/>
    <xf numFmtId="172" fontId="1" fillId="0" borderId="0"/>
    <xf numFmtId="172" fontId="2" fillId="0" borderId="0" applyBorder="0"/>
    <xf numFmtId="172" fontId="2" fillId="0" borderId="0" applyBorder="0"/>
    <xf numFmtId="172" fontId="1" fillId="0" borderId="0"/>
    <xf numFmtId="172" fontId="1" fillId="0" borderId="0"/>
    <xf numFmtId="172" fontId="1" fillId="0" borderId="0"/>
    <xf numFmtId="172" fontId="1" fillId="0" borderId="0"/>
    <xf numFmtId="172" fontId="2" fillId="0" borderId="0"/>
    <xf numFmtId="172" fontId="2" fillId="0" borderId="0"/>
    <xf numFmtId="172" fontId="2" fillId="0" borderId="0" applyBorder="0"/>
    <xf numFmtId="172" fontId="2" fillId="0" borderId="0" applyBorder="0"/>
    <xf numFmtId="172" fontId="2" fillId="0" borderId="0" applyBorder="0"/>
    <xf numFmtId="172" fontId="2" fillId="0" borderId="0" applyBorder="0"/>
    <xf numFmtId="172" fontId="2" fillId="0" borderId="0" applyBorder="0"/>
    <xf numFmtId="172" fontId="2" fillId="0" borderId="0" applyBorder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11" fillId="0" borderId="0" applyBorder="0" applyAlignment="0" applyProtection="0">
      <protection locked="0"/>
    </xf>
    <xf numFmtId="172" fontId="12" fillId="0" borderId="0" applyNumberFormat="0" applyFont="0" applyFill="0" applyBorder="0" applyAlignment="0" applyProtection="0">
      <alignment horizontal="left"/>
    </xf>
    <xf numFmtId="15" fontId="12" fillId="0" borderId="0" applyFont="0" applyFill="0" applyBorder="0" applyAlignment="0" applyProtection="0"/>
    <xf numFmtId="4" fontId="12" fillId="0" borderId="0" applyFont="0" applyFill="0" applyBorder="0" applyAlignment="0" applyProtection="0"/>
    <xf numFmtId="172" fontId="13" fillId="0" borderId="3">
      <alignment horizontal="center"/>
    </xf>
    <xf numFmtId="3" fontId="12" fillId="0" borderId="0" applyFont="0" applyFill="0" applyBorder="0" applyAlignment="0" applyProtection="0"/>
    <xf numFmtId="172" fontId="12" fillId="6" borderId="0" applyNumberFormat="0" applyFont="0" applyBorder="0" applyAlignment="0" applyProtection="0"/>
    <xf numFmtId="171" fontId="14" fillId="0" borderId="0">
      <alignment horizontal="left"/>
    </xf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1" fontId="15" fillId="0" borderId="0">
      <alignment horizontal="left"/>
    </xf>
    <xf numFmtId="172" fontId="16" fillId="0" borderId="0">
      <alignment horizontal="right"/>
    </xf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2" fontId="17" fillId="0" borderId="0" applyBorder="0"/>
    <xf numFmtId="172" fontId="4" fillId="0" borderId="0"/>
    <xf numFmtId="172" fontId="18" fillId="7" borderId="0" applyNumberFormat="0" applyBorder="0" applyAlignment="0" applyProtection="0"/>
    <xf numFmtId="172" fontId="18" fillId="8" borderId="0" applyNumberFormat="0" applyBorder="0" applyAlignment="0" applyProtection="0"/>
    <xf numFmtId="172" fontId="18" fillId="9" borderId="0" applyNumberFormat="0" applyBorder="0" applyAlignment="0" applyProtection="0"/>
    <xf numFmtId="172" fontId="18" fillId="10" borderId="0" applyNumberFormat="0" applyBorder="0" applyAlignment="0" applyProtection="0"/>
    <xf numFmtId="172" fontId="18" fillId="11" borderId="0" applyNumberFormat="0" applyBorder="0" applyAlignment="0" applyProtection="0"/>
    <xf numFmtId="172" fontId="18" fillId="12" borderId="0" applyNumberFormat="0" applyBorder="0" applyAlignment="0" applyProtection="0"/>
    <xf numFmtId="172" fontId="18" fillId="13" borderId="0" applyNumberFormat="0" applyBorder="0" applyAlignment="0" applyProtection="0"/>
    <xf numFmtId="172" fontId="18" fillId="14" borderId="0" applyNumberFormat="0" applyBorder="0" applyAlignment="0" applyProtection="0"/>
    <xf numFmtId="172" fontId="18" fillId="15" borderId="0" applyNumberFormat="0" applyBorder="0" applyAlignment="0" applyProtection="0"/>
    <xf numFmtId="172" fontId="18" fillId="10" borderId="0" applyNumberFormat="0" applyBorder="0" applyAlignment="0" applyProtection="0"/>
    <xf numFmtId="172" fontId="18" fillId="13" borderId="0" applyNumberFormat="0" applyBorder="0" applyAlignment="0" applyProtection="0"/>
    <xf numFmtId="172" fontId="18" fillId="16" borderId="0" applyNumberFormat="0" applyBorder="0" applyAlignment="0" applyProtection="0"/>
    <xf numFmtId="172" fontId="19" fillId="17" borderId="0" applyNumberFormat="0" applyBorder="0" applyAlignment="0" applyProtection="0"/>
    <xf numFmtId="172" fontId="19" fillId="14" borderId="0" applyNumberFormat="0" applyBorder="0" applyAlignment="0" applyProtection="0"/>
    <xf numFmtId="172" fontId="19" fillId="15" borderId="0" applyNumberFormat="0" applyBorder="0" applyAlignment="0" applyProtection="0"/>
    <xf numFmtId="172" fontId="19" fillId="18" borderId="0" applyNumberFormat="0" applyBorder="0" applyAlignment="0" applyProtection="0"/>
    <xf numFmtId="172" fontId="19" fillId="19" borderId="0" applyNumberFormat="0" applyBorder="0" applyAlignment="0" applyProtection="0"/>
    <xf numFmtId="172" fontId="19" fillId="20" borderId="0" applyNumberFormat="0" applyBorder="0" applyAlignment="0" applyProtection="0"/>
    <xf numFmtId="172" fontId="20" fillId="9" borderId="0" applyNumberFormat="0" applyBorder="0" applyAlignment="0" applyProtection="0"/>
    <xf numFmtId="172" fontId="21" fillId="21" borderId="6" applyNumberFormat="0" applyAlignment="0" applyProtection="0"/>
    <xf numFmtId="172" fontId="22" fillId="22" borderId="7" applyNumberFormat="0" applyAlignment="0" applyProtection="0"/>
    <xf numFmtId="172" fontId="23" fillId="0" borderId="8" applyNumberFormat="0" applyFill="0" applyAlignment="0" applyProtection="0"/>
    <xf numFmtId="172" fontId="19" fillId="23" borderId="0" applyNumberFormat="0" applyBorder="0" applyAlignment="0" applyProtection="0"/>
    <xf numFmtId="172" fontId="19" fillId="24" borderId="0" applyNumberFormat="0" applyBorder="0" applyAlignment="0" applyProtection="0"/>
    <xf numFmtId="172" fontId="19" fillId="25" borderId="0" applyNumberFormat="0" applyBorder="0" applyAlignment="0" applyProtection="0"/>
    <xf numFmtId="172" fontId="19" fillId="18" borderId="0" applyNumberFormat="0" applyBorder="0" applyAlignment="0" applyProtection="0"/>
    <xf numFmtId="172" fontId="19" fillId="19" borderId="0" applyNumberFormat="0" applyBorder="0" applyAlignment="0" applyProtection="0"/>
    <xf numFmtId="172" fontId="19" fillId="26" borderId="0" applyNumberFormat="0" applyBorder="0" applyAlignment="0" applyProtection="0"/>
    <xf numFmtId="172" fontId="24" fillId="12" borderId="6" applyNumberFormat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6" fillId="0" borderId="0" applyNumberFormat="0" applyFill="0" applyBorder="0" applyAlignment="0" applyProtection="0">
      <alignment vertical="top"/>
      <protection locked="0"/>
    </xf>
    <xf numFmtId="172" fontId="6" fillId="0" borderId="0" applyNumberFormat="0" applyFill="0" applyBorder="0" applyAlignment="0" applyProtection="0">
      <alignment vertical="top"/>
      <protection locked="0"/>
    </xf>
    <xf numFmtId="172" fontId="6" fillId="0" borderId="0" applyNumberFormat="0" applyFill="0" applyBorder="0" applyAlignment="0" applyProtection="0">
      <alignment vertical="top"/>
      <protection locked="0"/>
    </xf>
    <xf numFmtId="172" fontId="6" fillId="0" borderId="0" applyNumberFormat="0" applyFill="0" applyBorder="0" applyAlignment="0" applyProtection="0">
      <alignment vertical="top"/>
      <protection locked="0"/>
    </xf>
    <xf numFmtId="172" fontId="6" fillId="0" borderId="0" applyNumberFormat="0" applyFill="0" applyBorder="0" applyAlignment="0" applyProtection="0">
      <alignment vertical="top"/>
      <protection locked="0"/>
    </xf>
    <xf numFmtId="172" fontId="6" fillId="0" borderId="0" applyNumberFormat="0" applyFill="0" applyBorder="0" applyAlignment="0" applyProtection="0">
      <alignment vertical="top"/>
      <protection locked="0"/>
    </xf>
    <xf numFmtId="172" fontId="6" fillId="0" borderId="0" applyNumberFormat="0" applyFill="0" applyBorder="0" applyAlignment="0" applyProtection="0">
      <alignment vertical="top"/>
      <protection locked="0"/>
    </xf>
    <xf numFmtId="172" fontId="6" fillId="0" borderId="0" applyNumberFormat="0" applyFill="0" applyBorder="0" applyAlignment="0" applyProtection="0">
      <alignment vertical="top"/>
      <protection locked="0"/>
    </xf>
    <xf numFmtId="172" fontId="6" fillId="0" borderId="0" applyNumberFormat="0" applyFill="0" applyBorder="0" applyAlignment="0" applyProtection="0">
      <alignment vertical="top"/>
      <protection locked="0"/>
    </xf>
    <xf numFmtId="172" fontId="6" fillId="0" borderId="0" applyNumberFormat="0" applyFill="0" applyBorder="0" applyAlignment="0" applyProtection="0">
      <alignment vertical="top"/>
      <protection locked="0"/>
    </xf>
    <xf numFmtId="172" fontId="6" fillId="0" borderId="0" applyNumberFormat="0" applyFill="0" applyBorder="0" applyAlignment="0" applyProtection="0">
      <alignment vertical="top"/>
      <protection locked="0"/>
    </xf>
    <xf numFmtId="172" fontId="6" fillId="0" borderId="0" applyNumberFormat="0" applyFill="0" applyBorder="0" applyAlignment="0" applyProtection="0">
      <alignment vertical="top"/>
      <protection locked="0"/>
    </xf>
    <xf numFmtId="172" fontId="6" fillId="0" borderId="0" applyNumberFormat="0" applyFill="0" applyBorder="0" applyAlignment="0" applyProtection="0">
      <alignment vertical="top"/>
      <protection locked="0"/>
    </xf>
    <xf numFmtId="172" fontId="6" fillId="0" borderId="0" applyNumberFormat="0" applyFill="0" applyBorder="0" applyAlignment="0" applyProtection="0">
      <alignment vertical="top"/>
      <protection locked="0"/>
    </xf>
    <xf numFmtId="172" fontId="6" fillId="0" borderId="0" applyNumberFormat="0" applyFill="0" applyBorder="0" applyAlignment="0" applyProtection="0">
      <alignment vertical="top"/>
      <protection locked="0"/>
    </xf>
    <xf numFmtId="172" fontId="6" fillId="0" borderId="0" applyNumberFormat="0" applyFill="0" applyBorder="0" applyAlignment="0" applyProtection="0">
      <alignment vertical="top"/>
      <protection locked="0"/>
    </xf>
    <xf numFmtId="172" fontId="6" fillId="0" borderId="0" applyNumberFormat="0" applyFill="0" applyBorder="0" applyAlignment="0" applyProtection="0">
      <alignment vertical="top"/>
      <protection locked="0"/>
    </xf>
    <xf numFmtId="172" fontId="6" fillId="0" borderId="0" applyNumberFormat="0" applyFill="0" applyBorder="0" applyAlignment="0" applyProtection="0">
      <alignment vertical="top"/>
      <protection locked="0"/>
    </xf>
    <xf numFmtId="172" fontId="6" fillId="0" borderId="0" applyNumberFormat="0" applyFill="0" applyBorder="0" applyAlignment="0" applyProtection="0">
      <alignment vertical="top"/>
      <protection locked="0"/>
    </xf>
    <xf numFmtId="172" fontId="6" fillId="0" borderId="0" applyNumberFormat="0" applyFill="0" applyBorder="0" applyAlignment="0" applyProtection="0">
      <alignment vertical="top"/>
      <protection locked="0"/>
    </xf>
    <xf numFmtId="172" fontId="6" fillId="0" borderId="0" applyNumberFormat="0" applyFill="0" applyBorder="0" applyAlignment="0" applyProtection="0">
      <alignment vertical="top"/>
      <protection locked="0"/>
    </xf>
    <xf numFmtId="172" fontId="6" fillId="0" borderId="0" applyNumberFormat="0" applyFill="0" applyBorder="0" applyAlignment="0" applyProtection="0">
      <alignment vertical="top"/>
      <protection locked="0"/>
    </xf>
    <xf numFmtId="172" fontId="6" fillId="0" borderId="0" applyNumberFormat="0" applyFill="0" applyBorder="0" applyAlignment="0" applyProtection="0">
      <alignment vertical="top"/>
      <protection locked="0"/>
    </xf>
    <xf numFmtId="172" fontId="6" fillId="0" borderId="0" applyNumberFormat="0" applyFill="0" applyBorder="0" applyAlignment="0" applyProtection="0">
      <alignment vertical="top"/>
      <protection locked="0"/>
    </xf>
    <xf numFmtId="172" fontId="6" fillId="0" borderId="0" applyNumberFormat="0" applyFill="0" applyBorder="0" applyAlignment="0" applyProtection="0">
      <alignment vertical="top"/>
      <protection locked="0"/>
    </xf>
    <xf numFmtId="172" fontId="6" fillId="0" borderId="0" applyNumberFormat="0" applyFill="0" applyBorder="0" applyAlignment="0" applyProtection="0">
      <alignment vertical="top"/>
      <protection locked="0"/>
    </xf>
    <xf numFmtId="172" fontId="6" fillId="0" borderId="0" applyNumberFormat="0" applyFill="0" applyBorder="0" applyAlignment="0" applyProtection="0">
      <alignment vertical="top"/>
      <protection locked="0"/>
    </xf>
    <xf numFmtId="172" fontId="6" fillId="0" borderId="0" applyNumberFormat="0" applyFill="0" applyBorder="0" applyAlignment="0" applyProtection="0">
      <alignment vertical="top"/>
      <protection locked="0"/>
    </xf>
    <xf numFmtId="172" fontId="6" fillId="0" borderId="0" applyNumberFormat="0" applyFill="0" applyBorder="0" applyAlignment="0" applyProtection="0">
      <alignment vertical="top"/>
      <protection locked="0"/>
    </xf>
    <xf numFmtId="172" fontId="6" fillId="0" borderId="0" applyNumberFormat="0" applyFill="0" applyBorder="0" applyAlignment="0" applyProtection="0">
      <alignment vertical="top"/>
      <protection locked="0"/>
    </xf>
    <xf numFmtId="172" fontId="6" fillId="0" borderId="0" applyNumberFormat="0" applyFill="0" applyBorder="0" applyAlignment="0" applyProtection="0">
      <alignment vertical="top"/>
      <protection locked="0"/>
    </xf>
    <xf numFmtId="172" fontId="6" fillId="0" borderId="0" applyNumberFormat="0" applyFill="0" applyBorder="0" applyAlignment="0" applyProtection="0">
      <alignment vertical="top"/>
      <protection locked="0"/>
    </xf>
    <xf numFmtId="172" fontId="6" fillId="0" borderId="0" applyNumberFormat="0" applyFill="0" applyBorder="0" applyAlignment="0" applyProtection="0">
      <alignment vertical="top"/>
      <protection locked="0"/>
    </xf>
    <xf numFmtId="172" fontId="6" fillId="0" borderId="0" applyNumberFormat="0" applyFill="0" applyBorder="0" applyAlignment="0" applyProtection="0">
      <alignment vertical="top"/>
      <protection locked="0"/>
    </xf>
    <xf numFmtId="172" fontId="6" fillId="0" borderId="0" applyNumberFormat="0" applyFill="0" applyBorder="0" applyAlignment="0" applyProtection="0">
      <alignment vertical="top"/>
      <protection locked="0"/>
    </xf>
    <xf numFmtId="172" fontId="6" fillId="0" borderId="0" applyNumberFormat="0" applyFill="0" applyBorder="0" applyAlignment="0" applyProtection="0">
      <alignment vertical="top"/>
      <protection locked="0"/>
    </xf>
    <xf numFmtId="172" fontId="7" fillId="0" borderId="0" applyNumberFormat="0" applyFill="0" applyBorder="0" applyAlignment="0" applyProtection="0">
      <alignment vertical="top"/>
      <protection locked="0"/>
    </xf>
    <xf numFmtId="172" fontId="7" fillId="0" borderId="0" applyNumberFormat="0" applyFill="0" applyBorder="0" applyAlignment="0" applyProtection="0">
      <alignment vertical="top"/>
      <protection locked="0"/>
    </xf>
    <xf numFmtId="172" fontId="7" fillId="0" borderId="0" applyNumberFormat="0" applyFill="0" applyBorder="0" applyAlignment="0" applyProtection="0">
      <alignment vertical="top"/>
      <protection locked="0"/>
    </xf>
    <xf numFmtId="172" fontId="7" fillId="0" borderId="0" applyNumberFormat="0" applyFill="0" applyBorder="0" applyAlignment="0" applyProtection="0">
      <alignment vertical="top"/>
      <protection locked="0"/>
    </xf>
    <xf numFmtId="172" fontId="7" fillId="0" borderId="0" applyNumberFormat="0" applyFill="0" applyBorder="0" applyAlignment="0" applyProtection="0">
      <alignment vertical="top"/>
      <protection locked="0"/>
    </xf>
    <xf numFmtId="172" fontId="7" fillId="0" borderId="0" applyNumberFormat="0" applyFill="0" applyBorder="0" applyAlignment="0" applyProtection="0">
      <alignment vertical="top"/>
      <protection locked="0"/>
    </xf>
    <xf numFmtId="172" fontId="7" fillId="0" borderId="0" applyNumberFormat="0" applyFill="0" applyBorder="0" applyAlignment="0" applyProtection="0">
      <alignment vertical="top"/>
      <protection locked="0"/>
    </xf>
    <xf numFmtId="172" fontId="7" fillId="0" borderId="0" applyNumberFormat="0" applyFill="0" applyBorder="0" applyAlignment="0" applyProtection="0">
      <alignment vertical="top"/>
      <protection locked="0"/>
    </xf>
    <xf numFmtId="172" fontId="7" fillId="0" borderId="0" applyNumberFormat="0" applyFill="0" applyBorder="0" applyAlignment="0" applyProtection="0">
      <alignment vertical="top"/>
      <protection locked="0"/>
    </xf>
    <xf numFmtId="172" fontId="7" fillId="0" borderId="0" applyNumberFormat="0" applyFill="0" applyBorder="0" applyAlignment="0" applyProtection="0">
      <alignment vertical="top"/>
      <protection locked="0"/>
    </xf>
    <xf numFmtId="172" fontId="7" fillId="0" borderId="0" applyNumberFormat="0" applyFill="0" applyBorder="0" applyAlignment="0" applyProtection="0">
      <alignment vertical="top"/>
      <protection locked="0"/>
    </xf>
    <xf numFmtId="172" fontId="7" fillId="0" borderId="0" applyNumberFormat="0" applyFill="0" applyBorder="0" applyAlignment="0" applyProtection="0">
      <alignment vertical="top"/>
      <protection locked="0"/>
    </xf>
    <xf numFmtId="172" fontId="7" fillId="0" borderId="0" applyNumberFormat="0" applyFill="0" applyBorder="0" applyAlignment="0" applyProtection="0">
      <alignment vertical="top"/>
      <protection locked="0"/>
    </xf>
    <xf numFmtId="172" fontId="7" fillId="0" borderId="0" applyNumberFormat="0" applyFill="0" applyBorder="0" applyAlignment="0" applyProtection="0">
      <alignment vertical="top"/>
      <protection locked="0"/>
    </xf>
    <xf numFmtId="172" fontId="7" fillId="0" borderId="0" applyNumberFormat="0" applyFill="0" applyBorder="0" applyAlignment="0" applyProtection="0">
      <alignment vertical="top"/>
      <protection locked="0"/>
    </xf>
    <xf numFmtId="172" fontId="7" fillId="0" borderId="0" applyNumberFormat="0" applyFill="0" applyBorder="0" applyAlignment="0" applyProtection="0">
      <alignment vertical="top"/>
      <protection locked="0"/>
    </xf>
    <xf numFmtId="172" fontId="7" fillId="0" borderId="0" applyNumberFormat="0" applyFill="0" applyBorder="0" applyAlignment="0" applyProtection="0">
      <alignment vertical="top"/>
      <protection locked="0"/>
    </xf>
    <xf numFmtId="172" fontId="7" fillId="0" borderId="0" applyNumberFormat="0" applyFill="0" applyBorder="0" applyAlignment="0" applyProtection="0">
      <alignment vertical="top"/>
      <protection locked="0"/>
    </xf>
    <xf numFmtId="172" fontId="7" fillId="0" borderId="0" applyNumberFormat="0" applyFill="0" applyBorder="0" applyAlignment="0" applyProtection="0">
      <alignment vertical="top"/>
      <protection locked="0"/>
    </xf>
    <xf numFmtId="172" fontId="7" fillId="0" borderId="0" applyNumberFormat="0" applyFill="0" applyBorder="0" applyAlignment="0" applyProtection="0">
      <alignment vertical="top"/>
      <protection locked="0"/>
    </xf>
    <xf numFmtId="172" fontId="7" fillId="0" borderId="0" applyNumberFormat="0" applyFill="0" applyBorder="0" applyAlignment="0" applyProtection="0">
      <alignment vertical="top"/>
      <protection locked="0"/>
    </xf>
    <xf numFmtId="172" fontId="7" fillId="0" borderId="0" applyNumberFormat="0" applyFill="0" applyBorder="0" applyAlignment="0" applyProtection="0">
      <alignment vertical="top"/>
      <protection locked="0"/>
    </xf>
    <xf numFmtId="172" fontId="7" fillId="0" borderId="0" applyNumberFormat="0" applyFill="0" applyBorder="0" applyAlignment="0" applyProtection="0">
      <alignment vertical="top"/>
      <protection locked="0"/>
    </xf>
    <xf numFmtId="172" fontId="7" fillId="0" borderId="0" applyNumberFormat="0" applyFill="0" applyBorder="0" applyAlignment="0" applyProtection="0">
      <alignment vertical="top"/>
      <protection locked="0"/>
    </xf>
    <xf numFmtId="172" fontId="7" fillId="0" borderId="0" applyNumberFormat="0" applyFill="0" applyBorder="0" applyAlignment="0" applyProtection="0">
      <alignment vertical="top"/>
      <protection locked="0"/>
    </xf>
    <xf numFmtId="172" fontId="7" fillId="0" borderId="0" applyNumberFormat="0" applyFill="0" applyBorder="0" applyAlignment="0" applyProtection="0">
      <alignment vertical="top"/>
      <protection locked="0"/>
    </xf>
    <xf numFmtId="172" fontId="7" fillId="0" borderId="0" applyNumberFormat="0" applyFill="0" applyBorder="0" applyAlignment="0" applyProtection="0">
      <alignment vertical="top"/>
      <protection locked="0"/>
    </xf>
    <xf numFmtId="172" fontId="7" fillId="0" borderId="0" applyNumberFormat="0" applyFill="0" applyBorder="0" applyAlignment="0" applyProtection="0">
      <alignment vertical="top"/>
      <protection locked="0"/>
    </xf>
    <xf numFmtId="172" fontId="7" fillId="0" borderId="0" applyNumberFormat="0" applyFill="0" applyBorder="0" applyAlignment="0" applyProtection="0">
      <alignment vertical="top"/>
      <protection locked="0"/>
    </xf>
    <xf numFmtId="172" fontId="7" fillId="0" borderId="0" applyNumberFormat="0" applyFill="0" applyBorder="0" applyAlignment="0" applyProtection="0">
      <alignment vertical="top"/>
      <protection locked="0"/>
    </xf>
    <xf numFmtId="172" fontId="7" fillId="0" borderId="0" applyNumberFormat="0" applyFill="0" applyBorder="0" applyAlignment="0" applyProtection="0">
      <alignment vertical="top"/>
      <protection locked="0"/>
    </xf>
    <xf numFmtId="172" fontId="7" fillId="0" borderId="0" applyNumberFormat="0" applyFill="0" applyBorder="0" applyAlignment="0" applyProtection="0">
      <alignment vertical="top"/>
      <protection locked="0"/>
    </xf>
    <xf numFmtId="172" fontId="7" fillId="0" borderId="0" applyNumberFormat="0" applyFill="0" applyBorder="0" applyAlignment="0" applyProtection="0">
      <alignment vertical="top"/>
      <protection locked="0"/>
    </xf>
    <xf numFmtId="172" fontId="7" fillId="0" borderId="0" applyNumberFormat="0" applyFill="0" applyBorder="0" applyAlignment="0" applyProtection="0">
      <alignment vertical="top"/>
      <protection locked="0"/>
    </xf>
    <xf numFmtId="172" fontId="7" fillId="0" borderId="0" applyNumberFormat="0" applyFill="0" applyBorder="0" applyAlignment="0" applyProtection="0">
      <alignment vertical="top"/>
      <protection locked="0"/>
    </xf>
    <xf numFmtId="172" fontId="7" fillId="0" borderId="0" applyNumberFormat="0" applyFill="0" applyBorder="0" applyAlignment="0" applyProtection="0">
      <alignment vertical="top"/>
      <protection locked="0"/>
    </xf>
    <xf numFmtId="172" fontId="25" fillId="8" borderId="0" applyNumberFormat="0" applyBorder="0" applyAlignment="0" applyProtection="0"/>
    <xf numFmtId="165" fontId="2" fillId="0" borderId="0" applyFont="0" applyFill="0" applyBorder="0" applyAlignment="0" applyProtection="0"/>
    <xf numFmtId="172" fontId="26" fillId="27" borderId="0" applyNumberFormat="0" applyBorder="0" applyAlignment="0" applyProtection="0"/>
    <xf numFmtId="172" fontId="1" fillId="0" borderId="0"/>
    <xf numFmtId="172" fontId="1" fillId="0" borderId="0"/>
    <xf numFmtId="172" fontId="1" fillId="0" borderId="0"/>
    <xf numFmtId="172" fontId="2" fillId="0" borderId="0"/>
    <xf numFmtId="172" fontId="2" fillId="0" borderId="0"/>
    <xf numFmtId="172" fontId="2" fillId="0" borderId="0"/>
    <xf numFmtId="172" fontId="2" fillId="0" borderId="0"/>
    <xf numFmtId="172" fontId="2" fillId="0" borderId="0"/>
    <xf numFmtId="172" fontId="2" fillId="0" borderId="0"/>
    <xf numFmtId="172" fontId="2" fillId="0" borderId="0"/>
    <xf numFmtId="172" fontId="2" fillId="0" borderId="0"/>
    <xf numFmtId="172" fontId="2" fillId="0" borderId="0"/>
    <xf numFmtId="172" fontId="3" fillId="0" borderId="0"/>
    <xf numFmtId="172" fontId="2" fillId="0" borderId="0"/>
    <xf numFmtId="172" fontId="2" fillId="0" borderId="0"/>
    <xf numFmtId="172" fontId="2" fillId="0" borderId="0"/>
    <xf numFmtId="172" fontId="2" fillId="0" borderId="0"/>
    <xf numFmtId="172" fontId="2" fillId="0" borderId="0"/>
    <xf numFmtId="172" fontId="2" fillId="0" borderId="0"/>
    <xf numFmtId="172" fontId="2" fillId="0" borderId="0"/>
    <xf numFmtId="172" fontId="2" fillId="0" borderId="0"/>
    <xf numFmtId="172" fontId="2" fillId="0" borderId="0"/>
    <xf numFmtId="172" fontId="2" fillId="0" borderId="0"/>
    <xf numFmtId="172" fontId="2" fillId="0" borderId="0"/>
    <xf numFmtId="172" fontId="2" fillId="0" borderId="0"/>
    <xf numFmtId="172" fontId="2" fillId="0" borderId="0"/>
    <xf numFmtId="172" fontId="2" fillId="0" borderId="0"/>
    <xf numFmtId="172" fontId="1" fillId="0" borderId="0"/>
    <xf numFmtId="172" fontId="2" fillId="0" borderId="0"/>
    <xf numFmtId="172" fontId="2" fillId="28" borderId="9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72" fontId="12" fillId="0" borderId="0" applyNumberFormat="0" applyFont="0" applyFill="0" applyBorder="0" applyAlignment="0" applyProtection="0">
      <alignment horizontal="left"/>
    </xf>
    <xf numFmtId="172" fontId="12" fillId="0" borderId="0" applyNumberFormat="0" applyFont="0" applyFill="0" applyBorder="0" applyAlignment="0" applyProtection="0">
      <alignment horizontal="left"/>
    </xf>
    <xf numFmtId="172" fontId="12" fillId="0" borderId="0" applyNumberFormat="0" applyFont="0" applyFill="0" applyBorder="0" applyAlignment="0" applyProtection="0">
      <alignment horizontal="left"/>
    </xf>
    <xf numFmtId="172" fontId="12" fillId="0" borderId="0" applyNumberFormat="0" applyFont="0" applyFill="0" applyBorder="0" applyAlignment="0" applyProtection="0">
      <alignment horizontal="left"/>
    </xf>
    <xf numFmtId="172" fontId="12" fillId="0" borderId="0" applyNumberFormat="0" applyFont="0" applyFill="0" applyBorder="0" applyAlignment="0" applyProtection="0">
      <alignment horizontal="left"/>
    </xf>
    <xf numFmtId="172" fontId="12" fillId="0" borderId="0" applyNumberFormat="0" applyFont="0" applyFill="0" applyBorder="0" applyAlignment="0" applyProtection="0">
      <alignment horizontal="left"/>
    </xf>
    <xf numFmtId="172" fontId="12" fillId="0" borderId="0" applyNumberFormat="0" applyFont="0" applyFill="0" applyBorder="0" applyAlignment="0" applyProtection="0">
      <alignment horizontal="left"/>
    </xf>
    <xf numFmtId="172" fontId="12" fillId="0" borderId="0" applyNumberFormat="0" applyFont="0" applyFill="0" applyBorder="0" applyAlignment="0" applyProtection="0">
      <alignment horizontal="left"/>
    </xf>
    <xf numFmtId="172" fontId="12" fillId="0" borderId="0" applyNumberFormat="0" applyFont="0" applyFill="0" applyBorder="0" applyAlignment="0" applyProtection="0">
      <alignment horizontal="left"/>
    </xf>
    <xf numFmtId="172" fontId="12" fillId="0" borderId="0" applyNumberFormat="0" applyFont="0" applyFill="0" applyBorder="0" applyAlignment="0" applyProtection="0">
      <alignment horizontal="left"/>
    </xf>
    <xf numFmtId="172" fontId="12" fillId="0" borderId="0" applyNumberFormat="0" applyFont="0" applyFill="0" applyBorder="0" applyAlignment="0" applyProtection="0">
      <alignment horizontal="left"/>
    </xf>
    <xf numFmtId="172" fontId="12" fillId="0" borderId="0" applyNumberFormat="0" applyFont="0" applyFill="0" applyBorder="0" applyAlignment="0" applyProtection="0">
      <alignment horizontal="left"/>
    </xf>
    <xf numFmtId="172" fontId="12" fillId="0" borderId="0" applyNumberFormat="0" applyFont="0" applyFill="0" applyBorder="0" applyAlignment="0" applyProtection="0">
      <alignment horizontal="left"/>
    </xf>
    <xf numFmtId="172" fontId="12" fillId="0" borderId="0" applyNumberFormat="0" applyFont="0" applyFill="0" applyBorder="0" applyAlignment="0" applyProtection="0">
      <alignment horizontal="left"/>
    </xf>
    <xf numFmtId="172" fontId="12" fillId="0" borderId="0" applyNumberFormat="0" applyFont="0" applyFill="0" applyBorder="0" applyAlignment="0" applyProtection="0">
      <alignment horizontal="left"/>
    </xf>
    <xf numFmtId="172" fontId="12" fillId="0" borderId="0" applyNumberFormat="0" applyFont="0" applyFill="0" applyBorder="0" applyAlignment="0" applyProtection="0">
      <alignment horizontal="left"/>
    </xf>
    <xf numFmtId="172" fontId="12" fillId="0" borderId="0" applyNumberFormat="0" applyFont="0" applyFill="0" applyBorder="0" applyAlignment="0" applyProtection="0">
      <alignment horizontal="left"/>
    </xf>
    <xf numFmtId="172" fontId="12" fillId="0" borderId="0" applyNumberFormat="0" applyFont="0" applyFill="0" applyBorder="0" applyAlignment="0" applyProtection="0">
      <alignment horizontal="left"/>
    </xf>
    <xf numFmtId="172" fontId="12" fillId="0" borderId="0" applyNumberFormat="0" applyFont="0" applyFill="0" applyBorder="0" applyAlignment="0" applyProtection="0">
      <alignment horizontal="left"/>
    </xf>
    <xf numFmtId="172" fontId="12" fillId="0" borderId="0" applyNumberFormat="0" applyFont="0" applyFill="0" applyBorder="0" applyAlignment="0" applyProtection="0">
      <alignment horizontal="left"/>
    </xf>
    <xf numFmtId="172" fontId="12" fillId="0" borderId="0" applyNumberFormat="0" applyFont="0" applyFill="0" applyBorder="0" applyAlignment="0" applyProtection="0">
      <alignment horizontal="left"/>
    </xf>
    <xf numFmtId="172" fontId="12" fillId="0" borderId="0" applyNumberFormat="0" applyFont="0" applyFill="0" applyBorder="0" applyAlignment="0" applyProtection="0">
      <alignment horizontal="left"/>
    </xf>
    <xf numFmtId="172" fontId="12" fillId="0" borderId="0" applyNumberFormat="0" applyFont="0" applyFill="0" applyBorder="0" applyAlignment="0" applyProtection="0">
      <alignment horizontal="left"/>
    </xf>
    <xf numFmtId="172" fontId="12" fillId="0" borderId="0" applyNumberFormat="0" applyFont="0" applyFill="0" applyBorder="0" applyAlignment="0" applyProtection="0">
      <alignment horizontal="left"/>
    </xf>
    <xf numFmtId="172" fontId="12" fillId="0" borderId="0" applyNumberFormat="0" applyFont="0" applyFill="0" applyBorder="0" applyAlignment="0" applyProtection="0">
      <alignment horizontal="left"/>
    </xf>
    <xf numFmtId="172" fontId="12" fillId="0" borderId="0" applyNumberFormat="0" applyFont="0" applyFill="0" applyBorder="0" applyAlignment="0" applyProtection="0">
      <alignment horizontal="left"/>
    </xf>
    <xf numFmtId="172" fontId="12" fillId="0" borderId="0" applyNumberFormat="0" applyFont="0" applyFill="0" applyBorder="0" applyAlignment="0" applyProtection="0">
      <alignment horizontal="left"/>
    </xf>
    <xf numFmtId="172" fontId="12" fillId="0" borderId="0" applyNumberFormat="0" applyFont="0" applyFill="0" applyBorder="0" applyAlignment="0" applyProtection="0">
      <alignment horizontal="left"/>
    </xf>
    <xf numFmtId="172" fontId="12" fillId="0" borderId="0" applyNumberFormat="0" applyFont="0" applyFill="0" applyBorder="0" applyAlignment="0" applyProtection="0">
      <alignment horizontal="left"/>
    </xf>
    <xf numFmtId="172" fontId="12" fillId="0" borderId="0" applyNumberFormat="0" applyFont="0" applyFill="0" applyBorder="0" applyAlignment="0" applyProtection="0">
      <alignment horizontal="left"/>
    </xf>
    <xf numFmtId="172" fontId="12" fillId="0" borderId="0" applyNumberFormat="0" applyFont="0" applyFill="0" applyBorder="0" applyAlignment="0" applyProtection="0">
      <alignment horizontal="left"/>
    </xf>
    <xf numFmtId="172" fontId="12" fillId="0" borderId="0" applyNumberFormat="0" applyFont="0" applyFill="0" applyBorder="0" applyAlignment="0" applyProtection="0">
      <alignment horizontal="left"/>
    </xf>
    <xf numFmtId="172" fontId="12" fillId="0" borderId="0" applyNumberFormat="0" applyFont="0" applyFill="0" applyBorder="0" applyAlignment="0" applyProtection="0">
      <alignment horizontal="left"/>
    </xf>
    <xf numFmtId="172" fontId="12" fillId="0" borderId="0" applyNumberFormat="0" applyFont="0" applyFill="0" applyBorder="0" applyAlignment="0" applyProtection="0">
      <alignment horizontal="left"/>
    </xf>
    <xf numFmtId="172" fontId="12" fillId="0" borderId="0" applyNumberFormat="0" applyFont="0" applyFill="0" applyBorder="0" applyAlignment="0" applyProtection="0">
      <alignment horizontal="left"/>
    </xf>
    <xf numFmtId="172" fontId="12" fillId="0" borderId="0" applyNumberFormat="0" applyFont="0" applyFill="0" applyBorder="0" applyAlignment="0" applyProtection="0">
      <alignment horizontal="left"/>
    </xf>
    <xf numFmtId="172" fontId="13" fillId="0" borderId="3">
      <alignment horizontal="center"/>
    </xf>
    <xf numFmtId="172" fontId="13" fillId="0" borderId="3">
      <alignment horizontal="center"/>
    </xf>
    <xf numFmtId="172" fontId="13" fillId="0" borderId="3">
      <alignment horizontal="center"/>
    </xf>
    <xf numFmtId="172" fontId="13" fillId="0" borderId="3">
      <alignment horizontal="center"/>
    </xf>
    <xf numFmtId="172" fontId="13" fillId="0" borderId="3">
      <alignment horizontal="center"/>
    </xf>
    <xf numFmtId="172" fontId="13" fillId="0" borderId="3">
      <alignment horizontal="center"/>
    </xf>
    <xf numFmtId="172" fontId="13" fillId="0" borderId="3">
      <alignment horizontal="center"/>
    </xf>
    <xf numFmtId="172" fontId="13" fillId="0" borderId="3">
      <alignment horizontal="center"/>
    </xf>
    <xf numFmtId="172" fontId="13" fillId="0" borderId="3">
      <alignment horizontal="center"/>
    </xf>
    <xf numFmtId="172" fontId="13" fillId="0" borderId="3">
      <alignment horizontal="center"/>
    </xf>
    <xf numFmtId="172" fontId="13" fillId="0" borderId="3">
      <alignment horizontal="center"/>
    </xf>
    <xf numFmtId="172" fontId="13" fillId="0" borderId="3">
      <alignment horizontal="center"/>
    </xf>
    <xf numFmtId="172" fontId="13" fillId="0" borderId="3">
      <alignment horizontal="center"/>
    </xf>
    <xf numFmtId="172" fontId="13" fillId="0" borderId="3">
      <alignment horizontal="center"/>
    </xf>
    <xf numFmtId="172" fontId="13" fillId="0" borderId="3">
      <alignment horizontal="center"/>
    </xf>
    <xf numFmtId="172" fontId="13" fillId="0" borderId="3">
      <alignment horizontal="center"/>
    </xf>
    <xf numFmtId="172" fontId="13" fillId="0" borderId="3">
      <alignment horizontal="center"/>
    </xf>
    <xf numFmtId="172" fontId="13" fillId="0" borderId="3">
      <alignment horizontal="center"/>
    </xf>
    <xf numFmtId="172" fontId="13" fillId="0" borderId="3">
      <alignment horizontal="center"/>
    </xf>
    <xf numFmtId="172" fontId="13" fillId="0" borderId="3">
      <alignment horizontal="center"/>
    </xf>
    <xf numFmtId="172" fontId="13" fillId="0" borderId="3">
      <alignment horizontal="center"/>
    </xf>
    <xf numFmtId="172" fontId="13" fillId="0" borderId="3">
      <alignment horizontal="center"/>
    </xf>
    <xf numFmtId="172" fontId="13" fillId="0" borderId="3">
      <alignment horizontal="center"/>
    </xf>
    <xf numFmtId="172" fontId="13" fillId="0" borderId="3">
      <alignment horizontal="center"/>
    </xf>
    <xf numFmtId="172" fontId="13" fillId="0" borderId="3">
      <alignment horizontal="center"/>
    </xf>
    <xf numFmtId="172" fontId="13" fillId="0" borderId="3">
      <alignment horizontal="center"/>
    </xf>
    <xf numFmtId="172" fontId="13" fillId="0" borderId="3">
      <alignment horizontal="center"/>
    </xf>
    <xf numFmtId="172" fontId="13" fillId="0" borderId="3">
      <alignment horizontal="center"/>
    </xf>
    <xf numFmtId="172" fontId="13" fillId="0" borderId="3">
      <alignment horizontal="center"/>
    </xf>
    <xf numFmtId="172" fontId="13" fillId="0" borderId="3">
      <alignment horizontal="center"/>
    </xf>
    <xf numFmtId="172" fontId="13" fillId="0" borderId="3">
      <alignment horizontal="center"/>
    </xf>
    <xf numFmtId="172" fontId="13" fillId="0" borderId="3">
      <alignment horizontal="center"/>
    </xf>
    <xf numFmtId="172" fontId="13" fillId="0" borderId="3">
      <alignment horizontal="center"/>
    </xf>
    <xf numFmtId="172" fontId="13" fillId="0" borderId="3">
      <alignment horizontal="center"/>
    </xf>
    <xf numFmtId="172" fontId="13" fillId="0" borderId="3">
      <alignment horizontal="center"/>
    </xf>
    <xf numFmtId="172" fontId="13" fillId="0" borderId="3">
      <alignment horizontal="center"/>
    </xf>
    <xf numFmtId="172" fontId="12" fillId="6" borderId="0" applyNumberFormat="0" applyFont="0" applyBorder="0" applyAlignment="0" applyProtection="0"/>
    <xf numFmtId="172" fontId="12" fillId="6" borderId="0" applyNumberFormat="0" applyFont="0" applyBorder="0" applyAlignment="0" applyProtection="0"/>
    <xf numFmtId="172" fontId="12" fillId="6" borderId="0" applyNumberFormat="0" applyFont="0" applyBorder="0" applyAlignment="0" applyProtection="0"/>
    <xf numFmtId="172" fontId="12" fillId="6" borderId="0" applyNumberFormat="0" applyFont="0" applyBorder="0" applyAlignment="0" applyProtection="0"/>
    <xf numFmtId="172" fontId="12" fillId="6" borderId="0" applyNumberFormat="0" applyFont="0" applyBorder="0" applyAlignment="0" applyProtection="0"/>
    <xf numFmtId="172" fontId="12" fillId="6" borderId="0" applyNumberFormat="0" applyFont="0" applyBorder="0" applyAlignment="0" applyProtection="0"/>
    <xf numFmtId="172" fontId="12" fillId="6" borderId="0" applyNumberFormat="0" applyFont="0" applyBorder="0" applyAlignment="0" applyProtection="0"/>
    <xf numFmtId="172" fontId="12" fillId="6" borderId="0" applyNumberFormat="0" applyFont="0" applyBorder="0" applyAlignment="0" applyProtection="0"/>
    <xf numFmtId="172" fontId="12" fillId="6" borderId="0" applyNumberFormat="0" applyFont="0" applyBorder="0" applyAlignment="0" applyProtection="0"/>
    <xf numFmtId="172" fontId="12" fillId="6" borderId="0" applyNumberFormat="0" applyFont="0" applyBorder="0" applyAlignment="0" applyProtection="0"/>
    <xf numFmtId="172" fontId="12" fillId="6" borderId="0" applyNumberFormat="0" applyFont="0" applyBorder="0" applyAlignment="0" applyProtection="0"/>
    <xf numFmtId="172" fontId="12" fillId="6" borderId="0" applyNumberFormat="0" applyFont="0" applyBorder="0" applyAlignment="0" applyProtection="0"/>
    <xf numFmtId="172" fontId="12" fillId="6" borderId="0" applyNumberFormat="0" applyFont="0" applyBorder="0" applyAlignment="0" applyProtection="0"/>
    <xf numFmtId="172" fontId="12" fillId="6" borderId="0" applyNumberFormat="0" applyFont="0" applyBorder="0" applyAlignment="0" applyProtection="0"/>
    <xf numFmtId="172" fontId="12" fillId="6" borderId="0" applyNumberFormat="0" applyFont="0" applyBorder="0" applyAlignment="0" applyProtection="0"/>
    <xf numFmtId="172" fontId="12" fillId="6" borderId="0" applyNumberFormat="0" applyFont="0" applyBorder="0" applyAlignment="0" applyProtection="0"/>
    <xf numFmtId="172" fontId="12" fillId="6" borderId="0" applyNumberFormat="0" applyFont="0" applyBorder="0" applyAlignment="0" applyProtection="0"/>
    <xf numFmtId="172" fontId="12" fillId="6" borderId="0" applyNumberFormat="0" applyFont="0" applyBorder="0" applyAlignment="0" applyProtection="0"/>
    <xf numFmtId="172" fontId="12" fillId="6" borderId="0" applyNumberFormat="0" applyFont="0" applyBorder="0" applyAlignment="0" applyProtection="0"/>
    <xf numFmtId="172" fontId="12" fillId="6" borderId="0" applyNumberFormat="0" applyFont="0" applyBorder="0" applyAlignment="0" applyProtection="0"/>
    <xf numFmtId="172" fontId="12" fillId="6" borderId="0" applyNumberFormat="0" applyFont="0" applyBorder="0" applyAlignment="0" applyProtection="0"/>
    <xf numFmtId="172" fontId="12" fillId="6" borderId="0" applyNumberFormat="0" applyFont="0" applyBorder="0" applyAlignment="0" applyProtection="0"/>
    <xf numFmtId="172" fontId="12" fillId="6" borderId="0" applyNumberFormat="0" applyFont="0" applyBorder="0" applyAlignment="0" applyProtection="0"/>
    <xf numFmtId="172" fontId="12" fillId="6" borderId="0" applyNumberFormat="0" applyFont="0" applyBorder="0" applyAlignment="0" applyProtection="0"/>
    <xf numFmtId="172" fontId="12" fillId="6" borderId="0" applyNumberFormat="0" applyFont="0" applyBorder="0" applyAlignment="0" applyProtection="0"/>
    <xf numFmtId="172" fontId="12" fillId="6" borderId="0" applyNumberFormat="0" applyFont="0" applyBorder="0" applyAlignment="0" applyProtection="0"/>
    <xf numFmtId="172" fontId="12" fillId="6" borderId="0" applyNumberFormat="0" applyFont="0" applyBorder="0" applyAlignment="0" applyProtection="0"/>
    <xf numFmtId="172" fontId="12" fillId="6" borderId="0" applyNumberFormat="0" applyFont="0" applyBorder="0" applyAlignment="0" applyProtection="0"/>
    <xf numFmtId="172" fontId="12" fillId="6" borderId="0" applyNumberFormat="0" applyFont="0" applyBorder="0" applyAlignment="0" applyProtection="0"/>
    <xf numFmtId="172" fontId="12" fillId="6" borderId="0" applyNumberFormat="0" applyFont="0" applyBorder="0" applyAlignment="0" applyProtection="0"/>
    <xf numFmtId="172" fontId="12" fillId="6" borderId="0" applyNumberFormat="0" applyFont="0" applyBorder="0" applyAlignment="0" applyProtection="0"/>
    <xf numFmtId="172" fontId="12" fillId="6" borderId="0" applyNumberFormat="0" applyFont="0" applyBorder="0" applyAlignment="0" applyProtection="0"/>
    <xf numFmtId="172" fontId="12" fillId="6" borderId="0" applyNumberFormat="0" applyFont="0" applyBorder="0" applyAlignment="0" applyProtection="0"/>
    <xf numFmtId="172" fontId="12" fillId="6" borderId="0" applyNumberFormat="0" applyFont="0" applyBorder="0" applyAlignment="0" applyProtection="0"/>
    <xf numFmtId="172" fontId="12" fillId="6" borderId="0" applyNumberFormat="0" applyFont="0" applyBorder="0" applyAlignment="0" applyProtection="0"/>
    <xf numFmtId="172" fontId="12" fillId="6" borderId="0" applyNumberFormat="0" applyFont="0" applyBorder="0" applyAlignment="0" applyProtection="0"/>
    <xf numFmtId="172" fontId="27" fillId="21" borderId="10" applyNumberForma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2" fontId="28" fillId="0" borderId="0" applyNumberFormat="0" applyFill="0" applyBorder="0" applyAlignment="0" applyProtection="0"/>
    <xf numFmtId="172" fontId="29" fillId="0" borderId="0" applyNumberFormat="0" applyFill="0" applyBorder="0" applyAlignment="0" applyProtection="0"/>
    <xf numFmtId="171" fontId="30" fillId="29" borderId="0" applyFill="0" applyBorder="0" applyAlignment="0" applyProtection="0">
      <alignment horizontal="left"/>
    </xf>
    <xf numFmtId="172" fontId="31" fillId="0" borderId="11" applyNumberFormat="0" applyFill="0" applyAlignment="0" applyProtection="0"/>
    <xf numFmtId="172" fontId="32" fillId="0" borderId="12" applyNumberFormat="0" applyFill="0" applyAlignment="0" applyProtection="0"/>
    <xf numFmtId="172" fontId="32" fillId="0" borderId="0" applyNumberFormat="0" applyFill="0" applyBorder="0" applyAlignment="0" applyProtection="0"/>
    <xf numFmtId="172" fontId="33" fillId="0" borderId="0" applyNumberFormat="0" applyFill="0" applyBorder="0" applyAlignment="0" applyProtection="0"/>
    <xf numFmtId="3" fontId="34" fillId="0" borderId="13"/>
    <xf numFmtId="172" fontId="16" fillId="0" borderId="0">
      <alignment horizontal="right"/>
    </xf>
    <xf numFmtId="172" fontId="16" fillId="0" borderId="0">
      <alignment horizontal="right"/>
    </xf>
    <xf numFmtId="172" fontId="16" fillId="0" borderId="0">
      <alignment horizontal="right"/>
    </xf>
    <xf numFmtId="172" fontId="16" fillId="0" borderId="0">
      <alignment horizontal="right"/>
    </xf>
    <xf numFmtId="172" fontId="16" fillId="0" borderId="0">
      <alignment horizontal="right"/>
    </xf>
    <xf numFmtId="172" fontId="16" fillId="0" borderId="0">
      <alignment horizontal="right"/>
    </xf>
    <xf numFmtId="172" fontId="16" fillId="0" borderId="0">
      <alignment horizontal="right"/>
    </xf>
    <xf numFmtId="172" fontId="16" fillId="0" borderId="0">
      <alignment horizontal="right"/>
    </xf>
    <xf numFmtId="172" fontId="16" fillId="0" borderId="0">
      <alignment horizontal="right"/>
    </xf>
    <xf numFmtId="172" fontId="16" fillId="0" borderId="0">
      <alignment horizontal="right"/>
    </xf>
    <xf numFmtId="172" fontId="16" fillId="0" borderId="0">
      <alignment horizontal="right"/>
    </xf>
    <xf numFmtId="172" fontId="16" fillId="0" borderId="0">
      <alignment horizontal="right"/>
    </xf>
    <xf numFmtId="172" fontId="16" fillId="0" borderId="0">
      <alignment horizontal="right"/>
    </xf>
    <xf numFmtId="172" fontId="16" fillId="0" borderId="0">
      <alignment horizontal="right"/>
    </xf>
    <xf numFmtId="172" fontId="16" fillId="0" borderId="0">
      <alignment horizontal="right"/>
    </xf>
    <xf numFmtId="172" fontId="16" fillId="0" borderId="0">
      <alignment horizontal="right"/>
    </xf>
    <xf numFmtId="172" fontId="16" fillId="0" borderId="0">
      <alignment horizontal="right"/>
    </xf>
    <xf numFmtId="172" fontId="16" fillId="0" borderId="0">
      <alignment horizontal="right"/>
    </xf>
    <xf numFmtId="172" fontId="16" fillId="0" borderId="0">
      <alignment horizontal="right"/>
    </xf>
    <xf numFmtId="172" fontId="16" fillId="0" borderId="0">
      <alignment horizontal="right"/>
    </xf>
    <xf numFmtId="172" fontId="16" fillId="0" borderId="0">
      <alignment horizontal="right"/>
    </xf>
    <xf numFmtId="172" fontId="16" fillId="0" borderId="0">
      <alignment horizontal="right"/>
    </xf>
    <xf numFmtId="172" fontId="16" fillId="0" borderId="0">
      <alignment horizontal="right"/>
    </xf>
    <xf numFmtId="172" fontId="16" fillId="0" borderId="0">
      <alignment horizontal="right"/>
    </xf>
    <xf numFmtId="172" fontId="16" fillId="0" borderId="0">
      <alignment horizontal="right"/>
    </xf>
    <xf numFmtId="172" fontId="16" fillId="0" borderId="0">
      <alignment horizontal="right"/>
    </xf>
    <xf numFmtId="172" fontId="16" fillId="0" borderId="0">
      <alignment horizontal="right"/>
    </xf>
    <xf numFmtId="172" fontId="16" fillId="0" borderId="0">
      <alignment horizontal="right"/>
    </xf>
    <xf numFmtId="172" fontId="16" fillId="0" borderId="0">
      <alignment horizontal="right"/>
    </xf>
    <xf numFmtId="172" fontId="16" fillId="0" borderId="0">
      <alignment horizontal="right"/>
    </xf>
    <xf numFmtId="172" fontId="16" fillId="0" borderId="0">
      <alignment horizontal="right"/>
    </xf>
    <xf numFmtId="172" fontId="16" fillId="0" borderId="0">
      <alignment horizontal="right"/>
    </xf>
    <xf numFmtId="172" fontId="16" fillId="0" borderId="0">
      <alignment horizontal="right"/>
    </xf>
    <xf numFmtId="172" fontId="16" fillId="0" borderId="0">
      <alignment horizontal="right"/>
    </xf>
    <xf numFmtId="172" fontId="16" fillId="0" borderId="0">
      <alignment horizontal="right"/>
    </xf>
    <xf numFmtId="172" fontId="16" fillId="0" borderId="0">
      <alignment horizontal="right"/>
    </xf>
    <xf numFmtId="172" fontId="27" fillId="21" borderId="21" applyNumberFormat="0" applyAlignment="0" applyProtection="0"/>
    <xf numFmtId="172" fontId="2" fillId="28" borderId="20" applyNumberFormat="0" applyFont="0" applyAlignment="0" applyProtection="0"/>
    <xf numFmtId="172" fontId="21" fillId="21" borderId="19" applyNumberFormat="0" applyAlignment="0" applyProtection="0"/>
    <xf numFmtId="172" fontId="24" fillId="12" borderId="19" applyNumberFormat="0" applyAlignment="0" applyProtection="0"/>
    <xf numFmtId="10" fontId="5" fillId="5" borderId="18" applyNumberFormat="0" applyBorder="0" applyAlignment="0" applyProtection="0"/>
    <xf numFmtId="0" fontId="1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172" fontId="2" fillId="0" borderId="0"/>
    <xf numFmtId="9" fontId="1" fillId="0" borderId="0" applyFont="0" applyFill="0" applyBorder="0" applyAlignment="0" applyProtection="0"/>
    <xf numFmtId="0" fontId="1" fillId="0" borderId="0"/>
    <xf numFmtId="0" fontId="7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17" fillId="0" borderId="0" applyBorder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 applyBorder="0"/>
    <xf numFmtId="9" fontId="2" fillId="41" borderId="0"/>
    <xf numFmtId="0" fontId="2" fillId="0" borderId="0"/>
    <xf numFmtId="0" fontId="2" fillId="0" borderId="0"/>
    <xf numFmtId="0" fontId="82" fillId="0" borderId="47">
      <alignment horizontal="left" vertical="center"/>
    </xf>
    <xf numFmtId="0" fontId="73" fillId="0" borderId="41">
      <protection hidden="1"/>
    </xf>
    <xf numFmtId="0" fontId="74" fillId="21" borderId="41" applyNumberFormat="0" applyFont="0" applyBorder="0" applyAlignment="0" applyProtection="0">
      <protection hidden="1"/>
    </xf>
    <xf numFmtId="0" fontId="2" fillId="0" borderId="0" applyFill="0" applyBorder="0" applyAlignment="0"/>
    <xf numFmtId="0" fontId="75" fillId="0" borderId="0" applyFill="0" applyBorder="0" applyAlignment="0"/>
    <xf numFmtId="0" fontId="75" fillId="0" borderId="0" applyFill="0" applyBorder="0" applyAlignment="0"/>
    <xf numFmtId="178" fontId="17" fillId="0" borderId="0" applyFill="0" applyBorder="0" applyAlignment="0"/>
    <xf numFmtId="179" fontId="17" fillId="0" borderId="0" applyFill="0" applyBorder="0" applyAlignment="0"/>
    <xf numFmtId="0" fontId="75" fillId="0" borderId="0" applyFill="0" applyBorder="0" applyAlignment="0"/>
    <xf numFmtId="0" fontId="75" fillId="0" borderId="0" applyFill="0" applyBorder="0" applyAlignment="0"/>
    <xf numFmtId="0" fontId="75" fillId="0" borderId="0" applyFill="0" applyBorder="0" applyAlignment="0"/>
    <xf numFmtId="0" fontId="6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75" fillId="0" borderId="0" applyFont="0" applyFill="0" applyBorder="0" applyAlignment="0" applyProtection="0"/>
    <xf numFmtId="180" fontId="77" fillId="0" borderId="0" applyFont="0" applyFill="0" applyBorder="0" applyAlignment="0" applyProtection="0">
      <alignment horizontal="right"/>
    </xf>
    <xf numFmtId="181" fontId="77" fillId="0" borderId="0" applyFont="0" applyFill="0" applyBorder="0" applyAlignment="0" applyProtection="0">
      <alignment horizontal="right"/>
    </xf>
    <xf numFmtId="0" fontId="75" fillId="0" borderId="0" applyFont="0" applyFill="0" applyBorder="0" applyAlignment="0" applyProtection="0"/>
    <xf numFmtId="182" fontId="77" fillId="0" borderId="0" applyFont="0" applyFill="0" applyBorder="0" applyAlignment="0" applyProtection="0">
      <alignment horizontal="right"/>
    </xf>
    <xf numFmtId="183" fontId="77" fillId="0" borderId="0" applyFont="0" applyFill="0" applyBorder="0" applyAlignment="0" applyProtection="0">
      <alignment horizontal="right"/>
    </xf>
    <xf numFmtId="184" fontId="77" fillId="0" borderId="0" applyFont="0" applyFill="0" applyBorder="0" applyAlignment="0" applyProtection="0"/>
    <xf numFmtId="14" fontId="78" fillId="0" borderId="0" applyFill="0" applyBorder="0" applyAlignment="0"/>
    <xf numFmtId="37" fontId="79" fillId="42" borderId="42" applyNumberFormat="0" applyAlignment="0">
      <alignment horizontal="left"/>
    </xf>
    <xf numFmtId="185" fontId="77" fillId="0" borderId="43" applyNumberFormat="0" applyFont="0" applyFill="0" applyAlignment="0" applyProtection="0"/>
    <xf numFmtId="0" fontId="75" fillId="0" borderId="0" applyFill="0" applyBorder="0" applyAlignment="0"/>
    <xf numFmtId="0" fontId="75" fillId="0" borderId="0" applyFill="0" applyBorder="0" applyAlignment="0"/>
    <xf numFmtId="0" fontId="75" fillId="0" borderId="0" applyFill="0" applyBorder="0" applyAlignment="0"/>
    <xf numFmtId="0" fontId="75" fillId="0" borderId="0" applyFill="0" applyBorder="0" applyAlignment="0"/>
    <xf numFmtId="0" fontId="75" fillId="0" borderId="0" applyFill="0" applyBorder="0" applyAlignment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0" fontId="80" fillId="0" borderId="0" applyFill="0" applyBorder="0" applyProtection="0">
      <alignment horizontal="left"/>
    </xf>
    <xf numFmtId="187" fontId="77" fillId="0" borderId="0" applyFont="0" applyFill="0" applyBorder="0" applyAlignment="0" applyProtection="0">
      <alignment horizontal="right"/>
    </xf>
    <xf numFmtId="0" fontId="81" fillId="0" borderId="0" applyProtection="0">
      <alignment horizontal="right"/>
    </xf>
    <xf numFmtId="0" fontId="82" fillId="0" borderId="44" applyNumberFormat="0" applyAlignment="0" applyProtection="0">
      <alignment horizontal="left" vertical="center"/>
    </xf>
    <xf numFmtId="0" fontId="82" fillId="0" borderId="40">
      <alignment horizontal="left" vertical="center"/>
    </xf>
    <xf numFmtId="0" fontId="83" fillId="0" borderId="0" applyProtection="0">
      <alignment horizontal="left"/>
    </xf>
    <xf numFmtId="0" fontId="84" fillId="0" borderId="0" applyProtection="0">
      <alignment horizontal="left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85" fillId="0" borderId="0"/>
    <xf numFmtId="1" fontId="86" fillId="0" borderId="0" applyNumberFormat="0" applyFill="0" applyBorder="0" applyAlignment="0" applyProtection="0"/>
    <xf numFmtId="188" fontId="17" fillId="0" borderId="0"/>
    <xf numFmtId="189" fontId="2" fillId="0" borderId="0"/>
    <xf numFmtId="190" fontId="2" fillId="0" borderId="0"/>
    <xf numFmtId="0" fontId="75" fillId="0" borderId="0" applyFill="0" applyBorder="0" applyAlignment="0"/>
    <xf numFmtId="0" fontId="75" fillId="0" borderId="0" applyFill="0" applyBorder="0" applyAlignment="0"/>
    <xf numFmtId="0" fontId="75" fillId="0" borderId="0" applyFill="0" applyBorder="0" applyAlignment="0"/>
    <xf numFmtId="0" fontId="75" fillId="0" borderId="0" applyFill="0" applyBorder="0" applyAlignment="0"/>
    <xf numFmtId="0" fontId="75" fillId="0" borderId="0" applyFill="0" applyBorder="0" applyAlignment="0"/>
    <xf numFmtId="0" fontId="87" fillId="0" borderId="41">
      <alignment horizontal="left"/>
      <protection locked="0"/>
    </xf>
    <xf numFmtId="38" fontId="12" fillId="0" borderId="0" applyFont="0" applyFill="0" applyBorder="0" applyAlignment="0" applyProtection="0"/>
    <xf numFmtId="38" fontId="12" fillId="0" borderId="0" applyFont="0" applyFill="0" applyBorder="0" applyAlignment="0" applyProtection="0"/>
    <xf numFmtId="0" fontId="88" fillId="0" borderId="0" applyBorder="0"/>
    <xf numFmtId="164" fontId="2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91" fontId="77" fillId="0" borderId="0" applyFont="0" applyFill="0" applyBorder="0" applyAlignment="0" applyProtection="0">
      <alignment horizontal="right"/>
    </xf>
    <xf numFmtId="37" fontId="89" fillId="0" borderId="0"/>
    <xf numFmtId="0" fontId="85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188" fontId="17" fillId="0" borderId="0"/>
    <xf numFmtId="189" fontId="2" fillId="0" borderId="0"/>
    <xf numFmtId="190" fontId="2" fillId="0" borderId="0"/>
    <xf numFmtId="192" fontId="17" fillId="0" borderId="0">
      <alignment horizontal="right"/>
    </xf>
    <xf numFmtId="0" fontId="2" fillId="0" borderId="0" applyBorder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Border="0"/>
    <xf numFmtId="0" fontId="2" fillId="0" borderId="0" applyBorder="0"/>
    <xf numFmtId="0" fontId="2" fillId="0" borderId="0" applyBorder="0"/>
    <xf numFmtId="0" fontId="1" fillId="0" borderId="0"/>
    <xf numFmtId="0" fontId="2" fillId="0" borderId="0" applyBorder="0"/>
    <xf numFmtId="0" fontId="2" fillId="0" borderId="0" applyBorder="0"/>
    <xf numFmtId="0" fontId="2" fillId="0" borderId="0" applyBorder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 applyBorder="0"/>
    <xf numFmtId="0" fontId="2" fillId="0" borderId="0" applyBorder="0"/>
    <xf numFmtId="0" fontId="2" fillId="0" borderId="0"/>
    <xf numFmtId="193" fontId="1" fillId="0" borderId="0"/>
    <xf numFmtId="171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1" fillId="0" borderId="0"/>
    <xf numFmtId="0" fontId="2" fillId="0" borderId="0" applyBorder="0"/>
    <xf numFmtId="0" fontId="2" fillId="0" borderId="0" applyBorder="0"/>
    <xf numFmtId="0" fontId="91" fillId="0" borderId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" fontId="92" fillId="0" borderId="0" applyProtection="0">
      <alignment horizontal="right" vertical="center"/>
    </xf>
    <xf numFmtId="179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5" fillId="0" borderId="0" applyFill="0" applyBorder="0" applyAlignment="0"/>
    <xf numFmtId="0" fontId="75" fillId="0" borderId="0" applyFill="0" applyBorder="0" applyAlignment="0"/>
    <xf numFmtId="0" fontId="75" fillId="0" borderId="0" applyFill="0" applyBorder="0" applyAlignment="0"/>
    <xf numFmtId="0" fontId="75" fillId="0" borderId="0" applyFill="0" applyBorder="0" applyAlignment="0"/>
    <xf numFmtId="0" fontId="75" fillId="0" borderId="0" applyFill="0" applyBorder="0" applyAlignment="0"/>
    <xf numFmtId="0" fontId="12" fillId="0" borderId="0" applyNumberFormat="0" applyFont="0" applyFill="0" applyBorder="0" applyAlignment="0" applyProtection="0">
      <alignment horizontal="left"/>
    </xf>
    <xf numFmtId="0" fontId="12" fillId="0" borderId="0" applyNumberFormat="0" applyFont="0" applyFill="0" applyBorder="0" applyAlignment="0" applyProtection="0">
      <alignment horizontal="left"/>
    </xf>
    <xf numFmtId="0" fontId="12" fillId="0" borderId="0" applyNumberFormat="0" applyFont="0" applyFill="0" applyBorder="0" applyAlignment="0" applyProtection="0">
      <alignment horizontal="left"/>
    </xf>
    <xf numFmtId="0" fontId="12" fillId="0" borderId="0" applyNumberFormat="0" applyFont="0" applyFill="0" applyBorder="0" applyAlignment="0" applyProtection="0">
      <alignment horizontal="left"/>
    </xf>
    <xf numFmtId="0" fontId="12" fillId="0" borderId="0" applyNumberFormat="0" applyFont="0" applyFill="0" applyBorder="0" applyAlignment="0" applyProtection="0">
      <alignment horizontal="left"/>
    </xf>
    <xf numFmtId="0" fontId="12" fillId="0" borderId="0" applyNumberFormat="0" applyFont="0" applyFill="0" applyBorder="0" applyAlignment="0" applyProtection="0">
      <alignment horizontal="left"/>
    </xf>
    <xf numFmtId="0" fontId="12" fillId="0" borderId="0" applyNumberFormat="0" applyFont="0" applyFill="0" applyBorder="0" applyAlignment="0" applyProtection="0">
      <alignment horizontal="left"/>
    </xf>
    <xf numFmtId="0" fontId="12" fillId="0" borderId="0" applyNumberFormat="0" applyFont="0" applyFill="0" applyBorder="0" applyAlignment="0" applyProtection="0">
      <alignment horizontal="left"/>
    </xf>
    <xf numFmtId="0" fontId="12" fillId="0" borderId="0" applyNumberFormat="0" applyFont="0" applyFill="0" applyBorder="0" applyAlignment="0" applyProtection="0">
      <alignment horizontal="left"/>
    </xf>
    <xf numFmtId="0" fontId="12" fillId="0" borderId="0" applyNumberFormat="0" applyFont="0" applyFill="0" applyBorder="0" applyAlignment="0" applyProtection="0">
      <alignment horizontal="left"/>
    </xf>
    <xf numFmtId="0" fontId="12" fillId="0" borderId="0" applyNumberFormat="0" applyFont="0" applyFill="0" applyBorder="0" applyAlignment="0" applyProtection="0">
      <alignment horizontal="left"/>
    </xf>
    <xf numFmtId="0" fontId="12" fillId="0" borderId="0" applyNumberFormat="0" applyFont="0" applyFill="0" applyBorder="0" applyAlignment="0" applyProtection="0">
      <alignment horizontal="left"/>
    </xf>
    <xf numFmtId="0" fontId="12" fillId="0" borderId="0" applyNumberFormat="0" applyFont="0" applyFill="0" applyBorder="0" applyAlignment="0" applyProtection="0">
      <alignment horizontal="left"/>
    </xf>
    <xf numFmtId="0" fontId="12" fillId="0" borderId="0" applyNumberFormat="0" applyFont="0" applyFill="0" applyBorder="0" applyAlignment="0" applyProtection="0">
      <alignment horizontal="left"/>
    </xf>
    <xf numFmtId="0" fontId="12" fillId="0" borderId="0" applyNumberFormat="0" applyFont="0" applyFill="0" applyBorder="0" applyAlignment="0" applyProtection="0">
      <alignment horizontal="left"/>
    </xf>
    <xf numFmtId="0" fontId="12" fillId="0" borderId="0" applyNumberFormat="0" applyFont="0" applyFill="0" applyBorder="0" applyAlignment="0" applyProtection="0">
      <alignment horizontal="left"/>
    </xf>
    <xf numFmtId="0" fontId="12" fillId="0" borderId="0" applyNumberFormat="0" applyFont="0" applyFill="0" applyBorder="0" applyAlignment="0" applyProtection="0">
      <alignment horizontal="left"/>
    </xf>
    <xf numFmtId="0" fontId="12" fillId="0" borderId="0" applyNumberFormat="0" applyFont="0" applyFill="0" applyBorder="0" applyAlignment="0" applyProtection="0">
      <alignment horizontal="left"/>
    </xf>
    <xf numFmtId="0" fontId="12" fillId="0" borderId="0" applyNumberFormat="0" applyFont="0" applyFill="0" applyBorder="0" applyAlignment="0" applyProtection="0">
      <alignment horizontal="left"/>
    </xf>
    <xf numFmtId="0" fontId="12" fillId="0" borderId="0" applyNumberFormat="0" applyFont="0" applyFill="0" applyBorder="0" applyAlignment="0" applyProtection="0">
      <alignment horizontal="left"/>
    </xf>
    <xf numFmtId="0" fontId="12" fillId="0" borderId="0" applyNumberFormat="0" applyFont="0" applyFill="0" applyBorder="0" applyAlignment="0" applyProtection="0">
      <alignment horizontal="left"/>
    </xf>
    <xf numFmtId="0" fontId="12" fillId="0" borderId="0" applyNumberFormat="0" applyFont="0" applyFill="0" applyBorder="0" applyAlignment="0" applyProtection="0">
      <alignment horizontal="left"/>
    </xf>
    <xf numFmtId="0" fontId="12" fillId="0" borderId="0" applyNumberFormat="0" applyFont="0" applyFill="0" applyBorder="0" applyAlignment="0" applyProtection="0">
      <alignment horizontal="left"/>
    </xf>
    <xf numFmtId="0" fontId="12" fillId="0" borderId="0" applyNumberFormat="0" applyFont="0" applyFill="0" applyBorder="0" applyAlignment="0" applyProtection="0">
      <alignment horizontal="left"/>
    </xf>
    <xf numFmtId="0" fontId="12" fillId="0" borderId="0" applyNumberFormat="0" applyFont="0" applyFill="0" applyBorder="0" applyAlignment="0" applyProtection="0">
      <alignment horizontal="left"/>
    </xf>
    <xf numFmtId="0" fontId="12" fillId="0" borderId="0" applyNumberFormat="0" applyFont="0" applyFill="0" applyBorder="0" applyAlignment="0" applyProtection="0">
      <alignment horizontal="left"/>
    </xf>
    <xf numFmtId="0" fontId="12" fillId="0" borderId="0" applyNumberFormat="0" applyFont="0" applyFill="0" applyBorder="0" applyAlignment="0" applyProtection="0">
      <alignment horizontal="left"/>
    </xf>
    <xf numFmtId="0" fontId="12" fillId="0" borderId="0" applyNumberFormat="0" applyFont="0" applyFill="0" applyBorder="0" applyAlignment="0" applyProtection="0">
      <alignment horizontal="left"/>
    </xf>
    <xf numFmtId="0" fontId="12" fillId="0" borderId="0" applyNumberFormat="0" applyFont="0" applyFill="0" applyBorder="0" applyAlignment="0" applyProtection="0">
      <alignment horizontal="left"/>
    </xf>
    <xf numFmtId="0" fontId="12" fillId="0" borderId="0" applyNumberFormat="0" applyFont="0" applyFill="0" applyBorder="0" applyAlignment="0" applyProtection="0">
      <alignment horizontal="left"/>
    </xf>
    <xf numFmtId="0" fontId="12" fillId="0" borderId="0" applyNumberFormat="0" applyFont="0" applyFill="0" applyBorder="0" applyAlignment="0" applyProtection="0">
      <alignment horizontal="left"/>
    </xf>
    <xf numFmtId="0" fontId="12" fillId="0" borderId="0" applyNumberFormat="0" applyFont="0" applyFill="0" applyBorder="0" applyAlignment="0" applyProtection="0">
      <alignment horizontal="left"/>
    </xf>
    <xf numFmtId="0" fontId="12" fillId="0" borderId="0" applyNumberFormat="0" applyFont="0" applyFill="0" applyBorder="0" applyAlignment="0" applyProtection="0">
      <alignment horizontal="left"/>
    </xf>
    <xf numFmtId="0" fontId="12" fillId="0" borderId="0" applyNumberFormat="0" applyFont="0" applyFill="0" applyBorder="0" applyAlignment="0" applyProtection="0">
      <alignment horizontal="left"/>
    </xf>
    <xf numFmtId="0" fontId="12" fillId="0" borderId="0" applyNumberFormat="0" applyFont="0" applyFill="0" applyBorder="0" applyAlignment="0" applyProtection="0">
      <alignment horizontal="left"/>
    </xf>
    <xf numFmtId="0" fontId="12" fillId="0" borderId="0" applyNumberFormat="0" applyFont="0" applyFill="0" applyBorder="0" applyAlignment="0" applyProtection="0">
      <alignment horizontal="left"/>
    </xf>
    <xf numFmtId="0" fontId="12" fillId="0" borderId="0" applyNumberFormat="0" applyFont="0" applyFill="0" applyBorder="0" applyAlignment="0" applyProtection="0">
      <alignment horizontal="left"/>
    </xf>
    <xf numFmtId="0" fontId="13" fillId="0" borderId="3">
      <alignment horizontal="center"/>
    </xf>
    <xf numFmtId="0" fontId="13" fillId="0" borderId="3">
      <alignment horizontal="center"/>
    </xf>
    <xf numFmtId="0" fontId="13" fillId="0" borderId="3">
      <alignment horizontal="center"/>
    </xf>
    <xf numFmtId="0" fontId="13" fillId="0" borderId="3">
      <alignment horizontal="center"/>
    </xf>
    <xf numFmtId="0" fontId="13" fillId="0" borderId="3">
      <alignment horizontal="center"/>
    </xf>
    <xf numFmtId="0" fontId="13" fillId="0" borderId="3">
      <alignment horizontal="center"/>
    </xf>
    <xf numFmtId="0" fontId="13" fillId="0" borderId="3">
      <alignment horizontal="center"/>
    </xf>
    <xf numFmtId="0" fontId="13" fillId="0" borderId="3">
      <alignment horizontal="center"/>
    </xf>
    <xf numFmtId="0" fontId="13" fillId="0" borderId="3">
      <alignment horizontal="center"/>
    </xf>
    <xf numFmtId="0" fontId="13" fillId="0" borderId="3">
      <alignment horizontal="center"/>
    </xf>
    <xf numFmtId="0" fontId="13" fillId="0" borderId="3">
      <alignment horizontal="center"/>
    </xf>
    <xf numFmtId="0" fontId="13" fillId="0" borderId="3">
      <alignment horizontal="center"/>
    </xf>
    <xf numFmtId="0" fontId="13" fillId="0" borderId="3">
      <alignment horizontal="center"/>
    </xf>
    <xf numFmtId="0" fontId="13" fillId="0" borderId="3">
      <alignment horizontal="center"/>
    </xf>
    <xf numFmtId="0" fontId="13" fillId="0" borderId="3">
      <alignment horizontal="center"/>
    </xf>
    <xf numFmtId="0" fontId="13" fillId="0" borderId="3">
      <alignment horizontal="center"/>
    </xf>
    <xf numFmtId="0" fontId="13" fillId="0" borderId="3">
      <alignment horizontal="center"/>
    </xf>
    <xf numFmtId="0" fontId="13" fillId="0" borderId="3">
      <alignment horizontal="center"/>
    </xf>
    <xf numFmtId="0" fontId="13" fillId="0" borderId="3">
      <alignment horizontal="center"/>
    </xf>
    <xf numFmtId="0" fontId="13" fillId="0" borderId="3">
      <alignment horizontal="center"/>
    </xf>
    <xf numFmtId="0" fontId="13" fillId="0" borderId="3">
      <alignment horizontal="center"/>
    </xf>
    <xf numFmtId="0" fontId="13" fillId="0" borderId="3">
      <alignment horizontal="center"/>
    </xf>
    <xf numFmtId="0" fontId="13" fillId="0" borderId="3">
      <alignment horizontal="center"/>
    </xf>
    <xf numFmtId="0" fontId="13" fillId="0" borderId="3">
      <alignment horizontal="center"/>
    </xf>
    <xf numFmtId="0" fontId="13" fillId="0" borderId="3">
      <alignment horizontal="center"/>
    </xf>
    <xf numFmtId="0" fontId="13" fillId="0" borderId="3">
      <alignment horizontal="center"/>
    </xf>
    <xf numFmtId="0" fontId="13" fillId="0" borderId="3">
      <alignment horizontal="center"/>
    </xf>
    <xf numFmtId="0" fontId="13" fillId="0" borderId="3">
      <alignment horizontal="center"/>
    </xf>
    <xf numFmtId="0" fontId="13" fillId="0" borderId="3">
      <alignment horizontal="center"/>
    </xf>
    <xf numFmtId="0" fontId="13" fillId="0" borderId="3">
      <alignment horizontal="center"/>
    </xf>
    <xf numFmtId="0" fontId="13" fillId="0" borderId="3">
      <alignment horizontal="center"/>
    </xf>
    <xf numFmtId="0" fontId="13" fillId="0" borderId="3">
      <alignment horizontal="center"/>
    </xf>
    <xf numFmtId="0" fontId="13" fillId="0" borderId="3">
      <alignment horizontal="center"/>
    </xf>
    <xf numFmtId="0" fontId="13" fillId="0" borderId="3">
      <alignment horizontal="center"/>
    </xf>
    <xf numFmtId="0" fontId="13" fillId="0" borderId="3">
      <alignment horizontal="center"/>
    </xf>
    <xf numFmtId="0" fontId="13" fillId="0" borderId="3">
      <alignment horizontal="center"/>
    </xf>
    <xf numFmtId="0" fontId="13" fillId="0" borderId="3">
      <alignment horizontal="center"/>
    </xf>
    <xf numFmtId="0" fontId="12" fillId="6" borderId="0" applyNumberFormat="0" applyFont="0" applyBorder="0" applyAlignment="0" applyProtection="0"/>
    <xf numFmtId="0" fontId="12" fillId="6" borderId="0" applyNumberFormat="0" applyFont="0" applyBorder="0" applyAlignment="0" applyProtection="0"/>
    <xf numFmtId="0" fontId="12" fillId="6" borderId="0" applyNumberFormat="0" applyFont="0" applyBorder="0" applyAlignment="0" applyProtection="0"/>
    <xf numFmtId="0" fontId="12" fillId="6" borderId="0" applyNumberFormat="0" applyFont="0" applyBorder="0" applyAlignment="0" applyProtection="0"/>
    <xf numFmtId="0" fontId="12" fillId="6" borderId="0" applyNumberFormat="0" applyFont="0" applyBorder="0" applyAlignment="0" applyProtection="0"/>
    <xf numFmtId="0" fontId="12" fillId="6" borderId="0" applyNumberFormat="0" applyFont="0" applyBorder="0" applyAlignment="0" applyProtection="0"/>
    <xf numFmtId="0" fontId="12" fillId="6" borderId="0" applyNumberFormat="0" applyFont="0" applyBorder="0" applyAlignment="0" applyProtection="0"/>
    <xf numFmtId="0" fontId="12" fillId="6" borderId="0" applyNumberFormat="0" applyFont="0" applyBorder="0" applyAlignment="0" applyProtection="0"/>
    <xf numFmtId="0" fontId="12" fillId="6" borderId="0" applyNumberFormat="0" applyFont="0" applyBorder="0" applyAlignment="0" applyProtection="0"/>
    <xf numFmtId="0" fontId="12" fillId="6" borderId="0" applyNumberFormat="0" applyFont="0" applyBorder="0" applyAlignment="0" applyProtection="0"/>
    <xf numFmtId="0" fontId="12" fillId="6" borderId="0" applyNumberFormat="0" applyFont="0" applyBorder="0" applyAlignment="0" applyProtection="0"/>
    <xf numFmtId="0" fontId="12" fillId="6" borderId="0" applyNumberFormat="0" applyFont="0" applyBorder="0" applyAlignment="0" applyProtection="0"/>
    <xf numFmtId="0" fontId="12" fillId="6" borderId="0" applyNumberFormat="0" applyFont="0" applyBorder="0" applyAlignment="0" applyProtection="0"/>
    <xf numFmtId="0" fontId="12" fillId="6" borderId="0" applyNumberFormat="0" applyFont="0" applyBorder="0" applyAlignment="0" applyProtection="0"/>
    <xf numFmtId="0" fontId="12" fillId="6" borderId="0" applyNumberFormat="0" applyFont="0" applyBorder="0" applyAlignment="0" applyProtection="0"/>
    <xf numFmtId="0" fontId="12" fillId="6" borderId="0" applyNumberFormat="0" applyFont="0" applyBorder="0" applyAlignment="0" applyProtection="0"/>
    <xf numFmtId="0" fontId="12" fillId="6" borderId="0" applyNumberFormat="0" applyFont="0" applyBorder="0" applyAlignment="0" applyProtection="0"/>
    <xf numFmtId="0" fontId="12" fillId="6" borderId="0" applyNumberFormat="0" applyFont="0" applyBorder="0" applyAlignment="0" applyProtection="0"/>
    <xf numFmtId="0" fontId="12" fillId="6" borderId="0" applyNumberFormat="0" applyFont="0" applyBorder="0" applyAlignment="0" applyProtection="0"/>
    <xf numFmtId="0" fontId="12" fillId="6" borderId="0" applyNumberFormat="0" applyFont="0" applyBorder="0" applyAlignment="0" applyProtection="0"/>
    <xf numFmtId="0" fontId="12" fillId="6" borderId="0" applyNumberFormat="0" applyFont="0" applyBorder="0" applyAlignment="0" applyProtection="0"/>
    <xf numFmtId="0" fontId="12" fillId="6" borderId="0" applyNumberFormat="0" applyFont="0" applyBorder="0" applyAlignment="0" applyProtection="0"/>
    <xf numFmtId="0" fontId="12" fillId="6" borderId="0" applyNumberFormat="0" applyFont="0" applyBorder="0" applyAlignment="0" applyProtection="0"/>
    <xf numFmtId="0" fontId="12" fillId="6" borderId="0" applyNumberFormat="0" applyFont="0" applyBorder="0" applyAlignment="0" applyProtection="0"/>
    <xf numFmtId="0" fontId="12" fillId="6" borderId="0" applyNumberFormat="0" applyFont="0" applyBorder="0" applyAlignment="0" applyProtection="0"/>
    <xf numFmtId="0" fontId="12" fillId="6" borderId="0" applyNumberFormat="0" applyFont="0" applyBorder="0" applyAlignment="0" applyProtection="0"/>
    <xf numFmtId="0" fontId="12" fillId="6" borderId="0" applyNumberFormat="0" applyFont="0" applyBorder="0" applyAlignment="0" applyProtection="0"/>
    <xf numFmtId="0" fontId="12" fillId="6" borderId="0" applyNumberFormat="0" applyFont="0" applyBorder="0" applyAlignment="0" applyProtection="0"/>
    <xf numFmtId="0" fontId="12" fillId="6" borderId="0" applyNumberFormat="0" applyFont="0" applyBorder="0" applyAlignment="0" applyProtection="0"/>
    <xf numFmtId="0" fontId="12" fillId="6" borderId="0" applyNumberFormat="0" applyFont="0" applyBorder="0" applyAlignment="0" applyProtection="0"/>
    <xf numFmtId="0" fontId="12" fillId="6" borderId="0" applyNumberFormat="0" applyFont="0" applyBorder="0" applyAlignment="0" applyProtection="0"/>
    <xf numFmtId="0" fontId="12" fillId="6" borderId="0" applyNumberFormat="0" applyFont="0" applyBorder="0" applyAlignment="0" applyProtection="0"/>
    <xf numFmtId="0" fontId="12" fillId="6" borderId="0" applyNumberFormat="0" applyFont="0" applyBorder="0" applyAlignment="0" applyProtection="0"/>
    <xf numFmtId="0" fontId="12" fillId="6" borderId="0" applyNumberFormat="0" applyFont="0" applyBorder="0" applyAlignment="0" applyProtection="0"/>
    <xf numFmtId="0" fontId="12" fillId="6" borderId="0" applyNumberFormat="0" applyFont="0" applyBorder="0" applyAlignment="0" applyProtection="0"/>
    <xf numFmtId="0" fontId="12" fillId="6" borderId="0" applyNumberFormat="0" applyFont="0" applyBorder="0" applyAlignment="0" applyProtection="0"/>
    <xf numFmtId="0" fontId="12" fillId="6" borderId="0" applyNumberFormat="0" applyFont="0" applyBorder="0" applyAlignment="0" applyProtection="0"/>
    <xf numFmtId="0" fontId="93" fillId="0" borderId="41" applyNumberFormat="0" applyFill="0" applyBorder="0" applyAlignment="0" applyProtection="0">
      <protection hidden="1"/>
    </xf>
    <xf numFmtId="165" fontId="1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4" fillId="0" borderId="0" applyBorder="0" applyProtection="0">
      <alignment vertical="center"/>
    </xf>
    <xf numFmtId="185" fontId="94" fillId="0" borderId="35" applyBorder="0" applyProtection="0">
      <alignment horizontal="right" vertical="center"/>
    </xf>
    <xf numFmtId="0" fontId="95" fillId="43" borderId="0" applyBorder="0" applyProtection="0">
      <alignment horizontal="centerContinuous" vertical="center"/>
    </xf>
    <xf numFmtId="0" fontId="95" fillId="44" borderId="35" applyBorder="0" applyProtection="0">
      <alignment horizontal="centerContinuous" vertical="center"/>
    </xf>
    <xf numFmtId="0" fontId="96" fillId="0" borderId="0" applyFill="0" applyBorder="0" applyProtection="0">
      <alignment horizontal="left"/>
    </xf>
    <xf numFmtId="0" fontId="80" fillId="0" borderId="45" applyFill="0" applyBorder="0" applyProtection="0">
      <alignment horizontal="left" vertical="top"/>
    </xf>
    <xf numFmtId="49" fontId="78" fillId="0" borderId="0" applyFill="0" applyBorder="0" applyAlignment="0"/>
    <xf numFmtId="194" fontId="17" fillId="0" borderId="0" applyFill="0" applyBorder="0" applyAlignment="0"/>
    <xf numFmtId="194" fontId="17" fillId="0" borderId="0" applyFill="0" applyBorder="0" applyAlignment="0"/>
    <xf numFmtId="0" fontId="97" fillId="21" borderId="41"/>
    <xf numFmtId="170" fontId="91" fillId="0" borderId="0" applyFont="0" applyFill="0" applyBorder="0" applyAlignment="0" applyProtection="0"/>
    <xf numFmtId="170" fontId="91" fillId="0" borderId="0" applyFont="0" applyFill="0" applyBorder="0" applyAlignment="0" applyProtection="0"/>
    <xf numFmtId="0" fontId="16" fillId="0" borderId="0">
      <alignment horizontal="right"/>
    </xf>
    <xf numFmtId="0" fontId="16" fillId="0" borderId="0">
      <alignment horizontal="right"/>
    </xf>
    <xf numFmtId="0" fontId="16" fillId="0" borderId="0">
      <alignment horizontal="right"/>
    </xf>
    <xf numFmtId="0" fontId="16" fillId="0" borderId="0">
      <alignment horizontal="right"/>
    </xf>
    <xf numFmtId="0" fontId="16" fillId="0" borderId="0">
      <alignment horizontal="right"/>
    </xf>
    <xf numFmtId="0" fontId="16" fillId="0" borderId="0">
      <alignment horizontal="right"/>
    </xf>
    <xf numFmtId="0" fontId="16" fillId="0" borderId="0">
      <alignment horizontal="right"/>
    </xf>
    <xf numFmtId="0" fontId="16" fillId="0" borderId="0">
      <alignment horizontal="right"/>
    </xf>
    <xf numFmtId="0" fontId="16" fillId="0" borderId="0">
      <alignment horizontal="right"/>
    </xf>
    <xf numFmtId="0" fontId="16" fillId="0" borderId="0">
      <alignment horizontal="right"/>
    </xf>
    <xf numFmtId="0" fontId="16" fillId="0" borderId="0">
      <alignment horizontal="right"/>
    </xf>
    <xf numFmtId="0" fontId="16" fillId="0" borderId="0">
      <alignment horizontal="right"/>
    </xf>
    <xf numFmtId="0" fontId="16" fillId="0" borderId="0">
      <alignment horizontal="right"/>
    </xf>
    <xf numFmtId="0" fontId="16" fillId="0" borderId="0">
      <alignment horizontal="right"/>
    </xf>
    <xf numFmtId="0" fontId="16" fillId="0" borderId="0">
      <alignment horizontal="right"/>
    </xf>
    <xf numFmtId="0" fontId="16" fillId="0" borderId="0">
      <alignment horizontal="right"/>
    </xf>
    <xf numFmtId="0" fontId="16" fillId="0" borderId="0">
      <alignment horizontal="right"/>
    </xf>
    <xf numFmtId="0" fontId="16" fillId="0" borderId="0">
      <alignment horizontal="right"/>
    </xf>
    <xf numFmtId="0" fontId="16" fillId="0" borderId="0">
      <alignment horizontal="right"/>
    </xf>
    <xf numFmtId="0" fontId="16" fillId="0" borderId="0">
      <alignment horizontal="right"/>
    </xf>
    <xf numFmtId="0" fontId="16" fillId="0" borderId="0">
      <alignment horizontal="right"/>
    </xf>
    <xf numFmtId="0" fontId="16" fillId="0" borderId="0">
      <alignment horizontal="right"/>
    </xf>
    <xf numFmtId="0" fontId="16" fillId="0" borderId="0">
      <alignment horizontal="right"/>
    </xf>
    <xf numFmtId="0" fontId="16" fillId="0" borderId="0">
      <alignment horizontal="right"/>
    </xf>
    <xf numFmtId="0" fontId="16" fillId="0" borderId="0">
      <alignment horizontal="right"/>
    </xf>
    <xf numFmtId="0" fontId="16" fillId="0" borderId="0">
      <alignment horizontal="right"/>
    </xf>
    <xf numFmtId="0" fontId="16" fillId="0" borderId="0">
      <alignment horizontal="right"/>
    </xf>
    <xf numFmtId="0" fontId="16" fillId="0" borderId="0">
      <alignment horizontal="right"/>
    </xf>
    <xf numFmtId="0" fontId="16" fillId="0" borderId="0">
      <alignment horizontal="right"/>
    </xf>
    <xf numFmtId="0" fontId="16" fillId="0" borderId="0">
      <alignment horizontal="right"/>
    </xf>
    <xf numFmtId="0" fontId="16" fillId="0" borderId="0">
      <alignment horizontal="right"/>
    </xf>
    <xf numFmtId="0" fontId="16" fillId="0" borderId="0">
      <alignment horizontal="right"/>
    </xf>
    <xf numFmtId="0" fontId="16" fillId="0" borderId="0">
      <alignment horizontal="right"/>
    </xf>
    <xf numFmtId="0" fontId="16" fillId="0" borderId="0">
      <alignment horizontal="right"/>
    </xf>
    <xf numFmtId="0" fontId="16" fillId="0" borderId="0">
      <alignment horizontal="right"/>
    </xf>
    <xf numFmtId="0" fontId="16" fillId="0" borderId="0">
      <alignment horizontal="right"/>
    </xf>
    <xf numFmtId="0" fontId="16" fillId="0" borderId="0">
      <alignment horizontal="right"/>
    </xf>
    <xf numFmtId="195" fontId="98" fillId="0" borderId="0" applyFont="0" applyFill="0" applyBorder="0" applyAlignment="0" applyProtection="0"/>
    <xf numFmtId="196" fontId="98" fillId="0" borderId="0" applyFont="0" applyFill="0" applyBorder="0" applyAlignment="0" applyProtection="0"/>
    <xf numFmtId="197" fontId="98" fillId="0" borderId="0" applyFont="0" applyFill="0" applyBorder="0" applyAlignment="0" applyProtection="0"/>
    <xf numFmtId="198" fontId="98" fillId="0" borderId="0" applyFont="0" applyFill="0" applyBorder="0" applyAlignment="0" applyProtection="0"/>
    <xf numFmtId="0" fontId="98" fillId="0" borderId="0"/>
    <xf numFmtId="164" fontId="1" fillId="0" borderId="0" applyFont="0" applyFill="0" applyBorder="0" applyAlignment="0" applyProtection="0"/>
    <xf numFmtId="0" fontId="1" fillId="0" borderId="0"/>
    <xf numFmtId="199" fontId="2" fillId="0" borderId="0"/>
    <xf numFmtId="199" fontId="1" fillId="0" borderId="0"/>
    <xf numFmtId="199" fontId="1" fillId="0" borderId="0"/>
    <xf numFmtId="199" fontId="1" fillId="0" borderId="0"/>
    <xf numFmtId="199" fontId="3" fillId="0" borderId="0"/>
    <xf numFmtId="199" fontId="2" fillId="0" borderId="0"/>
    <xf numFmtId="199" fontId="12" fillId="0" borderId="0"/>
    <xf numFmtId="0" fontId="2" fillId="0" borderId="0"/>
    <xf numFmtId="9" fontId="1" fillId="0" borderId="0" applyFont="0" applyFill="0" applyBorder="0" applyAlignment="0" applyProtection="0"/>
    <xf numFmtId="0" fontId="1" fillId="0" borderId="0"/>
    <xf numFmtId="0" fontId="99" fillId="0" borderId="0"/>
    <xf numFmtId="0" fontId="99" fillId="0" borderId="0"/>
    <xf numFmtId="0" fontId="2" fillId="0" borderId="0" applyFill="0" applyBorder="0"/>
    <xf numFmtId="0" fontId="2" fillId="0" borderId="0"/>
    <xf numFmtId="38" fontId="2" fillId="4" borderId="0" applyNumberFormat="0" applyBorder="0" applyAlignment="0" applyProtection="0"/>
    <xf numFmtId="38" fontId="2" fillId="4" borderId="0" applyNumberFormat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10" fontId="2" fillId="5" borderId="18" applyNumberFormat="0" applyBorder="0" applyAlignment="0" applyProtection="0"/>
    <xf numFmtId="10" fontId="2" fillId="5" borderId="18" applyNumberFormat="0" applyBorder="0" applyAlignment="0" applyProtection="0"/>
    <xf numFmtId="166" fontId="5" fillId="5" borderId="35" applyNumberFormat="0" applyFont="0" applyAlignment="0" applyProtection="0">
      <alignment horizontal="center"/>
      <protection locked="0"/>
    </xf>
    <xf numFmtId="0" fontId="2" fillId="0" borderId="0"/>
    <xf numFmtId="0" fontId="2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2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2" fillId="0" borderId="0"/>
    <xf numFmtId="203" fontId="1" fillId="0" borderId="0"/>
    <xf numFmtId="204" fontId="2" fillId="0" borderId="0">
      <alignment horizontal="right"/>
    </xf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205" fontId="101" fillId="0" borderId="0">
      <alignment horizontal="right"/>
    </xf>
    <xf numFmtId="37" fontId="2" fillId="0" borderId="0"/>
    <xf numFmtId="20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0" fillId="0" borderId="0" applyFont="0" applyFill="0" applyBorder="0" applyAlignment="0" applyProtection="0"/>
    <xf numFmtId="207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8" fillId="0" borderId="0" applyFont="0" applyFill="0" applyBorder="0" applyAlignment="0" applyProtection="0"/>
    <xf numFmtId="43" fontId="1" fillId="0" borderId="0" applyFont="0" applyFill="0" applyBorder="0" applyAlignment="0" applyProtection="0"/>
    <xf numFmtId="171" fontId="30" fillId="29" borderId="0" applyFill="0" applyBorder="0" applyAlignment="0" applyProtection="0">
      <alignment horizontal="left"/>
    </xf>
    <xf numFmtId="3" fontId="34" fillId="0" borderId="13"/>
    <xf numFmtId="0" fontId="102" fillId="35" borderId="46" applyNumberFormat="0" applyFont="0" applyAlignment="0" applyProtection="0">
      <protection locked="0"/>
    </xf>
    <xf numFmtId="0" fontId="103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172" fontId="127" fillId="0" borderId="0" applyNumberFormat="0" applyFill="0" applyBorder="0" applyAlignment="0" applyProtection="0"/>
    <xf numFmtId="172" fontId="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21" fillId="21" borderId="78" applyNumberFormat="0" applyAlignment="0" applyProtection="0"/>
    <xf numFmtId="172" fontId="24" fillId="12" borderId="78" applyNumberFormat="0" applyAlignment="0" applyProtection="0"/>
    <xf numFmtId="172" fontId="2" fillId="28" borderId="79" applyNumberFormat="0" applyFont="0" applyAlignment="0" applyProtection="0"/>
    <xf numFmtId="172" fontId="27" fillId="21" borderId="80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7" fillId="21" borderId="80" applyNumberFormat="0" applyAlignment="0" applyProtection="0"/>
    <xf numFmtId="172" fontId="2" fillId="28" borderId="79" applyNumberFormat="0" applyFont="0" applyAlignment="0" applyProtection="0"/>
    <xf numFmtId="172" fontId="21" fillId="21" borderId="78" applyNumberFormat="0" applyAlignment="0" applyProtection="0"/>
    <xf numFmtId="172" fontId="24" fillId="12" borderId="78" applyNumberFormat="0" applyAlignment="0" applyProtection="0"/>
    <xf numFmtId="43" fontId="1" fillId="0" borderId="0" applyFont="0" applyFill="0" applyBorder="0" applyAlignment="0" applyProtection="0"/>
    <xf numFmtId="0" fontId="82" fillId="0" borderId="62">
      <alignment horizontal="left" vertical="center"/>
    </xf>
    <xf numFmtId="0" fontId="82" fillId="0" borderId="62">
      <alignment horizontal="left" vertical="center"/>
    </xf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2" fillId="35" borderId="64" applyNumberFormat="0" applyFont="0" applyAlignment="0" applyProtection="0">
      <protection locked="0"/>
    </xf>
    <xf numFmtId="44" fontId="1" fillId="0" borderId="0" applyFont="0" applyFill="0" applyBorder="0" applyAlignment="0" applyProtection="0"/>
  </cellStyleXfs>
  <cellXfs count="816">
    <xf numFmtId="172" fontId="0" fillId="0" borderId="0" xfId="0"/>
    <xf numFmtId="0" fontId="39" fillId="0" borderId="0" xfId="0" applyNumberFormat="1" applyFont="1"/>
    <xf numFmtId="0" fontId="44" fillId="0" borderId="0" xfId="0" applyNumberFormat="1" applyFont="1" applyAlignment="1">
      <alignment horizontal="left" vertical="center"/>
    </xf>
    <xf numFmtId="0" fontId="38" fillId="0" borderId="0" xfId="0" applyNumberFormat="1" applyFont="1" applyAlignment="1">
      <alignment horizontal="left" vertical="center"/>
    </xf>
    <xf numFmtId="172" fontId="0" fillId="0" borderId="0" xfId="0" applyBorder="1"/>
    <xf numFmtId="172" fontId="45" fillId="0" borderId="0" xfId="0" applyFont="1"/>
    <xf numFmtId="172" fontId="39" fillId="0" borderId="0" xfId="0" applyFont="1"/>
    <xf numFmtId="172" fontId="39" fillId="0" borderId="0" xfId="0" applyFont="1" applyAlignment="1">
      <alignment horizontal="center" vertical="center"/>
    </xf>
    <xf numFmtId="172" fontId="39" fillId="0" borderId="1" xfId="0" applyFont="1" applyBorder="1" applyAlignment="1">
      <alignment horizontal="left" vertical="center"/>
    </xf>
    <xf numFmtId="3" fontId="39" fillId="0" borderId="1" xfId="0" applyNumberFormat="1" applyFont="1" applyBorder="1" applyAlignment="1">
      <alignment horizontal="center" vertical="center"/>
    </xf>
    <xf numFmtId="3" fontId="39" fillId="0" borderId="4" xfId="0" applyNumberFormat="1" applyFont="1" applyBorder="1" applyAlignment="1">
      <alignment horizontal="center" vertical="center"/>
    </xf>
    <xf numFmtId="172" fontId="44" fillId="0" borderId="0" xfId="0" applyFont="1" applyAlignment="1">
      <alignment horizontal="left"/>
    </xf>
    <xf numFmtId="174" fontId="45" fillId="0" borderId="0" xfId="0" applyNumberFormat="1" applyFont="1" applyAlignment="1">
      <alignment horizontal="center"/>
    </xf>
    <xf numFmtId="172" fontId="53" fillId="35" borderId="0" xfId="442" applyFont="1" applyFill="1" applyBorder="1" applyAlignment="1">
      <alignment vertical="center"/>
    </xf>
    <xf numFmtId="172" fontId="39" fillId="0" borderId="0" xfId="0" applyFont="1" applyAlignment="1">
      <alignment horizontal="center"/>
    </xf>
    <xf numFmtId="174" fontId="39" fillId="0" borderId="0" xfId="0" applyNumberFormat="1" applyFont="1" applyAlignment="1">
      <alignment horizontal="center"/>
    </xf>
    <xf numFmtId="4" fontId="39" fillId="0" borderId="0" xfId="0" applyNumberFormat="1" applyFont="1"/>
    <xf numFmtId="3" fontId="39" fillId="0" borderId="0" xfId="0" applyNumberFormat="1" applyFont="1" applyAlignment="1">
      <alignment horizontal="center"/>
    </xf>
    <xf numFmtId="3" fontId="39" fillId="0" borderId="1" xfId="0" applyNumberFormat="1" applyFont="1" applyBorder="1" applyAlignment="1">
      <alignment horizontal="center"/>
    </xf>
    <xf numFmtId="174" fontId="39" fillId="0" borderId="1" xfId="0" applyNumberFormat="1" applyFont="1" applyBorder="1" applyAlignment="1">
      <alignment horizontal="center"/>
    </xf>
    <xf numFmtId="0" fontId="39" fillId="0" borderId="1" xfId="0" applyNumberFormat="1" applyFont="1" applyBorder="1" applyAlignment="1">
      <alignment horizontal="center"/>
    </xf>
    <xf numFmtId="3" fontId="39" fillId="0" borderId="4" xfId="0" applyNumberFormat="1" applyFont="1" applyBorder="1" applyAlignment="1">
      <alignment horizontal="center"/>
    </xf>
    <xf numFmtId="172" fontId="39" fillId="0" borderId="0" xfId="4" applyFont="1" applyAlignment="1">
      <alignment horizontal="center"/>
    </xf>
    <xf numFmtId="172" fontId="39" fillId="0" borderId="0" xfId="4" applyFont="1"/>
    <xf numFmtId="172" fontId="39" fillId="0" borderId="0" xfId="4" applyFont="1" applyFill="1" applyBorder="1"/>
    <xf numFmtId="172" fontId="36" fillId="0" borderId="0" xfId="4" applyFont="1" applyFill="1" applyBorder="1"/>
    <xf numFmtId="172" fontId="36" fillId="0" borderId="27" xfId="4" applyFont="1" applyFill="1" applyBorder="1"/>
    <xf numFmtId="172" fontId="36" fillId="0" borderId="0" xfId="4" applyFont="1" applyAlignment="1">
      <alignment horizontal="center"/>
    </xf>
    <xf numFmtId="172" fontId="38" fillId="0" borderId="0" xfId="0" applyFont="1" applyAlignment="1">
      <alignment horizontal="left"/>
    </xf>
    <xf numFmtId="172" fontId="56" fillId="0" borderId="0" xfId="5" applyNumberFormat="1" applyFont="1" applyAlignment="1">
      <alignment horizontal="left" indent="8"/>
    </xf>
    <xf numFmtId="172" fontId="36" fillId="0" borderId="0" xfId="4" applyFont="1" applyFill="1" applyAlignment="1">
      <alignment horizontal="center"/>
    </xf>
    <xf numFmtId="172" fontId="39" fillId="0" borderId="0" xfId="4" applyFont="1" applyFill="1"/>
    <xf numFmtId="172" fontId="39" fillId="0" borderId="0" xfId="4" applyFont="1" applyFill="1" applyAlignment="1">
      <alignment horizontal="center"/>
    </xf>
    <xf numFmtId="172" fontId="39" fillId="0" borderId="0" xfId="4" applyFont="1" applyFill="1" applyBorder="1" applyAlignment="1">
      <alignment horizontal="center"/>
    </xf>
    <xf numFmtId="172" fontId="35" fillId="0" borderId="0" xfId="4" applyFont="1" applyFill="1" applyAlignment="1">
      <alignment horizontal="center"/>
    </xf>
    <xf numFmtId="172" fontId="41" fillId="0" borderId="0" xfId="4" applyFont="1" applyAlignment="1">
      <alignment horizontal="left"/>
    </xf>
    <xf numFmtId="172" fontId="39" fillId="0" borderId="0" xfId="4" applyFont="1" applyAlignment="1">
      <alignment horizontal="center" vertical="center" wrapText="1"/>
    </xf>
    <xf numFmtId="0" fontId="39" fillId="0" borderId="0" xfId="4" applyNumberFormat="1" applyFont="1"/>
    <xf numFmtId="172" fontId="37" fillId="0" borderId="5" xfId="6" applyFont="1" applyFill="1" applyBorder="1" applyAlignment="1">
      <alignment horizontal="left" vertical="center"/>
    </xf>
    <xf numFmtId="172" fontId="37" fillId="0" borderId="5" xfId="6" applyFont="1" applyFill="1" applyBorder="1" applyAlignment="1">
      <alignment horizontal="center" vertical="center"/>
    </xf>
    <xf numFmtId="3" fontId="37" fillId="0" borderId="5" xfId="7" applyNumberFormat="1" applyFont="1" applyFill="1" applyBorder="1" applyAlignment="1">
      <alignment horizontal="center" vertical="center"/>
    </xf>
    <xf numFmtId="0" fontId="39" fillId="0" borderId="0" xfId="441" applyNumberFormat="1" applyFont="1" applyAlignment="1">
      <alignment horizontal="right"/>
    </xf>
    <xf numFmtId="172" fontId="37" fillId="0" borderId="1" xfId="6" applyFont="1" applyFill="1" applyBorder="1" applyAlignment="1">
      <alignment horizontal="left" vertical="center"/>
    </xf>
    <xf numFmtId="172" fontId="37" fillId="0" borderId="25" xfId="6" applyFont="1" applyFill="1" applyBorder="1" applyAlignment="1">
      <alignment horizontal="center" vertical="center"/>
    </xf>
    <xf numFmtId="3" fontId="37" fillId="0" borderId="1" xfId="7" applyNumberFormat="1" applyFont="1" applyFill="1" applyBorder="1" applyAlignment="1">
      <alignment horizontal="center" vertical="center"/>
    </xf>
    <xf numFmtId="172" fontId="37" fillId="3" borderId="1" xfId="6" applyFont="1" applyFill="1" applyBorder="1" applyAlignment="1">
      <alignment horizontal="left" vertical="center"/>
    </xf>
    <xf numFmtId="172" fontId="37" fillId="3" borderId="25" xfId="6" applyFont="1" applyFill="1" applyBorder="1" applyAlignment="1">
      <alignment horizontal="center" vertical="center"/>
    </xf>
    <xf numFmtId="0" fontId="37" fillId="0" borderId="1" xfId="6" applyNumberFormat="1" applyFont="1" applyFill="1" applyBorder="1" applyAlignment="1">
      <alignment horizontal="left" vertical="center"/>
    </xf>
    <xf numFmtId="0" fontId="37" fillId="0" borderId="25" xfId="6" applyNumberFormat="1" applyFont="1" applyFill="1" applyBorder="1" applyAlignment="1">
      <alignment horizontal="center" vertical="center"/>
    </xf>
    <xf numFmtId="0" fontId="37" fillId="0" borderId="1" xfId="7" applyNumberFormat="1" applyFont="1" applyFill="1" applyBorder="1" applyAlignment="1">
      <alignment horizontal="center" vertical="center"/>
    </xf>
    <xf numFmtId="37" fontId="37" fillId="0" borderId="0" xfId="7" applyNumberFormat="1" applyFont="1" applyFill="1" applyBorder="1" applyAlignment="1">
      <alignment horizontal="center" vertical="center"/>
    </xf>
    <xf numFmtId="3" fontId="37" fillId="0" borderId="4" xfId="7" applyNumberFormat="1" applyFont="1" applyFill="1" applyBorder="1" applyAlignment="1">
      <alignment horizontal="center" vertical="center"/>
    </xf>
    <xf numFmtId="172" fontId="39" fillId="0" borderId="0" xfId="4" applyFont="1" applyBorder="1"/>
    <xf numFmtId="172" fontId="37" fillId="0" borderId="28" xfId="6" applyFont="1" applyFill="1" applyBorder="1" applyAlignment="1">
      <alignment horizontal="center" vertical="center"/>
    </xf>
    <xf numFmtId="0" fontId="37" fillId="0" borderId="1" xfId="6" applyNumberFormat="1" applyFont="1" applyFill="1" applyBorder="1" applyAlignment="1">
      <alignment horizontal="center" vertical="center"/>
    </xf>
    <xf numFmtId="0" fontId="39" fillId="0" borderId="0" xfId="4" applyNumberFormat="1" applyFont="1" applyFill="1" applyBorder="1"/>
    <xf numFmtId="0" fontId="39" fillId="0" borderId="0" xfId="4" applyNumberFormat="1" applyFont="1" applyFill="1" applyBorder="1" applyAlignment="1">
      <alignment horizontal="center"/>
    </xf>
    <xf numFmtId="0" fontId="39" fillId="0" borderId="0" xfId="441" applyNumberFormat="1" applyFont="1" applyFill="1" applyBorder="1"/>
    <xf numFmtId="172" fontId="37" fillId="0" borderId="4" xfId="6" applyFont="1" applyFill="1" applyBorder="1" applyAlignment="1">
      <alignment horizontal="left" vertical="center"/>
    </xf>
    <xf numFmtId="172" fontId="37" fillId="0" borderId="29" xfId="6" applyFont="1" applyFill="1" applyBorder="1" applyAlignment="1">
      <alignment horizontal="center" vertical="center"/>
    </xf>
    <xf numFmtId="3" fontId="37" fillId="0" borderId="17" xfId="7" applyNumberFormat="1" applyFont="1" applyFill="1" applyBorder="1" applyAlignment="1">
      <alignment horizontal="center" vertical="center"/>
    </xf>
    <xf numFmtId="172" fontId="37" fillId="3" borderId="5" xfId="6" applyFont="1" applyFill="1" applyBorder="1" applyAlignment="1">
      <alignment horizontal="left" vertical="center"/>
    </xf>
    <xf numFmtId="172" fontId="37" fillId="3" borderId="28" xfId="6" applyFont="1" applyFill="1" applyBorder="1" applyAlignment="1">
      <alignment horizontal="center" vertical="center"/>
    </xf>
    <xf numFmtId="172" fontId="37" fillId="3" borderId="4" xfId="6" applyFont="1" applyFill="1" applyBorder="1" applyAlignment="1">
      <alignment horizontal="left" vertical="center"/>
    </xf>
    <xf numFmtId="172" fontId="37" fillId="3" borderId="29" xfId="6" applyFont="1" applyFill="1" applyBorder="1" applyAlignment="1">
      <alignment horizontal="center" vertical="center"/>
    </xf>
    <xf numFmtId="172" fontId="37" fillId="0" borderId="30" xfId="6" applyFont="1" applyFill="1" applyBorder="1" applyAlignment="1">
      <alignment horizontal="left" vertical="center"/>
    </xf>
    <xf numFmtId="172" fontId="37" fillId="0" borderId="31" xfId="6" applyFont="1" applyFill="1" applyBorder="1" applyAlignment="1">
      <alignment horizontal="center" vertical="center"/>
    </xf>
    <xf numFmtId="3" fontId="37" fillId="0" borderId="30" xfId="7" applyNumberFormat="1" applyFont="1" applyFill="1" applyBorder="1" applyAlignment="1">
      <alignment horizontal="center" vertical="center"/>
    </xf>
    <xf numFmtId="172" fontId="37" fillId="0" borderId="32" xfId="4" applyFont="1" applyFill="1" applyBorder="1" applyAlignment="1">
      <alignment vertical="center"/>
    </xf>
    <xf numFmtId="172" fontId="37" fillId="0" borderId="33" xfId="4" applyFont="1" applyFill="1" applyBorder="1" applyAlignment="1">
      <alignment horizontal="center" vertical="center"/>
    </xf>
    <xf numFmtId="3" fontId="37" fillId="0" borderId="32" xfId="7" applyNumberFormat="1" applyFont="1" applyFill="1" applyBorder="1" applyAlignment="1">
      <alignment horizontal="center" vertical="center"/>
    </xf>
    <xf numFmtId="172" fontId="37" fillId="0" borderId="17" xfId="6" applyFont="1" applyFill="1" applyBorder="1" applyAlignment="1">
      <alignment horizontal="left" vertical="center"/>
    </xf>
    <xf numFmtId="172" fontId="37" fillId="0" borderId="22" xfId="6" applyFont="1" applyFill="1" applyBorder="1" applyAlignment="1">
      <alignment horizontal="center" vertical="center"/>
    </xf>
    <xf numFmtId="172" fontId="49" fillId="0" borderId="0" xfId="4" applyFont="1" applyBorder="1" applyAlignment="1">
      <alignment horizontal="left"/>
    </xf>
    <xf numFmtId="172" fontId="37" fillId="0" borderId="0" xfId="6" applyFont="1" applyFill="1" applyBorder="1" applyAlignment="1">
      <alignment horizontal="center" vertical="center"/>
    </xf>
    <xf numFmtId="172" fontId="39" fillId="0" borderId="4" xfId="0" applyFont="1" applyBorder="1" applyAlignment="1">
      <alignment horizontal="left" vertical="center"/>
    </xf>
    <xf numFmtId="0" fontId="37" fillId="35" borderId="0" xfId="2" applyNumberFormat="1" applyFont="1" applyFill="1" applyBorder="1" applyAlignment="1">
      <alignment vertical="center"/>
    </xf>
    <xf numFmtId="0" fontId="36" fillId="0" borderId="0" xfId="4" applyNumberFormat="1" applyFont="1" applyFill="1" applyBorder="1" applyAlignment="1">
      <alignment vertical="center"/>
    </xf>
    <xf numFmtId="0" fontId="39" fillId="0" borderId="0" xfId="4" applyNumberFormat="1" applyFont="1" applyAlignment="1">
      <alignment horizontal="center" vertical="center" wrapText="1"/>
    </xf>
    <xf numFmtId="0" fontId="37" fillId="0" borderId="5" xfId="4" applyNumberFormat="1" applyFont="1" applyFill="1" applyBorder="1" applyAlignment="1">
      <alignment horizontal="left" vertical="center" wrapText="1"/>
    </xf>
    <xf numFmtId="0" fontId="37" fillId="0" borderId="5" xfId="6" applyNumberFormat="1" applyFont="1" applyFill="1" applyBorder="1" applyAlignment="1">
      <alignment horizontal="left" vertical="center"/>
    </xf>
    <xf numFmtId="0" fontId="37" fillId="0" borderId="5" xfId="6" applyNumberFormat="1" applyFont="1" applyFill="1" applyBorder="1" applyAlignment="1">
      <alignment horizontal="center" vertical="center"/>
    </xf>
    <xf numFmtId="0" fontId="37" fillId="0" borderId="5" xfId="7" applyNumberFormat="1" applyFont="1" applyFill="1" applyBorder="1" applyAlignment="1">
      <alignment horizontal="center" vertical="center"/>
    </xf>
    <xf numFmtId="0" fontId="37" fillId="0" borderId="1" xfId="4" applyNumberFormat="1" applyFont="1" applyFill="1" applyBorder="1" applyAlignment="1">
      <alignment horizontal="left" vertical="center" wrapText="1"/>
    </xf>
    <xf numFmtId="0" fontId="37" fillId="3" borderId="25" xfId="6" applyNumberFormat="1" applyFont="1" applyFill="1" applyBorder="1" applyAlignment="1">
      <alignment horizontal="center" vertical="center"/>
    </xf>
    <xf numFmtId="0" fontId="37" fillId="0" borderId="4" xfId="4" applyNumberFormat="1" applyFont="1" applyFill="1" applyBorder="1" applyAlignment="1">
      <alignment horizontal="left" vertical="center" wrapText="1"/>
    </xf>
    <xf numFmtId="0" fontId="37" fillId="0" borderId="4" xfId="6" applyNumberFormat="1" applyFont="1" applyFill="1" applyBorder="1" applyAlignment="1">
      <alignment horizontal="left" vertical="center"/>
    </xf>
    <xf numFmtId="0" fontId="37" fillId="3" borderId="29" xfId="6" applyNumberFormat="1" applyFont="1" applyFill="1" applyBorder="1" applyAlignment="1">
      <alignment horizontal="center" vertical="center"/>
    </xf>
    <xf numFmtId="0" fontId="37" fillId="0" borderId="4" xfId="7" applyNumberFormat="1" applyFont="1" applyFill="1" applyBorder="1" applyAlignment="1">
      <alignment horizontal="center" vertical="center"/>
    </xf>
    <xf numFmtId="0" fontId="37" fillId="3" borderId="28" xfId="6" applyNumberFormat="1" applyFont="1" applyFill="1" applyBorder="1" applyAlignment="1">
      <alignment horizontal="center" vertical="center"/>
    </xf>
    <xf numFmtId="0" fontId="37" fillId="0" borderId="0" xfId="6" applyNumberFormat="1" applyFont="1" applyFill="1" applyBorder="1" applyAlignment="1">
      <alignment horizontal="center" vertical="center"/>
    </xf>
    <xf numFmtId="0" fontId="37" fillId="0" borderId="0" xfId="7" applyNumberFormat="1" applyFont="1" applyFill="1" applyBorder="1" applyAlignment="1">
      <alignment horizontal="center" vertical="center"/>
    </xf>
    <xf numFmtId="172" fontId="58" fillId="0" borderId="0" xfId="0" applyFont="1" applyAlignment="1">
      <alignment vertical="center"/>
    </xf>
    <xf numFmtId="172" fontId="58" fillId="0" borderId="0" xfId="0" applyFont="1" applyFill="1" applyAlignment="1">
      <alignment horizontal="center" vertical="center"/>
    </xf>
    <xf numFmtId="172" fontId="58" fillId="0" borderId="0" xfId="0" applyFont="1" applyAlignment="1">
      <alignment horizontal="center" vertical="center"/>
    </xf>
    <xf numFmtId="172" fontId="59" fillId="0" borderId="0" xfId="0" applyFont="1" applyAlignment="1">
      <alignment horizontal="left" vertical="center"/>
    </xf>
    <xf numFmtId="0" fontId="37" fillId="0" borderId="0" xfId="0" applyNumberFormat="1" applyFont="1" applyAlignment="1">
      <alignment horizontal="center" vertical="center"/>
    </xf>
    <xf numFmtId="175" fontId="58" fillId="0" borderId="0" xfId="67" applyNumberFormat="1" applyFont="1" applyAlignment="1">
      <alignment vertical="center"/>
    </xf>
    <xf numFmtId="172" fontId="52" fillId="0" borderId="0" xfId="0" applyFont="1" applyFill="1" applyAlignment="1">
      <alignment horizontal="left" vertical="center"/>
    </xf>
    <xf numFmtId="175" fontId="52" fillId="0" borderId="0" xfId="67" applyNumberFormat="1" applyFont="1" applyAlignment="1">
      <alignment horizontal="right" vertical="center"/>
    </xf>
    <xf numFmtId="172" fontId="50" fillId="0" borderId="0" xfId="0" applyFont="1" applyFill="1" applyAlignment="1">
      <alignment horizontal="center" vertical="center"/>
    </xf>
    <xf numFmtId="172" fontId="50" fillId="0" borderId="0" xfId="0" applyFont="1" applyAlignment="1">
      <alignment horizontal="center" vertical="center"/>
    </xf>
    <xf numFmtId="172" fontId="52" fillId="0" borderId="0" xfId="0" applyFont="1" applyAlignment="1">
      <alignment horizontal="left" vertical="center"/>
    </xf>
    <xf numFmtId="172" fontId="50" fillId="0" borderId="0" xfId="0" applyFont="1" applyAlignment="1">
      <alignment vertical="center"/>
    </xf>
    <xf numFmtId="175" fontId="50" fillId="0" borderId="0" xfId="67" applyNumberFormat="1" applyFont="1" applyAlignment="1">
      <alignment vertical="center"/>
    </xf>
    <xf numFmtId="172" fontId="52" fillId="0" borderId="0" xfId="0" applyFont="1" applyAlignment="1">
      <alignment horizontal="left"/>
    </xf>
    <xf numFmtId="3" fontId="39" fillId="0" borderId="0" xfId="67" applyNumberFormat="1" applyFont="1" applyBorder="1" applyAlignment="1">
      <alignment horizontal="left" vertical="center"/>
    </xf>
    <xf numFmtId="172" fontId="37" fillId="35" borderId="0" xfId="1" applyFont="1" applyFill="1" applyBorder="1" applyAlignment="1">
      <alignment horizontal="left" vertical="center"/>
    </xf>
    <xf numFmtId="172" fontId="37" fillId="35" borderId="0" xfId="1" applyFont="1" applyFill="1" applyBorder="1" applyAlignment="1">
      <alignment vertical="center"/>
    </xf>
    <xf numFmtId="172" fontId="37" fillId="0" borderId="0" xfId="1" applyFont="1" applyFill="1" applyBorder="1" applyAlignment="1">
      <alignment vertical="center"/>
    </xf>
    <xf numFmtId="3" fontId="39" fillId="0" borderId="0" xfId="67" applyNumberFormat="1" applyFont="1" applyBorder="1" applyAlignment="1">
      <alignment horizontal="center" vertical="center"/>
    </xf>
    <xf numFmtId="172" fontId="37" fillId="35" borderId="0" xfId="1" applyFont="1" applyFill="1" applyAlignment="1">
      <alignment vertical="center"/>
    </xf>
    <xf numFmtId="172" fontId="39" fillId="0" borderId="1" xfId="0" applyFont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3" fontId="39" fillId="0" borderId="1" xfId="67" applyNumberFormat="1" applyFont="1" applyBorder="1" applyAlignment="1">
      <alignment horizontal="center" vertical="center"/>
    </xf>
    <xf numFmtId="172" fontId="39" fillId="0" borderId="0" xfId="0" applyFont="1" applyAlignment="1">
      <alignment vertical="center"/>
    </xf>
    <xf numFmtId="172" fontId="39" fillId="0" borderId="4" xfId="0" applyFont="1" applyBorder="1" applyAlignment="1">
      <alignment horizontal="center" vertical="center"/>
    </xf>
    <xf numFmtId="2" fontId="39" fillId="0" borderId="4" xfId="0" applyNumberFormat="1" applyFont="1" applyBorder="1" applyAlignment="1">
      <alignment horizontal="center" vertical="center"/>
    </xf>
    <xf numFmtId="3" fontId="39" fillId="0" borderId="4" xfId="67" applyNumberFormat="1" applyFont="1" applyBorder="1" applyAlignment="1">
      <alignment horizontal="center" vertical="center"/>
    </xf>
    <xf numFmtId="172" fontId="39" fillId="0" borderId="0" xfId="0" applyFont="1" applyAlignment="1">
      <alignment horizontal="left" vertical="center"/>
    </xf>
    <xf numFmtId="9" fontId="39" fillId="0" borderId="0" xfId="443" applyFont="1" applyAlignment="1">
      <alignment horizontal="center" vertical="center"/>
    </xf>
    <xf numFmtId="175" fontId="39" fillId="0" borderId="0" xfId="67" applyNumberFormat="1" applyFont="1" applyAlignment="1">
      <alignment vertical="center"/>
    </xf>
    <xf numFmtId="172" fontId="37" fillId="0" borderId="25" xfId="6" applyFont="1" applyFill="1" applyBorder="1" applyAlignment="1">
      <alignment horizontal="left" vertical="center"/>
    </xf>
    <xf numFmtId="172" fontId="37" fillId="3" borderId="25" xfId="6" applyFont="1" applyFill="1" applyBorder="1" applyAlignment="1">
      <alignment horizontal="left" vertical="center"/>
    </xf>
    <xf numFmtId="0" fontId="37" fillId="0" borderId="25" xfId="6" applyNumberFormat="1" applyFont="1" applyFill="1" applyBorder="1" applyAlignment="1">
      <alignment horizontal="left" vertical="center"/>
    </xf>
    <xf numFmtId="172" fontId="37" fillId="3" borderId="29" xfId="6" applyFont="1" applyFill="1" applyBorder="1" applyAlignment="1">
      <alignment horizontal="left" vertical="center"/>
    </xf>
    <xf numFmtId="172" fontId="51" fillId="0" borderId="0" xfId="0" applyFont="1"/>
    <xf numFmtId="172" fontId="39" fillId="0" borderId="0" xfId="0" applyFont="1" applyFill="1"/>
    <xf numFmtId="176" fontId="37" fillId="0" borderId="1" xfId="441" applyNumberFormat="1" applyFont="1" applyFill="1" applyBorder="1" applyAlignment="1">
      <alignment horizontal="center" vertical="center"/>
    </xf>
    <xf numFmtId="176" fontId="37" fillId="0" borderId="0" xfId="441" applyNumberFormat="1" applyFont="1" applyFill="1" applyBorder="1" applyAlignment="1">
      <alignment horizontal="left" vertical="center"/>
    </xf>
    <xf numFmtId="177" fontId="45" fillId="0" borderId="0" xfId="441" applyNumberFormat="1" applyFont="1"/>
    <xf numFmtId="177" fontId="39" fillId="0" borderId="0" xfId="441" applyNumberFormat="1" applyFont="1"/>
    <xf numFmtId="177" fontId="35" fillId="3" borderId="0" xfId="441" applyNumberFormat="1" applyFont="1" applyFill="1" applyBorder="1" applyAlignment="1">
      <alignment horizontal="left" vertical="center"/>
    </xf>
    <xf numFmtId="177" fontId="47" fillId="0" borderId="0" xfId="441" applyNumberFormat="1" applyFont="1"/>
    <xf numFmtId="177" fontId="37" fillId="3" borderId="0" xfId="441" applyNumberFormat="1" applyFont="1" applyFill="1" applyBorder="1" applyAlignment="1">
      <alignment horizontal="center" vertical="center"/>
    </xf>
    <xf numFmtId="177" fontId="38" fillId="0" borderId="0" xfId="441" applyNumberFormat="1" applyFont="1" applyAlignment="1">
      <alignment horizontal="left" vertical="center"/>
    </xf>
    <xf numFmtId="177" fontId="36" fillId="0" borderId="0" xfId="441" applyNumberFormat="1" applyFont="1"/>
    <xf numFmtId="177" fontId="51" fillId="0" borderId="0" xfId="441" applyNumberFormat="1" applyFont="1" applyAlignment="1">
      <alignment horizontal="center" vertical="center"/>
    </xf>
    <xf numFmtId="177" fontId="40" fillId="0" borderId="0" xfId="441" applyNumberFormat="1" applyFont="1"/>
    <xf numFmtId="177" fontId="51" fillId="0" borderId="0" xfId="441" applyNumberFormat="1" applyFont="1"/>
    <xf numFmtId="177" fontId="51" fillId="0" borderId="0" xfId="441" applyNumberFormat="1" applyFont="1" applyFill="1" applyBorder="1"/>
    <xf numFmtId="177" fontId="36" fillId="3" borderId="0" xfId="441" applyNumberFormat="1" applyFont="1" applyFill="1" applyBorder="1" applyAlignment="1">
      <alignment horizontal="center" vertical="center"/>
    </xf>
    <xf numFmtId="177" fontId="36" fillId="0" borderId="0" xfId="441" applyNumberFormat="1" applyFont="1" applyAlignment="1">
      <alignment horizontal="center" vertical="center"/>
    </xf>
    <xf numFmtId="177" fontId="35" fillId="2" borderId="17" xfId="441" applyNumberFormat="1" applyFont="1" applyFill="1" applyBorder="1" applyAlignment="1">
      <alignment horizontal="center" vertical="center" wrapText="1"/>
    </xf>
    <xf numFmtId="177" fontId="37" fillId="0" borderId="5" xfId="441" applyNumberFormat="1" applyFont="1" applyFill="1" applyBorder="1" applyAlignment="1">
      <alignment horizontal="center" vertical="center"/>
    </xf>
    <xf numFmtId="177" fontId="37" fillId="0" borderId="0" xfId="441" applyNumberFormat="1" applyFont="1" applyFill="1" applyBorder="1" applyAlignment="1">
      <alignment horizontal="center" vertical="center"/>
    </xf>
    <xf numFmtId="177" fontId="39" fillId="0" borderId="1" xfId="441" applyNumberFormat="1" applyFont="1" applyFill="1" applyBorder="1" applyAlignment="1">
      <alignment horizontal="right" vertical="center"/>
    </xf>
    <xf numFmtId="175" fontId="35" fillId="0" borderId="0" xfId="7" applyNumberFormat="1" applyFont="1" applyFill="1" applyBorder="1" applyAlignment="1">
      <alignment horizontal="center" vertical="center"/>
    </xf>
    <xf numFmtId="177" fontId="39" fillId="0" borderId="0" xfId="441" applyNumberFormat="1" applyFont="1" applyFill="1" applyAlignment="1">
      <alignment horizontal="center"/>
    </xf>
    <xf numFmtId="177" fontId="39" fillId="0" borderId="1" xfId="441" applyNumberFormat="1" applyFont="1" applyFill="1" applyBorder="1" applyAlignment="1">
      <alignment horizontal="left" vertical="center"/>
    </xf>
    <xf numFmtId="177" fontId="39" fillId="0" borderId="4" xfId="441" applyNumberFormat="1" applyFont="1" applyFill="1" applyBorder="1" applyAlignment="1">
      <alignment horizontal="left" vertical="center"/>
    </xf>
    <xf numFmtId="172" fontId="49" fillId="0" borderId="0" xfId="0" applyFont="1"/>
    <xf numFmtId="0" fontId="51" fillId="0" borderId="0" xfId="443" applyNumberFormat="1" applyFont="1"/>
    <xf numFmtId="0" fontId="51" fillId="0" borderId="0" xfId="0" applyNumberFormat="1" applyFont="1"/>
    <xf numFmtId="0" fontId="36" fillId="0" borderId="0" xfId="0" applyNumberFormat="1" applyFont="1"/>
    <xf numFmtId="43" fontId="39" fillId="0" borderId="0" xfId="441" applyFont="1" applyBorder="1"/>
    <xf numFmtId="0" fontId="35" fillId="0" borderId="0" xfId="2" applyNumberFormat="1" applyFont="1" applyFill="1" applyBorder="1" applyAlignment="1">
      <alignment vertical="center"/>
    </xf>
    <xf numFmtId="0" fontId="35" fillId="0" borderId="14" xfId="1" applyNumberFormat="1" applyFont="1" applyFill="1" applyBorder="1" applyAlignment="1">
      <alignment vertical="center" wrapText="1"/>
    </xf>
    <xf numFmtId="0" fontId="39" fillId="0" borderId="1" xfId="0" applyNumberFormat="1" applyFont="1" applyFill="1" applyBorder="1" applyAlignment="1">
      <alignment horizontal="center"/>
    </xf>
    <xf numFmtId="43" fontId="39" fillId="0" borderId="25" xfId="441" applyFont="1" applyFill="1" applyBorder="1"/>
    <xf numFmtId="43" fontId="39" fillId="0" borderId="1" xfId="441" applyFont="1" applyFill="1" applyBorder="1"/>
    <xf numFmtId="43" fontId="39" fillId="0" borderId="14" xfId="441" applyFont="1" applyFill="1" applyBorder="1"/>
    <xf numFmtId="0" fontId="39" fillId="0" borderId="1" xfId="0" applyNumberFormat="1" applyFont="1" applyFill="1" applyBorder="1" applyAlignment="1">
      <alignment horizontal="left"/>
    </xf>
    <xf numFmtId="177" fontId="41" fillId="0" borderId="0" xfId="441" applyNumberFormat="1" applyFont="1" applyAlignment="1">
      <alignment horizontal="left" vertical="center"/>
    </xf>
    <xf numFmtId="177" fontId="51" fillId="0" borderId="0" xfId="441" applyNumberFormat="1" applyFont="1" applyBorder="1"/>
    <xf numFmtId="177" fontId="36" fillId="0" borderId="0" xfId="441" applyNumberFormat="1" applyFont="1" applyBorder="1"/>
    <xf numFmtId="177" fontId="51" fillId="0" borderId="0" xfId="441" applyNumberFormat="1" applyFont="1" applyBorder="1" applyAlignment="1">
      <alignment horizontal="center" vertical="center"/>
    </xf>
    <xf numFmtId="177" fontId="39" fillId="0" borderId="14" xfId="441" applyNumberFormat="1" applyFont="1" applyBorder="1"/>
    <xf numFmtId="177" fontId="39" fillId="0" borderId="25" xfId="441" applyNumberFormat="1" applyFont="1" applyBorder="1"/>
    <xf numFmtId="0" fontId="57" fillId="3" borderId="22" xfId="0" applyNumberFormat="1" applyFont="1" applyFill="1" applyBorder="1" applyAlignment="1">
      <alignment vertical="center" wrapText="1"/>
    </xf>
    <xf numFmtId="0" fontId="39" fillId="0" borderId="0" xfId="4" applyNumberFormat="1" applyFont="1" applyBorder="1"/>
    <xf numFmtId="0" fontId="39" fillId="0" borderId="0" xfId="441" applyNumberFormat="1" applyFont="1" applyBorder="1" applyAlignment="1">
      <alignment horizontal="right"/>
    </xf>
    <xf numFmtId="177" fontId="41" fillId="0" borderId="0" xfId="441" applyNumberFormat="1" applyFont="1"/>
    <xf numFmtId="177" fontId="41" fillId="31" borderId="17" xfId="441" applyNumberFormat="1" applyFont="1" applyFill="1" applyBorder="1" applyAlignment="1">
      <alignment horizontal="center" vertical="center" wrapText="1"/>
    </xf>
    <xf numFmtId="177" fontId="41" fillId="0" borderId="14" xfId="441" applyNumberFormat="1" applyFont="1" applyFill="1" applyBorder="1" applyAlignment="1">
      <alignment vertical="center" wrapText="1"/>
    </xf>
    <xf numFmtId="177" fontId="37" fillId="0" borderId="0" xfId="441" applyNumberFormat="1" applyFont="1"/>
    <xf numFmtId="172" fontId="44" fillId="0" borderId="0" xfId="24" applyFont="1" applyAlignment="1">
      <alignment horizontal="left" vertical="center"/>
    </xf>
    <xf numFmtId="172" fontId="1" fillId="0" borderId="0" xfId="24"/>
    <xf numFmtId="172" fontId="38" fillId="0" borderId="0" xfId="24" applyFont="1" applyAlignment="1">
      <alignment horizontal="left"/>
    </xf>
    <xf numFmtId="172" fontId="38" fillId="0" borderId="0" xfId="24" applyNumberFormat="1" applyFont="1" applyAlignment="1">
      <alignment horizontal="left" vertical="center"/>
    </xf>
    <xf numFmtId="0" fontId="39" fillId="0" borderId="1" xfId="24" applyNumberFormat="1" applyFont="1" applyBorder="1" applyAlignment="1">
      <alignment horizontal="center" vertical="center"/>
    </xf>
    <xf numFmtId="0" fontId="39" fillId="0" borderId="4" xfId="24" applyNumberFormat="1" applyFont="1" applyBorder="1" applyAlignment="1">
      <alignment horizontal="center" vertical="center"/>
    </xf>
    <xf numFmtId="172" fontId="1" fillId="0" borderId="0" xfId="24" applyBorder="1"/>
    <xf numFmtId="0" fontId="1" fillId="0" borderId="0" xfId="24" applyNumberFormat="1" applyFill="1" applyBorder="1"/>
    <xf numFmtId="0" fontId="37" fillId="3" borderId="25" xfId="0" applyNumberFormat="1" applyFont="1" applyFill="1" applyBorder="1" applyAlignment="1">
      <alignment horizontal="left" vertical="center"/>
    </xf>
    <xf numFmtId="0" fontId="37" fillId="3" borderId="1" xfId="0" applyNumberFormat="1" applyFont="1" applyFill="1" applyBorder="1" applyAlignment="1">
      <alignment horizontal="left" vertical="center"/>
    </xf>
    <xf numFmtId="177" fontId="37" fillId="0" borderId="1" xfId="441" applyNumberFormat="1" applyFont="1" applyFill="1" applyBorder="1" applyAlignment="1">
      <alignment horizontal="left" vertical="center"/>
    </xf>
    <xf numFmtId="172" fontId="0" fillId="0" borderId="0" xfId="0"/>
    <xf numFmtId="172" fontId="39" fillId="0" borderId="0" xfId="0" applyFont="1"/>
    <xf numFmtId="172" fontId="39" fillId="0" borderId="1" xfId="0" applyFont="1" applyBorder="1" applyAlignment="1">
      <alignment horizontal="left" vertical="center"/>
    </xf>
    <xf numFmtId="3" fontId="39" fillId="0" borderId="1" xfId="0" applyNumberFormat="1" applyFont="1" applyBorder="1" applyAlignment="1">
      <alignment horizontal="center" vertical="center"/>
    </xf>
    <xf numFmtId="0" fontId="39" fillId="0" borderId="1" xfId="0" applyNumberFormat="1" applyFont="1" applyBorder="1" applyAlignment="1">
      <alignment horizontal="center"/>
    </xf>
    <xf numFmtId="0" fontId="39" fillId="0" borderId="1" xfId="0" applyNumberFormat="1" applyFont="1" applyBorder="1" applyAlignment="1">
      <alignment horizontal="center" vertical="center"/>
    </xf>
    <xf numFmtId="172" fontId="39" fillId="0" borderId="1" xfId="0" applyFont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3" fontId="39" fillId="0" borderId="1" xfId="67" applyNumberFormat="1" applyFont="1" applyBorder="1" applyAlignment="1">
      <alignment horizontal="center" vertical="center"/>
    </xf>
    <xf numFmtId="172" fontId="39" fillId="0" borderId="0" xfId="0" applyFont="1" applyAlignment="1">
      <alignment vertical="center"/>
    </xf>
    <xf numFmtId="177" fontId="37" fillId="0" borderId="1" xfId="441" applyNumberFormat="1" applyFont="1" applyFill="1" applyBorder="1" applyAlignment="1">
      <alignment horizontal="center" vertical="center"/>
    </xf>
    <xf numFmtId="177" fontId="37" fillId="0" borderId="0" xfId="441" applyNumberFormat="1" applyFont="1" applyFill="1" applyBorder="1" applyAlignment="1">
      <alignment horizontal="left" vertical="center"/>
    </xf>
    <xf numFmtId="177" fontId="37" fillId="0" borderId="4" xfId="441" applyNumberFormat="1" applyFont="1" applyFill="1" applyBorder="1" applyAlignment="1">
      <alignment horizontal="center" vertical="center"/>
    </xf>
    <xf numFmtId="177" fontId="39" fillId="0" borderId="1" xfId="441" applyNumberFormat="1" applyFont="1" applyBorder="1" applyAlignment="1">
      <alignment horizontal="right" vertical="center"/>
    </xf>
    <xf numFmtId="177" fontId="39" fillId="0" borderId="0" xfId="441" applyNumberFormat="1" applyFont="1" applyBorder="1"/>
    <xf numFmtId="0" fontId="39" fillId="0" borderId="0" xfId="0" applyNumberFormat="1" applyFont="1" applyFill="1" applyBorder="1" applyAlignment="1">
      <alignment horizontal="center"/>
    </xf>
    <xf numFmtId="43" fontId="39" fillId="0" borderId="25" xfId="441" applyFont="1" applyBorder="1"/>
    <xf numFmtId="43" fontId="39" fillId="0" borderId="1" xfId="441" applyFont="1" applyBorder="1"/>
    <xf numFmtId="43" fontId="39" fillId="0" borderId="14" xfId="441" applyFont="1" applyBorder="1"/>
    <xf numFmtId="0" fontId="39" fillId="0" borderId="1" xfId="0" applyNumberFormat="1" applyFont="1" applyBorder="1" applyAlignment="1">
      <alignment horizontal="left"/>
    </xf>
    <xf numFmtId="172" fontId="36" fillId="0" borderId="0" xfId="0" applyFont="1" applyFill="1"/>
    <xf numFmtId="0" fontId="39" fillId="34" borderId="0" xfId="0" applyNumberFormat="1" applyFont="1" applyFill="1" applyBorder="1" applyAlignment="1">
      <alignment horizontal="center"/>
    </xf>
    <xf numFmtId="177" fontId="37" fillId="0" borderId="0" xfId="441" applyNumberFormat="1" applyFont="1" applyAlignment="1">
      <alignment horizontal="center" vertical="center"/>
    </xf>
    <xf numFmtId="172" fontId="62" fillId="0" borderId="0" xfId="0" applyFont="1" applyAlignment="1">
      <alignment vertical="center" wrapText="1"/>
    </xf>
    <xf numFmtId="172" fontId="63" fillId="0" borderId="0" xfId="0" applyFont="1" applyAlignment="1">
      <alignment horizontal="center" vertical="center" wrapText="1"/>
    </xf>
    <xf numFmtId="172" fontId="63" fillId="0" borderId="0" xfId="0" applyFont="1" applyAlignment="1">
      <alignment horizontal="right" vertical="center" wrapText="1"/>
    </xf>
    <xf numFmtId="172" fontId="64" fillId="0" borderId="0" xfId="0" applyFont="1" applyAlignment="1">
      <alignment horizontal="center" vertical="center" wrapText="1"/>
    </xf>
    <xf numFmtId="172" fontId="64" fillId="0" borderId="0" xfId="0" applyFont="1" applyAlignment="1">
      <alignment vertical="center" wrapText="1"/>
    </xf>
    <xf numFmtId="172" fontId="63" fillId="0" borderId="0" xfId="0" applyFont="1" applyAlignment="1">
      <alignment vertical="center" wrapText="1"/>
    </xf>
    <xf numFmtId="172" fontId="64" fillId="0" borderId="0" xfId="0" applyFont="1" applyAlignment="1">
      <alignment horizontal="right" vertical="center" wrapText="1"/>
    </xf>
    <xf numFmtId="172" fontId="65" fillId="0" borderId="0" xfId="0" applyFont="1" applyAlignment="1">
      <alignment vertical="center" wrapText="1"/>
    </xf>
    <xf numFmtId="172" fontId="66" fillId="0" borderId="0" xfId="0" applyFont="1" applyAlignment="1">
      <alignment vertical="center" wrapText="1"/>
    </xf>
    <xf numFmtId="172" fontId="67" fillId="0" borderId="0" xfId="0" applyFont="1" applyAlignment="1">
      <alignment vertical="center" wrapText="1"/>
    </xf>
    <xf numFmtId="172" fontId="68" fillId="0" borderId="0" xfId="0" applyFont="1" applyAlignment="1">
      <alignment horizontal="right" vertical="center" wrapText="1"/>
    </xf>
    <xf numFmtId="177" fontId="37" fillId="0" borderId="0" xfId="441" applyNumberFormat="1" applyFont="1" applyFill="1"/>
    <xf numFmtId="177" fontId="39" fillId="0" borderId="0" xfId="441" applyNumberFormat="1" applyFont="1" applyFill="1"/>
    <xf numFmtId="176" fontId="39" fillId="0" borderId="1" xfId="441" applyNumberFormat="1" applyFont="1" applyFill="1" applyBorder="1" applyAlignment="1">
      <alignment horizontal="left" vertical="center"/>
    </xf>
    <xf numFmtId="177" fontId="36" fillId="0" borderId="0" xfId="441" quotePrefix="1" applyNumberFormat="1" applyFont="1" applyFill="1" applyAlignment="1">
      <alignment wrapText="1"/>
    </xf>
    <xf numFmtId="177" fontId="49" fillId="3" borderId="0" xfId="441" applyNumberFormat="1" applyFont="1" applyFill="1" applyBorder="1" applyAlignment="1">
      <alignment horizontal="center" vertical="center"/>
    </xf>
    <xf numFmtId="177" fontId="36" fillId="0" borderId="0" xfId="441" applyNumberFormat="1" applyFont="1" applyFill="1" applyBorder="1" applyAlignment="1">
      <alignment horizontal="left" vertical="center"/>
    </xf>
    <xf numFmtId="177" fontId="36" fillId="0" borderId="0" xfId="441" applyNumberFormat="1" applyFont="1" applyFill="1" applyAlignment="1">
      <alignment horizontal="left" vertical="center"/>
    </xf>
    <xf numFmtId="177" fontId="48" fillId="0" borderId="1" xfId="441" applyNumberFormat="1" applyFont="1" applyFill="1" applyBorder="1" applyAlignment="1">
      <alignment vertical="center" textRotation="90" wrapText="1"/>
    </xf>
    <xf numFmtId="177" fontId="41" fillId="3" borderId="0" xfId="441" applyNumberFormat="1" applyFont="1" applyFill="1" applyBorder="1" applyAlignment="1">
      <alignment horizontal="center" vertical="center"/>
    </xf>
    <xf numFmtId="177" fontId="41" fillId="30" borderId="17" xfId="441" applyNumberFormat="1" applyFont="1" applyFill="1" applyBorder="1" applyAlignment="1">
      <alignment horizontal="center" vertical="center" wrapText="1"/>
    </xf>
    <xf numFmtId="177" fontId="41" fillId="30" borderId="17" xfId="441" applyNumberFormat="1" applyFont="1" applyFill="1" applyBorder="1" applyAlignment="1">
      <alignment horizontal="centerContinuous" vertical="center" wrapText="1"/>
    </xf>
    <xf numFmtId="177" fontId="41" fillId="30" borderId="22" xfId="441" applyNumberFormat="1" applyFont="1" applyFill="1" applyBorder="1" applyAlignment="1">
      <alignment horizontal="center" vertical="center" wrapText="1"/>
    </xf>
    <xf numFmtId="177" fontId="35" fillId="31" borderId="17" xfId="441" applyNumberFormat="1" applyFont="1" applyFill="1" applyBorder="1" applyAlignment="1">
      <alignment horizontal="center" vertical="center" wrapText="1"/>
    </xf>
    <xf numFmtId="177" fontId="35" fillId="31" borderId="17" xfId="441" applyNumberFormat="1" applyFont="1" applyFill="1" applyBorder="1" applyAlignment="1">
      <alignment horizontal="centerContinuous" vertical="center" wrapText="1"/>
    </xf>
    <xf numFmtId="177" fontId="39" fillId="0" borderId="0" xfId="441" applyNumberFormat="1" applyFont="1" applyFill="1" applyAlignment="1">
      <alignment horizontal="left" vertical="center"/>
    </xf>
    <xf numFmtId="177" fontId="43" fillId="0" borderId="0" xfId="441" applyNumberFormat="1" applyFont="1" applyAlignment="1">
      <alignment vertical="center"/>
    </xf>
    <xf numFmtId="177" fontId="39" fillId="0" borderId="0" xfId="441" applyNumberFormat="1" applyFont="1" applyAlignment="1">
      <alignment vertical="center"/>
    </xf>
    <xf numFmtId="177" fontId="35" fillId="0" borderId="0" xfId="441" applyNumberFormat="1" applyFont="1" applyAlignment="1">
      <alignment vertical="center"/>
    </xf>
    <xf numFmtId="177" fontId="36" fillId="0" borderId="0" xfId="441" applyNumberFormat="1" applyFont="1" applyAlignment="1">
      <alignment vertical="center"/>
    </xf>
    <xf numFmtId="177" fontId="49" fillId="0" borderId="0" xfId="441" applyNumberFormat="1" applyFont="1" applyAlignment="1">
      <alignment vertical="center"/>
    </xf>
    <xf numFmtId="177" fontId="46" fillId="0" borderId="0" xfId="441" applyNumberFormat="1" applyFont="1" applyAlignment="1">
      <alignment vertical="center"/>
    </xf>
    <xf numFmtId="177" fontId="39" fillId="0" borderId="0" xfId="441" applyNumberFormat="1" applyFont="1" applyFill="1" applyAlignment="1">
      <alignment vertical="center"/>
    </xf>
    <xf numFmtId="177" fontId="39" fillId="0" borderId="0" xfId="441" applyNumberFormat="1" applyFont="1" applyAlignment="1">
      <alignment horizontal="center" vertical="center"/>
    </xf>
    <xf numFmtId="177" fontId="37" fillId="0" borderId="0" xfId="441" applyNumberFormat="1" applyFont="1" applyFill="1" applyAlignment="1">
      <alignment vertical="center"/>
    </xf>
    <xf numFmtId="176" fontId="37" fillId="0" borderId="0" xfId="441" applyNumberFormat="1" applyFont="1" applyFill="1" applyAlignment="1">
      <alignment vertical="center"/>
    </xf>
    <xf numFmtId="176" fontId="37" fillId="0" borderId="1" xfId="441" applyNumberFormat="1" applyFont="1" applyFill="1" applyBorder="1" applyAlignment="1">
      <alignment horizontal="left" vertical="center"/>
    </xf>
    <xf numFmtId="176" fontId="37" fillId="0" borderId="4" xfId="441" applyNumberFormat="1" applyFont="1" applyFill="1" applyBorder="1" applyAlignment="1">
      <alignment horizontal="left" vertical="center"/>
    </xf>
    <xf numFmtId="177" fontId="48" fillId="0" borderId="0" xfId="441" applyNumberFormat="1" applyFont="1" applyAlignment="1">
      <alignment horizontal="left" vertical="center"/>
    </xf>
    <xf numFmtId="177" fontId="52" fillId="0" borderId="0" xfId="441" applyNumberFormat="1" applyFont="1" applyFill="1" applyAlignment="1">
      <alignment horizontal="center" vertical="center"/>
    </xf>
    <xf numFmtId="177" fontId="52" fillId="0" borderId="0" xfId="441" applyNumberFormat="1" applyFont="1" applyFill="1" applyAlignment="1">
      <alignment horizontal="left" vertical="center"/>
    </xf>
    <xf numFmtId="177" fontId="39" fillId="0" borderId="0" xfId="441" applyNumberFormat="1" applyFont="1" applyFill="1" applyBorder="1"/>
    <xf numFmtId="177" fontId="37" fillId="0" borderId="0" xfId="441" applyNumberFormat="1" applyFont="1" applyAlignment="1">
      <alignment vertical="center"/>
    </xf>
    <xf numFmtId="177" fontId="41" fillId="3" borderId="0" xfId="441" applyNumberFormat="1" applyFont="1" applyFill="1" applyBorder="1" applyAlignment="1">
      <alignment horizontal="left" vertical="center"/>
    </xf>
    <xf numFmtId="172" fontId="51" fillId="0" borderId="0" xfId="0" applyFont="1" applyFill="1"/>
    <xf numFmtId="43" fontId="47" fillId="0" borderId="0" xfId="441" applyFont="1" applyAlignment="1">
      <alignment vertical="center"/>
    </xf>
    <xf numFmtId="3" fontId="43" fillId="0" borderId="0" xfId="67" applyNumberFormat="1" applyFont="1" applyBorder="1" applyAlignment="1">
      <alignment horizontal="center" vertical="center"/>
    </xf>
    <xf numFmtId="0" fontId="35" fillId="0" borderId="14" xfId="2" applyNumberFormat="1" applyFont="1" applyFill="1" applyBorder="1" applyAlignment="1">
      <alignment vertical="center" textRotation="90" wrapText="1"/>
    </xf>
    <xf numFmtId="0" fontId="35" fillId="0" borderId="0" xfId="1" applyNumberFormat="1" applyFont="1" applyFill="1" applyBorder="1" applyAlignment="1">
      <alignment vertical="center" wrapText="1"/>
    </xf>
    <xf numFmtId="172" fontId="61" fillId="0" borderId="0" xfId="0" applyFont="1" applyAlignment="1">
      <alignment horizontal="left"/>
    </xf>
    <xf numFmtId="172" fontId="61" fillId="0" borderId="0" xfId="24" applyFont="1" applyAlignment="1">
      <alignment horizontal="left" vertical="center"/>
    </xf>
    <xf numFmtId="0" fontId="61" fillId="0" borderId="0" xfId="0" applyNumberFormat="1" applyFont="1" applyAlignment="1">
      <alignment horizontal="left" vertical="center"/>
    </xf>
    <xf numFmtId="172" fontId="42" fillId="0" borderId="0" xfId="262" applyFont="1" applyBorder="1" applyAlignment="1">
      <alignment vertical="center"/>
    </xf>
    <xf numFmtId="43" fontId="42" fillId="0" borderId="0" xfId="441" applyFont="1" applyAlignment="1">
      <alignment vertical="center"/>
    </xf>
    <xf numFmtId="172" fontId="42" fillId="0" borderId="0" xfId="262" applyFont="1" applyAlignment="1">
      <alignment vertical="center"/>
    </xf>
    <xf numFmtId="43" fontId="106" fillId="0" borderId="0" xfId="441" applyFont="1" applyAlignment="1">
      <alignment vertical="center"/>
    </xf>
    <xf numFmtId="172" fontId="108" fillId="0" borderId="0" xfId="262" applyFont="1" applyAlignment="1">
      <alignment vertical="center"/>
    </xf>
    <xf numFmtId="172" fontId="110" fillId="0" borderId="0" xfId="262" applyFont="1" applyBorder="1" applyAlignment="1">
      <alignment vertical="center"/>
    </xf>
    <xf numFmtId="172" fontId="110" fillId="0" borderId="0" xfId="262" applyFont="1" applyAlignment="1">
      <alignment vertical="center"/>
    </xf>
    <xf numFmtId="172" fontId="111" fillId="0" borderId="0" xfId="262" applyFont="1" applyAlignment="1">
      <alignment vertical="center"/>
    </xf>
    <xf numFmtId="43" fontId="112" fillId="0" borderId="0" xfId="441" applyFont="1" applyAlignment="1">
      <alignment vertical="center"/>
    </xf>
    <xf numFmtId="172" fontId="114" fillId="0" borderId="0" xfId="262" applyFont="1" applyAlignment="1">
      <alignment vertical="center"/>
    </xf>
    <xf numFmtId="172" fontId="114" fillId="0" borderId="50" xfId="262" applyFont="1" applyBorder="1" applyAlignment="1">
      <alignment horizontal="left" vertical="center" indent="1"/>
    </xf>
    <xf numFmtId="172" fontId="114" fillId="0" borderId="0" xfId="262" applyFont="1" applyBorder="1" applyAlignment="1">
      <alignment vertical="center"/>
    </xf>
    <xf numFmtId="172" fontId="114" fillId="0" borderId="0" xfId="262" applyFont="1" applyBorder="1" applyAlignment="1">
      <alignment horizontal="left" vertical="center" indent="1"/>
    </xf>
    <xf numFmtId="172" fontId="114" fillId="0" borderId="0" xfId="262" applyFont="1" applyAlignment="1">
      <alignment horizontal="left" vertical="center"/>
    </xf>
    <xf numFmtId="43" fontId="106" fillId="0" borderId="0" xfId="441" applyFont="1" applyAlignment="1">
      <alignment horizontal="left" vertical="center"/>
    </xf>
    <xf numFmtId="172" fontId="115" fillId="0" borderId="0" xfId="262" applyFont="1" applyFill="1" applyBorder="1" applyAlignment="1">
      <alignment horizontal="center" vertical="center"/>
    </xf>
    <xf numFmtId="172" fontId="42" fillId="0" borderId="18" xfId="262" applyFont="1" applyBorder="1" applyAlignment="1">
      <alignment vertical="center"/>
    </xf>
    <xf numFmtId="172" fontId="42" fillId="0" borderId="0" xfId="262" applyFont="1" applyAlignment="1">
      <alignment horizontal="left" vertical="center"/>
    </xf>
    <xf numFmtId="177" fontId="39" fillId="0" borderId="1" xfId="441" applyNumberFormat="1" applyFont="1" applyFill="1" applyBorder="1" applyAlignment="1">
      <alignment horizontal="center" vertical="center"/>
    </xf>
    <xf numFmtId="177" fontId="39" fillId="0" borderId="1" xfId="441" applyNumberFormat="1" applyFont="1" applyBorder="1"/>
    <xf numFmtId="177" fontId="39" fillId="0" borderId="4" xfId="441" applyNumberFormat="1" applyFont="1" applyFill="1" applyBorder="1" applyAlignment="1">
      <alignment horizontal="center" vertical="center"/>
    </xf>
    <xf numFmtId="177" fontId="39" fillId="0" borderId="4" xfId="441" applyNumberFormat="1" applyFont="1" applyBorder="1"/>
    <xf numFmtId="177" fontId="37" fillId="0" borderId="1" xfId="441" applyNumberFormat="1" applyFont="1" applyFill="1" applyBorder="1"/>
    <xf numFmtId="177" fontId="37" fillId="3" borderId="1" xfId="441" applyNumberFormat="1" applyFont="1" applyFill="1" applyBorder="1" applyAlignment="1">
      <alignment horizontal="left" vertical="center"/>
    </xf>
    <xf numFmtId="177" fontId="39" fillId="0" borderId="1" xfId="441" applyNumberFormat="1" applyFont="1" applyBorder="1" applyAlignment="1">
      <alignment horizontal="center"/>
    </xf>
    <xf numFmtId="177" fontId="36" fillId="0" borderId="0" xfId="441" applyNumberFormat="1" applyFont="1" applyFill="1" applyAlignment="1">
      <alignment vertical="center"/>
    </xf>
    <xf numFmtId="177" fontId="51" fillId="0" borderId="0" xfId="441" applyNumberFormat="1" applyFont="1" applyAlignment="1">
      <alignment vertical="center"/>
    </xf>
    <xf numFmtId="177" fontId="51" fillId="0" borderId="0" xfId="441" applyNumberFormat="1" applyFont="1" applyFill="1" applyAlignment="1">
      <alignment vertical="center"/>
    </xf>
    <xf numFmtId="177" fontId="43" fillId="32" borderId="22" xfId="441" applyNumberFormat="1" applyFont="1" applyFill="1" applyBorder="1" applyAlignment="1">
      <alignment vertical="center"/>
    </xf>
    <xf numFmtId="177" fontId="39" fillId="32" borderId="23" xfId="441" applyNumberFormat="1" applyFont="1" applyFill="1" applyBorder="1" applyAlignment="1">
      <alignment vertical="center"/>
    </xf>
    <xf numFmtId="177" fontId="39" fillId="32" borderId="24" xfId="441" applyNumberFormat="1" applyFont="1" applyFill="1" applyBorder="1" applyAlignment="1">
      <alignment vertical="center"/>
    </xf>
    <xf numFmtId="177" fontId="39" fillId="0" borderId="0" xfId="441" applyNumberFormat="1" applyFont="1" applyFill="1" applyAlignment="1">
      <alignment horizontal="right" vertical="center"/>
    </xf>
    <xf numFmtId="177" fontId="39" fillId="32" borderId="1" xfId="441" applyNumberFormat="1" applyFont="1" applyFill="1" applyBorder="1" applyAlignment="1">
      <alignment horizontal="right" vertical="center"/>
    </xf>
    <xf numFmtId="177" fontId="39" fillId="0" borderId="0" xfId="441" applyNumberFormat="1" applyFont="1" applyBorder="1" applyAlignment="1">
      <alignment horizontal="right" vertical="center"/>
    </xf>
    <xf numFmtId="177" fontId="35" fillId="0" borderId="14" xfId="441" applyNumberFormat="1" applyFont="1" applyFill="1" applyBorder="1" applyAlignment="1">
      <alignment vertical="center" textRotation="90" wrapText="1"/>
    </xf>
    <xf numFmtId="177" fontId="39" fillId="0" borderId="1" xfId="441" quotePrefix="1" applyNumberFormat="1" applyFont="1" applyFill="1" applyBorder="1" applyAlignment="1">
      <alignment horizontal="right" vertical="center"/>
    </xf>
    <xf numFmtId="177" fontId="41" fillId="0" borderId="0" xfId="441" applyNumberFormat="1" applyFont="1" applyAlignment="1">
      <alignment vertical="center"/>
    </xf>
    <xf numFmtId="177" fontId="48" fillId="30" borderId="23" xfId="441" applyNumberFormat="1" applyFont="1" applyFill="1" applyBorder="1" applyAlignment="1">
      <alignment horizontal="left" vertical="center"/>
    </xf>
    <xf numFmtId="177" fontId="48" fillId="30" borderId="24" xfId="441" applyNumberFormat="1" applyFont="1" applyFill="1" applyBorder="1" applyAlignment="1">
      <alignment horizontal="left" vertical="center"/>
    </xf>
    <xf numFmtId="177" fontId="49" fillId="0" borderId="0" xfId="441" applyNumberFormat="1" applyFont="1" applyFill="1" applyBorder="1" applyAlignment="1">
      <alignment horizontal="left" vertical="center"/>
    </xf>
    <xf numFmtId="177" fontId="52" fillId="0" borderId="0" xfId="441" applyNumberFormat="1" applyFont="1"/>
    <xf numFmtId="177" fontId="51" fillId="0" borderId="0" xfId="441" applyNumberFormat="1" applyFont="1" applyAlignment="1">
      <alignment horizontal="left" vertical="center"/>
    </xf>
    <xf numFmtId="177" fontId="39" fillId="0" borderId="0" xfId="441" applyNumberFormat="1" applyFont="1" applyBorder="1" applyAlignment="1"/>
    <xf numFmtId="177" fontId="39" fillId="0" borderId="0" xfId="441" applyNumberFormat="1" applyFont="1" applyFill="1" applyBorder="1" applyAlignment="1"/>
    <xf numFmtId="177" fontId="1" fillId="0" borderId="0" xfId="441" applyNumberFormat="1" applyFont="1" applyAlignment="1">
      <alignment vertical="center"/>
    </xf>
    <xf numFmtId="177" fontId="47" fillId="0" borderId="0" xfId="441" applyNumberFormat="1" applyFont="1" applyAlignment="1">
      <alignment vertical="center"/>
    </xf>
    <xf numFmtId="177" fontId="50" fillId="0" borderId="0" xfId="441" applyNumberFormat="1" applyFont="1" applyAlignment="1">
      <alignment horizontal="center" vertical="center"/>
    </xf>
    <xf numFmtId="177" fontId="40" fillId="0" borderId="0" xfId="441" applyNumberFormat="1" applyFont="1" applyAlignment="1">
      <alignment vertical="center"/>
    </xf>
    <xf numFmtId="177" fontId="39" fillId="0" borderId="5" xfId="441" applyNumberFormat="1" applyFont="1" applyFill="1" applyBorder="1" applyAlignment="1">
      <alignment horizontal="left" vertical="center"/>
    </xf>
    <xf numFmtId="172" fontId="118" fillId="0" borderId="0" xfId="0" applyFont="1" applyAlignment="1">
      <alignment vertical="center"/>
    </xf>
    <xf numFmtId="172" fontId="119" fillId="0" borderId="0" xfId="0" applyFont="1"/>
    <xf numFmtId="172" fontId="37" fillId="0" borderId="1" xfId="0" applyFont="1" applyBorder="1" applyAlignment="1">
      <alignment vertical="center" wrapText="1"/>
    </xf>
    <xf numFmtId="172" fontId="37" fillId="0" borderId="1" xfId="0" applyFont="1" applyBorder="1" applyAlignment="1">
      <alignment horizontal="center" vertical="center" wrapText="1"/>
    </xf>
    <xf numFmtId="172" fontId="37" fillId="40" borderId="1" xfId="0" applyFont="1" applyFill="1" applyBorder="1" applyAlignment="1">
      <alignment vertical="center" wrapText="1"/>
    </xf>
    <xf numFmtId="1" fontId="37" fillId="0" borderId="1" xfId="0" applyNumberFormat="1" applyFont="1" applyBorder="1" applyAlignment="1">
      <alignment horizontal="center" vertical="center" wrapText="1"/>
    </xf>
    <xf numFmtId="176" fontId="41" fillId="34" borderId="0" xfId="441" applyNumberFormat="1" applyFont="1" applyFill="1" applyAlignment="1">
      <alignment vertical="center"/>
    </xf>
    <xf numFmtId="177" fontId="39" fillId="32" borderId="1" xfId="441" quotePrefix="1" applyNumberFormat="1" applyFont="1" applyFill="1" applyBorder="1" applyAlignment="1">
      <alignment horizontal="right" vertical="center"/>
    </xf>
    <xf numFmtId="0" fontId="37" fillId="0" borderId="25" xfId="4" applyNumberFormat="1" applyFont="1" applyFill="1" applyBorder="1" applyAlignment="1">
      <alignment horizontal="left" vertical="center" wrapText="1"/>
    </xf>
    <xf numFmtId="0" fontId="37" fillId="3" borderId="4" xfId="6" applyNumberFormat="1" applyFont="1" applyFill="1" applyBorder="1" applyAlignment="1">
      <alignment horizontal="center" vertical="center"/>
    </xf>
    <xf numFmtId="177" fontId="39" fillId="0" borderId="0" xfId="441" applyNumberFormat="1" applyFont="1" applyFill="1" applyBorder="1" applyAlignment="1">
      <alignment vertical="center"/>
    </xf>
    <xf numFmtId="172" fontId="121" fillId="0" borderId="0" xfId="0" applyFont="1" applyAlignment="1">
      <alignment vertical="center" wrapText="1"/>
    </xf>
    <xf numFmtId="177" fontId="39" fillId="3" borderId="0" xfId="441" applyNumberFormat="1" applyFont="1" applyFill="1" applyBorder="1" applyAlignment="1"/>
    <xf numFmtId="172" fontId="69" fillId="0" borderId="26" xfId="0" applyFont="1" applyBorder="1" applyAlignment="1">
      <alignment vertical="center" wrapText="1"/>
    </xf>
    <xf numFmtId="172" fontId="122" fillId="0" borderId="54" xfId="0" applyFont="1" applyBorder="1" applyAlignment="1">
      <alignment vertical="center" wrapText="1"/>
    </xf>
    <xf numFmtId="172" fontId="122" fillId="0" borderId="54" xfId="0" applyFont="1" applyBorder="1" applyAlignment="1">
      <alignment horizontal="center" vertical="center" wrapText="1"/>
    </xf>
    <xf numFmtId="3" fontId="37" fillId="0" borderId="0" xfId="7" applyNumberFormat="1" applyFont="1" applyFill="1" applyBorder="1" applyAlignment="1">
      <alignment horizontal="center" vertical="center"/>
    </xf>
    <xf numFmtId="177" fontId="39" fillId="46" borderId="1" xfId="441" applyNumberFormat="1" applyFont="1" applyFill="1" applyBorder="1" applyAlignment="1">
      <alignment horizontal="left" vertical="center"/>
    </xf>
    <xf numFmtId="177" fontId="37" fillId="46" borderId="1" xfId="441" applyNumberFormat="1" applyFont="1" applyFill="1" applyBorder="1" applyAlignment="1">
      <alignment horizontal="left" vertical="center"/>
    </xf>
    <xf numFmtId="177" fontId="39" fillId="0" borderId="1" xfId="441" applyNumberFormat="1" applyFont="1" applyFill="1" applyBorder="1" applyAlignment="1">
      <alignment horizontal="left"/>
    </xf>
    <xf numFmtId="177" fontId="105" fillId="0" borderId="1" xfId="441" applyNumberFormat="1" applyFont="1" applyFill="1" applyBorder="1" applyAlignment="1">
      <alignment horizontal="left"/>
    </xf>
    <xf numFmtId="177" fontId="37" fillId="46" borderId="1" xfId="441" applyNumberFormat="1" applyFont="1" applyFill="1" applyBorder="1" applyAlignment="1">
      <alignment vertical="center"/>
    </xf>
    <xf numFmtId="176" fontId="37" fillId="46" borderId="1" xfId="441" applyNumberFormat="1" applyFont="1" applyFill="1" applyBorder="1" applyAlignment="1">
      <alignment horizontal="left" vertical="center"/>
    </xf>
    <xf numFmtId="177" fontId="39" fillId="46" borderId="4" xfId="441" applyNumberFormat="1" applyFont="1" applyFill="1" applyBorder="1" applyAlignment="1">
      <alignment horizontal="left" vertical="center"/>
    </xf>
    <xf numFmtId="173" fontId="39" fillId="0" borderId="25" xfId="441" applyNumberFormat="1" applyFont="1" applyBorder="1"/>
    <xf numFmtId="173" fontId="39" fillId="0" borderId="1" xfId="441" applyNumberFormat="1" applyFont="1" applyBorder="1"/>
    <xf numFmtId="173" fontId="39" fillId="0" borderId="14" xfId="441" applyNumberFormat="1" applyFont="1" applyBorder="1"/>
    <xf numFmtId="44" fontId="39" fillId="0" borderId="0" xfId="1344" applyFont="1"/>
    <xf numFmtId="177" fontId="39" fillId="0" borderId="5" xfId="441" applyNumberFormat="1" applyFont="1" applyBorder="1" applyAlignment="1">
      <alignment horizontal="center" vertical="center"/>
    </xf>
    <xf numFmtId="177" fontId="39" fillId="0" borderId="5" xfId="441" applyNumberFormat="1" applyFont="1" applyFill="1" applyBorder="1" applyAlignment="1">
      <alignment horizontal="center" vertical="center"/>
    </xf>
    <xf numFmtId="177" fontId="39" fillId="0" borderId="1" xfId="441" applyNumberFormat="1" applyFont="1" applyBorder="1" applyAlignment="1">
      <alignment horizontal="center" vertical="center"/>
    </xf>
    <xf numFmtId="177" fontId="39" fillId="0" borderId="4" xfId="441" applyNumberFormat="1" applyFont="1" applyBorder="1" applyAlignment="1">
      <alignment horizontal="center"/>
    </xf>
    <xf numFmtId="177" fontId="39" fillId="0" borderId="0" xfId="441" applyNumberFormat="1" applyFont="1" applyAlignment="1">
      <alignment horizontal="center"/>
    </xf>
    <xf numFmtId="177" fontId="39" fillId="0" borderId="0" xfId="441" quotePrefix="1" applyNumberFormat="1" applyFont="1" applyFill="1" applyAlignment="1">
      <alignment horizontal="center" wrapText="1"/>
    </xf>
    <xf numFmtId="176" fontId="41" fillId="0" borderId="0" xfId="441" applyNumberFormat="1" applyFont="1" applyFill="1" applyAlignment="1">
      <alignment vertical="center"/>
    </xf>
    <xf numFmtId="172" fontId="39" fillId="0" borderId="0" xfId="4" applyFont="1" applyBorder="1" applyAlignment="1">
      <alignment horizontal="center"/>
    </xf>
    <xf numFmtId="172" fontId="39" fillId="0" borderId="0" xfId="4" applyFont="1" applyBorder="1" applyAlignment="1">
      <alignment horizontal="center" vertical="center" wrapText="1"/>
    </xf>
    <xf numFmtId="0" fontId="39" fillId="0" borderId="0" xfId="441" applyNumberFormat="1" applyFont="1" applyBorder="1"/>
    <xf numFmtId="177" fontId="39" fillId="47" borderId="0" xfId="441" applyNumberFormat="1" applyFont="1" applyFill="1" applyAlignment="1">
      <alignment vertical="center"/>
    </xf>
    <xf numFmtId="0" fontId="39" fillId="0" borderId="1" xfId="24" applyNumberFormat="1" applyFont="1" applyFill="1" applyBorder="1" applyAlignment="1">
      <alignment horizontal="center" vertical="center"/>
    </xf>
    <xf numFmtId="2" fontId="42" fillId="0" borderId="0" xfId="262" applyNumberFormat="1" applyFont="1" applyBorder="1" applyAlignment="1">
      <alignment vertical="center"/>
    </xf>
    <xf numFmtId="2" fontId="42" fillId="0" borderId="0" xfId="441" applyNumberFormat="1" applyFont="1" applyAlignment="1">
      <alignment vertical="center"/>
    </xf>
    <xf numFmtId="2" fontId="42" fillId="0" borderId="0" xfId="262" applyNumberFormat="1" applyFont="1" applyAlignment="1">
      <alignment vertical="center"/>
    </xf>
    <xf numFmtId="2" fontId="106" fillId="0" borderId="0" xfId="441" applyNumberFormat="1" applyFont="1" applyAlignment="1">
      <alignment vertical="center"/>
    </xf>
    <xf numFmtId="2" fontId="108" fillId="0" borderId="0" xfId="262" applyNumberFormat="1" applyFont="1" applyAlignment="1">
      <alignment vertical="center"/>
    </xf>
    <xf numFmtId="2" fontId="110" fillId="0" borderId="0" xfId="262" applyNumberFormat="1" applyFont="1" applyBorder="1" applyAlignment="1">
      <alignment vertical="center"/>
    </xf>
    <xf numFmtId="2" fontId="110" fillId="0" borderId="0" xfId="262" applyNumberFormat="1" applyFont="1" applyAlignment="1">
      <alignment vertical="center"/>
    </xf>
    <xf numFmtId="2" fontId="111" fillId="0" borderId="0" xfId="262" applyNumberFormat="1" applyFont="1" applyAlignment="1">
      <alignment vertical="center"/>
    </xf>
    <xf numFmtId="2" fontId="112" fillId="0" borderId="0" xfId="441" applyNumberFormat="1" applyFont="1" applyAlignment="1">
      <alignment vertical="center"/>
    </xf>
    <xf numFmtId="2" fontId="113" fillId="0" borderId="0" xfId="262" applyNumberFormat="1" applyFont="1" applyBorder="1" applyAlignment="1">
      <alignment horizontal="left" vertical="center" wrapText="1"/>
    </xf>
    <xf numFmtId="2" fontId="114" fillId="0" borderId="0" xfId="262" applyNumberFormat="1" applyFont="1" applyAlignment="1">
      <alignment vertical="center"/>
    </xf>
    <xf numFmtId="2" fontId="114" fillId="0" borderId="0" xfId="262" applyNumberFormat="1" applyFont="1" applyAlignment="1">
      <alignment horizontal="left" vertical="center"/>
    </xf>
    <xf numFmtId="2" fontId="106" fillId="0" borderId="0" xfId="441" applyNumberFormat="1" applyFont="1" applyAlignment="1">
      <alignment horizontal="left" vertical="center"/>
    </xf>
    <xf numFmtId="2" fontId="129" fillId="0" borderId="0" xfId="262" applyNumberFormat="1" applyFont="1" applyAlignment="1">
      <alignment horizontal="center" vertical="center"/>
    </xf>
    <xf numFmtId="2" fontId="115" fillId="0" borderId="0" xfId="262" applyNumberFormat="1" applyFont="1" applyFill="1" applyBorder="1" applyAlignment="1">
      <alignment horizontal="center" vertical="center"/>
    </xf>
    <xf numFmtId="2" fontId="115" fillId="0" borderId="18" xfId="262" applyNumberFormat="1" applyFont="1" applyFill="1" applyBorder="1" applyAlignment="1">
      <alignment horizontal="center" vertical="center"/>
    </xf>
    <xf numFmtId="2" fontId="126" fillId="0" borderId="0" xfId="262" applyNumberFormat="1" applyFont="1" applyAlignment="1">
      <alignment vertical="center"/>
    </xf>
    <xf numFmtId="2" fontId="128" fillId="32" borderId="0" xfId="1345" applyNumberFormat="1" applyFont="1" applyFill="1" applyAlignment="1">
      <alignment horizontal="center" vertical="center"/>
    </xf>
    <xf numFmtId="2" fontId="130" fillId="0" borderId="0" xfId="262" applyNumberFormat="1" applyFont="1" applyFill="1" applyBorder="1" applyAlignment="1">
      <alignment horizontal="center" vertical="center"/>
    </xf>
    <xf numFmtId="2" fontId="115" fillId="0" borderId="0" xfId="262" applyNumberFormat="1" applyFont="1" applyAlignment="1">
      <alignment vertical="center"/>
    </xf>
    <xf numFmtId="2" fontId="125" fillId="0" borderId="0" xfId="262" applyNumberFormat="1" applyFont="1" applyAlignment="1">
      <alignment vertical="center"/>
    </xf>
    <xf numFmtId="2" fontId="126" fillId="0" borderId="0" xfId="262" applyNumberFormat="1" applyFont="1" applyFill="1" applyAlignment="1">
      <alignment vertical="center"/>
    </xf>
    <xf numFmtId="172" fontId="0" fillId="0" borderId="0" xfId="24" applyFont="1"/>
    <xf numFmtId="177" fontId="60" fillId="38" borderId="0" xfId="441" applyNumberFormat="1" applyFont="1" applyFill="1" applyAlignment="1">
      <alignment horizontal="center"/>
    </xf>
    <xf numFmtId="177" fontId="60" fillId="49" borderId="0" xfId="441" applyNumberFormat="1" applyFont="1" applyFill="1" applyBorder="1" applyAlignment="1">
      <alignment horizontal="center" vertical="center"/>
    </xf>
    <xf numFmtId="177" fontId="36" fillId="0" borderId="1" xfId="441" applyNumberFormat="1" applyFont="1" applyBorder="1" applyAlignment="1">
      <alignment horizontal="center"/>
    </xf>
    <xf numFmtId="1" fontId="37" fillId="0" borderId="25" xfId="0" applyNumberFormat="1" applyFont="1" applyBorder="1" applyAlignment="1">
      <alignment horizontal="center" vertical="center" wrapText="1"/>
    </xf>
    <xf numFmtId="177" fontId="48" fillId="30" borderId="23" xfId="441" applyNumberFormat="1" applyFont="1" applyFill="1" applyBorder="1" applyAlignment="1">
      <alignment horizontal="left" vertical="center"/>
    </xf>
    <xf numFmtId="177" fontId="48" fillId="30" borderId="24" xfId="441" applyNumberFormat="1" applyFont="1" applyFill="1" applyBorder="1" applyAlignment="1">
      <alignment horizontal="left" vertical="center"/>
    </xf>
    <xf numFmtId="177" fontId="38" fillId="0" borderId="0" xfId="441" applyNumberFormat="1" applyFont="1" applyBorder="1" applyAlignment="1"/>
    <xf numFmtId="177" fontId="39" fillId="47" borderId="1" xfId="441" applyNumberFormat="1" applyFont="1" applyFill="1" applyBorder="1" applyAlignment="1">
      <alignment horizontal="left" vertical="center"/>
    </xf>
    <xf numFmtId="176" fontId="37" fillId="0" borderId="26" xfId="441" applyNumberFormat="1" applyFont="1" applyFill="1" applyBorder="1" applyAlignment="1">
      <alignment horizontal="left" vertical="center"/>
    </xf>
    <xf numFmtId="177" fontId="39" fillId="32" borderId="4" xfId="441" applyNumberFormat="1" applyFont="1" applyFill="1" applyBorder="1" applyAlignment="1">
      <alignment horizontal="right" vertical="center"/>
    </xf>
    <xf numFmtId="177" fontId="39" fillId="0" borderId="4" xfId="441" applyNumberFormat="1" applyFont="1" applyBorder="1" applyAlignment="1">
      <alignment horizontal="right" vertical="center"/>
    </xf>
    <xf numFmtId="177" fontId="39" fillId="0" borderId="4" xfId="441" applyNumberFormat="1" applyFont="1" applyFill="1" applyBorder="1" applyAlignment="1">
      <alignment horizontal="right" vertical="center"/>
    </xf>
    <xf numFmtId="177" fontId="39" fillId="0" borderId="0" xfId="441" applyNumberFormat="1" applyFont="1" applyBorder="1" applyAlignment="1">
      <alignment vertical="center"/>
    </xf>
    <xf numFmtId="177" fontId="37" fillId="0" borderId="29" xfId="441" applyNumberFormat="1" applyFont="1" applyFill="1" applyBorder="1" applyAlignment="1">
      <alignment horizontal="left" vertical="center"/>
    </xf>
    <xf numFmtId="173" fontId="39" fillId="0" borderId="4" xfId="441" applyNumberFormat="1" applyFont="1" applyBorder="1"/>
    <xf numFmtId="173" fontId="39" fillId="0" borderId="16" xfId="441" applyNumberFormat="1" applyFont="1" applyBorder="1"/>
    <xf numFmtId="177" fontId="39" fillId="0" borderId="0" xfId="441" applyNumberFormat="1" applyFont="1" applyFill="1" applyBorder="1" applyAlignment="1">
      <alignment horizontal="left" vertical="center"/>
    </xf>
    <xf numFmtId="176" fontId="39" fillId="0" borderId="0" xfId="441" applyNumberFormat="1" applyFont="1" applyFill="1" applyBorder="1" applyAlignment="1">
      <alignment horizontal="left" vertical="center"/>
    </xf>
    <xf numFmtId="177" fontId="43" fillId="0" borderId="0" xfId="441" applyNumberFormat="1" applyFont="1" applyFill="1" applyAlignment="1">
      <alignment vertical="center"/>
    </xf>
    <xf numFmtId="0" fontId="39" fillId="0" borderId="0" xfId="24" applyNumberFormat="1" applyFont="1" applyFill="1" applyBorder="1" applyAlignment="1">
      <alignment horizontal="center" vertical="center"/>
    </xf>
    <xf numFmtId="172" fontId="48" fillId="0" borderId="0" xfId="0" applyFont="1" applyAlignment="1">
      <alignment horizontal="left"/>
    </xf>
    <xf numFmtId="172" fontId="56" fillId="0" borderId="0" xfId="5" applyNumberFormat="1" applyFont="1" applyFill="1" applyAlignment="1">
      <alignment horizontal="left" indent="8"/>
    </xf>
    <xf numFmtId="172" fontId="49" fillId="0" borderId="0" xfId="5" applyNumberFormat="1" applyFont="1" applyFill="1" applyAlignment="1">
      <alignment horizontal="center"/>
    </xf>
    <xf numFmtId="177" fontId="37" fillId="0" borderId="0" xfId="441" applyNumberFormat="1" applyFont="1" applyFill="1" applyAlignment="1">
      <alignment horizontal="center" vertical="center"/>
    </xf>
    <xf numFmtId="177" fontId="41" fillId="0" borderId="0" xfId="441" applyNumberFormat="1" applyFont="1" applyFill="1" applyBorder="1" applyAlignment="1">
      <alignment horizontal="left" vertical="center"/>
    </xf>
    <xf numFmtId="177" fontId="41" fillId="0" borderId="0" xfId="441" applyNumberFormat="1" applyFont="1" applyFill="1" applyAlignment="1">
      <alignment vertical="center"/>
    </xf>
    <xf numFmtId="177" fontId="39" fillId="50" borderId="0" xfId="441" applyNumberFormat="1" applyFont="1" applyFill="1" applyAlignment="1">
      <alignment vertical="center"/>
    </xf>
    <xf numFmtId="176" fontId="39" fillId="0" borderId="1" xfId="441" applyNumberFormat="1" applyFont="1" applyFill="1" applyBorder="1" applyAlignment="1">
      <alignment horizontal="center" vertical="center"/>
    </xf>
    <xf numFmtId="177" fontId="39" fillId="3" borderId="0" xfId="441" applyNumberFormat="1" applyFont="1" applyFill="1" applyAlignment="1">
      <alignment vertical="center"/>
    </xf>
    <xf numFmtId="177" fontId="43" fillId="3" borderId="0" xfId="441" applyNumberFormat="1" applyFont="1" applyFill="1" applyAlignment="1">
      <alignment vertical="center"/>
    </xf>
    <xf numFmtId="176" fontId="39" fillId="0" borderId="1" xfId="441" applyNumberFormat="1" applyFont="1" applyBorder="1" applyAlignment="1">
      <alignment horizontal="left" vertical="center"/>
    </xf>
    <xf numFmtId="177" fontId="60" fillId="0" borderId="0" xfId="441" applyNumberFormat="1" applyFont="1" applyFill="1" applyAlignment="1">
      <alignment horizontal="center"/>
    </xf>
    <xf numFmtId="177" fontId="60" fillId="0" borderId="0" xfId="441" applyNumberFormat="1" applyFont="1" applyFill="1" applyBorder="1" applyAlignment="1">
      <alignment horizontal="center" vertical="center"/>
    </xf>
    <xf numFmtId="177" fontId="37" fillId="0" borderId="5" xfId="441" applyNumberFormat="1" applyFont="1" applyBorder="1" applyAlignment="1">
      <alignment horizontal="center" vertical="center"/>
    </xf>
    <xf numFmtId="177" fontId="37" fillId="0" borderId="1" xfId="441" applyNumberFormat="1" applyFont="1" applyBorder="1" applyAlignment="1">
      <alignment horizontal="center" vertical="center"/>
    </xf>
    <xf numFmtId="177" fontId="37" fillId="0" borderId="1" xfId="441" applyNumberFormat="1" applyFont="1" applyBorder="1" applyAlignment="1">
      <alignment horizontal="center"/>
    </xf>
    <xf numFmtId="177" fontId="37" fillId="0" borderId="4" xfId="441" applyNumberFormat="1" applyFont="1" applyBorder="1" applyAlignment="1">
      <alignment horizontal="center"/>
    </xf>
    <xf numFmtId="177" fontId="37" fillId="0" borderId="5" xfId="441" applyNumberFormat="1" applyFont="1" applyFill="1" applyBorder="1" applyAlignment="1">
      <alignment horizontal="center"/>
    </xf>
    <xf numFmtId="177" fontId="37" fillId="0" borderId="1" xfId="441" applyNumberFormat="1" applyFont="1" applyFill="1" applyBorder="1" applyAlignment="1">
      <alignment horizontal="center"/>
    </xf>
    <xf numFmtId="177" fontId="37" fillId="0" borderId="4" xfId="441" applyNumberFormat="1" applyFont="1" applyFill="1" applyBorder="1" applyAlignment="1">
      <alignment horizontal="center"/>
    </xf>
    <xf numFmtId="2" fontId="113" fillId="0" borderId="0" xfId="262" applyNumberFormat="1" applyFont="1" applyBorder="1" applyAlignment="1">
      <alignment horizontal="left" vertical="center" wrapText="1"/>
    </xf>
    <xf numFmtId="177" fontId="51" fillId="0" borderId="0" xfId="441" applyNumberFormat="1" applyFont="1" applyBorder="1" applyAlignment="1">
      <alignment vertical="center"/>
    </xf>
    <xf numFmtId="177" fontId="45" fillId="0" borderId="0" xfId="441" applyNumberFormat="1" applyFont="1" applyAlignment="1">
      <alignment vertical="center"/>
    </xf>
    <xf numFmtId="177" fontId="51" fillId="0" borderId="0" xfId="441" applyNumberFormat="1" applyFont="1" applyFill="1" applyBorder="1" applyAlignment="1">
      <alignment vertical="center"/>
    </xf>
    <xf numFmtId="177" fontId="36" fillId="0" borderId="0" xfId="441" quotePrefix="1" applyNumberFormat="1" applyFont="1" applyFill="1" applyAlignment="1">
      <alignment vertical="center" wrapText="1"/>
    </xf>
    <xf numFmtId="177" fontId="46" fillId="51" borderId="0" xfId="441" applyNumberFormat="1" applyFont="1" applyFill="1" applyAlignment="1">
      <alignment horizontal="center" vertical="center"/>
    </xf>
    <xf numFmtId="177" fontId="36" fillId="0" borderId="0" xfId="441" applyNumberFormat="1" applyFont="1" applyBorder="1" applyAlignment="1">
      <alignment vertical="center"/>
    </xf>
    <xf numFmtId="177" fontId="51" fillId="0" borderId="0" xfId="441" quotePrefix="1" applyNumberFormat="1" applyFont="1" applyFill="1" applyAlignment="1">
      <alignment horizontal="center" vertical="center" wrapText="1"/>
    </xf>
    <xf numFmtId="177" fontId="39" fillId="0" borderId="0" xfId="441" applyNumberFormat="1" applyFont="1" applyFill="1" applyAlignment="1">
      <alignment horizontal="center" vertical="center"/>
    </xf>
    <xf numFmtId="177" fontId="60" fillId="38" borderId="0" xfId="441" applyNumberFormat="1" applyFont="1" applyFill="1" applyAlignment="1">
      <alignment horizontal="center" vertical="center"/>
    </xf>
    <xf numFmtId="177" fontId="36" fillId="0" borderId="0" xfId="441" applyNumberFormat="1" applyFont="1" applyFill="1" applyBorder="1" applyAlignment="1">
      <alignment vertical="center"/>
    </xf>
    <xf numFmtId="177" fontId="37" fillId="51" borderId="1" xfId="441" applyNumberFormat="1" applyFont="1" applyFill="1" applyBorder="1" applyAlignment="1">
      <alignment horizontal="left" vertical="center"/>
    </xf>
    <xf numFmtId="177" fontId="39" fillId="51" borderId="1" xfId="441" applyNumberFormat="1" applyFont="1" applyFill="1" applyBorder="1" applyAlignment="1">
      <alignment horizontal="right" vertical="center"/>
    </xf>
    <xf numFmtId="177" fontId="49" fillId="0" borderId="0" xfId="441" applyNumberFormat="1" applyFont="1" applyAlignment="1">
      <alignment horizontal="left" vertical="center"/>
    </xf>
    <xf numFmtId="177" fontId="35" fillId="0" borderId="0" xfId="441" applyNumberFormat="1" applyFont="1"/>
    <xf numFmtId="177" fontId="36" fillId="0" borderId="0" xfId="441" applyNumberFormat="1" applyFont="1" applyFill="1"/>
    <xf numFmtId="177" fontId="120" fillId="0" borderId="0" xfId="441" applyNumberFormat="1" applyFont="1" applyFill="1" applyAlignment="1">
      <alignment horizontal="left" vertical="center"/>
    </xf>
    <xf numFmtId="177" fontId="36" fillId="0" borderId="0" xfId="441" quotePrefix="1" applyNumberFormat="1" applyFont="1" applyFill="1" applyAlignment="1">
      <alignment horizontal="center" wrapText="1"/>
    </xf>
    <xf numFmtId="4" fontId="39" fillId="0" borderId="0" xfId="0" applyNumberFormat="1" applyFont="1" applyBorder="1"/>
    <xf numFmtId="172" fontId="39" fillId="0" borderId="0" xfId="0" applyFont="1" applyBorder="1"/>
    <xf numFmtId="0" fontId="39" fillId="0" borderId="0" xfId="0" applyNumberFormat="1" applyFont="1" applyBorder="1"/>
    <xf numFmtId="174" fontId="39" fillId="0" borderId="0" xfId="0" applyNumberFormat="1" applyFont="1" applyBorder="1" applyAlignment="1">
      <alignment horizontal="center"/>
    </xf>
    <xf numFmtId="172" fontId="63" fillId="0" borderId="0" xfId="0" applyFont="1" applyBorder="1" applyAlignment="1">
      <alignment vertical="center" wrapText="1"/>
    </xf>
    <xf numFmtId="172" fontId="63" fillId="0" borderId="0" xfId="0" applyFont="1" applyBorder="1" applyAlignment="1">
      <alignment horizontal="center" vertical="center" wrapText="1"/>
    </xf>
    <xf numFmtId="172" fontId="63" fillId="0" borderId="0" xfId="0" applyFont="1" applyBorder="1" applyAlignment="1">
      <alignment horizontal="right" vertical="center" wrapText="1"/>
    </xf>
    <xf numFmtId="172" fontId="118" fillId="0" borderId="0" xfId="0" applyFont="1" applyBorder="1"/>
    <xf numFmtId="177" fontId="37" fillId="51" borderId="0" xfId="441" applyNumberFormat="1" applyFont="1" applyFill="1"/>
    <xf numFmtId="172" fontId="39" fillId="0" borderId="0" xfId="441" applyNumberFormat="1" applyFont="1" applyAlignment="1">
      <alignment horizontal="left"/>
    </xf>
    <xf numFmtId="172" fontId="37" fillId="40" borderId="4" xfId="0" applyFont="1" applyFill="1" applyBorder="1" applyAlignment="1">
      <alignment vertical="center" wrapText="1"/>
    </xf>
    <xf numFmtId="172" fontId="37" fillId="0" borderId="4" xfId="0" applyFont="1" applyBorder="1" applyAlignment="1">
      <alignment vertical="center" wrapText="1"/>
    </xf>
    <xf numFmtId="172" fontId="37" fillId="0" borderId="4" xfId="0" applyFont="1" applyBorder="1" applyAlignment="1">
      <alignment horizontal="center" vertical="center" wrapText="1"/>
    </xf>
    <xf numFmtId="1" fontId="37" fillId="0" borderId="4" xfId="0" applyNumberFormat="1" applyFont="1" applyBorder="1" applyAlignment="1">
      <alignment horizontal="center" vertical="center" wrapText="1"/>
    </xf>
    <xf numFmtId="177" fontId="54" fillId="0" borderId="0" xfId="441" applyNumberFormat="1" applyFont="1" applyAlignment="1">
      <alignment vertical="center"/>
    </xf>
    <xf numFmtId="172" fontId="37" fillId="0" borderId="5" xfId="0" applyFont="1" applyBorder="1" applyAlignment="1">
      <alignment vertical="center" wrapText="1"/>
    </xf>
    <xf numFmtId="172" fontId="37" fillId="0" borderId="5" xfId="0" applyFont="1" applyBorder="1" applyAlignment="1">
      <alignment horizontal="center" vertical="center" wrapText="1"/>
    </xf>
    <xf numFmtId="1" fontId="37" fillId="0" borderId="5" xfId="0" applyNumberFormat="1" applyFont="1" applyBorder="1" applyAlignment="1">
      <alignment horizontal="center" vertical="center" wrapText="1"/>
    </xf>
    <xf numFmtId="172" fontId="37" fillId="40" borderId="5" xfId="0" applyFont="1" applyFill="1" applyBorder="1" applyAlignment="1">
      <alignment vertical="center" wrapText="1"/>
    </xf>
    <xf numFmtId="172" fontId="122" fillId="0" borderId="60" xfId="0" applyFont="1" applyBorder="1" applyAlignment="1">
      <alignment vertical="center" wrapText="1"/>
    </xf>
    <xf numFmtId="172" fontId="122" fillId="0" borderId="61" xfId="0" applyFont="1" applyBorder="1" applyAlignment="1">
      <alignment vertical="center" wrapText="1"/>
    </xf>
    <xf numFmtId="172" fontId="122" fillId="0" borderId="61" xfId="0" applyFont="1" applyBorder="1" applyAlignment="1">
      <alignment horizontal="center" vertical="center" wrapText="1"/>
    </xf>
    <xf numFmtId="172" fontId="37" fillId="0" borderId="1" xfId="6" applyFont="1" applyFill="1" applyBorder="1" applyAlignment="1">
      <alignment horizontal="center" vertical="center"/>
    </xf>
    <xf numFmtId="0" fontId="39" fillId="0" borderId="4" xfId="0" applyNumberFormat="1" applyFont="1" applyBorder="1" applyAlignment="1">
      <alignment horizontal="left"/>
    </xf>
    <xf numFmtId="0" fontId="39" fillId="0" borderId="4" xfId="0" applyNumberFormat="1" applyFont="1" applyBorder="1" applyAlignment="1">
      <alignment horizontal="center"/>
    </xf>
    <xf numFmtId="43" fontId="39" fillId="0" borderId="29" xfId="441" applyFont="1" applyBorder="1"/>
    <xf numFmtId="43" fontId="39" fillId="0" borderId="4" xfId="441" applyFont="1" applyBorder="1"/>
    <xf numFmtId="43" fontId="39" fillId="0" borderId="16" xfId="441" applyFont="1" applyBorder="1"/>
    <xf numFmtId="173" fontId="39" fillId="0" borderId="29" xfId="441" applyNumberFormat="1" applyFont="1" applyBorder="1"/>
    <xf numFmtId="172" fontId="0" fillId="0" borderId="0" xfId="0" quotePrefix="1" applyBorder="1"/>
    <xf numFmtId="177" fontId="35" fillId="38" borderId="17" xfId="441" applyNumberFormat="1" applyFont="1" applyFill="1" applyBorder="1" applyAlignment="1">
      <alignment horizontal="center" vertical="center" wrapText="1"/>
    </xf>
    <xf numFmtId="177" fontId="35" fillId="38" borderId="24" xfId="441" applyNumberFormat="1" applyFont="1" applyFill="1" applyBorder="1" applyAlignment="1">
      <alignment horizontal="center" vertical="center" wrapText="1"/>
    </xf>
    <xf numFmtId="172" fontId="40" fillId="0" borderId="0" xfId="0" applyFont="1"/>
    <xf numFmtId="172" fontId="0" fillId="0" borderId="0" xfId="0" applyFont="1" applyAlignment="1">
      <alignment vertical="center"/>
    </xf>
    <xf numFmtId="172" fontId="0" fillId="0" borderId="0" xfId="0" applyFont="1" applyAlignment="1">
      <alignment horizontal="center" vertical="center"/>
    </xf>
    <xf numFmtId="172" fontId="0" fillId="0" borderId="0" xfId="0" applyFont="1"/>
    <xf numFmtId="172" fontId="137" fillId="0" borderId="0" xfId="0" applyFont="1"/>
    <xf numFmtId="172" fontId="120" fillId="0" borderId="0" xfId="0" applyFont="1" applyFill="1" applyAlignment="1">
      <alignment horizontal="center"/>
    </xf>
    <xf numFmtId="172" fontId="134" fillId="0" borderId="0" xfId="0" applyFont="1" applyFill="1" applyBorder="1" applyAlignment="1">
      <alignment vertical="center"/>
    </xf>
    <xf numFmtId="172" fontId="0" fillId="0" borderId="63" xfId="0" applyBorder="1"/>
    <xf numFmtId="172" fontId="0" fillId="0" borderId="64" xfId="0" applyBorder="1"/>
    <xf numFmtId="172" fontId="0" fillId="0" borderId="65" xfId="0" applyBorder="1"/>
    <xf numFmtId="172" fontId="138" fillId="0" borderId="45" xfId="0" applyFont="1" applyBorder="1"/>
    <xf numFmtId="172" fontId="0" fillId="0" borderId="66" xfId="0" applyBorder="1"/>
    <xf numFmtId="172" fontId="0" fillId="0" borderId="45" xfId="0" applyBorder="1"/>
    <xf numFmtId="172" fontId="0" fillId="0" borderId="67" xfId="0" applyBorder="1"/>
    <xf numFmtId="172" fontId="0" fillId="0" borderId="35" xfId="0" applyBorder="1"/>
    <xf numFmtId="172" fontId="0" fillId="0" borderId="68" xfId="0" applyBorder="1"/>
    <xf numFmtId="208" fontId="39" fillId="0" borderId="1" xfId="441" applyNumberFormat="1" applyFont="1" applyFill="1" applyBorder="1" applyAlignment="1">
      <alignment horizontal="center" vertical="center"/>
    </xf>
    <xf numFmtId="208" fontId="37" fillId="0" borderId="1" xfId="441" applyNumberFormat="1" applyFont="1" applyFill="1" applyBorder="1" applyAlignment="1">
      <alignment horizontal="center" vertical="center"/>
    </xf>
    <xf numFmtId="208" fontId="37" fillId="0" borderId="4" xfId="441" applyNumberFormat="1" applyFont="1" applyFill="1" applyBorder="1" applyAlignment="1">
      <alignment horizontal="center" vertical="center"/>
    </xf>
    <xf numFmtId="172" fontId="139" fillId="0" borderId="0" xfId="0" applyFont="1" applyAlignment="1">
      <alignment vertical="center"/>
    </xf>
    <xf numFmtId="172" fontId="141" fillId="0" borderId="0" xfId="0" applyFont="1" applyAlignment="1">
      <alignment vertical="center"/>
    </xf>
    <xf numFmtId="172" fontId="119" fillId="0" borderId="0" xfId="0" applyFont="1" applyBorder="1"/>
    <xf numFmtId="172" fontId="123" fillId="0" borderId="0" xfId="0" applyFont="1" applyAlignment="1">
      <alignment vertical="center"/>
    </xf>
    <xf numFmtId="177" fontId="37" fillId="0" borderId="0" xfId="441" applyNumberFormat="1" applyFont="1" applyFill="1" applyAlignment="1">
      <alignment horizontal="center" vertical="center"/>
    </xf>
    <xf numFmtId="176" fontId="39" fillId="0" borderId="4" xfId="441" applyNumberFormat="1" applyFont="1" applyFill="1" applyBorder="1" applyAlignment="1">
      <alignment horizontal="left" vertical="center"/>
    </xf>
    <xf numFmtId="176" fontId="39" fillId="0" borderId="4" xfId="441" applyNumberFormat="1" applyFont="1" applyFill="1" applyBorder="1" applyAlignment="1">
      <alignment horizontal="center" vertical="center"/>
    </xf>
    <xf numFmtId="9" fontId="37" fillId="0" borderId="0" xfId="443" applyFont="1" applyBorder="1" applyAlignment="1">
      <alignment horizontal="center" vertical="center" wrapText="1"/>
    </xf>
    <xf numFmtId="177" fontId="38" fillId="0" borderId="0" xfId="441" applyNumberFormat="1" applyFont="1" applyBorder="1" applyAlignment="1">
      <alignment horizontal="right"/>
    </xf>
    <xf numFmtId="209" fontId="0" fillId="0" borderId="0" xfId="441" applyNumberFormat="1" applyFont="1"/>
    <xf numFmtId="177" fontId="39" fillId="0" borderId="1" xfId="441" quotePrefix="1" applyNumberFormat="1" applyFont="1" applyBorder="1" applyAlignment="1">
      <alignment horizontal="center" vertical="center"/>
    </xf>
    <xf numFmtId="210" fontId="39" fillId="0" borderId="0" xfId="0" applyNumberFormat="1" applyFont="1"/>
    <xf numFmtId="177" fontId="39" fillId="54" borderId="25" xfId="441" applyNumberFormat="1" applyFont="1" applyFill="1" applyBorder="1" applyAlignment="1">
      <alignment horizontal="left" vertical="center"/>
    </xf>
    <xf numFmtId="177" fontId="39" fillId="54" borderId="1" xfId="441" applyNumberFormat="1" applyFont="1" applyFill="1" applyBorder="1" applyAlignment="1">
      <alignment horizontal="left" vertical="center"/>
    </xf>
    <xf numFmtId="177" fontId="35" fillId="54" borderId="1" xfId="441" applyNumberFormat="1" applyFont="1" applyFill="1" applyBorder="1" applyAlignment="1">
      <alignment horizontal="left" vertical="center"/>
    </xf>
    <xf numFmtId="177" fontId="60" fillId="38" borderId="0" xfId="441" applyNumberFormat="1" applyFont="1" applyFill="1" applyBorder="1" applyAlignment="1">
      <alignment horizontal="center" vertical="center"/>
    </xf>
    <xf numFmtId="172" fontId="40" fillId="32" borderId="0" xfId="0" applyFont="1" applyFill="1" applyAlignment="1">
      <alignment horizontal="left"/>
    </xf>
    <xf numFmtId="172" fontId="40" fillId="32" borderId="0" xfId="0" applyFont="1" applyFill="1" applyAlignment="1">
      <alignment horizontal="center"/>
    </xf>
    <xf numFmtId="172" fontId="117" fillId="0" borderId="18" xfId="1346" applyFont="1" applyBorder="1"/>
    <xf numFmtId="172" fontId="127" fillId="0" borderId="18" xfId="1345" applyBorder="1"/>
    <xf numFmtId="172" fontId="117" fillId="0" borderId="18" xfId="1346" applyFont="1" applyBorder="1" applyAlignment="1">
      <alignment horizontal="center"/>
    </xf>
    <xf numFmtId="172" fontId="117" fillId="0" borderId="18" xfId="1346" applyFont="1" applyBorder="1" applyAlignment="1">
      <alignment horizontal="left"/>
    </xf>
    <xf numFmtId="172" fontId="127" fillId="0" borderId="18" xfId="1345" applyBorder="1" applyAlignment="1">
      <alignment vertical="center"/>
    </xf>
    <xf numFmtId="0" fontId="127" fillId="0" borderId="18" xfId="1345" applyNumberFormat="1" applyBorder="1"/>
    <xf numFmtId="172" fontId="42" fillId="0" borderId="18" xfId="1346" applyFont="1" applyBorder="1" applyAlignment="1">
      <alignment horizontal="center"/>
    </xf>
    <xf numFmtId="2" fontId="113" fillId="0" borderId="0" xfId="262" applyNumberFormat="1" applyFont="1" applyBorder="1" applyAlignment="1">
      <alignment horizontal="left" vertical="center" wrapText="1"/>
    </xf>
    <xf numFmtId="172" fontId="127" fillId="0" borderId="0" xfId="1345" applyBorder="1"/>
    <xf numFmtId="2" fontId="115" fillId="0" borderId="0" xfId="262" applyNumberFormat="1" applyFont="1" applyFill="1" applyAlignment="1">
      <alignment vertical="center"/>
    </xf>
    <xf numFmtId="172" fontId="37" fillId="3" borderId="0" xfId="6" applyFont="1" applyFill="1" applyBorder="1" applyAlignment="1">
      <alignment horizontal="left" vertical="center"/>
    </xf>
    <xf numFmtId="43" fontId="39" fillId="0" borderId="0" xfId="441" applyFont="1" applyFill="1"/>
    <xf numFmtId="0" fontId="39" fillId="0" borderId="0" xfId="4" applyNumberFormat="1" applyFont="1" applyAlignment="1">
      <alignment horizontal="center" vertical="center"/>
    </xf>
    <xf numFmtId="0" fontId="39" fillId="0" borderId="0" xfId="4" applyNumberFormat="1" applyFont="1" applyAlignment="1">
      <alignment vertical="center"/>
    </xf>
    <xf numFmtId="0" fontId="39" fillId="0" borderId="0" xfId="4" applyNumberFormat="1" applyFont="1" applyFill="1" applyBorder="1" applyAlignment="1">
      <alignment vertical="center"/>
    </xf>
    <xf numFmtId="0" fontId="0" fillId="0" borderId="0" xfId="0" applyNumberFormat="1" applyAlignment="1">
      <alignment vertical="center"/>
    </xf>
    <xf numFmtId="172" fontId="0" fillId="0" borderId="0" xfId="0" applyAlignment="1">
      <alignment vertical="center"/>
    </xf>
    <xf numFmtId="0" fontId="35" fillId="0" borderId="0" xfId="4" applyNumberFormat="1" applyFont="1" applyFill="1" applyBorder="1" applyAlignment="1">
      <alignment vertical="center"/>
    </xf>
    <xf numFmtId="0" fontId="36" fillId="0" borderId="0" xfId="4" applyNumberFormat="1" applyFont="1" applyAlignment="1">
      <alignment horizontal="center" vertical="center"/>
    </xf>
    <xf numFmtId="0" fontId="54" fillId="0" borderId="0" xfId="4" applyNumberFormat="1" applyFont="1" applyFill="1" applyBorder="1" applyAlignment="1">
      <alignment horizontal="left" vertical="center"/>
    </xf>
    <xf numFmtId="0" fontId="38" fillId="0" borderId="0" xfId="4" applyNumberFormat="1" applyFont="1" applyFill="1" applyBorder="1" applyAlignment="1">
      <alignment horizontal="left" vertical="center"/>
    </xf>
    <xf numFmtId="0" fontId="37" fillId="0" borderId="0" xfId="4" applyNumberFormat="1" applyFont="1" applyAlignment="1">
      <alignment vertical="center"/>
    </xf>
    <xf numFmtId="0" fontId="55" fillId="0" borderId="0" xfId="4" applyNumberFormat="1" applyFont="1" applyFill="1" applyBorder="1" applyAlignment="1">
      <alignment horizontal="left" vertical="center"/>
    </xf>
    <xf numFmtId="0" fontId="56" fillId="0" borderId="0" xfId="5" applyNumberFormat="1" applyFont="1" applyAlignment="1">
      <alignment horizontal="left" vertical="center"/>
    </xf>
    <xf numFmtId="0" fontId="37" fillId="0" borderId="0" xfId="4" applyNumberFormat="1" applyFont="1" applyFill="1" applyBorder="1" applyAlignment="1">
      <alignment horizontal="left" vertical="center"/>
    </xf>
    <xf numFmtId="0" fontId="41" fillId="0" borderId="0" xfId="4" applyNumberFormat="1" applyFont="1" applyAlignment="1">
      <alignment horizontal="left" vertical="center"/>
    </xf>
    <xf numFmtId="0" fontId="60" fillId="38" borderId="0" xfId="4" applyNumberFormat="1" applyFont="1" applyFill="1" applyAlignment="1">
      <alignment horizontal="center" vertical="center"/>
    </xf>
    <xf numFmtId="0" fontId="39" fillId="0" borderId="0" xfId="4" applyNumberFormat="1" applyFont="1" applyBorder="1" applyAlignment="1">
      <alignment vertical="center"/>
    </xf>
    <xf numFmtId="0" fontId="39" fillId="0" borderId="0" xfId="4" applyNumberFormat="1" applyFont="1" applyBorder="1" applyAlignment="1">
      <alignment horizontal="center" vertical="center"/>
    </xf>
    <xf numFmtId="0" fontId="0" fillId="0" borderId="0" xfId="0" applyNumberFormat="1" applyBorder="1" applyAlignment="1">
      <alignment vertical="center"/>
    </xf>
    <xf numFmtId="0" fontId="39" fillId="0" borderId="0" xfId="441" applyNumberFormat="1" applyFont="1" applyBorder="1" applyAlignment="1">
      <alignment horizontal="right" vertical="center"/>
    </xf>
    <xf numFmtId="0" fontId="39" fillId="0" borderId="0" xfId="441" applyNumberFormat="1" applyFont="1" applyAlignment="1">
      <alignment horizontal="right" vertical="center"/>
    </xf>
    <xf numFmtId="0" fontId="49" fillId="0" borderId="0" xfId="4" applyNumberFormat="1" applyFont="1" applyBorder="1" applyAlignment="1">
      <alignment horizontal="center" vertical="center"/>
    </xf>
    <xf numFmtId="0" fontId="49" fillId="0" borderId="0" xfId="4" applyNumberFormat="1" applyFont="1" applyBorder="1" applyAlignment="1">
      <alignment horizontal="left" vertical="center"/>
    </xf>
    <xf numFmtId="0" fontId="131" fillId="0" borderId="0" xfId="0" applyNumberFormat="1" applyFont="1" applyAlignment="1">
      <alignment vertical="center"/>
    </xf>
    <xf numFmtId="0" fontId="37" fillId="0" borderId="28" xfId="6" applyNumberFormat="1" applyFont="1" applyFill="1" applyBorder="1" applyAlignment="1">
      <alignment horizontal="center" vertical="center"/>
    </xf>
    <xf numFmtId="0" fontId="37" fillId="0" borderId="29" xfId="6" applyNumberFormat="1" applyFont="1" applyFill="1" applyBorder="1" applyAlignment="1">
      <alignment horizontal="center" vertical="center"/>
    </xf>
    <xf numFmtId="0" fontId="37" fillId="0" borderId="5" xfId="7" quotePrefix="1" applyNumberFormat="1" applyFont="1" applyFill="1" applyBorder="1" applyAlignment="1">
      <alignment horizontal="center" vertical="center"/>
    </xf>
    <xf numFmtId="172" fontId="52" fillId="0" borderId="0" xfId="0" applyFont="1"/>
    <xf numFmtId="0" fontId="37" fillId="0" borderId="28" xfId="7" applyNumberFormat="1" applyFont="1" applyFill="1" applyBorder="1" applyAlignment="1">
      <alignment horizontal="center" vertical="center"/>
    </xf>
    <xf numFmtId="0" fontId="37" fillId="0" borderId="25" xfId="7" applyNumberFormat="1" applyFont="1" applyFill="1" applyBorder="1" applyAlignment="1">
      <alignment horizontal="center" vertical="center"/>
    </xf>
    <xf numFmtId="0" fontId="37" fillId="0" borderId="29" xfId="7" applyNumberFormat="1" applyFont="1" applyFill="1" applyBorder="1" applyAlignment="1">
      <alignment horizontal="center" vertical="center"/>
    </xf>
    <xf numFmtId="177" fontId="43" fillId="0" borderId="0" xfId="441" applyNumberFormat="1" applyFont="1" applyAlignment="1">
      <alignment horizontal="left" vertical="center"/>
    </xf>
    <xf numFmtId="172" fontId="146" fillId="0" borderId="0" xfId="0" applyFont="1" applyAlignment="1">
      <alignment vertical="center"/>
    </xf>
    <xf numFmtId="175" fontId="41" fillId="30" borderId="76" xfId="7" applyNumberFormat="1" applyFont="1" applyFill="1" applyBorder="1" applyAlignment="1">
      <alignment vertical="center"/>
    </xf>
    <xf numFmtId="0" fontId="39" fillId="0" borderId="77" xfId="24" applyNumberFormat="1" applyFont="1" applyFill="1" applyBorder="1" applyAlignment="1">
      <alignment horizontal="center" vertical="center"/>
    </xf>
    <xf numFmtId="0" fontId="39" fillId="0" borderId="4" xfId="24" applyNumberFormat="1" applyFont="1" applyFill="1" applyBorder="1" applyAlignment="1">
      <alignment horizontal="center" vertical="center"/>
    </xf>
    <xf numFmtId="0" fontId="41" fillId="0" borderId="4" xfId="4" applyNumberFormat="1" applyFont="1" applyFill="1" applyBorder="1" applyAlignment="1">
      <alignment horizontal="center" vertical="center" wrapText="1"/>
    </xf>
    <xf numFmtId="0" fontId="41" fillId="0" borderId="5" xfId="7" applyNumberFormat="1" applyFont="1" applyFill="1" applyBorder="1" applyAlignment="1">
      <alignment horizontal="center" vertical="center"/>
    </xf>
    <xf numFmtId="172" fontId="0" fillId="0" borderId="45" xfId="0" applyFont="1" applyBorder="1"/>
    <xf numFmtId="172" fontId="147" fillId="0" borderId="45" xfId="0" applyFont="1" applyBorder="1"/>
    <xf numFmtId="0" fontId="37" fillId="55" borderId="5" xfId="6" applyNumberFormat="1" applyFont="1" applyFill="1" applyBorder="1" applyAlignment="1">
      <alignment horizontal="left" vertical="center"/>
    </xf>
    <xf numFmtId="0" fontId="37" fillId="55" borderId="1" xfId="6" applyNumberFormat="1" applyFont="1" applyFill="1" applyBorder="1" applyAlignment="1">
      <alignment horizontal="left" vertical="center"/>
    </xf>
    <xf numFmtId="0" fontId="39" fillId="55" borderId="0" xfId="4" applyNumberFormat="1" applyFont="1" applyFill="1" applyAlignment="1">
      <alignment vertical="center"/>
    </xf>
    <xf numFmtId="0" fontId="43" fillId="0" borderId="0" xfId="4" applyNumberFormat="1" applyFont="1" applyAlignment="1">
      <alignment vertical="center"/>
    </xf>
    <xf numFmtId="177" fontId="35" fillId="56" borderId="17" xfId="441" applyNumberFormat="1" applyFont="1" applyFill="1" applyBorder="1" applyAlignment="1">
      <alignment horizontal="center" vertical="center" wrapText="1"/>
    </xf>
    <xf numFmtId="177" fontId="35" fillId="56" borderId="22" xfId="441" applyNumberFormat="1" applyFont="1" applyFill="1" applyBorder="1" applyAlignment="1">
      <alignment horizontal="center" vertical="center" wrapText="1"/>
    </xf>
    <xf numFmtId="172" fontId="35" fillId="56" borderId="17" xfId="4" applyFont="1" applyFill="1" applyBorder="1" applyAlignment="1">
      <alignment horizontal="center" vertical="center" wrapText="1"/>
    </xf>
    <xf numFmtId="172" fontId="145" fillId="56" borderId="71" xfId="0" applyFont="1" applyFill="1" applyBorder="1" applyAlignment="1">
      <alignment horizontal="center" vertical="center" wrapText="1"/>
    </xf>
    <xf numFmtId="172" fontId="145" fillId="56" borderId="75" xfId="0" applyFont="1" applyFill="1" applyBorder="1" applyAlignment="1">
      <alignment horizontal="center" vertical="center" wrapText="1"/>
    </xf>
    <xf numFmtId="172" fontId="35" fillId="56" borderId="37" xfId="4" applyFont="1" applyFill="1" applyBorder="1" applyAlignment="1">
      <alignment horizontal="center" vertical="center" wrapText="1"/>
    </xf>
    <xf numFmtId="172" fontId="35" fillId="56" borderId="38" xfId="4" applyFont="1" applyFill="1" applyBorder="1" applyAlignment="1">
      <alignment horizontal="center" vertical="center" wrapText="1"/>
    </xf>
    <xf numFmtId="172" fontId="145" fillId="56" borderId="72" xfId="0" applyFont="1" applyFill="1" applyBorder="1" applyAlignment="1">
      <alignment horizontal="center" vertical="center" wrapText="1"/>
    </xf>
    <xf numFmtId="172" fontId="145" fillId="56" borderId="73" xfId="0" applyFont="1" applyFill="1" applyBorder="1" applyAlignment="1">
      <alignment horizontal="center" vertical="center" wrapText="1"/>
    </xf>
    <xf numFmtId="172" fontId="145" fillId="56" borderId="74" xfId="0" applyFont="1" applyFill="1" applyBorder="1" applyAlignment="1">
      <alignment horizontal="center" vertical="center" wrapText="1"/>
    </xf>
    <xf numFmtId="0" fontId="35" fillId="56" borderId="17" xfId="4" applyNumberFormat="1" applyFont="1" applyFill="1" applyBorder="1" applyAlignment="1">
      <alignment horizontal="center" vertical="center" wrapText="1"/>
    </xf>
    <xf numFmtId="0" fontId="35" fillId="56" borderId="22" xfId="4" applyNumberFormat="1" applyFont="1" applyFill="1" applyBorder="1" applyAlignment="1">
      <alignment horizontal="center" vertical="center" wrapText="1"/>
    </xf>
    <xf numFmtId="0" fontId="35" fillId="56" borderId="36" xfId="4" applyNumberFormat="1" applyFont="1" applyFill="1" applyBorder="1" applyAlignment="1">
      <alignment horizontal="center" vertical="center" wrapText="1"/>
    </xf>
    <xf numFmtId="0" fontId="35" fillId="56" borderId="17" xfId="0" applyNumberFormat="1" applyFont="1" applyFill="1" applyBorder="1" applyAlignment="1">
      <alignment horizontal="center" vertical="center" wrapText="1"/>
    </xf>
    <xf numFmtId="172" fontId="35" fillId="56" borderId="22" xfId="4" applyFont="1" applyFill="1" applyBorder="1" applyAlignment="1">
      <alignment horizontal="center" vertical="center" wrapText="1"/>
    </xf>
    <xf numFmtId="172" fontId="35" fillId="56" borderId="36" xfId="4" applyFont="1" applyFill="1" applyBorder="1" applyAlignment="1">
      <alignment horizontal="center" vertical="center" wrapText="1"/>
    </xf>
    <xf numFmtId="172" fontId="70" fillId="56" borderId="5" xfId="0" applyFont="1" applyFill="1" applyBorder="1" applyAlignment="1">
      <alignment horizontal="center" vertical="center" wrapText="1"/>
    </xf>
    <xf numFmtId="172" fontId="70" fillId="56" borderId="1" xfId="0" applyFont="1" applyFill="1" applyBorder="1" applyAlignment="1">
      <alignment horizontal="center" vertical="center" wrapText="1"/>
    </xf>
    <xf numFmtId="172" fontId="35" fillId="56" borderId="17" xfId="2" applyFont="1" applyFill="1" applyBorder="1" applyAlignment="1">
      <alignment horizontal="center" vertical="center" wrapText="1"/>
    </xf>
    <xf numFmtId="0" fontId="35" fillId="56" borderId="17" xfId="2" applyNumberFormat="1" applyFont="1" applyFill="1" applyBorder="1" applyAlignment="1">
      <alignment horizontal="center" vertical="center" wrapText="1"/>
    </xf>
    <xf numFmtId="0" fontId="35" fillId="56" borderId="17" xfId="2" applyNumberFormat="1" applyFont="1" applyFill="1" applyBorder="1" applyAlignment="1">
      <alignment horizontal="centerContinuous" vertical="center" wrapText="1"/>
    </xf>
    <xf numFmtId="172" fontId="35" fillId="56" borderId="17" xfId="1" applyFont="1" applyFill="1" applyBorder="1" applyAlignment="1">
      <alignment horizontal="center" vertical="center" wrapText="1"/>
    </xf>
    <xf numFmtId="172" fontId="58" fillId="0" borderId="0" xfId="0" applyFont="1" applyFill="1" applyAlignment="1">
      <alignment vertical="center"/>
    </xf>
    <xf numFmtId="172" fontId="50" fillId="0" borderId="0" xfId="0" applyFont="1" applyFill="1" applyAlignment="1">
      <alignment vertical="center"/>
    </xf>
    <xf numFmtId="3" fontId="39" fillId="0" borderId="0" xfId="0" applyNumberFormat="1" applyFont="1" applyFill="1" applyBorder="1" applyAlignment="1">
      <alignment vertical="center"/>
    </xf>
    <xf numFmtId="172" fontId="39" fillId="0" borderId="0" xfId="0" applyFont="1" applyFill="1" applyBorder="1" applyAlignment="1">
      <alignment vertical="center"/>
    </xf>
    <xf numFmtId="3" fontId="39" fillId="0" borderId="26" xfId="0" applyNumberFormat="1" applyFont="1" applyFill="1" applyBorder="1" applyAlignment="1">
      <alignment vertical="center"/>
    </xf>
    <xf numFmtId="172" fontId="39" fillId="0" borderId="26" xfId="0" applyFont="1" applyFill="1" applyBorder="1" applyAlignment="1">
      <alignment vertical="center"/>
    </xf>
    <xf numFmtId="172" fontId="39" fillId="0" borderId="0" xfId="0" applyFont="1" applyFill="1" applyAlignment="1">
      <alignment vertical="center"/>
    </xf>
    <xf numFmtId="177" fontId="35" fillId="56" borderId="17" xfId="441" applyNumberFormat="1" applyFont="1" applyFill="1" applyBorder="1" applyAlignment="1">
      <alignment horizontal="centerContinuous" vertical="center" wrapText="1"/>
    </xf>
    <xf numFmtId="172" fontId="49" fillId="0" borderId="0" xfId="4" applyFont="1" applyFill="1" applyBorder="1"/>
    <xf numFmtId="0" fontId="39" fillId="0" borderId="0" xfId="24" applyNumberFormat="1" applyFont="1" applyBorder="1" applyAlignment="1">
      <alignment horizontal="center" vertical="center"/>
    </xf>
    <xf numFmtId="172" fontId="149" fillId="30" borderId="75" xfId="0" applyFont="1" applyFill="1" applyBorder="1" applyAlignment="1">
      <alignment horizontal="center" vertical="center" wrapText="1"/>
    </xf>
    <xf numFmtId="175" fontId="41" fillId="30" borderId="76" xfId="7" applyNumberFormat="1" applyFont="1" applyFill="1" applyBorder="1" applyAlignment="1">
      <alignment horizontal="center" vertical="center" wrapText="1"/>
    </xf>
    <xf numFmtId="0" fontId="39" fillId="51" borderId="1" xfId="24" applyNumberFormat="1" applyFont="1" applyFill="1" applyBorder="1" applyAlignment="1">
      <alignment horizontal="center" vertical="center"/>
    </xf>
    <xf numFmtId="3" fontId="37" fillId="51" borderId="1" xfId="7" applyNumberFormat="1" applyFont="1" applyFill="1" applyBorder="1" applyAlignment="1">
      <alignment horizontal="center" vertical="center"/>
    </xf>
    <xf numFmtId="0" fontId="39" fillId="0" borderId="1" xfId="24" quotePrefix="1" applyNumberFormat="1" applyFont="1" applyFill="1" applyBorder="1" applyAlignment="1">
      <alignment horizontal="center" vertical="center"/>
    </xf>
    <xf numFmtId="208" fontId="39" fillId="0" borderId="4" xfId="441" applyNumberFormat="1" applyFont="1" applyFill="1" applyBorder="1" applyAlignment="1">
      <alignment horizontal="center" vertical="center"/>
    </xf>
    <xf numFmtId="172" fontId="117" fillId="0" borderId="18" xfId="1346" applyFont="1" applyFill="1" applyBorder="1"/>
    <xf numFmtId="172" fontId="127" fillId="0" borderId="0" xfId="1345" applyBorder="1" applyAlignment="1">
      <alignment vertical="center"/>
    </xf>
    <xf numFmtId="172" fontId="67" fillId="0" borderId="0" xfId="0" applyFont="1" applyAlignment="1">
      <alignment horizontal="right" vertical="center" wrapText="1"/>
    </xf>
    <xf numFmtId="211" fontId="39" fillId="0" borderId="0" xfId="441" applyNumberFormat="1" applyFont="1"/>
    <xf numFmtId="209" fontId="52" fillId="0" borderId="0" xfId="441" applyNumberFormat="1" applyFont="1"/>
    <xf numFmtId="173" fontId="37" fillId="0" borderId="5" xfId="441" applyNumberFormat="1" applyFont="1" applyBorder="1" applyAlignment="1">
      <alignment horizontal="center" vertical="center" wrapText="1"/>
    </xf>
    <xf numFmtId="173" fontId="37" fillId="0" borderId="1" xfId="441" applyNumberFormat="1" applyFont="1" applyBorder="1" applyAlignment="1">
      <alignment horizontal="center" vertical="center" wrapText="1"/>
    </xf>
    <xf numFmtId="173" fontId="37" fillId="0" borderId="4" xfId="441" applyNumberFormat="1" applyFont="1" applyBorder="1" applyAlignment="1">
      <alignment horizontal="center" vertical="center" wrapText="1"/>
    </xf>
    <xf numFmtId="173" fontId="37" fillId="0" borderId="25" xfId="441" applyNumberFormat="1" applyFont="1" applyBorder="1" applyAlignment="1">
      <alignment horizontal="center" vertical="center" wrapText="1"/>
    </xf>
    <xf numFmtId="177" fontId="35" fillId="56" borderId="17" xfId="441" applyNumberFormat="1" applyFont="1" applyFill="1" applyBorder="1" applyAlignment="1">
      <alignment horizontal="center" vertical="center" wrapText="1"/>
    </xf>
    <xf numFmtId="172" fontId="52" fillId="0" borderId="0" xfId="0" applyFont="1" applyAlignment="1">
      <alignment vertical="center"/>
    </xf>
    <xf numFmtId="177" fontId="39" fillId="57" borderId="1" xfId="441" applyNumberFormat="1" applyFont="1" applyFill="1" applyBorder="1" applyAlignment="1">
      <alignment horizontal="left" vertical="center"/>
    </xf>
    <xf numFmtId="177" fontId="35" fillId="46" borderId="0" xfId="441" applyNumberFormat="1" applyFont="1" applyFill="1" applyBorder="1" applyAlignment="1">
      <alignment horizontal="left" vertical="center"/>
    </xf>
    <xf numFmtId="177" fontId="35" fillId="47" borderId="0" xfId="441" applyNumberFormat="1" applyFont="1" applyFill="1" applyBorder="1" applyAlignment="1">
      <alignment horizontal="left" vertical="center"/>
    </xf>
    <xf numFmtId="177" fontId="35" fillId="57" borderId="0" xfId="441" applyNumberFormat="1" applyFont="1" applyFill="1" applyBorder="1" applyAlignment="1">
      <alignment horizontal="left"/>
    </xf>
    <xf numFmtId="176" fontId="41" fillId="0" borderId="0" xfId="441" applyNumberFormat="1" applyFont="1" applyAlignment="1">
      <alignment vertical="center"/>
    </xf>
    <xf numFmtId="0" fontId="39" fillId="34" borderId="26" xfId="0" applyNumberFormat="1" applyFont="1" applyFill="1" applyBorder="1" applyAlignment="1">
      <alignment horizontal="center"/>
    </xf>
    <xf numFmtId="174" fontId="39" fillId="0" borderId="4" xfId="0" applyNumberFormat="1" applyFont="1" applyBorder="1" applyAlignment="1">
      <alignment horizontal="center"/>
    </xf>
    <xf numFmtId="213" fontId="39" fillId="0" borderId="0" xfId="0" applyNumberFormat="1" applyFont="1" applyBorder="1" applyAlignment="1">
      <alignment horizontal="center"/>
    </xf>
    <xf numFmtId="177" fontId="46" fillId="51" borderId="0" xfId="441" applyNumberFormat="1" applyFont="1" applyFill="1" applyAlignment="1">
      <alignment horizontal="center" vertical="center"/>
    </xf>
    <xf numFmtId="177" fontId="105" fillId="51" borderId="0" xfId="441" applyNumberFormat="1" applyFont="1" applyFill="1" applyAlignment="1">
      <alignment horizontal="left" vertical="center"/>
    </xf>
    <xf numFmtId="177" fontId="37" fillId="51" borderId="1" xfId="441" applyNumberFormat="1" applyFont="1" applyFill="1" applyBorder="1" applyAlignment="1">
      <alignment horizontal="center"/>
    </xf>
    <xf numFmtId="177" fontId="39" fillId="33" borderId="0" xfId="441" applyNumberFormat="1" applyFont="1" applyFill="1" applyAlignment="1">
      <alignment vertical="center"/>
    </xf>
    <xf numFmtId="177" fontId="39" fillId="33" borderId="1" xfId="441" applyNumberFormat="1" applyFont="1" applyFill="1" applyBorder="1" applyAlignment="1">
      <alignment horizontal="right" vertical="center"/>
    </xf>
    <xf numFmtId="177" fontId="41" fillId="34" borderId="0" xfId="441" applyNumberFormat="1" applyFont="1" applyFill="1" applyAlignment="1">
      <alignment horizontal="center" vertical="center"/>
    </xf>
    <xf numFmtId="177" fontId="41" fillId="34" borderId="0" xfId="441" applyNumberFormat="1" applyFont="1" applyFill="1" applyBorder="1" applyAlignment="1">
      <alignment horizontal="center"/>
    </xf>
    <xf numFmtId="172" fontId="36" fillId="58" borderId="0" xfId="4" applyFont="1" applyFill="1" applyBorder="1"/>
    <xf numFmtId="0" fontId="39" fillId="58" borderId="1" xfId="24" applyNumberFormat="1" applyFont="1" applyFill="1" applyBorder="1" applyAlignment="1">
      <alignment horizontal="center" vertical="center"/>
    </xf>
    <xf numFmtId="177" fontId="37" fillId="46" borderId="0" xfId="441" applyNumberFormat="1" applyFont="1" applyFill="1" applyBorder="1" applyAlignment="1">
      <alignment horizontal="center" vertical="center"/>
    </xf>
    <xf numFmtId="177" fontId="37" fillId="47" borderId="0" xfId="441" applyNumberFormat="1" applyFont="1" applyFill="1" applyBorder="1" applyAlignment="1">
      <alignment horizontal="center" vertical="center"/>
    </xf>
    <xf numFmtId="177" fontId="37" fillId="54" borderId="14" xfId="441" applyNumberFormat="1" applyFont="1" applyFill="1" applyBorder="1" applyAlignment="1">
      <alignment horizontal="center" vertical="center"/>
    </xf>
    <xf numFmtId="177" fontId="37" fillId="57" borderId="0" xfId="441" applyNumberFormat="1" applyFont="1" applyFill="1" applyBorder="1" applyAlignment="1">
      <alignment horizontal="center"/>
    </xf>
    <xf numFmtId="172" fontId="51" fillId="0" borderId="0" xfId="0" applyFont="1" applyAlignment="1">
      <alignment horizontal="left"/>
    </xf>
    <xf numFmtId="212" fontId="51" fillId="35" borderId="0" xfId="1344" applyNumberFormat="1" applyFont="1" applyFill="1" applyBorder="1" applyAlignment="1">
      <alignment vertical="center"/>
    </xf>
    <xf numFmtId="173" fontId="39" fillId="0" borderId="0" xfId="441" applyNumberFormat="1" applyFont="1" applyBorder="1"/>
    <xf numFmtId="172" fontId="152" fillId="0" borderId="0" xfId="0" applyFont="1" applyBorder="1"/>
    <xf numFmtId="172" fontId="122" fillId="0" borderId="0" xfId="0" applyFont="1" applyBorder="1" applyAlignment="1">
      <alignment vertical="center" wrapText="1"/>
    </xf>
    <xf numFmtId="1" fontId="37" fillId="0" borderId="81" xfId="0" applyNumberFormat="1" applyFont="1" applyBorder="1" applyAlignment="1">
      <alignment horizontal="center" vertical="center" wrapText="1"/>
    </xf>
    <xf numFmtId="1" fontId="37" fillId="0" borderId="82" xfId="0" applyNumberFormat="1" applyFont="1" applyBorder="1" applyAlignment="1">
      <alignment horizontal="center" vertical="center" wrapText="1"/>
    </xf>
    <xf numFmtId="1" fontId="37" fillId="0" borderId="83" xfId="0" applyNumberFormat="1" applyFont="1" applyBorder="1" applyAlignment="1">
      <alignment horizontal="center" vertical="center" wrapText="1"/>
    </xf>
    <xf numFmtId="2" fontId="153" fillId="0" borderId="0" xfId="262" applyNumberFormat="1" applyFont="1" applyAlignment="1">
      <alignment horizontal="center" vertical="center"/>
    </xf>
    <xf numFmtId="2" fontId="153" fillId="0" borderId="0" xfId="262" applyNumberFormat="1" applyFont="1" applyAlignment="1">
      <alignment vertical="center"/>
    </xf>
    <xf numFmtId="2" fontId="153" fillId="0" borderId="0" xfId="262" applyNumberFormat="1" applyFont="1" applyFill="1" applyBorder="1" applyAlignment="1">
      <alignment horizontal="center" vertical="center"/>
    </xf>
    <xf numFmtId="172" fontId="114" fillId="0" borderId="51" xfId="262" applyFont="1" applyBorder="1" applyAlignment="1">
      <alignment horizontal="center" vertical="center"/>
    </xf>
    <xf numFmtId="172" fontId="114" fillId="0" borderId="3" xfId="262" applyFont="1" applyBorder="1" applyAlignment="1">
      <alignment horizontal="center" vertical="center"/>
    </xf>
    <xf numFmtId="0" fontId="115" fillId="4" borderId="0" xfId="262" applyNumberFormat="1" applyFont="1" applyFill="1" applyBorder="1" applyAlignment="1">
      <alignment horizontal="center" vertical="center"/>
    </xf>
    <xf numFmtId="172" fontId="116" fillId="0" borderId="0" xfId="262" applyFont="1" applyBorder="1" applyAlignment="1">
      <alignment horizontal="left" vertical="center" wrapText="1"/>
    </xf>
    <xf numFmtId="172" fontId="115" fillId="4" borderId="0" xfId="262" applyFont="1" applyFill="1" applyBorder="1" applyAlignment="1">
      <alignment horizontal="center" vertical="center"/>
    </xf>
    <xf numFmtId="172" fontId="115" fillId="4" borderId="50" xfId="262" applyFont="1" applyFill="1" applyBorder="1" applyAlignment="1">
      <alignment horizontal="center" vertical="center"/>
    </xf>
    <xf numFmtId="172" fontId="114" fillId="0" borderId="50" xfId="262" applyFont="1" applyBorder="1" applyAlignment="1">
      <alignment horizontal="center" vertical="center"/>
    </xf>
    <xf numFmtId="172" fontId="114" fillId="0" borderId="0" xfId="262" applyFont="1" applyBorder="1" applyAlignment="1">
      <alignment horizontal="center" vertical="center"/>
    </xf>
    <xf numFmtId="172" fontId="107" fillId="0" borderId="0" xfId="262" applyFont="1" applyBorder="1" applyAlignment="1">
      <alignment horizontal="center" vertical="center"/>
    </xf>
    <xf numFmtId="172" fontId="109" fillId="0" borderId="0" xfId="262" applyFont="1" applyBorder="1" applyAlignment="1">
      <alignment horizontal="center" vertical="center"/>
    </xf>
    <xf numFmtId="172" fontId="113" fillId="0" borderId="0" xfId="262" applyFont="1" applyBorder="1" applyAlignment="1">
      <alignment horizontal="left" vertical="center" wrapText="1"/>
    </xf>
    <xf numFmtId="172" fontId="115" fillId="4" borderId="48" xfId="262" applyFont="1" applyFill="1" applyBorder="1" applyAlignment="1">
      <alignment horizontal="center" vertical="center"/>
    </xf>
    <xf numFmtId="172" fontId="115" fillId="4" borderId="49" xfId="262" applyFont="1" applyFill="1" applyBorder="1" applyAlignment="1">
      <alignment horizontal="center" vertical="center"/>
    </xf>
    <xf numFmtId="2" fontId="148" fillId="45" borderId="0" xfId="1345" applyNumberFormat="1" applyFont="1" applyFill="1" applyBorder="1" applyAlignment="1">
      <alignment horizontal="center" vertical="center"/>
    </xf>
    <xf numFmtId="2" fontId="154" fillId="33" borderId="0" xfId="1345" applyNumberFormat="1" applyFont="1" applyFill="1" applyAlignment="1">
      <alignment horizontal="center" vertical="center"/>
    </xf>
    <xf numFmtId="2" fontId="107" fillId="0" borderId="0" xfId="262" applyNumberFormat="1" applyFont="1" applyBorder="1" applyAlignment="1">
      <alignment horizontal="center" vertical="center"/>
    </xf>
    <xf numFmtId="2" fontId="113" fillId="0" borderId="0" xfId="262" applyNumberFormat="1" applyFont="1" applyBorder="1" applyAlignment="1">
      <alignment horizontal="center" vertical="center" wrapText="1"/>
    </xf>
    <xf numFmtId="2" fontId="116" fillId="0" borderId="0" xfId="262" applyNumberFormat="1" applyFont="1" applyBorder="1" applyAlignment="1">
      <alignment horizontal="left" vertical="center" wrapText="1"/>
    </xf>
    <xf numFmtId="2" fontId="115" fillId="0" borderId="70" xfId="262" applyNumberFormat="1" applyFont="1" applyFill="1" applyBorder="1" applyAlignment="1">
      <alignment horizontal="center" vertical="center"/>
    </xf>
    <xf numFmtId="2" fontId="115" fillId="0" borderId="44" xfId="262" applyNumberFormat="1" applyFont="1" applyFill="1" applyBorder="1" applyAlignment="1">
      <alignment horizontal="center" vertical="center"/>
    </xf>
    <xf numFmtId="2" fontId="115" fillId="0" borderId="69" xfId="262" applyNumberFormat="1" applyFont="1" applyFill="1" applyBorder="1" applyAlignment="1">
      <alignment horizontal="center" vertical="center"/>
    </xf>
    <xf numFmtId="2" fontId="115" fillId="39" borderId="0" xfId="262" applyNumberFormat="1" applyFont="1" applyFill="1" applyBorder="1" applyAlignment="1">
      <alignment horizontal="center" vertical="center"/>
    </xf>
    <xf numFmtId="2" fontId="154" fillId="48" borderId="0" xfId="1345" applyNumberFormat="1" applyFont="1" applyFill="1" applyAlignment="1">
      <alignment horizontal="center" vertical="center"/>
    </xf>
    <xf numFmtId="2" fontId="154" fillId="36" borderId="0" xfId="1345" applyNumberFormat="1" applyFont="1" applyFill="1" applyAlignment="1">
      <alignment horizontal="center" vertical="center"/>
    </xf>
    <xf numFmtId="2" fontId="154" fillId="31" borderId="0" xfId="1345" applyNumberFormat="1" applyFont="1" applyFill="1" applyAlignment="1">
      <alignment horizontal="center" vertical="center"/>
    </xf>
    <xf numFmtId="177" fontId="41" fillId="0" borderId="26" xfId="441" applyNumberFormat="1" applyFont="1" applyFill="1" applyBorder="1" applyAlignment="1">
      <alignment horizontal="center" vertical="center"/>
    </xf>
    <xf numFmtId="177" fontId="49" fillId="0" borderId="14" xfId="441" applyNumberFormat="1" applyFont="1" applyFill="1" applyBorder="1" applyAlignment="1">
      <alignment horizontal="center" vertical="center"/>
    </xf>
    <xf numFmtId="177" fontId="49" fillId="0" borderId="16" xfId="441" applyNumberFormat="1" applyFont="1" applyFill="1" applyBorder="1" applyAlignment="1">
      <alignment horizontal="center" vertical="center"/>
    </xf>
    <xf numFmtId="177" fontId="35" fillId="56" borderId="28" xfId="441" applyNumberFormat="1" applyFont="1" applyFill="1" applyBorder="1" applyAlignment="1">
      <alignment horizontal="center" vertical="center" wrapText="1"/>
    </xf>
    <xf numFmtId="177" fontId="35" fillId="56" borderId="34" xfId="441" applyNumberFormat="1" applyFont="1" applyFill="1" applyBorder="1" applyAlignment="1">
      <alignment horizontal="center" vertical="center" wrapText="1"/>
    </xf>
    <xf numFmtId="177" fontId="35" fillId="56" borderId="15" xfId="441" applyNumberFormat="1" applyFont="1" applyFill="1" applyBorder="1" applyAlignment="1">
      <alignment horizontal="center" vertical="center" wrapText="1"/>
    </xf>
    <xf numFmtId="177" fontId="35" fillId="56" borderId="29" xfId="441" applyNumberFormat="1" applyFont="1" applyFill="1" applyBorder="1" applyAlignment="1">
      <alignment horizontal="center" vertical="center" wrapText="1"/>
    </xf>
    <xf numFmtId="177" fontId="35" fillId="56" borderId="26" xfId="441" applyNumberFormat="1" applyFont="1" applyFill="1" applyBorder="1" applyAlignment="1">
      <alignment horizontal="center" vertical="center" wrapText="1"/>
    </xf>
    <xf numFmtId="177" fontId="35" fillId="56" borderId="16" xfId="441" applyNumberFormat="1" applyFont="1" applyFill="1" applyBorder="1" applyAlignment="1">
      <alignment horizontal="center" vertical="center" wrapText="1"/>
    </xf>
    <xf numFmtId="177" fontId="35" fillId="56" borderId="22" xfId="441" applyNumberFormat="1" applyFont="1" applyFill="1" applyBorder="1" applyAlignment="1">
      <alignment horizontal="center" vertical="center"/>
    </xf>
    <xf numFmtId="177" fontId="35" fillId="56" borderId="23" xfId="441" applyNumberFormat="1" applyFont="1" applyFill="1" applyBorder="1" applyAlignment="1">
      <alignment horizontal="center" vertical="center"/>
    </xf>
    <xf numFmtId="177" fontId="35" fillId="56" borderId="24" xfId="441" applyNumberFormat="1" applyFont="1" applyFill="1" applyBorder="1" applyAlignment="1">
      <alignment horizontal="center" vertical="center"/>
    </xf>
    <xf numFmtId="173" fontId="35" fillId="56" borderId="4" xfId="441" applyNumberFormat="1" applyFont="1" applyFill="1" applyBorder="1" applyAlignment="1">
      <alignment horizontal="center" vertical="center"/>
    </xf>
    <xf numFmtId="177" fontId="35" fillId="56" borderId="4" xfId="441" applyNumberFormat="1" applyFont="1" applyFill="1" applyBorder="1" applyAlignment="1">
      <alignment horizontal="center" vertical="center" wrapText="1"/>
    </xf>
    <xf numFmtId="177" fontId="35" fillId="56" borderId="4" xfId="441" applyNumberFormat="1" applyFont="1" applyFill="1" applyBorder="1" applyAlignment="1">
      <alignment horizontal="center" vertical="center"/>
    </xf>
    <xf numFmtId="177" fontId="37" fillId="0" borderId="0" xfId="441" applyNumberFormat="1" applyFont="1" applyFill="1" applyAlignment="1">
      <alignment horizontal="center" vertical="center"/>
    </xf>
    <xf numFmtId="177" fontId="38" fillId="0" borderId="0" xfId="441" applyNumberFormat="1" applyFont="1" applyBorder="1" applyAlignment="1">
      <alignment horizontal="center"/>
    </xf>
    <xf numFmtId="175" fontId="41" fillId="30" borderId="28" xfId="7" applyNumberFormat="1" applyFont="1" applyFill="1" applyBorder="1" applyAlignment="1">
      <alignment horizontal="center" vertical="center"/>
    </xf>
    <xf numFmtId="175" fontId="41" fillId="30" borderId="34" xfId="7" applyNumberFormat="1" applyFont="1" applyFill="1" applyBorder="1" applyAlignment="1">
      <alignment horizontal="center" vertical="center"/>
    </xf>
    <xf numFmtId="175" fontId="41" fillId="30" borderId="15" xfId="7" applyNumberFormat="1" applyFont="1" applyFill="1" applyBorder="1" applyAlignment="1">
      <alignment horizontal="center" vertical="center"/>
    </xf>
    <xf numFmtId="172" fontId="35" fillId="56" borderId="5" xfId="4" applyFont="1" applyFill="1" applyBorder="1" applyAlignment="1">
      <alignment horizontal="center" vertical="center" wrapText="1"/>
    </xf>
    <xf numFmtId="172" fontId="35" fillId="56" borderId="1" xfId="4" applyFont="1" applyFill="1" applyBorder="1" applyAlignment="1">
      <alignment horizontal="center" vertical="center" wrapText="1"/>
    </xf>
    <xf numFmtId="177" fontId="104" fillId="56" borderId="0" xfId="441" applyNumberFormat="1" applyFont="1" applyFill="1" applyAlignment="1">
      <alignment horizontal="center" vertical="center"/>
    </xf>
    <xf numFmtId="177" fontId="48" fillId="30" borderId="5" xfId="441" applyNumberFormat="1" applyFont="1" applyFill="1" applyBorder="1" applyAlignment="1">
      <alignment horizontal="center" vertical="center" wrapText="1"/>
    </xf>
    <xf numFmtId="177" fontId="48" fillId="30" borderId="1" xfId="441" applyNumberFormat="1" applyFont="1" applyFill="1" applyBorder="1" applyAlignment="1">
      <alignment horizontal="center" vertical="center" wrapText="1"/>
    </xf>
    <xf numFmtId="177" fontId="48" fillId="30" borderId="4" xfId="441" applyNumberFormat="1" applyFont="1" applyFill="1" applyBorder="1" applyAlignment="1">
      <alignment horizontal="center" vertical="center" wrapText="1"/>
    </xf>
    <xf numFmtId="177" fontId="35" fillId="38" borderId="22" xfId="441" applyNumberFormat="1" applyFont="1" applyFill="1" applyBorder="1" applyAlignment="1">
      <alignment horizontal="center" vertical="center"/>
    </xf>
    <xf numFmtId="177" fontId="35" fillId="38" borderId="23" xfId="441" applyNumberFormat="1" applyFont="1" applyFill="1" applyBorder="1" applyAlignment="1">
      <alignment horizontal="center" vertical="center"/>
    </xf>
    <xf numFmtId="177" fontId="35" fillId="38" borderId="24" xfId="441" applyNumberFormat="1" applyFont="1" applyFill="1" applyBorder="1" applyAlignment="1">
      <alignment horizontal="center" vertical="center"/>
    </xf>
    <xf numFmtId="177" fontId="35" fillId="56" borderId="5" xfId="441" applyNumberFormat="1" applyFont="1" applyFill="1" applyBorder="1" applyAlignment="1">
      <alignment horizontal="center" vertical="center" wrapText="1"/>
    </xf>
    <xf numFmtId="172" fontId="47" fillId="56" borderId="4" xfId="0" applyFont="1" applyFill="1" applyBorder="1" applyAlignment="1">
      <alignment horizontal="center" vertical="center" wrapText="1"/>
    </xf>
    <xf numFmtId="177" fontId="48" fillId="30" borderId="22" xfId="441" applyNumberFormat="1" applyFont="1" applyFill="1" applyBorder="1" applyAlignment="1">
      <alignment horizontal="center" vertical="center"/>
    </xf>
    <xf numFmtId="177" fontId="48" fillId="30" borderId="23" xfId="441" applyNumberFormat="1" applyFont="1" applyFill="1" applyBorder="1" applyAlignment="1">
      <alignment horizontal="center" vertical="center"/>
    </xf>
    <xf numFmtId="177" fontId="48" fillId="30" borderId="24" xfId="441" applyNumberFormat="1" applyFont="1" applyFill="1" applyBorder="1" applyAlignment="1">
      <alignment horizontal="center" vertical="center"/>
    </xf>
    <xf numFmtId="177" fontId="35" fillId="56" borderId="17" xfId="441" applyNumberFormat="1" applyFont="1" applyFill="1" applyBorder="1" applyAlignment="1">
      <alignment horizontal="center" vertical="center" wrapText="1"/>
    </xf>
    <xf numFmtId="177" fontId="35" fillId="56" borderId="17" xfId="441" applyNumberFormat="1" applyFont="1" applyFill="1" applyBorder="1" applyAlignment="1">
      <alignment horizontal="center" vertical="center"/>
    </xf>
    <xf numFmtId="173" fontId="35" fillId="56" borderId="17" xfId="441" applyNumberFormat="1" applyFont="1" applyFill="1" applyBorder="1" applyAlignment="1">
      <alignment horizontal="center" vertical="center"/>
    </xf>
    <xf numFmtId="177" fontId="43" fillId="32" borderId="28" xfId="441" applyNumberFormat="1" applyFont="1" applyFill="1" applyBorder="1" applyAlignment="1">
      <alignment horizontal="center" vertical="center"/>
    </xf>
    <xf numFmtId="177" fontId="43" fillId="32" borderId="34" xfId="441" applyNumberFormat="1" applyFont="1" applyFill="1" applyBorder="1" applyAlignment="1">
      <alignment horizontal="center" vertical="center"/>
    </xf>
    <xf numFmtId="177" fontId="43" fillId="32" borderId="15" xfId="441" applyNumberFormat="1" applyFont="1" applyFill="1" applyBorder="1" applyAlignment="1">
      <alignment horizontal="center" vertical="center"/>
    </xf>
    <xf numFmtId="177" fontId="43" fillId="32" borderId="29" xfId="441" applyNumberFormat="1" applyFont="1" applyFill="1" applyBorder="1" applyAlignment="1">
      <alignment horizontal="center" vertical="center"/>
    </xf>
    <xf numFmtId="177" fontId="43" fillId="32" borderId="26" xfId="441" applyNumberFormat="1" applyFont="1" applyFill="1" applyBorder="1" applyAlignment="1">
      <alignment horizontal="center" vertical="center"/>
    </xf>
    <xf numFmtId="177" fontId="43" fillId="32" borderId="16" xfId="441" applyNumberFormat="1" applyFont="1" applyFill="1" applyBorder="1" applyAlignment="1">
      <alignment horizontal="center" vertical="center"/>
    </xf>
    <xf numFmtId="177" fontId="48" fillId="38" borderId="0" xfId="441" applyNumberFormat="1" applyFont="1" applyFill="1" applyBorder="1" applyAlignment="1">
      <alignment horizontal="center" vertical="center"/>
    </xf>
    <xf numFmtId="177" fontId="41" fillId="30" borderId="28" xfId="441" applyNumberFormat="1" applyFont="1" applyFill="1" applyBorder="1" applyAlignment="1">
      <alignment horizontal="center" vertical="center" wrapText="1"/>
    </xf>
    <xf numFmtId="177" fontId="41" fillId="30" borderId="34" xfId="441" applyNumberFormat="1" applyFont="1" applyFill="1" applyBorder="1" applyAlignment="1">
      <alignment horizontal="center" vertical="center" wrapText="1"/>
    </xf>
    <xf numFmtId="177" fontId="41" fillId="30" borderId="15" xfId="441" applyNumberFormat="1" applyFont="1" applyFill="1" applyBorder="1" applyAlignment="1">
      <alignment horizontal="center" vertical="center" wrapText="1"/>
    </xf>
    <xf numFmtId="177" fontId="41" fillId="30" borderId="29" xfId="441" applyNumberFormat="1" applyFont="1" applyFill="1" applyBorder="1" applyAlignment="1">
      <alignment horizontal="center" vertical="center" wrapText="1"/>
    </xf>
    <xf numFmtId="177" fontId="41" fillId="30" borderId="26" xfId="441" applyNumberFormat="1" applyFont="1" applyFill="1" applyBorder="1" applyAlignment="1">
      <alignment horizontal="center" vertical="center" wrapText="1"/>
    </xf>
    <xf numFmtId="177" fontId="41" fillId="30" borderId="16" xfId="441" applyNumberFormat="1" applyFont="1" applyFill="1" applyBorder="1" applyAlignment="1">
      <alignment horizontal="center" vertical="center" wrapText="1"/>
    </xf>
    <xf numFmtId="177" fontId="35" fillId="31" borderId="22" xfId="441" applyNumberFormat="1" applyFont="1" applyFill="1" applyBorder="1" applyAlignment="1">
      <alignment horizontal="center" vertical="center"/>
    </xf>
    <xf numFmtId="177" fontId="35" fillId="31" borderId="23" xfId="441" applyNumberFormat="1" applyFont="1" applyFill="1" applyBorder="1" applyAlignment="1">
      <alignment horizontal="center" vertical="center"/>
    </xf>
    <xf numFmtId="177" fontId="35" fillId="31" borderId="24" xfId="441" applyNumberFormat="1" applyFont="1" applyFill="1" applyBorder="1" applyAlignment="1">
      <alignment horizontal="center" vertical="center"/>
    </xf>
    <xf numFmtId="173" fontId="35" fillId="31" borderId="4" xfId="441" applyNumberFormat="1" applyFont="1" applyFill="1" applyBorder="1" applyAlignment="1">
      <alignment horizontal="center" vertical="center"/>
    </xf>
    <xf numFmtId="177" fontId="35" fillId="31" borderId="4" xfId="441" applyNumberFormat="1" applyFont="1" applyFill="1" applyBorder="1" applyAlignment="1">
      <alignment horizontal="center" vertical="center" wrapText="1"/>
    </xf>
    <xf numFmtId="177" fontId="35" fillId="31" borderId="4" xfId="441" applyNumberFormat="1" applyFont="1" applyFill="1" applyBorder="1" applyAlignment="1">
      <alignment horizontal="center" vertical="center"/>
    </xf>
    <xf numFmtId="177" fontId="35" fillId="2" borderId="28" xfId="441" applyNumberFormat="1" applyFont="1" applyFill="1" applyBorder="1" applyAlignment="1">
      <alignment horizontal="center" vertical="center" wrapText="1"/>
    </xf>
    <xf numFmtId="177" fontId="35" fillId="2" borderId="34" xfId="441" applyNumberFormat="1" applyFont="1" applyFill="1" applyBorder="1" applyAlignment="1">
      <alignment horizontal="center" vertical="center" wrapText="1"/>
    </xf>
    <xf numFmtId="177" fontId="35" fillId="2" borderId="15" xfId="441" applyNumberFormat="1" applyFont="1" applyFill="1" applyBorder="1" applyAlignment="1">
      <alignment horizontal="center" vertical="center" wrapText="1"/>
    </xf>
    <xf numFmtId="177" fontId="35" fillId="2" borderId="29" xfId="441" applyNumberFormat="1" applyFont="1" applyFill="1" applyBorder="1" applyAlignment="1">
      <alignment horizontal="center" vertical="center" wrapText="1"/>
    </xf>
    <xf numFmtId="177" fontId="35" fillId="2" borderId="26" xfId="441" applyNumberFormat="1" applyFont="1" applyFill="1" applyBorder="1" applyAlignment="1">
      <alignment horizontal="center" vertical="center" wrapText="1"/>
    </xf>
    <xf numFmtId="177" fontId="35" fillId="2" borderId="16" xfId="441" applyNumberFormat="1" applyFont="1" applyFill="1" applyBorder="1" applyAlignment="1">
      <alignment horizontal="center" vertical="center" wrapText="1"/>
    </xf>
    <xf numFmtId="172" fontId="134" fillId="0" borderId="35" xfId="0" applyFont="1" applyFill="1" applyBorder="1" applyAlignment="1">
      <alignment horizontal="center" vertical="center"/>
    </xf>
    <xf numFmtId="172" fontId="134" fillId="0" borderId="0" xfId="0" applyFont="1" applyFill="1" applyBorder="1" applyAlignment="1">
      <alignment horizontal="center" vertical="center"/>
    </xf>
    <xf numFmtId="172" fontId="136" fillId="0" borderId="52" xfId="0" applyFont="1" applyBorder="1" applyAlignment="1">
      <alignment horizontal="center" vertical="center" wrapText="1"/>
    </xf>
    <xf numFmtId="172" fontId="136" fillId="0" borderId="62" xfId="0" applyFont="1" applyBorder="1" applyAlignment="1">
      <alignment horizontal="center" vertical="center" wrapText="1"/>
    </xf>
    <xf numFmtId="172" fontId="136" fillId="0" borderId="53" xfId="0" applyFont="1" applyBorder="1" applyAlignment="1">
      <alignment horizontal="center" vertical="center" wrapText="1"/>
    </xf>
    <xf numFmtId="172" fontId="0" fillId="0" borderId="0" xfId="0" quotePrefix="1" applyFont="1" applyAlignment="1">
      <alignment horizontal="left" vertical="center" wrapText="1"/>
    </xf>
    <xf numFmtId="172" fontId="0" fillId="30" borderId="0" xfId="0" quotePrefix="1" applyFont="1" applyFill="1" applyAlignment="1">
      <alignment horizontal="left" vertical="center" wrapText="1"/>
    </xf>
    <xf numFmtId="172" fontId="135" fillId="0" borderId="39" xfId="0" applyFont="1" applyBorder="1" applyAlignment="1">
      <alignment horizontal="center"/>
    </xf>
    <xf numFmtId="2" fontId="113" fillId="0" borderId="0" xfId="262" applyNumberFormat="1" applyFont="1" applyBorder="1" applyAlignment="1">
      <alignment horizontal="left" vertical="center" wrapText="1"/>
    </xf>
    <xf numFmtId="2" fontId="132" fillId="0" borderId="52" xfId="262" applyNumberFormat="1" applyFont="1" applyBorder="1" applyAlignment="1">
      <alignment horizontal="left" vertical="center" wrapText="1"/>
    </xf>
    <xf numFmtId="2" fontId="132" fillId="0" borderId="47" xfId="262" applyNumberFormat="1" applyFont="1" applyBorder="1" applyAlignment="1">
      <alignment horizontal="left" vertical="center" wrapText="1"/>
    </xf>
    <xf numFmtId="2" fontId="132" fillId="0" borderId="53" xfId="262" applyNumberFormat="1" applyFont="1" applyBorder="1" applyAlignment="1">
      <alignment horizontal="left" vertical="center" wrapText="1"/>
    </xf>
    <xf numFmtId="2" fontId="115" fillId="0" borderId="55" xfId="262" applyNumberFormat="1" applyFont="1" applyFill="1" applyBorder="1" applyAlignment="1">
      <alignment horizontal="center" vertical="center"/>
    </xf>
    <xf numFmtId="2" fontId="115" fillId="0" borderId="56" xfId="262" applyNumberFormat="1" applyFont="1" applyFill="1" applyBorder="1" applyAlignment="1">
      <alignment horizontal="center" vertical="center"/>
    </xf>
    <xf numFmtId="2" fontId="115" fillId="0" borderId="57" xfId="262" applyNumberFormat="1" applyFont="1" applyFill="1" applyBorder="1" applyAlignment="1">
      <alignment horizontal="center" vertical="center"/>
    </xf>
    <xf numFmtId="177" fontId="35" fillId="56" borderId="59" xfId="441" applyNumberFormat="1" applyFont="1" applyFill="1" applyBorder="1" applyAlignment="1">
      <alignment horizontal="center" vertical="center" wrapText="1"/>
    </xf>
    <xf numFmtId="177" fontId="35" fillId="56" borderId="58" xfId="441" applyNumberFormat="1" applyFont="1" applyFill="1" applyBorder="1" applyAlignment="1">
      <alignment horizontal="center" vertical="center" wrapText="1"/>
    </xf>
    <xf numFmtId="177" fontId="35" fillId="56" borderId="1" xfId="441" applyNumberFormat="1" applyFont="1" applyFill="1" applyBorder="1" applyAlignment="1">
      <alignment horizontal="center" vertical="center" wrapText="1"/>
    </xf>
    <xf numFmtId="177" fontId="38" fillId="0" borderId="0" xfId="441" applyNumberFormat="1" applyFont="1" applyBorder="1" applyAlignment="1">
      <alignment horizontal="center" vertical="center"/>
    </xf>
    <xf numFmtId="177" fontId="48" fillId="52" borderId="22" xfId="441" applyNumberFormat="1" applyFont="1" applyFill="1" applyBorder="1" applyAlignment="1">
      <alignment horizontal="center" vertical="center"/>
    </xf>
    <xf numFmtId="177" fontId="48" fillId="52" borderId="23" xfId="441" applyNumberFormat="1" applyFont="1" applyFill="1" applyBorder="1" applyAlignment="1">
      <alignment horizontal="center" vertical="center"/>
    </xf>
    <xf numFmtId="177" fontId="48" fillId="52" borderId="24" xfId="441" applyNumberFormat="1" applyFont="1" applyFill="1" applyBorder="1" applyAlignment="1">
      <alignment horizontal="center" vertical="center"/>
    </xf>
    <xf numFmtId="177" fontId="48" fillId="30" borderId="28" xfId="441" applyNumberFormat="1" applyFont="1" applyFill="1" applyBorder="1" applyAlignment="1">
      <alignment horizontal="center" vertical="center" wrapText="1"/>
    </xf>
    <xf numFmtId="177" fontId="48" fillId="30" borderId="29" xfId="441" applyNumberFormat="1" applyFont="1" applyFill="1" applyBorder="1" applyAlignment="1">
      <alignment horizontal="center" vertical="center" wrapText="1"/>
    </xf>
    <xf numFmtId="177" fontId="35" fillId="38" borderId="26" xfId="441" applyNumberFormat="1" applyFont="1" applyFill="1" applyBorder="1" applyAlignment="1">
      <alignment horizontal="center" vertical="center"/>
    </xf>
    <xf numFmtId="177" fontId="48" fillId="30" borderId="17" xfId="441" applyNumberFormat="1" applyFont="1" applyFill="1" applyBorder="1" applyAlignment="1">
      <alignment horizontal="center" vertical="center"/>
    </xf>
    <xf numFmtId="177" fontId="35" fillId="38" borderId="29" xfId="441" applyNumberFormat="1" applyFont="1" applyFill="1" applyBorder="1" applyAlignment="1">
      <alignment horizontal="center" vertical="center"/>
    </xf>
    <xf numFmtId="177" fontId="38" fillId="0" borderId="0" xfId="441" applyNumberFormat="1" applyFont="1" applyBorder="1" applyAlignment="1">
      <alignment horizontal="right"/>
    </xf>
    <xf numFmtId="177" fontId="48" fillId="30" borderId="0" xfId="441" applyNumberFormat="1" applyFont="1" applyFill="1" applyBorder="1" applyAlignment="1">
      <alignment horizontal="center" vertical="center"/>
    </xf>
    <xf numFmtId="177" fontId="48" fillId="30" borderId="14" xfId="441" applyNumberFormat="1" applyFont="1" applyFill="1" applyBorder="1" applyAlignment="1">
      <alignment horizontal="center" vertical="center"/>
    </xf>
    <xf numFmtId="177" fontId="48" fillId="30" borderId="26" xfId="441" applyNumberFormat="1" applyFont="1" applyFill="1" applyBorder="1" applyAlignment="1">
      <alignment horizontal="center" vertical="center"/>
    </xf>
    <xf numFmtId="177" fontId="48" fillId="30" borderId="16" xfId="441" applyNumberFormat="1" applyFont="1" applyFill="1" applyBorder="1" applyAlignment="1">
      <alignment horizontal="center" vertical="center"/>
    </xf>
    <xf numFmtId="177" fontId="41" fillId="31" borderId="5" xfId="441" applyNumberFormat="1" applyFont="1" applyFill="1" applyBorder="1" applyAlignment="1">
      <alignment horizontal="center" vertical="center" wrapText="1"/>
    </xf>
    <xf numFmtId="177" fontId="41" fillId="31" borderId="1" xfId="441" applyNumberFormat="1" applyFont="1" applyFill="1" applyBorder="1" applyAlignment="1">
      <alignment horizontal="center" vertical="center" wrapText="1"/>
    </xf>
    <xf numFmtId="177" fontId="41" fillId="31" borderId="4" xfId="441" applyNumberFormat="1" applyFont="1" applyFill="1" applyBorder="1" applyAlignment="1">
      <alignment horizontal="center" vertical="center" wrapText="1"/>
    </xf>
    <xf numFmtId="177" fontId="48" fillId="30" borderId="28" xfId="441" applyNumberFormat="1" applyFont="1" applyFill="1" applyBorder="1" applyAlignment="1">
      <alignment horizontal="center" vertical="center"/>
    </xf>
    <xf numFmtId="177" fontId="48" fillId="30" borderId="34" xfId="441" applyNumberFormat="1" applyFont="1" applyFill="1" applyBorder="1" applyAlignment="1">
      <alignment horizontal="center" vertical="center"/>
    </xf>
    <xf numFmtId="177" fontId="48" fillId="30" borderId="15" xfId="441" applyNumberFormat="1" applyFont="1" applyFill="1" applyBorder="1" applyAlignment="1">
      <alignment horizontal="center" vertical="center"/>
    </xf>
    <xf numFmtId="177" fontId="48" fillId="30" borderId="29" xfId="441" applyNumberFormat="1" applyFont="1" applyFill="1" applyBorder="1" applyAlignment="1">
      <alignment horizontal="center" vertical="center"/>
    </xf>
    <xf numFmtId="177" fontId="148" fillId="56" borderId="0" xfId="441" applyNumberFormat="1" applyFont="1" applyFill="1" applyAlignment="1">
      <alignment horizontal="center" vertical="center"/>
    </xf>
    <xf numFmtId="172" fontId="35" fillId="56" borderId="28" xfId="4" applyFont="1" applyFill="1" applyBorder="1" applyAlignment="1">
      <alignment horizontal="center" vertical="center" wrapText="1"/>
    </xf>
    <xf numFmtId="172" fontId="35" fillId="56" borderId="34" xfId="4" applyFont="1" applyFill="1" applyBorder="1" applyAlignment="1">
      <alignment horizontal="center" vertical="center" wrapText="1"/>
    </xf>
    <xf numFmtId="172" fontId="35" fillId="56" borderId="15" xfId="4" applyFont="1" applyFill="1" applyBorder="1" applyAlignment="1">
      <alignment horizontal="center" vertical="center" wrapText="1"/>
    </xf>
    <xf numFmtId="172" fontId="35" fillId="56" borderId="4" xfId="4" applyFont="1" applyFill="1" applyBorder="1" applyAlignment="1">
      <alignment horizontal="center" vertical="center" wrapText="1"/>
    </xf>
    <xf numFmtId="177" fontId="38" fillId="0" borderId="0" xfId="441" applyNumberFormat="1" applyFont="1" applyBorder="1" applyAlignment="1">
      <alignment horizontal="right" vertical="center"/>
    </xf>
    <xf numFmtId="0" fontId="35" fillId="56" borderId="15" xfId="4" applyNumberFormat="1" applyFont="1" applyFill="1" applyBorder="1" applyAlignment="1">
      <alignment horizontal="center" vertical="center" wrapText="1"/>
    </xf>
    <xf numFmtId="0" fontId="35" fillId="56" borderId="14" xfId="4" applyNumberFormat="1" applyFont="1" applyFill="1" applyBorder="1" applyAlignment="1">
      <alignment horizontal="center" vertical="center" wrapText="1"/>
    </xf>
    <xf numFmtId="0" fontId="35" fillId="56" borderId="5" xfId="4" applyNumberFormat="1" applyFont="1" applyFill="1" applyBorder="1" applyAlignment="1">
      <alignment horizontal="center" vertical="center" wrapText="1"/>
    </xf>
    <xf numFmtId="0" fontId="35" fillId="56" borderId="1" xfId="4" applyNumberFormat="1" applyFont="1" applyFill="1" applyBorder="1" applyAlignment="1">
      <alignment horizontal="center" vertical="center" wrapText="1"/>
    </xf>
    <xf numFmtId="0" fontId="35" fillId="56" borderId="4" xfId="4" applyNumberFormat="1" applyFont="1" applyFill="1" applyBorder="1" applyAlignment="1">
      <alignment horizontal="center" vertical="center" wrapText="1"/>
    </xf>
    <xf numFmtId="0" fontId="41" fillId="0" borderId="28" xfId="7" applyNumberFormat="1" applyFont="1" applyFill="1" applyBorder="1" applyAlignment="1">
      <alignment horizontal="center" vertical="center" wrapText="1"/>
    </xf>
    <xf numFmtId="0" fontId="41" fillId="0" borderId="34" xfId="7" applyNumberFormat="1" applyFont="1" applyFill="1" applyBorder="1" applyAlignment="1">
      <alignment horizontal="center" vertical="center" wrapText="1"/>
    </xf>
    <xf numFmtId="0" fontId="41" fillId="0" borderId="15" xfId="7" applyNumberFormat="1" applyFont="1" applyFill="1" applyBorder="1" applyAlignment="1">
      <alignment horizontal="center" vertical="center" wrapText="1"/>
    </xf>
    <xf numFmtId="0" fontId="41" fillId="0" borderId="29" xfId="7" applyNumberFormat="1" applyFont="1" applyFill="1" applyBorder="1" applyAlignment="1">
      <alignment horizontal="center" vertical="center" wrapText="1"/>
    </xf>
    <xf numFmtId="0" fontId="41" fillId="0" borderId="26" xfId="7" applyNumberFormat="1" applyFont="1" applyFill="1" applyBorder="1" applyAlignment="1">
      <alignment horizontal="center" vertical="center" wrapText="1"/>
    </xf>
    <xf numFmtId="0" fontId="41" fillId="0" borderId="16" xfId="7" applyNumberFormat="1" applyFont="1" applyFill="1" applyBorder="1" applyAlignment="1">
      <alignment horizontal="center" vertical="center" wrapText="1"/>
    </xf>
    <xf numFmtId="0" fontId="41" fillId="3" borderId="22" xfId="0" applyNumberFormat="1" applyFont="1" applyFill="1" applyBorder="1" applyAlignment="1">
      <alignment horizontal="center" vertical="center" wrapText="1"/>
    </xf>
    <xf numFmtId="0" fontId="41" fillId="3" borderId="23" xfId="0" applyNumberFormat="1" applyFont="1" applyFill="1" applyBorder="1" applyAlignment="1">
      <alignment horizontal="center" vertical="center" wrapText="1"/>
    </xf>
    <xf numFmtId="0" fontId="41" fillId="3" borderId="24" xfId="0" applyNumberFormat="1" applyFont="1" applyFill="1" applyBorder="1" applyAlignment="1">
      <alignment horizontal="center" vertical="center" wrapText="1"/>
    </xf>
    <xf numFmtId="0" fontId="35" fillId="56" borderId="28" xfId="0" applyNumberFormat="1" applyFont="1" applyFill="1" applyBorder="1" applyAlignment="1">
      <alignment horizontal="center" vertical="center"/>
    </xf>
    <xf numFmtId="0" fontId="35" fillId="56" borderId="34" xfId="0" applyNumberFormat="1" applyFont="1" applyFill="1" applyBorder="1" applyAlignment="1">
      <alignment horizontal="center" vertical="center"/>
    </xf>
    <xf numFmtId="0" fontId="35" fillId="56" borderId="15" xfId="0" applyNumberFormat="1" applyFont="1" applyFill="1" applyBorder="1" applyAlignment="1">
      <alignment horizontal="center" vertical="center"/>
    </xf>
    <xf numFmtId="0" fontId="35" fillId="56" borderId="29" xfId="0" applyNumberFormat="1" applyFont="1" applyFill="1" applyBorder="1" applyAlignment="1">
      <alignment horizontal="center" vertical="center"/>
    </xf>
    <xf numFmtId="0" fontId="35" fillId="56" borderId="26" xfId="0" applyNumberFormat="1" applyFont="1" applyFill="1" applyBorder="1" applyAlignment="1">
      <alignment horizontal="center" vertical="center"/>
    </xf>
    <xf numFmtId="0" fontId="35" fillId="56" borderId="16" xfId="0" applyNumberFormat="1" applyFont="1" applyFill="1" applyBorder="1" applyAlignment="1">
      <alignment horizontal="center" vertical="center"/>
    </xf>
    <xf numFmtId="0" fontId="35" fillId="56" borderId="22" xfId="7" applyNumberFormat="1" applyFont="1" applyFill="1" applyBorder="1" applyAlignment="1">
      <alignment horizontal="center" vertical="center"/>
    </xf>
    <xf numFmtId="0" fontId="35" fillId="56" borderId="23" xfId="7" applyNumberFormat="1" applyFont="1" applyFill="1" applyBorder="1" applyAlignment="1">
      <alignment horizontal="center" vertical="center"/>
    </xf>
    <xf numFmtId="0" fontId="35" fillId="56" borderId="24" xfId="7" applyNumberFormat="1" applyFont="1" applyFill="1" applyBorder="1" applyAlignment="1">
      <alignment horizontal="center" vertical="center"/>
    </xf>
    <xf numFmtId="0" fontId="41" fillId="3" borderId="22" xfId="4" applyNumberFormat="1" applyFont="1" applyFill="1" applyBorder="1" applyAlignment="1">
      <alignment horizontal="center" vertical="center" wrapText="1"/>
    </xf>
    <xf numFmtId="0" fontId="41" fillId="3" borderId="23" xfId="4" applyNumberFormat="1" applyFont="1" applyFill="1" applyBorder="1" applyAlignment="1">
      <alignment horizontal="center" vertical="center" wrapText="1"/>
    </xf>
    <xf numFmtId="0" fontId="41" fillId="3" borderId="24" xfId="4" applyNumberFormat="1" applyFont="1" applyFill="1" applyBorder="1" applyAlignment="1">
      <alignment horizontal="center" vertical="center" wrapText="1"/>
    </xf>
    <xf numFmtId="172" fontId="118" fillId="0" borderId="0" xfId="0" applyFont="1" applyAlignment="1">
      <alignment vertical="center" wrapText="1"/>
    </xf>
    <xf numFmtId="177" fontId="46" fillId="0" borderId="0" xfId="441" applyNumberFormat="1" applyFont="1" applyFill="1" applyAlignment="1">
      <alignment horizontal="center" vertical="center"/>
    </xf>
    <xf numFmtId="172" fontId="70" fillId="56" borderId="5" xfId="0" applyFont="1" applyFill="1" applyBorder="1" applyAlignment="1">
      <alignment horizontal="center" vertical="center" wrapText="1"/>
    </xf>
    <xf numFmtId="172" fontId="70" fillId="56" borderId="4" xfId="0" applyFont="1" applyFill="1" applyBorder="1" applyAlignment="1">
      <alignment horizontal="center" vertical="center" wrapText="1"/>
    </xf>
    <xf numFmtId="172" fontId="41" fillId="53" borderId="25" xfId="0" applyFont="1" applyFill="1" applyBorder="1" applyAlignment="1">
      <alignment horizontal="center" vertical="center" wrapText="1"/>
    </xf>
    <xf numFmtId="172" fontId="41" fillId="53" borderId="14" xfId="0" applyFont="1" applyFill="1" applyBorder="1" applyAlignment="1">
      <alignment horizontal="center" vertical="center" wrapText="1"/>
    </xf>
    <xf numFmtId="172" fontId="66" fillId="39" borderId="0" xfId="0" applyFont="1" applyFill="1" applyBorder="1" applyAlignment="1">
      <alignment horizontal="center" vertical="center"/>
    </xf>
    <xf numFmtId="172" fontId="66" fillId="39" borderId="14" xfId="0" applyFont="1" applyFill="1" applyBorder="1" applyAlignment="1">
      <alignment horizontal="center" vertical="center"/>
    </xf>
    <xf numFmtId="172" fontId="70" fillId="56" borderId="1" xfId="0" applyFont="1" applyFill="1" applyBorder="1" applyAlignment="1">
      <alignment horizontal="center" vertical="center" wrapText="1"/>
    </xf>
    <xf numFmtId="172" fontId="70" fillId="56" borderId="22" xfId="0" applyFont="1" applyFill="1" applyBorder="1" applyAlignment="1">
      <alignment horizontal="center" vertical="center" wrapText="1"/>
    </xf>
    <xf numFmtId="172" fontId="70" fillId="56" borderId="24" xfId="0" applyFont="1" applyFill="1" applyBorder="1" applyAlignment="1">
      <alignment horizontal="center" vertical="center" wrapText="1"/>
    </xf>
    <xf numFmtId="172" fontId="66" fillId="39" borderId="22" xfId="0" applyFont="1" applyFill="1" applyBorder="1" applyAlignment="1">
      <alignment horizontal="center" vertical="center"/>
    </xf>
    <xf numFmtId="172" fontId="66" fillId="39" borderId="23" xfId="0" applyFont="1" applyFill="1" applyBorder="1" applyAlignment="1">
      <alignment horizontal="center" vertical="center"/>
    </xf>
    <xf numFmtId="172" fontId="66" fillId="39" borderId="24" xfId="0" applyFont="1" applyFill="1" applyBorder="1" applyAlignment="1">
      <alignment horizontal="center" vertical="center"/>
    </xf>
    <xf numFmtId="0" fontId="35" fillId="37" borderId="17" xfId="2" applyNumberFormat="1" applyFont="1" applyFill="1" applyBorder="1" applyAlignment="1">
      <alignment horizontal="center" vertical="center"/>
    </xf>
    <xf numFmtId="0" fontId="35" fillId="56" borderId="17" xfId="2" applyNumberFormat="1" applyFont="1" applyFill="1" applyBorder="1" applyAlignment="1">
      <alignment horizontal="center" vertical="center"/>
    </xf>
    <xf numFmtId="177" fontId="46" fillId="51" borderId="0" xfId="441" applyNumberFormat="1" applyFont="1" applyFill="1" applyAlignment="1">
      <alignment horizontal="center" vertical="center"/>
    </xf>
    <xf numFmtId="172" fontId="35" fillId="56" borderId="17" xfId="1" applyFont="1" applyFill="1" applyBorder="1" applyAlignment="1">
      <alignment horizontal="center" vertical="center"/>
    </xf>
    <xf numFmtId="175" fontId="35" fillId="56" borderId="17" xfId="1" applyNumberFormat="1" applyFont="1" applyFill="1" applyBorder="1" applyAlignment="1">
      <alignment horizontal="center" vertical="center"/>
    </xf>
    <xf numFmtId="172" fontId="48" fillId="0" borderId="26" xfId="0" applyFont="1" applyFill="1" applyBorder="1" applyAlignment="1">
      <alignment horizontal="center" vertical="center"/>
    </xf>
    <xf numFmtId="172" fontId="48" fillId="0" borderId="16" xfId="0" applyFont="1" applyFill="1" applyBorder="1" applyAlignment="1">
      <alignment horizontal="center" vertical="center"/>
    </xf>
  </cellXfs>
  <cellStyles count="1498">
    <cellStyle name="%" xfId="445"/>
    <cellStyle name="_Barreira de Entrada RJES 011007" xfId="446"/>
    <cellStyle name="_Barreira de Entrada RJES 011007 new" xfId="447"/>
    <cellStyle name="_BE RJES 0110" xfId="448"/>
    <cellStyle name="_CAPEX_DGSI_2004_fechamento_correção" xfId="944"/>
    <cellStyle name="_CAPEX_DGSI_2005_V21 08032005 APROVADA REDIR" xfId="945"/>
    <cellStyle name="_LESTE - Tabela Preços 2008Mar13" xfId="449"/>
    <cellStyle name="_Mapa de Aparelhos_SP_040507x GSM" xfId="450"/>
    <cellStyle name="_Mapa de Aparelhos_SP_150507 GSM" xfId="451"/>
    <cellStyle name="_Novo Portfólio" xfId="452"/>
    <cellStyle name="_OPEN x VIVO x CLARO" xfId="453"/>
    <cellStyle name="_Pasta3" xfId="68"/>
    <cellStyle name="_Prêmios _02_07" xfId="454"/>
    <cellStyle name="_Prêmios _28_05" xfId="455"/>
    <cellStyle name="_Prêmios_02_05" xfId="456"/>
    <cellStyle name="_RJES (2)" xfId="457"/>
    <cellStyle name="_RJES_PORTFOLIO OPEN 01_10_07" xfId="458"/>
    <cellStyle name="_RJES_Portifolio 11.07.2007" xfId="459"/>
    <cellStyle name="=C:\WINDOWS\SYSTEM32\COMMAND.COM" xfId="460"/>
    <cellStyle name="•W_laroux" xfId="461"/>
    <cellStyle name="0,0_x000d__x000a_NA_x000d__x000a_" xfId="69"/>
    <cellStyle name="0,0_x000d__x000a_NA_x000d__x000a_ 2" xfId="462"/>
    <cellStyle name="20% - Ênfase1 2" xfId="70"/>
    <cellStyle name="20% - Ênfase2 2" xfId="71"/>
    <cellStyle name="20% - Ênfase3 2" xfId="72"/>
    <cellStyle name="20% - Ênfase4 2" xfId="73"/>
    <cellStyle name="20% - Ênfase5 2" xfId="74"/>
    <cellStyle name="20% - Ênfase6 2" xfId="75"/>
    <cellStyle name="40% - Ênfase1 2" xfId="76"/>
    <cellStyle name="40% - Ênfase2 2" xfId="77"/>
    <cellStyle name="40% - Ênfase3 2" xfId="78"/>
    <cellStyle name="40% - Ênfase4 2" xfId="79"/>
    <cellStyle name="40% - Ênfase5 2" xfId="80"/>
    <cellStyle name="40% - Ênfase6 2" xfId="81"/>
    <cellStyle name="60% - Ênfase1 2" xfId="82"/>
    <cellStyle name="60% - Ênfase2 2" xfId="83"/>
    <cellStyle name="60% - Ênfase3 2" xfId="84"/>
    <cellStyle name="60% - Ênfase4 2" xfId="85"/>
    <cellStyle name="60% - Ênfase5 2" xfId="86"/>
    <cellStyle name="60% - Ênfase6 2" xfId="87"/>
    <cellStyle name="Array" xfId="464"/>
    <cellStyle name="Array Enter" xfId="465"/>
    <cellStyle name="Bom 2" xfId="88"/>
    <cellStyle name="Calc Currency (0)" xfId="466"/>
    <cellStyle name="Calc Currency (2)" xfId="467"/>
    <cellStyle name="Calc Percent (0)" xfId="468"/>
    <cellStyle name="Calc Percent (1)" xfId="469"/>
    <cellStyle name="Calc Percent (2)" xfId="470"/>
    <cellStyle name="Calc Units (0)" xfId="471"/>
    <cellStyle name="Calc Units (1)" xfId="472"/>
    <cellStyle name="Calc Units (2)" xfId="473"/>
    <cellStyle name="Cálculo 2" xfId="89"/>
    <cellStyle name="Cálculo 2 2" xfId="435"/>
    <cellStyle name="Cálculo 2 2 2" xfId="1362"/>
    <cellStyle name="Cálculo 2 3" xfId="1354"/>
    <cellStyle name="Célula de Verificação 2" xfId="90"/>
    <cellStyle name="Célula Vinculada 2" xfId="91"/>
    <cellStyle name="Collegamento ipertestuale" xfId="474"/>
    <cellStyle name="Collegamento ipertestuale visitato_2000BGT" xfId="475"/>
    <cellStyle name="Collegamento ipertestuale_2000BGT" xfId="476"/>
    <cellStyle name="Comma" xfId="441" builtinId="3"/>
    <cellStyle name="Comma [00]" xfId="477"/>
    <cellStyle name="Comma 0" xfId="478"/>
    <cellStyle name="Comma 2" xfId="479"/>
    <cellStyle name="Currency" xfId="1344" builtinId="4"/>
    <cellStyle name="Currency [00]" xfId="480"/>
    <cellStyle name="Currency 0" xfId="481"/>
    <cellStyle name="Currency 2" xfId="482"/>
    <cellStyle name="Date Aligned" xfId="483"/>
    <cellStyle name="Date Short" xfId="484"/>
    <cellStyle name="Design" xfId="485"/>
    <cellStyle name="Diseño" xfId="946"/>
    <cellStyle name="Dotted Line" xfId="486"/>
    <cellStyle name="Ênfase1 2" xfId="92"/>
    <cellStyle name="Ênfase2 2" xfId="93"/>
    <cellStyle name="Ênfase3 2" xfId="94"/>
    <cellStyle name="Ênfase4 2" xfId="95"/>
    <cellStyle name="Ênfase5 2" xfId="96"/>
    <cellStyle name="Ênfase6 2" xfId="97"/>
    <cellStyle name="Enter Currency (0)" xfId="487"/>
    <cellStyle name="Enter Currency (2)" xfId="488"/>
    <cellStyle name="Enter Units (0)" xfId="489"/>
    <cellStyle name="Enter Units (1)" xfId="490"/>
    <cellStyle name="Enter Units (2)" xfId="491"/>
    <cellStyle name="Entrada 2" xfId="98"/>
    <cellStyle name="Entrada 2 2" xfId="436"/>
    <cellStyle name="Entrada 2 2 2" xfId="1363"/>
    <cellStyle name="Entrada 2 3" xfId="1355"/>
    <cellStyle name="Estilo 1" xfId="9"/>
    <cellStyle name="Estilo 1 10" xfId="99"/>
    <cellStyle name="Estilo 1 10 2" xfId="493"/>
    <cellStyle name="Estilo 1 11" xfId="100"/>
    <cellStyle name="Estilo 1 11 2" xfId="494"/>
    <cellStyle name="Estilo 1 12" xfId="101"/>
    <cellStyle name="Estilo 1 12 2" xfId="495"/>
    <cellStyle name="Estilo 1 13" xfId="102"/>
    <cellStyle name="Estilo 1 13 2" xfId="496"/>
    <cellStyle name="Estilo 1 14" xfId="103"/>
    <cellStyle name="Estilo 1 14 2" xfId="497"/>
    <cellStyle name="Estilo 1 15" xfId="104"/>
    <cellStyle name="Estilo 1 15 2" xfId="498"/>
    <cellStyle name="Estilo 1 16" xfId="105"/>
    <cellStyle name="Estilo 1 16 2" xfId="499"/>
    <cellStyle name="Estilo 1 17" xfId="106"/>
    <cellStyle name="Estilo 1 17 2" xfId="500"/>
    <cellStyle name="Estilo 1 18" xfId="107"/>
    <cellStyle name="Estilo 1 18 2" xfId="501"/>
    <cellStyle name="Estilo 1 19" xfId="108"/>
    <cellStyle name="Estilo 1 19 2" xfId="502"/>
    <cellStyle name="Estilo 1 2" xfId="109"/>
    <cellStyle name="Estilo 1 2 2" xfId="503"/>
    <cellStyle name="Estilo 1 20" xfId="110"/>
    <cellStyle name="Estilo 1 20 2" xfId="504"/>
    <cellStyle name="Estilo 1 21" xfId="111"/>
    <cellStyle name="Estilo 1 21 2" xfId="505"/>
    <cellStyle name="Estilo 1 22" xfId="112"/>
    <cellStyle name="Estilo 1 22 2" xfId="506"/>
    <cellStyle name="Estilo 1 23" xfId="113"/>
    <cellStyle name="Estilo 1 23 2" xfId="507"/>
    <cellStyle name="Estilo 1 24" xfId="114"/>
    <cellStyle name="Estilo 1 24 2" xfId="508"/>
    <cellStyle name="Estilo 1 25" xfId="115"/>
    <cellStyle name="Estilo 1 25 2" xfId="509"/>
    <cellStyle name="Estilo 1 26" xfId="116"/>
    <cellStyle name="Estilo 1 26 2" xfId="510"/>
    <cellStyle name="Estilo 1 27" xfId="117"/>
    <cellStyle name="Estilo 1 27 2" xfId="511"/>
    <cellStyle name="Estilo 1 28" xfId="118"/>
    <cellStyle name="Estilo 1 28 2" xfId="512"/>
    <cellStyle name="Estilo 1 29" xfId="119"/>
    <cellStyle name="Estilo 1 29 2" xfId="513"/>
    <cellStyle name="Estilo 1 3" xfId="120"/>
    <cellStyle name="Estilo 1 3 2" xfId="514"/>
    <cellStyle name="Estilo 1 30" xfId="121"/>
    <cellStyle name="Estilo 1 30 2" xfId="515"/>
    <cellStyle name="Estilo 1 31" xfId="122"/>
    <cellStyle name="Estilo 1 31 2" xfId="516"/>
    <cellStyle name="Estilo 1 32" xfId="123"/>
    <cellStyle name="Estilo 1 32 2" xfId="517"/>
    <cellStyle name="Estilo 1 33" xfId="124"/>
    <cellStyle name="Estilo 1 33 2" xfId="518"/>
    <cellStyle name="Estilo 1 34" xfId="125"/>
    <cellStyle name="Estilo 1 34 2" xfId="519"/>
    <cellStyle name="Estilo 1 35" xfId="126"/>
    <cellStyle name="Estilo 1 35 2" xfId="520"/>
    <cellStyle name="Estilo 1 36" xfId="127"/>
    <cellStyle name="Estilo 1 36 2" xfId="521"/>
    <cellStyle name="Estilo 1 37" xfId="128"/>
    <cellStyle name="Estilo 1 37 2" xfId="522"/>
    <cellStyle name="Estilo 1 38" xfId="492"/>
    <cellStyle name="Estilo 1 4" xfId="129"/>
    <cellStyle name="Estilo 1 4 2" xfId="523"/>
    <cellStyle name="Estilo 1 5" xfId="130"/>
    <cellStyle name="Estilo 1 5 2" xfId="524"/>
    <cellStyle name="Estilo 1 6" xfId="131"/>
    <cellStyle name="Estilo 1 6 2" xfId="525"/>
    <cellStyle name="Estilo 1 7" xfId="132"/>
    <cellStyle name="Estilo 1 7 2" xfId="526"/>
    <cellStyle name="Estilo 1 8" xfId="133"/>
    <cellStyle name="Estilo 1 8 2" xfId="527"/>
    <cellStyle name="Estilo 1 9" xfId="134"/>
    <cellStyle name="Estilo 1 9 2" xfId="528"/>
    <cellStyle name="Estilo 2" xfId="947"/>
    <cellStyle name="Euro" xfId="10"/>
    <cellStyle name="Euro 10" xfId="135"/>
    <cellStyle name="Euro 10 2" xfId="530"/>
    <cellStyle name="Euro 11" xfId="136"/>
    <cellStyle name="Euro 11 2" xfId="531"/>
    <cellStyle name="Euro 12" xfId="137"/>
    <cellStyle name="Euro 12 2" xfId="532"/>
    <cellStyle name="Euro 13" xfId="138"/>
    <cellStyle name="Euro 13 2" xfId="533"/>
    <cellStyle name="Euro 14" xfId="139"/>
    <cellStyle name="Euro 14 2" xfId="534"/>
    <cellStyle name="Euro 15" xfId="140"/>
    <cellStyle name="Euro 15 2" xfId="535"/>
    <cellStyle name="Euro 16" xfId="141"/>
    <cellStyle name="Euro 16 2" xfId="536"/>
    <cellStyle name="Euro 17" xfId="142"/>
    <cellStyle name="Euro 17 2" xfId="537"/>
    <cellStyle name="Euro 18" xfId="143"/>
    <cellStyle name="Euro 18 2" xfId="538"/>
    <cellStyle name="Euro 19" xfId="144"/>
    <cellStyle name="Euro 19 2" xfId="539"/>
    <cellStyle name="Euro 2" xfId="145"/>
    <cellStyle name="Euro 2 2" xfId="540"/>
    <cellStyle name="Euro 20" xfId="146"/>
    <cellStyle name="Euro 20 2" xfId="541"/>
    <cellStyle name="Euro 21" xfId="147"/>
    <cellStyle name="Euro 21 2" xfId="542"/>
    <cellStyle name="Euro 22" xfId="148"/>
    <cellStyle name="Euro 22 2" xfId="543"/>
    <cellStyle name="Euro 23" xfId="149"/>
    <cellStyle name="Euro 23 2" xfId="544"/>
    <cellStyle name="Euro 24" xfId="150"/>
    <cellStyle name="Euro 24 2" xfId="545"/>
    <cellStyle name="Euro 25" xfId="151"/>
    <cellStyle name="Euro 25 2" xfId="546"/>
    <cellStyle name="Euro 26" xfId="152"/>
    <cellStyle name="Euro 26 2" xfId="547"/>
    <cellStyle name="Euro 27" xfId="153"/>
    <cellStyle name="Euro 27 2" xfId="548"/>
    <cellStyle name="Euro 28" xfId="154"/>
    <cellStyle name="Euro 28 2" xfId="549"/>
    <cellStyle name="Euro 29" xfId="155"/>
    <cellStyle name="Euro 29 2" xfId="550"/>
    <cellStyle name="Euro 3" xfId="156"/>
    <cellStyle name="Euro 3 2" xfId="551"/>
    <cellStyle name="Euro 30" xfId="157"/>
    <cellStyle name="Euro 30 2" xfId="552"/>
    <cellStyle name="Euro 31" xfId="158"/>
    <cellStyle name="Euro 31 2" xfId="553"/>
    <cellStyle name="Euro 32" xfId="159"/>
    <cellStyle name="Euro 32 2" xfId="554"/>
    <cellStyle name="Euro 33" xfId="160"/>
    <cellStyle name="Euro 33 2" xfId="555"/>
    <cellStyle name="Euro 34" xfId="161"/>
    <cellStyle name="Euro 34 2" xfId="556"/>
    <cellStyle name="Euro 35" xfId="162"/>
    <cellStyle name="Euro 35 2" xfId="557"/>
    <cellStyle name="Euro 36" xfId="163"/>
    <cellStyle name="Euro 36 2" xfId="558"/>
    <cellStyle name="Euro 37" xfId="164"/>
    <cellStyle name="Euro 37 2" xfId="559"/>
    <cellStyle name="Euro 38" xfId="529"/>
    <cellStyle name="Euro 4" xfId="165"/>
    <cellStyle name="Euro 4 2" xfId="560"/>
    <cellStyle name="Euro 5" xfId="166"/>
    <cellStyle name="Euro 5 2" xfId="561"/>
    <cellStyle name="Euro 6" xfId="167"/>
    <cellStyle name="Euro 6 2" xfId="562"/>
    <cellStyle name="Euro 7" xfId="168"/>
    <cellStyle name="Euro 7 2" xfId="563"/>
    <cellStyle name="Euro 8" xfId="169"/>
    <cellStyle name="Euro 8 2" xfId="564"/>
    <cellStyle name="Euro 9" xfId="170"/>
    <cellStyle name="Euro 9 2" xfId="565"/>
    <cellStyle name="Footnote" xfId="566"/>
    <cellStyle name="Grey" xfId="11"/>
    <cellStyle name="Grey 2" xfId="948"/>
    <cellStyle name="Grey 3" xfId="949"/>
    <cellStyle name="Hard Percent" xfId="567"/>
    <cellStyle name="Header" xfId="568"/>
    <cellStyle name="Header1" xfId="569"/>
    <cellStyle name="Header2" xfId="570"/>
    <cellStyle name="Header2 2" xfId="463"/>
    <cellStyle name="Header2 2 2" xfId="1365"/>
    <cellStyle name="Header2 3" xfId="1366"/>
    <cellStyle name="Heading 2" xfId="571"/>
    <cellStyle name="Heading 3" xfId="572"/>
    <cellStyle name="Hipervínculo" xfId="12"/>
    <cellStyle name="Hipervínculo 10" xfId="171"/>
    <cellStyle name="Hipervínculo 10 2" xfId="574"/>
    <cellStyle name="Hipervínculo 11" xfId="172"/>
    <cellStyle name="Hipervínculo 11 2" xfId="575"/>
    <cellStyle name="Hipervínculo 12" xfId="173"/>
    <cellStyle name="Hipervínculo 12 2" xfId="576"/>
    <cellStyle name="Hipervínculo 13" xfId="174"/>
    <cellStyle name="Hipervínculo 13 2" xfId="577"/>
    <cellStyle name="Hipervínculo 14" xfId="175"/>
    <cellStyle name="Hipervínculo 14 2" xfId="578"/>
    <cellStyle name="Hipervínculo 15" xfId="176"/>
    <cellStyle name="Hipervínculo 15 2" xfId="579"/>
    <cellStyle name="Hipervínculo 16" xfId="177"/>
    <cellStyle name="Hipervínculo 16 2" xfId="580"/>
    <cellStyle name="Hipervínculo 17" xfId="178"/>
    <cellStyle name="Hipervínculo 17 2" xfId="581"/>
    <cellStyle name="Hipervínculo 18" xfId="179"/>
    <cellStyle name="Hipervínculo 18 2" xfId="582"/>
    <cellStyle name="Hipervínculo 19" xfId="180"/>
    <cellStyle name="Hipervínculo 19 2" xfId="583"/>
    <cellStyle name="Hipervínculo 2" xfId="181"/>
    <cellStyle name="Hipervínculo 2 2" xfId="584"/>
    <cellStyle name="Hipervínculo 20" xfId="182"/>
    <cellStyle name="Hipervínculo 20 2" xfId="585"/>
    <cellStyle name="Hipervínculo 21" xfId="183"/>
    <cellStyle name="Hipervínculo 21 2" xfId="586"/>
    <cellStyle name="Hipervínculo 22" xfId="184"/>
    <cellStyle name="Hipervínculo 22 2" xfId="587"/>
    <cellStyle name="Hipervínculo 23" xfId="185"/>
    <cellStyle name="Hipervínculo 23 2" xfId="588"/>
    <cellStyle name="Hipervínculo 24" xfId="186"/>
    <cellStyle name="Hipervínculo 24 2" xfId="589"/>
    <cellStyle name="Hipervínculo 25" xfId="187"/>
    <cellStyle name="Hipervínculo 25 2" xfId="590"/>
    <cellStyle name="Hipervínculo 26" xfId="188"/>
    <cellStyle name="Hipervínculo 26 2" xfId="591"/>
    <cellStyle name="Hipervínculo 27" xfId="189"/>
    <cellStyle name="Hipervínculo 27 2" xfId="592"/>
    <cellStyle name="Hipervínculo 28" xfId="190"/>
    <cellStyle name="Hipervínculo 28 2" xfId="593"/>
    <cellStyle name="Hipervínculo 29" xfId="191"/>
    <cellStyle name="Hipervínculo 29 2" xfId="594"/>
    <cellStyle name="Hipervínculo 3" xfId="192"/>
    <cellStyle name="Hipervínculo 3 2" xfId="595"/>
    <cellStyle name="Hipervínculo 30" xfId="193"/>
    <cellStyle name="Hipervínculo 30 2" xfId="596"/>
    <cellStyle name="Hipervínculo 31" xfId="194"/>
    <cellStyle name="Hipervínculo 31 2" xfId="597"/>
    <cellStyle name="Hipervínculo 32" xfId="195"/>
    <cellStyle name="Hipervínculo 32 2" xfId="598"/>
    <cellStyle name="Hipervínculo 33" xfId="196"/>
    <cellStyle name="Hipervínculo 33 2" xfId="599"/>
    <cellStyle name="Hipervínculo 34" xfId="197"/>
    <cellStyle name="Hipervínculo 34 2" xfId="600"/>
    <cellStyle name="Hipervínculo 35" xfId="198"/>
    <cellStyle name="Hipervínculo 35 2" xfId="601"/>
    <cellStyle name="Hipervínculo 36" xfId="199"/>
    <cellStyle name="Hipervínculo 36 2" xfId="602"/>
    <cellStyle name="Hipervínculo 37" xfId="200"/>
    <cellStyle name="Hipervínculo 37 2" xfId="603"/>
    <cellStyle name="Hipervínculo 38" xfId="573"/>
    <cellStyle name="Hipervínculo 4" xfId="201"/>
    <cellStyle name="Hipervínculo 4 2" xfId="604"/>
    <cellStyle name="Hipervínculo 5" xfId="202"/>
    <cellStyle name="Hipervínculo 5 2" xfId="605"/>
    <cellStyle name="Hipervínculo 6" xfId="203"/>
    <cellStyle name="Hipervínculo 6 2" xfId="606"/>
    <cellStyle name="Hipervínculo 7" xfId="204"/>
    <cellStyle name="Hipervínculo 7 2" xfId="607"/>
    <cellStyle name="Hipervínculo 8" xfId="205"/>
    <cellStyle name="Hipervínculo 8 2" xfId="608"/>
    <cellStyle name="Hipervínculo 9" xfId="206"/>
    <cellStyle name="Hipervínculo 9 2" xfId="609"/>
    <cellStyle name="Hipervínculo visitado" xfId="13"/>
    <cellStyle name="Hipervínculo visitado 10" xfId="207"/>
    <cellStyle name="Hipervínculo visitado 10 2" xfId="611"/>
    <cellStyle name="Hipervínculo visitado 11" xfId="208"/>
    <cellStyle name="Hipervínculo visitado 11 2" xfId="612"/>
    <cellStyle name="Hipervínculo visitado 12" xfId="209"/>
    <cellStyle name="Hipervínculo visitado 12 2" xfId="613"/>
    <cellStyle name="Hipervínculo visitado 13" xfId="210"/>
    <cellStyle name="Hipervínculo visitado 13 2" xfId="614"/>
    <cellStyle name="Hipervínculo visitado 14" xfId="211"/>
    <cellStyle name="Hipervínculo visitado 14 2" xfId="615"/>
    <cellStyle name="Hipervínculo visitado 15" xfId="212"/>
    <cellStyle name="Hipervínculo visitado 15 2" xfId="616"/>
    <cellStyle name="Hipervínculo visitado 16" xfId="213"/>
    <cellStyle name="Hipervínculo visitado 16 2" xfId="617"/>
    <cellStyle name="Hipervínculo visitado 17" xfId="214"/>
    <cellStyle name="Hipervínculo visitado 17 2" xfId="618"/>
    <cellStyle name="Hipervínculo visitado 18" xfId="215"/>
    <cellStyle name="Hipervínculo visitado 18 2" xfId="619"/>
    <cellStyle name="Hipervínculo visitado 19" xfId="216"/>
    <cellStyle name="Hipervínculo visitado 19 2" xfId="620"/>
    <cellStyle name="Hipervínculo visitado 2" xfId="217"/>
    <cellStyle name="Hipervínculo visitado 2 2" xfId="621"/>
    <cellStyle name="Hipervínculo visitado 20" xfId="218"/>
    <cellStyle name="Hipervínculo visitado 20 2" xfId="622"/>
    <cellStyle name="Hipervínculo visitado 21" xfId="219"/>
    <cellStyle name="Hipervínculo visitado 21 2" xfId="623"/>
    <cellStyle name="Hipervínculo visitado 22" xfId="220"/>
    <cellStyle name="Hipervínculo visitado 22 2" xfId="624"/>
    <cellStyle name="Hipervínculo visitado 23" xfId="221"/>
    <cellStyle name="Hipervínculo visitado 23 2" xfId="625"/>
    <cellStyle name="Hipervínculo visitado 24" xfId="222"/>
    <cellStyle name="Hipervínculo visitado 24 2" xfId="626"/>
    <cellStyle name="Hipervínculo visitado 25" xfId="223"/>
    <cellStyle name="Hipervínculo visitado 25 2" xfId="627"/>
    <cellStyle name="Hipervínculo visitado 26" xfId="224"/>
    <cellStyle name="Hipervínculo visitado 26 2" xfId="628"/>
    <cellStyle name="Hipervínculo visitado 27" xfId="225"/>
    <cellStyle name="Hipervínculo visitado 27 2" xfId="629"/>
    <cellStyle name="Hipervínculo visitado 28" xfId="226"/>
    <cellStyle name="Hipervínculo visitado 28 2" xfId="630"/>
    <cellStyle name="Hipervínculo visitado 29" xfId="227"/>
    <cellStyle name="Hipervínculo visitado 29 2" xfId="631"/>
    <cellStyle name="Hipervínculo visitado 3" xfId="228"/>
    <cellStyle name="Hipervínculo visitado 3 2" xfId="632"/>
    <cellStyle name="Hipervínculo visitado 30" xfId="229"/>
    <cellStyle name="Hipervínculo visitado 30 2" xfId="633"/>
    <cellStyle name="Hipervínculo visitado 31" xfId="230"/>
    <cellStyle name="Hipervínculo visitado 31 2" xfId="634"/>
    <cellStyle name="Hipervínculo visitado 32" xfId="231"/>
    <cellStyle name="Hipervínculo visitado 32 2" xfId="635"/>
    <cellStyle name="Hipervínculo visitado 33" xfId="232"/>
    <cellStyle name="Hipervínculo visitado 33 2" xfId="636"/>
    <cellStyle name="Hipervínculo visitado 34" xfId="233"/>
    <cellStyle name="Hipervínculo visitado 34 2" xfId="637"/>
    <cellStyle name="Hipervínculo visitado 35" xfId="234"/>
    <cellStyle name="Hipervínculo visitado 35 2" xfId="638"/>
    <cellStyle name="Hipervínculo visitado 36" xfId="235"/>
    <cellStyle name="Hipervínculo visitado 36 2" xfId="639"/>
    <cellStyle name="Hipervínculo visitado 37" xfId="236"/>
    <cellStyle name="Hipervínculo visitado 37 2" xfId="640"/>
    <cellStyle name="Hipervínculo visitado 38" xfId="610"/>
    <cellStyle name="Hipervínculo visitado 4" xfId="237"/>
    <cellStyle name="Hipervínculo visitado 4 2" xfId="641"/>
    <cellStyle name="Hipervínculo visitado 5" xfId="238"/>
    <cellStyle name="Hipervínculo visitado 5 2" xfId="642"/>
    <cellStyle name="Hipervínculo visitado 6" xfId="239"/>
    <cellStyle name="Hipervínculo visitado 6 2" xfId="643"/>
    <cellStyle name="Hipervínculo visitado 7" xfId="240"/>
    <cellStyle name="Hipervínculo visitado 7 2" xfId="644"/>
    <cellStyle name="Hipervínculo visitado 8" xfId="241"/>
    <cellStyle name="Hipervínculo visitado 8 2" xfId="645"/>
    <cellStyle name="Hipervínculo visitado 9" xfId="242"/>
    <cellStyle name="Hipervínculo visitado 9 2" xfId="646"/>
    <cellStyle name="Hipervínculo_Ações Vivo e Concorrência_2307" xfId="950"/>
    <cellStyle name="Hyperlink" xfId="1345" builtinId="8"/>
    <cellStyle name="Incorreto 2" xfId="243"/>
    <cellStyle name="Indefinido" xfId="647"/>
    <cellStyle name="Input" xfId="648"/>
    <cellStyle name="Input %" xfId="14"/>
    <cellStyle name="Input (%)" xfId="649"/>
    <cellStyle name="Input (£m)" xfId="650"/>
    <cellStyle name="Input (No)" xfId="651"/>
    <cellStyle name="Input [yellow]" xfId="15"/>
    <cellStyle name="Input [yellow] 2" xfId="437"/>
    <cellStyle name="Input [yellow] 2 2" xfId="951"/>
    <cellStyle name="Input [yellow] 3" xfId="952"/>
    <cellStyle name="Input 0" xfId="16"/>
    <cellStyle name="Input2" xfId="953"/>
    <cellStyle name="Link Currency (0)" xfId="652"/>
    <cellStyle name="Link Currency (2)" xfId="653"/>
    <cellStyle name="Link Units (0)" xfId="654"/>
    <cellStyle name="Link Units (1)" xfId="655"/>
    <cellStyle name="Link Units (2)" xfId="656"/>
    <cellStyle name="MacroCode" xfId="657"/>
    <cellStyle name="Migliaia (0)_00_REV" xfId="658"/>
    <cellStyle name="Migliaia_Capital Expenditures" xfId="659"/>
    <cellStyle name="Mike" xfId="660"/>
    <cellStyle name="Millares [0]_BUZON DE VOZ ACTIVO" xfId="17"/>
    <cellStyle name="Millares_Amortizaciones" xfId="244"/>
    <cellStyle name="Moeda 2" xfId="18"/>
    <cellStyle name="Moeda 2 2" xfId="661"/>
    <cellStyle name="Moeda 2 3" xfId="932"/>
    <cellStyle name="Moeda 3" xfId="19"/>
    <cellStyle name="Moeda 4" xfId="662"/>
    <cellStyle name="Moeda 5" xfId="663"/>
    <cellStyle name="Moeda 6" xfId="1497"/>
    <cellStyle name="Moneda [0]_BUZON DE VOZ ACTIVO" xfId="20"/>
    <cellStyle name="Moneda_BUZON DE VOZ ACTIVO" xfId="21"/>
    <cellStyle name="Multiple" xfId="664"/>
    <cellStyle name="Neutra 2" xfId="245"/>
    <cellStyle name="no dec" xfId="665"/>
    <cellStyle name="Non_definito" xfId="666"/>
    <cellStyle name="Normal" xfId="0" builtinId="0"/>
    <cellStyle name="Normal - Estilo1" xfId="667"/>
    <cellStyle name="Normal - Estilo2" xfId="668"/>
    <cellStyle name="Normal - Estilo3" xfId="669"/>
    <cellStyle name="Normal - Estilo4" xfId="670"/>
    <cellStyle name="Normal - Estilo5" xfId="671"/>
    <cellStyle name="Normal - Estilo6" xfId="672"/>
    <cellStyle name="Normal - Estilo7" xfId="673"/>
    <cellStyle name="Normal - Estilo8" xfId="674"/>
    <cellStyle name="Normal - Style1" xfId="22"/>
    <cellStyle name="Normal - Style1 2" xfId="954"/>
    <cellStyle name="Normal - Style1 3" xfId="955"/>
    <cellStyle name="Normal (%)" xfId="675"/>
    <cellStyle name="Normal (£m)" xfId="676"/>
    <cellStyle name="Normal (No)" xfId="677"/>
    <cellStyle name="Normal (x)" xfId="678"/>
    <cellStyle name="Normal 10" xfId="23"/>
    <cellStyle name="Normal 10 2" xfId="679"/>
    <cellStyle name="Normal 11" xfId="24"/>
    <cellStyle name="Normal 11 2" xfId="25"/>
    <cellStyle name="Normal 11 2 2" xfId="26"/>
    <cellStyle name="Normal 11 2 2 2" xfId="682"/>
    <cellStyle name="Normal 11 2 3" xfId="27"/>
    <cellStyle name="Normal 11 2 3 2" xfId="683"/>
    <cellStyle name="Normal 11 2 4" xfId="681"/>
    <cellStyle name="Normal 11 3" xfId="28"/>
    <cellStyle name="Normal 11 3 2" xfId="684"/>
    <cellStyle name="Normal 11 4" xfId="29"/>
    <cellStyle name="Normal 11 4 2" xfId="685"/>
    <cellStyle name="Normal 11 5" xfId="680"/>
    <cellStyle name="Normal 12" xfId="30"/>
    <cellStyle name="Normal 12 2" xfId="4"/>
    <cellStyle name="Normal 12 2 2" xfId="687"/>
    <cellStyle name="Normal 12 3" xfId="686"/>
    <cellStyle name="Normal 13" xfId="31"/>
    <cellStyle name="Normal 13 2" xfId="688"/>
    <cellStyle name="Normal 14" xfId="8"/>
    <cellStyle name="Normal 14 2" xfId="690"/>
    <cellStyle name="Normal 14 3" xfId="689"/>
    <cellStyle name="Normal 15" xfId="32"/>
    <cellStyle name="Normal 15 2" xfId="692"/>
    <cellStyle name="Normal 15 3" xfId="691"/>
    <cellStyle name="Normal 16" xfId="33"/>
    <cellStyle name="Normal 16 2" xfId="693"/>
    <cellStyle name="Normal 17" xfId="34"/>
    <cellStyle name="Normal 17 2" xfId="694"/>
    <cellStyle name="Normal 18" xfId="35"/>
    <cellStyle name="Normal 18 2" xfId="695"/>
    <cellStyle name="Normal 19" xfId="36"/>
    <cellStyle name="Normal 19 2" xfId="696"/>
    <cellStyle name="Normal 2" xfId="37"/>
    <cellStyle name="Normal 2 2" xfId="5"/>
    <cellStyle name="Normal 2 2 10" xfId="956"/>
    <cellStyle name="Normal 2 2 11" xfId="957"/>
    <cellStyle name="Normal 2 2 12" xfId="958"/>
    <cellStyle name="Normal 2 2 13" xfId="959"/>
    <cellStyle name="Normal 2 2 14" xfId="960"/>
    <cellStyle name="Normal 2 2 15" xfId="961"/>
    <cellStyle name="Normal 2 2 16" xfId="962"/>
    <cellStyle name="Normal 2 2 17" xfId="963"/>
    <cellStyle name="Normal 2 2 18" xfId="964"/>
    <cellStyle name="Normal 2 2 19" xfId="965"/>
    <cellStyle name="Normal 2 2 2" xfId="246"/>
    <cellStyle name="Normal 2 2 2 10" xfId="966"/>
    <cellStyle name="Normal 2 2 2 11" xfId="967"/>
    <cellStyle name="Normal 2 2 2 12" xfId="968"/>
    <cellStyle name="Normal 2 2 2 13" xfId="969"/>
    <cellStyle name="Normal 2 2 2 14" xfId="970"/>
    <cellStyle name="Normal 2 2 2 15" xfId="971"/>
    <cellStyle name="Normal 2 2 2 16" xfId="972"/>
    <cellStyle name="Normal 2 2 2 17" xfId="973"/>
    <cellStyle name="Normal 2 2 2 18" xfId="974"/>
    <cellStyle name="Normal 2 2 2 19" xfId="975"/>
    <cellStyle name="Normal 2 2 2 2" xfId="976"/>
    <cellStyle name="Normal 2 2 2 20" xfId="699"/>
    <cellStyle name="Normal 2 2 2 3" xfId="977"/>
    <cellStyle name="Normal 2 2 2 4" xfId="978"/>
    <cellStyle name="Normal 2 2 2 5" xfId="979"/>
    <cellStyle name="Normal 2 2 2 6" xfId="980"/>
    <cellStyle name="Normal 2 2 2 7" xfId="981"/>
    <cellStyle name="Normal 2 2 2 8" xfId="982"/>
    <cellStyle name="Normal 2 2 2 9" xfId="983"/>
    <cellStyle name="Normal 2 2 20" xfId="984"/>
    <cellStyle name="Normal 2 2 21" xfId="985"/>
    <cellStyle name="Normal 2 2 22" xfId="986"/>
    <cellStyle name="Normal 2 2 23" xfId="698"/>
    <cellStyle name="Normal 2 2 3" xfId="700"/>
    <cellStyle name="Normal 2 2 3 10" xfId="987"/>
    <cellStyle name="Normal 2 2 3 11" xfId="988"/>
    <cellStyle name="Normal 2 2 3 12" xfId="989"/>
    <cellStyle name="Normal 2 2 3 13" xfId="990"/>
    <cellStyle name="Normal 2 2 3 14" xfId="991"/>
    <cellStyle name="Normal 2 2 3 15" xfId="992"/>
    <cellStyle name="Normal 2 2 3 16" xfId="993"/>
    <cellStyle name="Normal 2 2 3 17" xfId="994"/>
    <cellStyle name="Normal 2 2 3 18" xfId="995"/>
    <cellStyle name="Normal 2 2 3 19" xfId="996"/>
    <cellStyle name="Normal 2 2 3 2" xfId="997"/>
    <cellStyle name="Normal 2 2 3 3" xfId="998"/>
    <cellStyle name="Normal 2 2 3 4" xfId="999"/>
    <cellStyle name="Normal 2 2 3 5" xfId="1000"/>
    <cellStyle name="Normal 2 2 3 6" xfId="1001"/>
    <cellStyle name="Normal 2 2 3 7" xfId="1002"/>
    <cellStyle name="Normal 2 2 3 8" xfId="1003"/>
    <cellStyle name="Normal 2 2 3 9" xfId="1004"/>
    <cellStyle name="Normal 2 2 4" xfId="701"/>
    <cellStyle name="Normal 2 2 4 10" xfId="1005"/>
    <cellStyle name="Normal 2 2 4 11" xfId="1006"/>
    <cellStyle name="Normal 2 2 4 12" xfId="1007"/>
    <cellStyle name="Normal 2 2 4 13" xfId="1008"/>
    <cellStyle name="Normal 2 2 4 14" xfId="1009"/>
    <cellStyle name="Normal 2 2 4 15" xfId="1010"/>
    <cellStyle name="Normal 2 2 4 16" xfId="1011"/>
    <cellStyle name="Normal 2 2 4 17" xfId="1012"/>
    <cellStyle name="Normal 2 2 4 18" xfId="1013"/>
    <cellStyle name="Normal 2 2 4 19" xfId="1014"/>
    <cellStyle name="Normal 2 2 4 2" xfId="1015"/>
    <cellStyle name="Normal 2 2 4 20" xfId="1016"/>
    <cellStyle name="Normal 2 2 4 3" xfId="1017"/>
    <cellStyle name="Normal 2 2 4 4" xfId="1018"/>
    <cellStyle name="Normal 2 2 4 5" xfId="1019"/>
    <cellStyle name="Normal 2 2 4 6" xfId="1020"/>
    <cellStyle name="Normal 2 2 4 7" xfId="1021"/>
    <cellStyle name="Normal 2 2 4 8" xfId="1022"/>
    <cellStyle name="Normal 2 2 4 9" xfId="1023"/>
    <cellStyle name="Normal 2 2 5" xfId="1024"/>
    <cellStyle name="Normal 2 2 6" xfId="1025"/>
    <cellStyle name="Normal 2 2 7" xfId="1026"/>
    <cellStyle name="Normal 2 2 8" xfId="1027"/>
    <cellStyle name="Normal 2 2 9" xfId="1028"/>
    <cellStyle name="Normal 2 3" xfId="38"/>
    <cellStyle name="Normal 2 3 2" xfId="702"/>
    <cellStyle name="Normal 2 4" xfId="247"/>
    <cellStyle name="Normal 2 4 2" xfId="703"/>
    <cellStyle name="Normal 2 5" xfId="248"/>
    <cellStyle name="Normal 2 5 2" xfId="704"/>
    <cellStyle name="Normal 2 6" xfId="934"/>
    <cellStyle name="Normal 2 7" xfId="697"/>
    <cellStyle name="Normal 20" xfId="39"/>
    <cellStyle name="Normal 20 2" xfId="40"/>
    <cellStyle name="Normal 20 2 2" xfId="41"/>
    <cellStyle name="Normal 20 2 2 2" xfId="42"/>
    <cellStyle name="Normal 20 2 2 2 2" xfId="937"/>
    <cellStyle name="Normal 20 2 2 3" xfId="936"/>
    <cellStyle name="Normal 20 2 3" xfId="935"/>
    <cellStyle name="Normal 20 3" xfId="705"/>
    <cellStyle name="Normal 21" xfId="249"/>
    <cellStyle name="Normal 21 2" xfId="706"/>
    <cellStyle name="Normal 22" xfId="250"/>
    <cellStyle name="Normal 22 2" xfId="707"/>
    <cellStyle name="Normal 23" xfId="251"/>
    <cellStyle name="Normal 23 2" xfId="708"/>
    <cellStyle name="Normal 24" xfId="252"/>
    <cellStyle name="Normal 24 2" xfId="709"/>
    <cellStyle name="Normal 25" xfId="253"/>
    <cellStyle name="Normal 25 2" xfId="710"/>
    <cellStyle name="Normal 26" xfId="254"/>
    <cellStyle name="Normal 26 2" xfId="711"/>
    <cellStyle name="Normal 27" xfId="255"/>
    <cellStyle name="Normal 27 2" xfId="712"/>
    <cellStyle name="Normal 28" xfId="256"/>
    <cellStyle name="Normal 28 2" xfId="713"/>
    <cellStyle name="Normal 29" xfId="257"/>
    <cellStyle name="Normal 29 2" xfId="1029"/>
    <cellStyle name="Normal 29 3" xfId="714"/>
    <cellStyle name="Normal 3" xfId="1"/>
    <cellStyle name="Normal 3 10" xfId="1030"/>
    <cellStyle name="Normal 3 11" xfId="1031"/>
    <cellStyle name="Normal 3 12" xfId="1032"/>
    <cellStyle name="Normal 3 13" xfId="1033"/>
    <cellStyle name="Normal 3 14" xfId="1034"/>
    <cellStyle name="Normal 3 15" xfId="1035"/>
    <cellStyle name="Normal 3 16" xfId="1036"/>
    <cellStyle name="Normal 3 17" xfId="1037"/>
    <cellStyle name="Normal 3 18" xfId="1038"/>
    <cellStyle name="Normal 3 19" xfId="1039"/>
    <cellStyle name="Normal 3 2" xfId="2"/>
    <cellStyle name="Normal 3 2 10" xfId="1040"/>
    <cellStyle name="Normal 3 2 11" xfId="1041"/>
    <cellStyle name="Normal 3 2 12" xfId="1042"/>
    <cellStyle name="Normal 3 2 13" xfId="1043"/>
    <cellStyle name="Normal 3 2 14" xfId="1044"/>
    <cellStyle name="Normal 3 2 15" xfId="1045"/>
    <cellStyle name="Normal 3 2 16" xfId="1046"/>
    <cellStyle name="Normal 3 2 17" xfId="1047"/>
    <cellStyle name="Normal 3 2 18" xfId="1048"/>
    <cellStyle name="Normal 3 2 19" xfId="1049"/>
    <cellStyle name="Normal 3 2 2" xfId="440"/>
    <cellStyle name="Normal 3 2 2 10" xfId="1051"/>
    <cellStyle name="Normal 3 2 2 11" xfId="1052"/>
    <cellStyle name="Normal 3 2 2 12" xfId="1053"/>
    <cellStyle name="Normal 3 2 2 13" xfId="1054"/>
    <cellStyle name="Normal 3 2 2 14" xfId="1055"/>
    <cellStyle name="Normal 3 2 2 15" xfId="1056"/>
    <cellStyle name="Normal 3 2 2 16" xfId="1057"/>
    <cellStyle name="Normal 3 2 2 17" xfId="1058"/>
    <cellStyle name="Normal 3 2 2 18" xfId="1059"/>
    <cellStyle name="Normal 3 2 2 19" xfId="1060"/>
    <cellStyle name="Normal 3 2 2 2" xfId="1061"/>
    <cellStyle name="Normal 3 2 2 20" xfId="1050"/>
    <cellStyle name="Normal 3 2 2 3" xfId="1062"/>
    <cellStyle name="Normal 3 2 2 4" xfId="1063"/>
    <cellStyle name="Normal 3 2 2 5" xfId="1064"/>
    <cellStyle name="Normal 3 2 2 6" xfId="1065"/>
    <cellStyle name="Normal 3 2 2 7" xfId="1066"/>
    <cellStyle name="Normal 3 2 2 8" xfId="1067"/>
    <cellStyle name="Normal 3 2 2 9" xfId="1068"/>
    <cellStyle name="Normal 3 2 20" xfId="1069"/>
    <cellStyle name="Normal 3 2 3" xfId="442"/>
    <cellStyle name="Normal 3 2 3 2" xfId="1070"/>
    <cellStyle name="Normal 3 2 4" xfId="1071"/>
    <cellStyle name="Normal 3 2 5" xfId="1072"/>
    <cellStyle name="Normal 3 2 6" xfId="1073"/>
    <cellStyle name="Normal 3 2 7" xfId="1074"/>
    <cellStyle name="Normal 3 2 8" xfId="1075"/>
    <cellStyle name="Normal 3 2 9" xfId="1076"/>
    <cellStyle name="Normal 3 20" xfId="1077"/>
    <cellStyle name="Normal 3 3" xfId="258"/>
    <cellStyle name="Normal 3 3 2" xfId="938"/>
    <cellStyle name="Normal 3 4" xfId="439"/>
    <cellStyle name="Normal 3 4 2" xfId="1078"/>
    <cellStyle name="Normal 3 5" xfId="1079"/>
    <cellStyle name="Normal 3 6" xfId="1080"/>
    <cellStyle name="Normal 3 7" xfId="1081"/>
    <cellStyle name="Normal 3 8" xfId="1082"/>
    <cellStyle name="Normal 3 9" xfId="1083"/>
    <cellStyle name="Normal 30" xfId="259"/>
    <cellStyle name="Normal 30 2" xfId="715"/>
    <cellStyle name="Normal 31" xfId="260"/>
    <cellStyle name="Normal 31 2" xfId="716"/>
    <cellStyle name="Normal 32" xfId="261"/>
    <cellStyle name="Normal 32 2" xfId="717"/>
    <cellStyle name="Normal 33" xfId="262"/>
    <cellStyle name="Normal 33 2" xfId="1084"/>
    <cellStyle name="Normal 33 3" xfId="718"/>
    <cellStyle name="Normal 34" xfId="263"/>
    <cellStyle name="Normal 34 2" xfId="719"/>
    <cellStyle name="Normal 35" xfId="264"/>
    <cellStyle name="Normal 35 2" xfId="720"/>
    <cellStyle name="Normal 36" xfId="265"/>
    <cellStyle name="Normal 36 2" xfId="721"/>
    <cellStyle name="Normal 37" xfId="266"/>
    <cellStyle name="Normal 37 2" xfId="722"/>
    <cellStyle name="Normal 38" xfId="267"/>
    <cellStyle name="Normal 38 2" xfId="723"/>
    <cellStyle name="Normal 39" xfId="268"/>
    <cellStyle name="Normal 39 2" xfId="724"/>
    <cellStyle name="Normal 4" xfId="43"/>
    <cellStyle name="Normal 4 2" xfId="6"/>
    <cellStyle name="Normal 4 2 2" xfId="726"/>
    <cellStyle name="Normal 4 3" xfId="725"/>
    <cellStyle name="Normal 4_Matriz Oferta - Novos Planos Vivo Zap - 11Set08" xfId="44"/>
    <cellStyle name="Normal 40" xfId="269"/>
    <cellStyle name="Normal 40 2" xfId="727"/>
    <cellStyle name="Normal 41" xfId="270"/>
    <cellStyle name="Normal 41 2" xfId="728"/>
    <cellStyle name="Normal 42" xfId="271"/>
    <cellStyle name="Normal 42 2" xfId="729"/>
    <cellStyle name="Normal 43" xfId="272"/>
    <cellStyle name="Normal 43 2" xfId="730"/>
    <cellStyle name="Normal 44" xfId="273"/>
    <cellStyle name="Normal 44 2" xfId="731"/>
    <cellStyle name="Normal 45" xfId="274"/>
    <cellStyle name="Normal 45 2" xfId="939"/>
    <cellStyle name="Normal 46" xfId="438"/>
    <cellStyle name="Normal 46 2" xfId="940"/>
    <cellStyle name="Normal 47" xfId="941"/>
    <cellStyle name="Normal 48" xfId="933"/>
    <cellStyle name="Normal 49" xfId="444"/>
    <cellStyle name="Normal 5" xfId="45"/>
    <cellStyle name="Normal 5 2" xfId="46"/>
    <cellStyle name="Normal 5 2 2" xfId="1085"/>
    <cellStyle name="Normal 5 2 3" xfId="733"/>
    <cellStyle name="Normal 5 3" xfId="732"/>
    <cellStyle name="Normal 50" xfId="943"/>
    <cellStyle name="Normal 51" xfId="1343"/>
    <cellStyle name="Normal 52" xfId="1342"/>
    <cellStyle name="Normal 53" xfId="1346"/>
    <cellStyle name="Normal 58" xfId="1341"/>
    <cellStyle name="Normal 6" xfId="47"/>
    <cellStyle name="Normal 6 2" xfId="734"/>
    <cellStyle name="Normal 7" xfId="48"/>
    <cellStyle name="Normal 7 2" xfId="736"/>
    <cellStyle name="Normal 7 3" xfId="735"/>
    <cellStyle name="Normal 8" xfId="49"/>
    <cellStyle name="Normal 8 2" xfId="737"/>
    <cellStyle name="Normal 9" xfId="50"/>
    <cellStyle name="Normal 9 2" xfId="738"/>
    <cellStyle name="Normale_ cellular Costs" xfId="739"/>
    <cellStyle name="Nota 2" xfId="275"/>
    <cellStyle name="Nota 2 2" xfId="434"/>
    <cellStyle name="Nota 2 2 2" xfId="1361"/>
    <cellStyle name="Nota 2 3" xfId="1356"/>
    <cellStyle name="Œ…‹æØ‚è [0.00]_laroux" xfId="740"/>
    <cellStyle name="Œ…‹æØ‚è_laroux" xfId="741"/>
    <cellStyle name="Page Number" xfId="742"/>
    <cellStyle name="Part number" xfId="1086"/>
    <cellStyle name="Percent" xfId="443" builtinId="5"/>
    <cellStyle name="Percent [0]" xfId="743"/>
    <cellStyle name="Percent [00]" xfId="744"/>
    <cellStyle name="Percent [2]" xfId="51"/>
    <cellStyle name="Percent [2] 2" xfId="1087"/>
    <cellStyle name="Percent [2] 3" xfId="1088"/>
    <cellStyle name="Porcentagem 10" xfId="745"/>
    <cellStyle name="Porcentagem 11" xfId="1089"/>
    <cellStyle name="Porcentagem 12" xfId="1090"/>
    <cellStyle name="Porcentagem 13" xfId="1091"/>
    <cellStyle name="Porcentagem 14" xfId="1092"/>
    <cellStyle name="Porcentagem 15" xfId="1093"/>
    <cellStyle name="Porcentagem 16" xfId="1094"/>
    <cellStyle name="Porcentagem 17" xfId="1095"/>
    <cellStyle name="Porcentagem 18" xfId="1096"/>
    <cellStyle name="Porcentagem 19" xfId="1097"/>
    <cellStyle name="Porcentagem 2" xfId="52"/>
    <cellStyle name="Porcentagem 2 2" xfId="276"/>
    <cellStyle name="Porcentagem 2 2 10" xfId="1098"/>
    <cellStyle name="Porcentagem 2 2 11" xfId="1099"/>
    <cellStyle name="Porcentagem 2 2 12" xfId="1100"/>
    <cellStyle name="Porcentagem 2 2 13" xfId="1101"/>
    <cellStyle name="Porcentagem 2 2 14" xfId="1102"/>
    <cellStyle name="Porcentagem 2 2 15" xfId="1103"/>
    <cellStyle name="Porcentagem 2 2 16" xfId="1104"/>
    <cellStyle name="Porcentagem 2 2 17" xfId="1105"/>
    <cellStyle name="Porcentagem 2 2 18" xfId="1106"/>
    <cellStyle name="Porcentagem 2 2 19" xfId="1107"/>
    <cellStyle name="Porcentagem 2 2 2" xfId="1108"/>
    <cellStyle name="Porcentagem 2 2 2 10" xfId="1109"/>
    <cellStyle name="Porcentagem 2 2 2 11" xfId="1110"/>
    <cellStyle name="Porcentagem 2 2 2 12" xfId="1111"/>
    <cellStyle name="Porcentagem 2 2 2 13" xfId="1112"/>
    <cellStyle name="Porcentagem 2 2 2 14" xfId="1113"/>
    <cellStyle name="Porcentagem 2 2 2 15" xfId="1114"/>
    <cellStyle name="Porcentagem 2 2 2 16" xfId="1115"/>
    <cellStyle name="Porcentagem 2 2 2 17" xfId="1116"/>
    <cellStyle name="Porcentagem 2 2 2 18" xfId="1117"/>
    <cellStyle name="Porcentagem 2 2 2 19" xfId="1118"/>
    <cellStyle name="Porcentagem 2 2 2 2" xfId="1119"/>
    <cellStyle name="Porcentagem 2 2 2 3" xfId="1120"/>
    <cellStyle name="Porcentagem 2 2 2 4" xfId="1121"/>
    <cellStyle name="Porcentagem 2 2 2 5" xfId="1122"/>
    <cellStyle name="Porcentagem 2 2 2 6" xfId="1123"/>
    <cellStyle name="Porcentagem 2 2 2 7" xfId="1124"/>
    <cellStyle name="Porcentagem 2 2 2 8" xfId="1125"/>
    <cellStyle name="Porcentagem 2 2 2 9" xfId="1126"/>
    <cellStyle name="Porcentagem 2 2 20" xfId="1127"/>
    <cellStyle name="Porcentagem 2 2 3" xfId="1128"/>
    <cellStyle name="Porcentagem 2 2 4" xfId="1129"/>
    <cellStyle name="Porcentagem 2 2 5" xfId="1130"/>
    <cellStyle name="Porcentagem 2 2 6" xfId="1131"/>
    <cellStyle name="Porcentagem 2 2 7" xfId="1132"/>
    <cellStyle name="Porcentagem 2 2 8" xfId="1133"/>
    <cellStyle name="Porcentagem 2 2 9" xfId="1134"/>
    <cellStyle name="Porcentagem 2 3" xfId="1135"/>
    <cellStyle name="Porcentagem 20" xfId="1136"/>
    <cellStyle name="Porcentagem 21" xfId="1137"/>
    <cellStyle name="Porcentagem 22" xfId="1138"/>
    <cellStyle name="Porcentagem 23" xfId="1139"/>
    <cellStyle name="Porcentagem 24" xfId="1140"/>
    <cellStyle name="Porcentagem 25" xfId="1141"/>
    <cellStyle name="Porcentagem 26" xfId="1142"/>
    <cellStyle name="Porcentagem 27" xfId="1143"/>
    <cellStyle name="Porcentagem 28" xfId="1144"/>
    <cellStyle name="Porcentagem 29" xfId="1145"/>
    <cellStyle name="Porcentagem 3" xfId="277"/>
    <cellStyle name="Porcentagem 3 10" xfId="1146"/>
    <cellStyle name="Porcentagem 3 11" xfId="1147"/>
    <cellStyle name="Porcentagem 3 12" xfId="1148"/>
    <cellStyle name="Porcentagem 3 13" xfId="1149"/>
    <cellStyle name="Porcentagem 3 14" xfId="1150"/>
    <cellStyle name="Porcentagem 3 15" xfId="1151"/>
    <cellStyle name="Porcentagem 3 16" xfId="1152"/>
    <cellStyle name="Porcentagem 3 17" xfId="1153"/>
    <cellStyle name="Porcentagem 3 18" xfId="1154"/>
    <cellStyle name="Porcentagem 3 19" xfId="1155"/>
    <cellStyle name="Porcentagem 3 2" xfId="746"/>
    <cellStyle name="Porcentagem 3 2 10" xfId="1156"/>
    <cellStyle name="Porcentagem 3 2 11" xfId="1157"/>
    <cellStyle name="Porcentagem 3 2 12" xfId="1158"/>
    <cellStyle name="Porcentagem 3 2 13" xfId="1159"/>
    <cellStyle name="Porcentagem 3 2 14" xfId="1160"/>
    <cellStyle name="Porcentagem 3 2 15" xfId="1161"/>
    <cellStyle name="Porcentagem 3 2 16" xfId="1162"/>
    <cellStyle name="Porcentagem 3 2 17" xfId="1163"/>
    <cellStyle name="Porcentagem 3 2 18" xfId="1164"/>
    <cellStyle name="Porcentagem 3 2 19" xfId="1165"/>
    <cellStyle name="Porcentagem 3 2 2" xfId="1166"/>
    <cellStyle name="Porcentagem 3 2 2 10" xfId="1167"/>
    <cellStyle name="Porcentagem 3 2 2 11" xfId="1168"/>
    <cellStyle name="Porcentagem 3 2 2 12" xfId="1169"/>
    <cellStyle name="Porcentagem 3 2 2 13" xfId="1170"/>
    <cellStyle name="Porcentagem 3 2 2 14" xfId="1171"/>
    <cellStyle name="Porcentagem 3 2 2 15" xfId="1172"/>
    <cellStyle name="Porcentagem 3 2 2 16" xfId="1173"/>
    <cellStyle name="Porcentagem 3 2 2 17" xfId="1174"/>
    <cellStyle name="Porcentagem 3 2 2 18" xfId="1175"/>
    <cellStyle name="Porcentagem 3 2 2 19" xfId="1176"/>
    <cellStyle name="Porcentagem 3 2 2 2" xfId="1177"/>
    <cellStyle name="Porcentagem 3 2 2 3" xfId="1178"/>
    <cellStyle name="Porcentagem 3 2 2 4" xfId="1179"/>
    <cellStyle name="Porcentagem 3 2 2 5" xfId="1180"/>
    <cellStyle name="Porcentagem 3 2 2 6" xfId="1181"/>
    <cellStyle name="Porcentagem 3 2 2 7" xfId="1182"/>
    <cellStyle name="Porcentagem 3 2 2 8" xfId="1183"/>
    <cellStyle name="Porcentagem 3 2 2 9" xfId="1184"/>
    <cellStyle name="Porcentagem 3 2 20" xfId="1185"/>
    <cellStyle name="Porcentagem 3 2 3" xfId="1186"/>
    <cellStyle name="Porcentagem 3 2 4" xfId="1187"/>
    <cellStyle name="Porcentagem 3 2 5" xfId="1188"/>
    <cellStyle name="Porcentagem 3 2 6" xfId="1189"/>
    <cellStyle name="Porcentagem 3 2 7" xfId="1190"/>
    <cellStyle name="Porcentagem 3 2 8" xfId="1191"/>
    <cellStyle name="Porcentagem 3 2 9" xfId="1192"/>
    <cellStyle name="Porcentagem 3 20" xfId="1193"/>
    <cellStyle name="Porcentagem 3 3" xfId="1194"/>
    <cellStyle name="Porcentagem 3 4" xfId="1195"/>
    <cellStyle name="Porcentagem 3 5" xfId="1196"/>
    <cellStyle name="Porcentagem 3 6" xfId="1197"/>
    <cellStyle name="Porcentagem 3 7" xfId="1198"/>
    <cellStyle name="Porcentagem 3 8" xfId="1199"/>
    <cellStyle name="Porcentagem 3 9" xfId="1200"/>
    <cellStyle name="Porcentagem 30" xfId="1201"/>
    <cellStyle name="Porcentagem 4" xfId="747"/>
    <cellStyle name="Porcentagem 5" xfId="942"/>
    <cellStyle name="Porcentagem 6" xfId="1202"/>
    <cellStyle name="Porcentagem 7" xfId="1203"/>
    <cellStyle name="Porcentagem 8" xfId="1204"/>
    <cellStyle name="Porcentagem 9" xfId="1205"/>
    <cellStyle name="Porcentual_Modelo_19-06" xfId="53"/>
    <cellStyle name="Preço-Unit-Tot" xfId="1206"/>
    <cellStyle name="PrePop Currency (0)" xfId="748"/>
    <cellStyle name="PrePop Currency (2)" xfId="749"/>
    <cellStyle name="PrePop Units (0)" xfId="750"/>
    <cellStyle name="PrePop Units (1)" xfId="751"/>
    <cellStyle name="PrePop Units (2)" xfId="752"/>
    <cellStyle name="PSChar" xfId="54"/>
    <cellStyle name="PSChar 10" xfId="278"/>
    <cellStyle name="PSChar 10 2" xfId="754"/>
    <cellStyle name="PSChar 11" xfId="279"/>
    <cellStyle name="PSChar 11 2" xfId="755"/>
    <cellStyle name="PSChar 12" xfId="280"/>
    <cellStyle name="PSChar 12 2" xfId="756"/>
    <cellStyle name="PSChar 13" xfId="281"/>
    <cellStyle name="PSChar 13 2" xfId="757"/>
    <cellStyle name="PSChar 14" xfId="282"/>
    <cellStyle name="PSChar 14 2" xfId="758"/>
    <cellStyle name="PSChar 15" xfId="283"/>
    <cellStyle name="PSChar 15 2" xfId="759"/>
    <cellStyle name="PSChar 16" xfId="284"/>
    <cellStyle name="PSChar 16 2" xfId="760"/>
    <cellStyle name="PSChar 17" xfId="285"/>
    <cellStyle name="PSChar 17 2" xfId="761"/>
    <cellStyle name="PSChar 18" xfId="286"/>
    <cellStyle name="PSChar 18 2" xfId="762"/>
    <cellStyle name="PSChar 19" xfId="287"/>
    <cellStyle name="PSChar 19 2" xfId="763"/>
    <cellStyle name="PSChar 2" xfId="288"/>
    <cellStyle name="PSChar 2 2" xfId="764"/>
    <cellStyle name="PSChar 20" xfId="289"/>
    <cellStyle name="PSChar 20 2" xfId="765"/>
    <cellStyle name="PSChar 21" xfId="290"/>
    <cellStyle name="PSChar 21 2" xfId="766"/>
    <cellStyle name="PSChar 22" xfId="291"/>
    <cellStyle name="PSChar 22 2" xfId="767"/>
    <cellStyle name="PSChar 23" xfId="292"/>
    <cellStyle name="PSChar 23 2" xfId="768"/>
    <cellStyle name="PSChar 24" xfId="293"/>
    <cellStyle name="PSChar 24 2" xfId="769"/>
    <cellStyle name="PSChar 25" xfId="294"/>
    <cellStyle name="PSChar 25 2" xfId="770"/>
    <cellStyle name="PSChar 26" xfId="295"/>
    <cellStyle name="PSChar 26 2" xfId="771"/>
    <cellStyle name="PSChar 27" xfId="296"/>
    <cellStyle name="PSChar 27 2" xfId="772"/>
    <cellStyle name="PSChar 28" xfId="297"/>
    <cellStyle name="PSChar 28 2" xfId="773"/>
    <cellStyle name="PSChar 29" xfId="298"/>
    <cellStyle name="PSChar 29 2" xfId="774"/>
    <cellStyle name="PSChar 3" xfId="299"/>
    <cellStyle name="PSChar 3 2" xfId="775"/>
    <cellStyle name="PSChar 30" xfId="300"/>
    <cellStyle name="PSChar 30 2" xfId="776"/>
    <cellStyle name="PSChar 31" xfId="301"/>
    <cellStyle name="PSChar 31 2" xfId="777"/>
    <cellStyle name="PSChar 32" xfId="302"/>
    <cellStyle name="PSChar 32 2" xfId="778"/>
    <cellStyle name="PSChar 33" xfId="303"/>
    <cellStyle name="PSChar 33 2" xfId="779"/>
    <cellStyle name="PSChar 34" xfId="304"/>
    <cellStyle name="PSChar 34 2" xfId="780"/>
    <cellStyle name="PSChar 35" xfId="305"/>
    <cellStyle name="PSChar 35 2" xfId="781"/>
    <cellStyle name="PSChar 36" xfId="306"/>
    <cellStyle name="PSChar 36 2" xfId="782"/>
    <cellStyle name="PSChar 37" xfId="307"/>
    <cellStyle name="PSChar 37 2" xfId="783"/>
    <cellStyle name="PSChar 38" xfId="753"/>
    <cellStyle name="PSChar 4" xfId="308"/>
    <cellStyle name="PSChar 4 2" xfId="784"/>
    <cellStyle name="PSChar 5" xfId="309"/>
    <cellStyle name="PSChar 5 2" xfId="785"/>
    <cellStyle name="PSChar 6" xfId="310"/>
    <cellStyle name="PSChar 6 2" xfId="786"/>
    <cellStyle name="PSChar 7" xfId="311"/>
    <cellStyle name="PSChar 7 2" xfId="787"/>
    <cellStyle name="PSChar 8" xfId="312"/>
    <cellStyle name="PSChar 8 2" xfId="788"/>
    <cellStyle name="PSChar 9" xfId="313"/>
    <cellStyle name="PSChar 9 2" xfId="789"/>
    <cellStyle name="PSDate" xfId="55"/>
    <cellStyle name="PSDec" xfId="56"/>
    <cellStyle name="PSHeading" xfId="57"/>
    <cellStyle name="PSHeading 10" xfId="314"/>
    <cellStyle name="PSHeading 10 2" xfId="791"/>
    <cellStyle name="PSHeading 11" xfId="315"/>
    <cellStyle name="PSHeading 11 2" xfId="792"/>
    <cellStyle name="PSHeading 12" xfId="316"/>
    <cellStyle name="PSHeading 12 2" xfId="793"/>
    <cellStyle name="PSHeading 13" xfId="317"/>
    <cellStyle name="PSHeading 13 2" xfId="794"/>
    <cellStyle name="PSHeading 14" xfId="318"/>
    <cellStyle name="PSHeading 14 2" xfId="795"/>
    <cellStyle name="PSHeading 15" xfId="319"/>
    <cellStyle name="PSHeading 15 2" xfId="796"/>
    <cellStyle name="PSHeading 16" xfId="320"/>
    <cellStyle name="PSHeading 16 2" xfId="797"/>
    <cellStyle name="PSHeading 17" xfId="321"/>
    <cellStyle name="PSHeading 17 2" xfId="798"/>
    <cellStyle name="PSHeading 18" xfId="322"/>
    <cellStyle name="PSHeading 18 2" xfId="799"/>
    <cellStyle name="PSHeading 19" xfId="323"/>
    <cellStyle name="PSHeading 19 2" xfId="800"/>
    <cellStyle name="PSHeading 2" xfId="324"/>
    <cellStyle name="PSHeading 2 2" xfId="801"/>
    <cellStyle name="PSHeading 20" xfId="325"/>
    <cellStyle name="PSHeading 20 2" xfId="802"/>
    <cellStyle name="PSHeading 21" xfId="326"/>
    <cellStyle name="PSHeading 21 2" xfId="803"/>
    <cellStyle name="PSHeading 22" xfId="327"/>
    <cellStyle name="PSHeading 22 2" xfId="804"/>
    <cellStyle name="PSHeading 23" xfId="328"/>
    <cellStyle name="PSHeading 23 2" xfId="805"/>
    <cellStyle name="PSHeading 24" xfId="329"/>
    <cellStyle name="PSHeading 24 2" xfId="806"/>
    <cellStyle name="PSHeading 25" xfId="330"/>
    <cellStyle name="PSHeading 25 2" xfId="807"/>
    <cellStyle name="PSHeading 26" xfId="331"/>
    <cellStyle name="PSHeading 26 2" xfId="808"/>
    <cellStyle name="PSHeading 27" xfId="332"/>
    <cellStyle name="PSHeading 27 2" xfId="809"/>
    <cellStyle name="PSHeading 28" xfId="333"/>
    <cellStyle name="PSHeading 28 2" xfId="810"/>
    <cellStyle name="PSHeading 29" xfId="334"/>
    <cellStyle name="PSHeading 29 2" xfId="811"/>
    <cellStyle name="PSHeading 3" xfId="335"/>
    <cellStyle name="PSHeading 3 2" xfId="812"/>
    <cellStyle name="PSHeading 30" xfId="336"/>
    <cellStyle name="PSHeading 30 2" xfId="813"/>
    <cellStyle name="PSHeading 31" xfId="337"/>
    <cellStyle name="PSHeading 31 2" xfId="814"/>
    <cellStyle name="PSHeading 32" xfId="338"/>
    <cellStyle name="PSHeading 32 2" xfId="815"/>
    <cellStyle name="PSHeading 33" xfId="339"/>
    <cellStyle name="PSHeading 33 2" xfId="816"/>
    <cellStyle name="PSHeading 34" xfId="340"/>
    <cellStyle name="PSHeading 34 2" xfId="817"/>
    <cellStyle name="PSHeading 35" xfId="341"/>
    <cellStyle name="PSHeading 35 2" xfId="818"/>
    <cellStyle name="PSHeading 36" xfId="342"/>
    <cellStyle name="PSHeading 36 2" xfId="819"/>
    <cellStyle name="PSHeading 37" xfId="343"/>
    <cellStyle name="PSHeading 37 2" xfId="820"/>
    <cellStyle name="PSHeading 38" xfId="790"/>
    <cellStyle name="PSHeading 4" xfId="344"/>
    <cellStyle name="PSHeading 4 2" xfId="821"/>
    <cellStyle name="PSHeading 5" xfId="345"/>
    <cellStyle name="PSHeading 5 2" xfId="822"/>
    <cellStyle name="PSHeading 6" xfId="346"/>
    <cellStyle name="PSHeading 6 2" xfId="823"/>
    <cellStyle name="PSHeading 7" xfId="347"/>
    <cellStyle name="PSHeading 7 2" xfId="824"/>
    <cellStyle name="PSHeading 8" xfId="348"/>
    <cellStyle name="PSHeading 8 2" xfId="825"/>
    <cellStyle name="PSHeading 9" xfId="349"/>
    <cellStyle name="PSHeading 9 2" xfId="826"/>
    <cellStyle name="PSInt" xfId="58"/>
    <cellStyle name="PSSpacer" xfId="59"/>
    <cellStyle name="PSSpacer 10" xfId="350"/>
    <cellStyle name="PSSpacer 10 2" xfId="828"/>
    <cellStyle name="PSSpacer 11" xfId="351"/>
    <cellStyle name="PSSpacer 11 2" xfId="829"/>
    <cellStyle name="PSSpacer 12" xfId="352"/>
    <cellStyle name="PSSpacer 12 2" xfId="830"/>
    <cellStyle name="PSSpacer 13" xfId="353"/>
    <cellStyle name="PSSpacer 13 2" xfId="831"/>
    <cellStyle name="PSSpacer 14" xfId="354"/>
    <cellStyle name="PSSpacer 14 2" xfId="832"/>
    <cellStyle name="PSSpacer 15" xfId="355"/>
    <cellStyle name="PSSpacer 15 2" xfId="833"/>
    <cellStyle name="PSSpacer 16" xfId="356"/>
    <cellStyle name="PSSpacer 16 2" xfId="834"/>
    <cellStyle name="PSSpacer 17" xfId="357"/>
    <cellStyle name="PSSpacer 17 2" xfId="835"/>
    <cellStyle name="PSSpacer 18" xfId="358"/>
    <cellStyle name="PSSpacer 18 2" xfId="836"/>
    <cellStyle name="PSSpacer 19" xfId="359"/>
    <cellStyle name="PSSpacer 19 2" xfId="837"/>
    <cellStyle name="PSSpacer 2" xfId="360"/>
    <cellStyle name="PSSpacer 2 2" xfId="838"/>
    <cellStyle name="PSSpacer 20" xfId="361"/>
    <cellStyle name="PSSpacer 20 2" xfId="839"/>
    <cellStyle name="PSSpacer 21" xfId="362"/>
    <cellStyle name="PSSpacer 21 2" xfId="840"/>
    <cellStyle name="PSSpacer 22" xfId="363"/>
    <cellStyle name="PSSpacer 22 2" xfId="841"/>
    <cellStyle name="PSSpacer 23" xfId="364"/>
    <cellStyle name="PSSpacer 23 2" xfId="842"/>
    <cellStyle name="PSSpacer 24" xfId="365"/>
    <cellStyle name="PSSpacer 24 2" xfId="843"/>
    <cellStyle name="PSSpacer 25" xfId="366"/>
    <cellStyle name="PSSpacer 25 2" xfId="844"/>
    <cellStyle name="PSSpacer 26" xfId="367"/>
    <cellStyle name="PSSpacer 26 2" xfId="845"/>
    <cellStyle name="PSSpacer 27" xfId="368"/>
    <cellStyle name="PSSpacer 27 2" xfId="846"/>
    <cellStyle name="PSSpacer 28" xfId="369"/>
    <cellStyle name="PSSpacer 28 2" xfId="847"/>
    <cellStyle name="PSSpacer 29" xfId="370"/>
    <cellStyle name="PSSpacer 29 2" xfId="848"/>
    <cellStyle name="PSSpacer 3" xfId="371"/>
    <cellStyle name="PSSpacer 3 2" xfId="849"/>
    <cellStyle name="PSSpacer 30" xfId="372"/>
    <cellStyle name="PSSpacer 30 2" xfId="850"/>
    <cellStyle name="PSSpacer 31" xfId="373"/>
    <cellStyle name="PSSpacer 31 2" xfId="851"/>
    <cellStyle name="PSSpacer 32" xfId="374"/>
    <cellStyle name="PSSpacer 32 2" xfId="852"/>
    <cellStyle name="PSSpacer 33" xfId="375"/>
    <cellStyle name="PSSpacer 33 2" xfId="853"/>
    <cellStyle name="PSSpacer 34" xfId="376"/>
    <cellStyle name="PSSpacer 34 2" xfId="854"/>
    <cellStyle name="PSSpacer 35" xfId="377"/>
    <cellStyle name="PSSpacer 35 2" xfId="855"/>
    <cellStyle name="PSSpacer 36" xfId="378"/>
    <cellStyle name="PSSpacer 36 2" xfId="856"/>
    <cellStyle name="PSSpacer 37" xfId="379"/>
    <cellStyle name="PSSpacer 37 2" xfId="857"/>
    <cellStyle name="PSSpacer 38" xfId="827"/>
    <cellStyle name="PSSpacer 4" xfId="380"/>
    <cellStyle name="PSSpacer 4 2" xfId="858"/>
    <cellStyle name="PSSpacer 5" xfId="381"/>
    <cellStyle name="PSSpacer 5 2" xfId="859"/>
    <cellStyle name="PSSpacer 6" xfId="382"/>
    <cellStyle name="PSSpacer 6 2" xfId="860"/>
    <cellStyle name="PSSpacer 7" xfId="383"/>
    <cellStyle name="PSSpacer 7 2" xfId="861"/>
    <cellStyle name="PSSpacer 8" xfId="384"/>
    <cellStyle name="PSSpacer 8 2" xfId="862"/>
    <cellStyle name="PSSpacer 9" xfId="385"/>
    <cellStyle name="PSSpacer 9 2" xfId="863"/>
    <cellStyle name="Quant." xfId="1207"/>
    <cellStyle name="Red Text" xfId="864"/>
    <cellStyle name="Saída 2" xfId="386"/>
    <cellStyle name="Saída 2 2" xfId="433"/>
    <cellStyle name="Saída 2 2 2" xfId="1360"/>
    <cellStyle name="Saída 2 3" xfId="1357"/>
    <cellStyle name="Section name" xfId="60"/>
    <cellStyle name="Separador de milhares [0] 2" xfId="1208"/>
    <cellStyle name="Separador de milhares [0] 2 2" xfId="1380"/>
    <cellStyle name="Separador de milhares 10" xfId="1209"/>
    <cellStyle name="Separador de milhares 10 2" xfId="1381"/>
    <cellStyle name="Separador de milhares 11" xfId="1210"/>
    <cellStyle name="Separador de milhares 11 2" xfId="1382"/>
    <cellStyle name="Separador de milhares 12" xfId="1211"/>
    <cellStyle name="Separador de milhares 12 2" xfId="1383"/>
    <cellStyle name="Separador de milhares 13" xfId="1212"/>
    <cellStyle name="Separador de milhares 13 2" xfId="1384"/>
    <cellStyle name="Separador de milhares 14" xfId="1213"/>
    <cellStyle name="Separador de milhares 14 2" xfId="1385"/>
    <cellStyle name="Separador de milhares 15" xfId="1214"/>
    <cellStyle name="Separador de milhares 15 2" xfId="1386"/>
    <cellStyle name="Separador de milhares 16" xfId="1215"/>
    <cellStyle name="Separador de milhares 16 2" xfId="1387"/>
    <cellStyle name="Separador de milhares 17" xfId="1216"/>
    <cellStyle name="Separador de milhares 17 2" xfId="1388"/>
    <cellStyle name="Separador de milhares 18" xfId="1217"/>
    <cellStyle name="Separador de milhares 18 2" xfId="1389"/>
    <cellStyle name="Separador de milhares 19" xfId="1218"/>
    <cellStyle name="Separador de milhares 19 2" xfId="1390"/>
    <cellStyle name="Separador de milhares 2" xfId="61"/>
    <cellStyle name="Separador de milhares 2 2" xfId="62"/>
    <cellStyle name="Separador de milhares 2 2 10" xfId="1219"/>
    <cellStyle name="Separador de milhares 2 2 10 2" xfId="1391"/>
    <cellStyle name="Separador de milhares 2 2 11" xfId="1220"/>
    <cellStyle name="Separador de milhares 2 2 11 2" xfId="1392"/>
    <cellStyle name="Separador de milhares 2 2 12" xfId="1221"/>
    <cellStyle name="Separador de milhares 2 2 12 2" xfId="1393"/>
    <cellStyle name="Separador de milhares 2 2 13" xfId="1222"/>
    <cellStyle name="Separador de milhares 2 2 13 2" xfId="1394"/>
    <cellStyle name="Separador de milhares 2 2 14" xfId="1223"/>
    <cellStyle name="Separador de milhares 2 2 14 2" xfId="1395"/>
    <cellStyle name="Separador de milhares 2 2 15" xfId="1224"/>
    <cellStyle name="Separador de milhares 2 2 15 2" xfId="1396"/>
    <cellStyle name="Separador de milhares 2 2 16" xfId="1225"/>
    <cellStyle name="Separador de milhares 2 2 16 2" xfId="1397"/>
    <cellStyle name="Separador de milhares 2 2 17" xfId="1226"/>
    <cellStyle name="Separador de milhares 2 2 17 2" xfId="1398"/>
    <cellStyle name="Separador de milhares 2 2 18" xfId="1227"/>
    <cellStyle name="Separador de milhares 2 2 18 2" xfId="1399"/>
    <cellStyle name="Separador de milhares 2 2 19" xfId="1228"/>
    <cellStyle name="Separador de milhares 2 2 19 2" xfId="1400"/>
    <cellStyle name="Separador de milhares 2 2 2" xfId="3"/>
    <cellStyle name="Separador de milhares 2 2 2 10" xfId="1229"/>
    <cellStyle name="Separador de milhares 2 2 2 10 2" xfId="1401"/>
    <cellStyle name="Separador de milhares 2 2 2 11" xfId="1230"/>
    <cellStyle name="Separador de milhares 2 2 2 11 2" xfId="1402"/>
    <cellStyle name="Separador de milhares 2 2 2 12" xfId="1231"/>
    <cellStyle name="Separador de milhares 2 2 2 12 2" xfId="1403"/>
    <cellStyle name="Separador de milhares 2 2 2 13" xfId="1232"/>
    <cellStyle name="Separador de milhares 2 2 2 13 2" xfId="1404"/>
    <cellStyle name="Separador de milhares 2 2 2 14" xfId="1233"/>
    <cellStyle name="Separador de milhares 2 2 2 14 2" xfId="1405"/>
    <cellStyle name="Separador de milhares 2 2 2 15" xfId="1234"/>
    <cellStyle name="Separador de milhares 2 2 2 15 2" xfId="1406"/>
    <cellStyle name="Separador de milhares 2 2 2 16" xfId="1235"/>
    <cellStyle name="Separador de milhares 2 2 2 16 2" xfId="1407"/>
    <cellStyle name="Separador de milhares 2 2 2 17" xfId="1236"/>
    <cellStyle name="Separador de milhares 2 2 2 17 2" xfId="1408"/>
    <cellStyle name="Separador de milhares 2 2 2 18" xfId="1237"/>
    <cellStyle name="Separador de milhares 2 2 2 18 2" xfId="1409"/>
    <cellStyle name="Separador de milhares 2 2 2 19" xfId="1238"/>
    <cellStyle name="Separador de milhares 2 2 2 19 2" xfId="1410"/>
    <cellStyle name="Separador de milhares 2 2 2 2" xfId="1239"/>
    <cellStyle name="Separador de milhares 2 2 2 2 2" xfId="1411"/>
    <cellStyle name="Separador de milhares 2 2 2 20" xfId="1240"/>
    <cellStyle name="Separador de milhares 2 2 2 20 2" xfId="1412"/>
    <cellStyle name="Separador de milhares 2 2 2 21" xfId="1347"/>
    <cellStyle name="Separador de milhares 2 2 2 3" xfId="1241"/>
    <cellStyle name="Separador de milhares 2 2 2 3 2" xfId="1413"/>
    <cellStyle name="Separador de milhares 2 2 2 4" xfId="1242"/>
    <cellStyle name="Separador de milhares 2 2 2 4 2" xfId="1414"/>
    <cellStyle name="Separador de milhares 2 2 2 5" xfId="1243"/>
    <cellStyle name="Separador de milhares 2 2 2 5 2" xfId="1415"/>
    <cellStyle name="Separador de milhares 2 2 2 6" xfId="1244"/>
    <cellStyle name="Separador de milhares 2 2 2 6 2" xfId="1416"/>
    <cellStyle name="Separador de milhares 2 2 2 7" xfId="1245"/>
    <cellStyle name="Separador de milhares 2 2 2 7 2" xfId="1417"/>
    <cellStyle name="Separador de milhares 2 2 2 8" xfId="1246"/>
    <cellStyle name="Separador de milhares 2 2 2 8 2" xfId="1418"/>
    <cellStyle name="Separador de milhares 2 2 2 9" xfId="1247"/>
    <cellStyle name="Separador de milhares 2 2 2 9 2" xfId="1419"/>
    <cellStyle name="Separador de milhares 2 2 20" xfId="1248"/>
    <cellStyle name="Separador de milhares 2 2 20 2" xfId="1420"/>
    <cellStyle name="Separador de milhares 2 2 21" xfId="1350"/>
    <cellStyle name="Separador de milhares 2 2 3" xfId="1249"/>
    <cellStyle name="Separador de milhares 2 2 3 2" xfId="1421"/>
    <cellStyle name="Separador de milhares 2 2 4" xfId="1250"/>
    <cellStyle name="Separador de milhares 2 2 4 2" xfId="1422"/>
    <cellStyle name="Separador de milhares 2 2 5" xfId="1251"/>
    <cellStyle name="Separador de milhares 2 2 5 2" xfId="1423"/>
    <cellStyle name="Separador de milhares 2 2 6" xfId="1252"/>
    <cellStyle name="Separador de milhares 2 2 6 2" xfId="1424"/>
    <cellStyle name="Separador de milhares 2 2 7" xfId="1253"/>
    <cellStyle name="Separador de milhares 2 2 7 2" xfId="1425"/>
    <cellStyle name="Separador de milhares 2 2 8" xfId="1254"/>
    <cellStyle name="Separador de milhares 2 2 8 2" xfId="1426"/>
    <cellStyle name="Separador de milhares 2 2 9" xfId="1255"/>
    <cellStyle name="Separador de milhares 2 2 9 2" xfId="1427"/>
    <cellStyle name="Separador de milhares 2 3" xfId="387"/>
    <cellStyle name="Separador de milhares 2 3 10" xfId="1256"/>
    <cellStyle name="Separador de milhares 2 3 11" xfId="1257"/>
    <cellStyle name="Separador de milhares 2 3 12" xfId="1258"/>
    <cellStyle name="Separador de milhares 2 3 13" xfId="1259"/>
    <cellStyle name="Separador de milhares 2 3 14" xfId="1358"/>
    <cellStyle name="Separador de milhares 2 3 2" xfId="1260"/>
    <cellStyle name="Separador de milhares 2 3 3" xfId="1261"/>
    <cellStyle name="Separador de milhares 2 3 4" xfId="1262"/>
    <cellStyle name="Separador de milhares 2 3 5" xfId="1263"/>
    <cellStyle name="Separador de milhares 2 3 6" xfId="1264"/>
    <cellStyle name="Separador de milhares 2 3 7" xfId="1265"/>
    <cellStyle name="Separador de milhares 2 3 8" xfId="1266"/>
    <cellStyle name="Separador de milhares 2 3 9" xfId="1267"/>
    <cellStyle name="Separador de milhares 2 4" xfId="388"/>
    <cellStyle name="Separador de milhares 2 4 2" xfId="1359"/>
    <cellStyle name="Separador de milhares 2 5" xfId="1349"/>
    <cellStyle name="Separador de milhares 20" xfId="1268"/>
    <cellStyle name="Separador de milhares 20 2" xfId="1428"/>
    <cellStyle name="Separador de milhares 21" xfId="1269"/>
    <cellStyle name="Separador de milhares 21 2" xfId="1429"/>
    <cellStyle name="Separador de milhares 22" xfId="1270"/>
    <cellStyle name="Separador de milhares 22 2" xfId="1430"/>
    <cellStyle name="Separador de milhares 23" xfId="1271"/>
    <cellStyle name="Separador de milhares 23 2" xfId="1431"/>
    <cellStyle name="Separador de milhares 24" xfId="1272"/>
    <cellStyle name="Separador de milhares 24 2" xfId="1432"/>
    <cellStyle name="Separador de milhares 25" xfId="1273"/>
    <cellStyle name="Separador de milhares 25 2" xfId="1433"/>
    <cellStyle name="Separador de milhares 26" xfId="1274"/>
    <cellStyle name="Separador de milhares 26 2" xfId="1434"/>
    <cellStyle name="Separador de milhares 27" xfId="1275"/>
    <cellStyle name="Separador de milhares 27 2" xfId="1435"/>
    <cellStyle name="Separador de milhares 28" xfId="1276"/>
    <cellStyle name="Separador de milhares 28 2" xfId="1436"/>
    <cellStyle name="Separador de milhares 29" xfId="1277"/>
    <cellStyle name="Separador de milhares 29 2" xfId="1437"/>
    <cellStyle name="Separador de milhares 3" xfId="63"/>
    <cellStyle name="Separador de milhares 3 10" xfId="1278"/>
    <cellStyle name="Separador de milhares 3 10 2" xfId="1438"/>
    <cellStyle name="Separador de milhares 3 11" xfId="1279"/>
    <cellStyle name="Separador de milhares 3 11 2" xfId="1439"/>
    <cellStyle name="Separador de milhares 3 12" xfId="1280"/>
    <cellStyle name="Separador de milhares 3 12 2" xfId="1440"/>
    <cellStyle name="Separador de milhares 3 13" xfId="1281"/>
    <cellStyle name="Separador de milhares 3 13 2" xfId="1441"/>
    <cellStyle name="Separador de milhares 3 14" xfId="1282"/>
    <cellStyle name="Separador de milhares 3 14 2" xfId="1442"/>
    <cellStyle name="Separador de milhares 3 15" xfId="1283"/>
    <cellStyle name="Separador de milhares 3 15 2" xfId="1443"/>
    <cellStyle name="Separador de milhares 3 16" xfId="1284"/>
    <cellStyle name="Separador de milhares 3 16 2" xfId="1444"/>
    <cellStyle name="Separador de milhares 3 17" xfId="1285"/>
    <cellStyle name="Separador de milhares 3 17 2" xfId="1445"/>
    <cellStyle name="Separador de milhares 3 18" xfId="1286"/>
    <cellStyle name="Separador de milhares 3 18 2" xfId="1446"/>
    <cellStyle name="Separador de milhares 3 19" xfId="1287"/>
    <cellStyle name="Separador de milhares 3 19 2" xfId="1447"/>
    <cellStyle name="Separador de milhares 3 2" xfId="7"/>
    <cellStyle name="Separador de milhares 3 2 10" xfId="1288"/>
    <cellStyle name="Separador de milhares 3 2 10 2" xfId="1448"/>
    <cellStyle name="Separador de milhares 3 2 11" xfId="1289"/>
    <cellStyle name="Separador de milhares 3 2 11 2" xfId="1449"/>
    <cellStyle name="Separador de milhares 3 2 12" xfId="1290"/>
    <cellStyle name="Separador de milhares 3 2 12 2" xfId="1450"/>
    <cellStyle name="Separador de milhares 3 2 13" xfId="1291"/>
    <cellStyle name="Separador de milhares 3 2 13 2" xfId="1451"/>
    <cellStyle name="Separador de milhares 3 2 14" xfId="1292"/>
    <cellStyle name="Separador de milhares 3 2 14 2" xfId="1452"/>
    <cellStyle name="Separador de milhares 3 2 15" xfId="1293"/>
    <cellStyle name="Separador de milhares 3 2 15 2" xfId="1453"/>
    <cellStyle name="Separador de milhares 3 2 16" xfId="1294"/>
    <cellStyle name="Separador de milhares 3 2 16 2" xfId="1454"/>
    <cellStyle name="Separador de milhares 3 2 17" xfId="1295"/>
    <cellStyle name="Separador de milhares 3 2 17 2" xfId="1455"/>
    <cellStyle name="Separador de milhares 3 2 18" xfId="1296"/>
    <cellStyle name="Separador de milhares 3 2 18 2" xfId="1456"/>
    <cellStyle name="Separador de milhares 3 2 19" xfId="1297"/>
    <cellStyle name="Separador de milhares 3 2 19 2" xfId="1457"/>
    <cellStyle name="Separador de milhares 3 2 2" xfId="1298"/>
    <cellStyle name="Separador de milhares 3 2 2 10" xfId="1299"/>
    <cellStyle name="Separador de milhares 3 2 2 10 2" xfId="1459"/>
    <cellStyle name="Separador de milhares 3 2 2 11" xfId="1300"/>
    <cellStyle name="Separador de milhares 3 2 2 11 2" xfId="1460"/>
    <cellStyle name="Separador de milhares 3 2 2 12" xfId="1301"/>
    <cellStyle name="Separador de milhares 3 2 2 12 2" xfId="1461"/>
    <cellStyle name="Separador de milhares 3 2 2 13" xfId="1302"/>
    <cellStyle name="Separador de milhares 3 2 2 13 2" xfId="1462"/>
    <cellStyle name="Separador de milhares 3 2 2 14" xfId="1303"/>
    <cellStyle name="Separador de milhares 3 2 2 14 2" xfId="1463"/>
    <cellStyle name="Separador de milhares 3 2 2 15" xfId="1304"/>
    <cellStyle name="Separador de milhares 3 2 2 15 2" xfId="1464"/>
    <cellStyle name="Separador de milhares 3 2 2 16" xfId="1305"/>
    <cellStyle name="Separador de milhares 3 2 2 16 2" xfId="1465"/>
    <cellStyle name="Separador de milhares 3 2 2 17" xfId="1306"/>
    <cellStyle name="Separador de milhares 3 2 2 17 2" xfId="1466"/>
    <cellStyle name="Separador de milhares 3 2 2 18" xfId="1307"/>
    <cellStyle name="Separador de milhares 3 2 2 18 2" xfId="1467"/>
    <cellStyle name="Separador de milhares 3 2 2 19" xfId="1308"/>
    <cellStyle name="Separador de milhares 3 2 2 19 2" xfId="1468"/>
    <cellStyle name="Separador de milhares 3 2 2 2" xfId="1309"/>
    <cellStyle name="Separador de milhares 3 2 2 2 2" xfId="1469"/>
    <cellStyle name="Separador de milhares 3 2 2 20" xfId="1458"/>
    <cellStyle name="Separador de milhares 3 2 2 3" xfId="1310"/>
    <cellStyle name="Separador de milhares 3 2 2 3 2" xfId="1470"/>
    <cellStyle name="Separador de milhares 3 2 2 4" xfId="1311"/>
    <cellStyle name="Separador de milhares 3 2 2 4 2" xfId="1471"/>
    <cellStyle name="Separador de milhares 3 2 2 5" xfId="1312"/>
    <cellStyle name="Separador de milhares 3 2 2 5 2" xfId="1472"/>
    <cellStyle name="Separador de milhares 3 2 2 6" xfId="1313"/>
    <cellStyle name="Separador de milhares 3 2 2 6 2" xfId="1473"/>
    <cellStyle name="Separador de milhares 3 2 2 7" xfId="1314"/>
    <cellStyle name="Separador de milhares 3 2 2 7 2" xfId="1474"/>
    <cellStyle name="Separador de milhares 3 2 2 8" xfId="1315"/>
    <cellStyle name="Separador de milhares 3 2 2 8 2" xfId="1475"/>
    <cellStyle name="Separador de milhares 3 2 2 9" xfId="1316"/>
    <cellStyle name="Separador de milhares 3 2 2 9 2" xfId="1476"/>
    <cellStyle name="Separador de milhares 3 2 20" xfId="1317"/>
    <cellStyle name="Separador de milhares 3 2 20 2" xfId="1477"/>
    <cellStyle name="Separador de milhares 3 2 21" xfId="1348"/>
    <cellStyle name="Separador de milhares 3 2 3" xfId="1318"/>
    <cellStyle name="Separador de milhares 3 2 3 2" xfId="1478"/>
    <cellStyle name="Separador de milhares 3 2 4" xfId="1319"/>
    <cellStyle name="Separador de milhares 3 2 4 2" xfId="1479"/>
    <cellStyle name="Separador de milhares 3 2 5" xfId="1320"/>
    <cellStyle name="Separador de milhares 3 2 5 2" xfId="1480"/>
    <cellStyle name="Separador de milhares 3 2 6" xfId="1321"/>
    <cellStyle name="Separador de milhares 3 2 6 2" xfId="1481"/>
    <cellStyle name="Separador de milhares 3 2 7" xfId="1322"/>
    <cellStyle name="Separador de milhares 3 2 7 2" xfId="1482"/>
    <cellStyle name="Separador de milhares 3 2 8" xfId="1323"/>
    <cellStyle name="Separador de milhares 3 2 8 2" xfId="1483"/>
    <cellStyle name="Separador de milhares 3 2 9" xfId="1324"/>
    <cellStyle name="Separador de milhares 3 2 9 2" xfId="1484"/>
    <cellStyle name="Separador de milhares 3 20" xfId="1325"/>
    <cellStyle name="Separador de milhares 3 20 2" xfId="1485"/>
    <cellStyle name="Separador de milhares 3 21" xfId="1351"/>
    <cellStyle name="Separador de milhares 3 3" xfId="1326"/>
    <cellStyle name="Separador de milhares 3 3 2" xfId="1486"/>
    <cellStyle name="Separador de milhares 3 4" xfId="1327"/>
    <cellStyle name="Separador de milhares 3 4 2" xfId="1487"/>
    <cellStyle name="Separador de milhares 3 5" xfId="1328"/>
    <cellStyle name="Separador de milhares 3 5 2" xfId="1488"/>
    <cellStyle name="Separador de milhares 3 6" xfId="1329"/>
    <cellStyle name="Separador de milhares 3 6 2" xfId="1489"/>
    <cellStyle name="Separador de milhares 3 7" xfId="1330"/>
    <cellStyle name="Separador de milhares 3 7 2" xfId="1490"/>
    <cellStyle name="Separador de milhares 3 8" xfId="1331"/>
    <cellStyle name="Separador de milhares 3 8 2" xfId="1491"/>
    <cellStyle name="Separador de milhares 3 9" xfId="1332"/>
    <cellStyle name="Separador de milhares 3 9 2" xfId="1492"/>
    <cellStyle name="Separador de milhares 4" xfId="67"/>
    <cellStyle name="Separador de milhares 4 2" xfId="1333"/>
    <cellStyle name="Separador de milhares 4 3" xfId="1353"/>
    <cellStyle name="Separador de milhares 5" xfId="865"/>
    <cellStyle name="Separador de milhares 5 2" xfId="1367"/>
    <cellStyle name="Separador de milhares 6" xfId="866"/>
    <cellStyle name="Separador de milhares 6 10" xfId="867"/>
    <cellStyle name="Separador de milhares 6 10 2" xfId="1369"/>
    <cellStyle name="Separador de milhares 6 11" xfId="868"/>
    <cellStyle name="Separador de milhares 6 11 2" xfId="1370"/>
    <cellStyle name="Separador de milhares 6 12" xfId="869"/>
    <cellStyle name="Separador de milhares 6 12 2" xfId="1371"/>
    <cellStyle name="Separador de milhares 6 13" xfId="1368"/>
    <cellStyle name="Separador de milhares 6 2" xfId="870"/>
    <cellStyle name="Separador de milhares 6 2 2" xfId="1372"/>
    <cellStyle name="Separador de milhares 6 3" xfId="871"/>
    <cellStyle name="Separador de milhares 6 3 2" xfId="1373"/>
    <cellStyle name="Separador de milhares 6 4" xfId="872"/>
    <cellStyle name="Separador de milhares 6 4 2" xfId="1374"/>
    <cellStyle name="Separador de milhares 6 5" xfId="873"/>
    <cellStyle name="Separador de milhares 6 5 2" xfId="1375"/>
    <cellStyle name="Separador de milhares 6 6" xfId="874"/>
    <cellStyle name="Separador de milhares 6 6 2" xfId="1376"/>
    <cellStyle name="Separador de milhares 6 7" xfId="875"/>
    <cellStyle name="Separador de milhares 6 7 2" xfId="1377"/>
    <cellStyle name="Separador de milhares 6 8" xfId="876"/>
    <cellStyle name="Separador de milhares 6 8 2" xfId="1378"/>
    <cellStyle name="Separador de milhares 6 9" xfId="877"/>
    <cellStyle name="Separador de milhares 6 9 2" xfId="1379"/>
    <cellStyle name="Separador de milhares 7" xfId="1334"/>
    <cellStyle name="Separador de milhares 7 2" xfId="1493"/>
    <cellStyle name="Separador de milhares 8" xfId="1335"/>
    <cellStyle name="Separador de milhares 8 2" xfId="1494"/>
    <cellStyle name="Separador de milhares 9" xfId="1336"/>
    <cellStyle name="Separador de milhares 9 2" xfId="1495"/>
    <cellStyle name="Spreadsheet title" xfId="64"/>
    <cellStyle name="Table Head" xfId="878"/>
    <cellStyle name="Table Head Aligned" xfId="879"/>
    <cellStyle name="Table Head Blue" xfId="880"/>
    <cellStyle name="Table Head Green" xfId="881"/>
    <cellStyle name="Table Title" xfId="882"/>
    <cellStyle name="Table Units" xfId="883"/>
    <cellStyle name="Text Indent A" xfId="884"/>
    <cellStyle name="Text Indent B" xfId="885"/>
    <cellStyle name="Text Indent C" xfId="886"/>
    <cellStyle name="Texto de Aviso 2" xfId="389"/>
    <cellStyle name="Texto Explicativo 2" xfId="390"/>
    <cellStyle name="Título 1 2" xfId="391"/>
    <cellStyle name="Título 1 3" xfId="1337"/>
    <cellStyle name="Título 2 2" xfId="392"/>
    <cellStyle name="Título 3 2" xfId="393"/>
    <cellStyle name="Título 4 2" xfId="394"/>
    <cellStyle name="Título 5" xfId="395"/>
    <cellStyle name="TopGrey" xfId="887"/>
    <cellStyle name="Total 2" xfId="396"/>
    <cellStyle name="Total 3" xfId="1338"/>
    <cellStyle name="Valuta (0)_ cellular Costs" xfId="888"/>
    <cellStyle name="Valuta_ cellular Costs" xfId="889"/>
    <cellStyle name="Vírgula 2" xfId="66"/>
    <cellStyle name="Vírgula 2 2" xfId="1352"/>
    <cellStyle name="Vírgula 3" xfId="1364"/>
    <cellStyle name="WhitePattern1" xfId="1339"/>
    <cellStyle name="WhitePattern1 2" xfId="1496"/>
    <cellStyle name="Year" xfId="65"/>
    <cellStyle name="Year 10" xfId="397"/>
    <cellStyle name="Year 10 2" xfId="891"/>
    <cellStyle name="Year 11" xfId="398"/>
    <cellStyle name="Year 11 2" xfId="892"/>
    <cellStyle name="Year 12" xfId="399"/>
    <cellStyle name="Year 12 2" xfId="893"/>
    <cellStyle name="Year 13" xfId="400"/>
    <cellStyle name="Year 13 2" xfId="894"/>
    <cellStyle name="Year 14" xfId="401"/>
    <cellStyle name="Year 14 2" xfId="895"/>
    <cellStyle name="Year 15" xfId="402"/>
    <cellStyle name="Year 15 2" xfId="896"/>
    <cellStyle name="Year 16" xfId="403"/>
    <cellStyle name="Year 16 2" xfId="897"/>
    <cellStyle name="Year 17" xfId="404"/>
    <cellStyle name="Year 17 2" xfId="898"/>
    <cellStyle name="Year 18" xfId="405"/>
    <cellStyle name="Year 18 2" xfId="899"/>
    <cellStyle name="Year 19" xfId="406"/>
    <cellStyle name="Year 19 2" xfId="900"/>
    <cellStyle name="Year 2" xfId="407"/>
    <cellStyle name="Year 2 2" xfId="901"/>
    <cellStyle name="Year 20" xfId="408"/>
    <cellStyle name="Year 20 2" xfId="902"/>
    <cellStyle name="Year 21" xfId="409"/>
    <cellStyle name="Year 21 2" xfId="903"/>
    <cellStyle name="Year 22" xfId="410"/>
    <cellStyle name="Year 22 2" xfId="904"/>
    <cellStyle name="Year 23" xfId="411"/>
    <cellStyle name="Year 23 2" xfId="905"/>
    <cellStyle name="Year 24" xfId="412"/>
    <cellStyle name="Year 24 2" xfId="906"/>
    <cellStyle name="Year 25" xfId="413"/>
    <cellStyle name="Year 25 2" xfId="907"/>
    <cellStyle name="Year 26" xfId="414"/>
    <cellStyle name="Year 26 2" xfId="908"/>
    <cellStyle name="Year 27" xfId="415"/>
    <cellStyle name="Year 27 2" xfId="909"/>
    <cellStyle name="Year 28" xfId="416"/>
    <cellStyle name="Year 28 2" xfId="910"/>
    <cellStyle name="Year 29" xfId="417"/>
    <cellStyle name="Year 29 2" xfId="911"/>
    <cellStyle name="Year 3" xfId="418"/>
    <cellStyle name="Year 3 2" xfId="912"/>
    <cellStyle name="Year 30" xfId="419"/>
    <cellStyle name="Year 30 2" xfId="913"/>
    <cellStyle name="Year 31" xfId="420"/>
    <cellStyle name="Year 31 2" xfId="914"/>
    <cellStyle name="Year 32" xfId="421"/>
    <cellStyle name="Year 32 2" xfId="915"/>
    <cellStyle name="Year 33" xfId="422"/>
    <cellStyle name="Year 33 2" xfId="916"/>
    <cellStyle name="Year 34" xfId="423"/>
    <cellStyle name="Year 34 2" xfId="917"/>
    <cellStyle name="Year 35" xfId="424"/>
    <cellStyle name="Year 35 2" xfId="918"/>
    <cellStyle name="Year 36" xfId="425"/>
    <cellStyle name="Year 36 2" xfId="919"/>
    <cellStyle name="Year 37" xfId="426"/>
    <cellStyle name="Year 37 2" xfId="920"/>
    <cellStyle name="Year 38" xfId="890"/>
    <cellStyle name="Year 4" xfId="427"/>
    <cellStyle name="Year 4 2" xfId="921"/>
    <cellStyle name="Year 5" xfId="428"/>
    <cellStyle name="Year 5 2" xfId="922"/>
    <cellStyle name="Year 6" xfId="429"/>
    <cellStyle name="Year 6 2" xfId="923"/>
    <cellStyle name="Year 7" xfId="430"/>
    <cellStyle name="Year 7 2" xfId="924"/>
    <cellStyle name="Year 8" xfId="431"/>
    <cellStyle name="Year 8 2" xfId="925"/>
    <cellStyle name="Year 9" xfId="432"/>
    <cellStyle name="Year 9 2" xfId="926"/>
    <cellStyle name="콤마 [0]_laroux" xfId="927"/>
    <cellStyle name="콤마_laroux" xfId="928"/>
    <cellStyle name="통화 [0]_laroux" xfId="929"/>
    <cellStyle name="통화_laroux" xfId="930"/>
    <cellStyle name="표준_laroux" xfId="931"/>
    <cellStyle name="標準_Financial Analysis_BP-Monthly(Final)_BP-ver.2.0_991204(Heavy_PP)" xfId="1340"/>
  </cellStyles>
  <dxfs count="487"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rgb="FFFF0000"/>
      </font>
    </dxf>
    <dxf>
      <font>
        <b val="0"/>
        <i val="0"/>
        <color theme="4"/>
      </font>
    </dxf>
    <dxf>
      <font>
        <b/>
        <i val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rgb="FFFF0000"/>
      </font>
    </dxf>
    <dxf>
      <font>
        <b val="0"/>
        <i val="0"/>
        <color theme="4"/>
      </font>
    </dxf>
    <dxf>
      <font>
        <b val="0"/>
        <i val="0"/>
        <color rgb="FFFF0000"/>
      </font>
    </dxf>
    <dxf>
      <font>
        <b val="0"/>
        <i val="0"/>
        <color theme="4"/>
      </font>
    </dxf>
    <dxf>
      <font>
        <b/>
        <i val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rgb="FFFF0000"/>
      </font>
    </dxf>
    <dxf>
      <font>
        <b val="0"/>
        <i val="0"/>
        <color theme="4"/>
      </font>
    </dxf>
    <dxf>
      <font>
        <b/>
        <i val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rgb="FFFF0000"/>
      </font>
    </dxf>
    <dxf>
      <font>
        <b val="0"/>
        <i val="0"/>
        <color theme="4"/>
      </font>
    </dxf>
    <dxf>
      <font>
        <b/>
        <i val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rgb="FFFF0000"/>
      </font>
    </dxf>
    <dxf>
      <font>
        <b val="0"/>
        <i val="0"/>
        <color theme="4"/>
      </font>
    </dxf>
    <dxf>
      <font>
        <b/>
        <i val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rgb="FFFF0000"/>
      </font>
    </dxf>
    <dxf>
      <font>
        <b val="0"/>
        <i val="0"/>
        <color theme="4"/>
      </font>
    </dxf>
    <dxf>
      <font>
        <b/>
        <i val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rgb="FFFF0000"/>
      </font>
    </dxf>
    <dxf>
      <font>
        <b val="0"/>
        <i val="0"/>
        <color theme="4"/>
      </font>
    </dxf>
    <dxf>
      <font>
        <b val="0"/>
        <i val="0"/>
        <color rgb="FFFF0000"/>
      </font>
    </dxf>
    <dxf>
      <font>
        <b val="0"/>
        <i val="0"/>
        <color theme="4"/>
      </font>
    </dxf>
    <dxf>
      <font>
        <b val="0"/>
        <i val="0"/>
        <color rgb="FFFF0000"/>
      </font>
    </dxf>
    <dxf>
      <font>
        <b val="0"/>
        <i val="0"/>
        <color theme="4"/>
      </font>
    </dxf>
    <dxf>
      <font>
        <b val="0"/>
        <i val="0"/>
        <color rgb="FFFF0000"/>
      </font>
    </dxf>
    <dxf>
      <font>
        <b val="0"/>
        <i val="0"/>
        <color theme="4"/>
      </font>
    </dxf>
    <dxf>
      <font>
        <b val="0"/>
        <i val="0"/>
        <color rgb="FFFF0000"/>
      </font>
    </dxf>
    <dxf>
      <font>
        <b val="0"/>
        <i val="0"/>
        <color theme="4"/>
      </font>
    </dxf>
    <dxf>
      <font>
        <b val="0"/>
        <i val="0"/>
        <color rgb="FFFF0000"/>
      </font>
    </dxf>
    <dxf>
      <font>
        <b val="0"/>
        <i val="0"/>
        <color theme="4"/>
      </font>
    </dxf>
    <dxf>
      <font>
        <b val="0"/>
        <i val="0"/>
        <color rgb="FFFF0000"/>
      </font>
    </dxf>
    <dxf>
      <font>
        <b val="0"/>
        <i val="0"/>
        <color theme="4"/>
      </font>
    </dxf>
    <dxf>
      <font>
        <b val="0"/>
        <i val="0"/>
        <color rgb="FFFF0000"/>
      </font>
    </dxf>
    <dxf>
      <font>
        <b val="0"/>
        <i val="0"/>
        <color theme="4"/>
      </font>
    </dxf>
    <dxf>
      <font>
        <b val="0"/>
        <i val="0"/>
        <color rgb="FFFF0000"/>
      </font>
    </dxf>
    <dxf>
      <font>
        <b val="0"/>
        <i val="0"/>
        <color theme="4"/>
      </font>
    </dxf>
    <dxf>
      <font>
        <b val="0"/>
        <i val="0"/>
        <color rgb="FFFF0000"/>
      </font>
    </dxf>
    <dxf>
      <font>
        <b val="0"/>
        <i val="0"/>
        <color theme="4"/>
      </font>
    </dxf>
    <dxf>
      <font>
        <b val="0"/>
        <i val="0"/>
        <color rgb="FFFF0000"/>
      </font>
    </dxf>
    <dxf>
      <font>
        <b val="0"/>
        <i val="0"/>
        <color theme="4"/>
      </font>
    </dxf>
    <dxf>
      <font>
        <b/>
        <i val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FF"/>
      <color rgb="FFFFCC99"/>
      <color rgb="FFF69200"/>
      <color rgb="FFFFFFCC"/>
      <color rgb="FFC0C0C0"/>
      <color rgb="FFD9D9D9"/>
      <color rgb="FF1F497D"/>
      <color rgb="FFFFFF99"/>
      <color rgb="FF25FE1A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d&#237;ce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d&#237;ce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d&#237;ce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d&#237;ce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d&#237;ce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d&#237;ce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Ind&#237;ce!A1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0.png"/><Relationship Id="rId5" Type="http://schemas.openxmlformats.org/officeDocument/2006/relationships/image" Target="../media/image5.jpeg"/><Relationship Id="rId10" Type="http://schemas.openxmlformats.org/officeDocument/2006/relationships/image" Target="../media/image9.png"/><Relationship Id="rId4" Type="http://schemas.openxmlformats.org/officeDocument/2006/relationships/image" Target="../media/image4.jpeg"/><Relationship Id="rId9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Ind&#237;ce!A1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d&#237;ce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d&#237;ce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d&#237;ce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d&#237;c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1058</xdr:colOff>
      <xdr:row>0</xdr:row>
      <xdr:rowOff>74083</xdr:rowOff>
    </xdr:from>
    <xdr:to>
      <xdr:col>1</xdr:col>
      <xdr:colOff>1072092</xdr:colOff>
      <xdr:row>2</xdr:row>
      <xdr:rowOff>202141</xdr:rowOff>
    </xdr:to>
    <xdr:grpSp>
      <xdr:nvGrpSpPr>
        <xdr:cNvPr id="8" name="Grupo 7"/>
        <xdr:cNvGrpSpPr/>
      </xdr:nvGrpSpPr>
      <xdr:grpSpPr>
        <a:xfrm>
          <a:off x="265641" y="74083"/>
          <a:ext cx="1071034" cy="657225"/>
          <a:chOff x="161924" y="57151"/>
          <a:chExt cx="1223962" cy="800100"/>
        </a:xfrm>
      </xdr:grpSpPr>
      <xdr:pic>
        <xdr:nvPicPr>
          <xdr:cNvPr id="9" name="Picture 18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 l="57358" t="28249" r="24692" b="28297"/>
          <a:stretch>
            <a:fillRect/>
          </a:stretch>
        </xdr:blipFill>
        <xdr:spPr bwMode="auto">
          <a:xfrm>
            <a:off x="161924" y="57151"/>
            <a:ext cx="447675" cy="800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0" name="Picture 18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 l="62267" t="39862" r="16536" b="36270"/>
          <a:stretch>
            <a:fillRect/>
          </a:stretch>
        </xdr:blipFill>
        <xdr:spPr bwMode="auto">
          <a:xfrm>
            <a:off x="642936" y="247651"/>
            <a:ext cx="742950" cy="6000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777875</xdr:colOff>
      <xdr:row>1</xdr:row>
      <xdr:rowOff>12699</xdr:rowOff>
    </xdr:from>
    <xdr:to>
      <xdr:col>21</xdr:col>
      <xdr:colOff>364575</xdr:colOff>
      <xdr:row>3</xdr:row>
      <xdr:rowOff>6099</xdr:rowOff>
    </xdr:to>
    <xdr:sp macro="" textlink="">
      <xdr:nvSpPr>
        <xdr:cNvPr id="2" name="Seta para a esquerda 1">
          <a:hlinkClick xmlns:r="http://schemas.openxmlformats.org/officeDocument/2006/relationships" r:id="rId1"/>
        </xdr:cNvPr>
        <xdr:cNvSpPr/>
      </xdr:nvSpPr>
      <xdr:spPr>
        <a:xfrm>
          <a:off x="19367500" y="203199"/>
          <a:ext cx="1555200" cy="374400"/>
        </a:xfrm>
        <a:prstGeom prst="leftArrow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349250</xdr:colOff>
      <xdr:row>1</xdr:row>
      <xdr:rowOff>12699</xdr:rowOff>
    </xdr:from>
    <xdr:to>
      <xdr:col>7</xdr:col>
      <xdr:colOff>364575</xdr:colOff>
      <xdr:row>2</xdr:row>
      <xdr:rowOff>169924</xdr:rowOff>
    </xdr:to>
    <xdr:sp macro="" textlink="">
      <xdr:nvSpPr>
        <xdr:cNvPr id="4" name="Seta para a esquerda 3">
          <a:hlinkClick xmlns:r="http://schemas.openxmlformats.org/officeDocument/2006/relationships" r:id="rId1"/>
        </xdr:cNvPr>
        <xdr:cNvSpPr/>
      </xdr:nvSpPr>
      <xdr:spPr>
        <a:xfrm>
          <a:off x="12223750" y="203199"/>
          <a:ext cx="1555200" cy="363600"/>
        </a:xfrm>
        <a:prstGeom prst="leftArrow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63500</xdr:colOff>
      <xdr:row>0</xdr:row>
      <xdr:rowOff>187324</xdr:rowOff>
    </xdr:from>
    <xdr:to>
      <xdr:col>27</xdr:col>
      <xdr:colOff>682075</xdr:colOff>
      <xdr:row>2</xdr:row>
      <xdr:rowOff>138174</xdr:rowOff>
    </xdr:to>
    <xdr:sp macro="" textlink="">
      <xdr:nvSpPr>
        <xdr:cNvPr id="2" name="Seta para a esquerda 1">
          <a:hlinkClick xmlns:r="http://schemas.openxmlformats.org/officeDocument/2006/relationships" r:id="rId1"/>
        </xdr:cNvPr>
        <xdr:cNvSpPr/>
      </xdr:nvSpPr>
      <xdr:spPr>
        <a:xfrm>
          <a:off x="15065375" y="187324"/>
          <a:ext cx="1555200" cy="363600"/>
        </a:xfrm>
        <a:prstGeom prst="leftArrow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63499</xdr:colOff>
      <xdr:row>0</xdr:row>
      <xdr:rowOff>187324</xdr:rowOff>
    </xdr:from>
    <xdr:to>
      <xdr:col>7</xdr:col>
      <xdr:colOff>412199</xdr:colOff>
      <xdr:row>2</xdr:row>
      <xdr:rowOff>138174</xdr:rowOff>
    </xdr:to>
    <xdr:sp macro="" textlink="">
      <xdr:nvSpPr>
        <xdr:cNvPr id="2" name="Seta para a esquerda 1">
          <a:hlinkClick xmlns:r="http://schemas.openxmlformats.org/officeDocument/2006/relationships" r:id="rId1"/>
        </xdr:cNvPr>
        <xdr:cNvSpPr/>
      </xdr:nvSpPr>
      <xdr:spPr>
        <a:xfrm>
          <a:off x="5857874" y="187324"/>
          <a:ext cx="1555200" cy="363600"/>
        </a:xfrm>
        <a:prstGeom prst="leftArrow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63499</xdr:colOff>
      <xdr:row>0</xdr:row>
      <xdr:rowOff>187325</xdr:rowOff>
    </xdr:from>
    <xdr:to>
      <xdr:col>27</xdr:col>
      <xdr:colOff>332824</xdr:colOff>
      <xdr:row>2</xdr:row>
      <xdr:rowOff>74675</xdr:rowOff>
    </xdr:to>
    <xdr:sp macro="" textlink="">
      <xdr:nvSpPr>
        <xdr:cNvPr id="4" name="Seta para a esquerda 3">
          <a:hlinkClick xmlns:r="http://schemas.openxmlformats.org/officeDocument/2006/relationships" r:id="rId1"/>
        </xdr:cNvPr>
        <xdr:cNvSpPr/>
      </xdr:nvSpPr>
      <xdr:spPr>
        <a:xfrm>
          <a:off x="10429874" y="187325"/>
          <a:ext cx="1555200" cy="363600"/>
        </a:xfrm>
        <a:prstGeom prst="leftArrow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582083</xdr:colOff>
      <xdr:row>0</xdr:row>
      <xdr:rowOff>74083</xdr:rowOff>
    </xdr:from>
    <xdr:to>
      <xdr:col>1</xdr:col>
      <xdr:colOff>1072092</xdr:colOff>
      <xdr:row>2</xdr:row>
      <xdr:rowOff>202141</xdr:rowOff>
    </xdr:to>
    <xdr:grpSp>
      <xdr:nvGrpSpPr>
        <xdr:cNvPr id="20" name="Grupo 19"/>
        <xdr:cNvGrpSpPr/>
      </xdr:nvGrpSpPr>
      <xdr:grpSpPr>
        <a:xfrm>
          <a:off x="105833" y="74083"/>
          <a:ext cx="1072092" cy="619125"/>
          <a:chOff x="161924" y="57151"/>
          <a:chExt cx="1223962" cy="800100"/>
        </a:xfrm>
      </xdr:grpSpPr>
      <xdr:pic>
        <xdr:nvPicPr>
          <xdr:cNvPr id="21" name="Picture 18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 l="57358" t="28249" r="24692" b="28297"/>
          <a:stretch>
            <a:fillRect/>
          </a:stretch>
        </xdr:blipFill>
        <xdr:spPr bwMode="auto">
          <a:xfrm>
            <a:off x="161924" y="57151"/>
            <a:ext cx="447675" cy="800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" name="Picture 18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 l="62267" t="39862" r="16536" b="36270"/>
          <a:stretch>
            <a:fillRect/>
          </a:stretch>
        </xdr:blipFill>
        <xdr:spPr bwMode="auto">
          <a:xfrm>
            <a:off x="642936" y="247651"/>
            <a:ext cx="742950" cy="6000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2</xdr:col>
      <xdr:colOff>116416</xdr:colOff>
      <xdr:row>12</xdr:row>
      <xdr:rowOff>0</xdr:rowOff>
    </xdr:from>
    <xdr:to>
      <xdr:col>2</xdr:col>
      <xdr:colOff>359832</xdr:colOff>
      <xdr:row>12</xdr:row>
      <xdr:rowOff>8467</xdr:rowOff>
    </xdr:to>
    <xdr:sp macro="" textlink="">
      <xdr:nvSpPr>
        <xdr:cNvPr id="7" name="Seta para a direita 6"/>
        <xdr:cNvSpPr/>
      </xdr:nvSpPr>
      <xdr:spPr>
        <a:xfrm>
          <a:off x="3376083" y="4760384"/>
          <a:ext cx="243416" cy="158750"/>
        </a:xfrm>
        <a:prstGeom prst="rightArrow">
          <a:avLst/>
        </a:prstGeom>
        <a:solidFill>
          <a:srgbClr val="F692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116416</xdr:colOff>
      <xdr:row>13</xdr:row>
      <xdr:rowOff>33868</xdr:rowOff>
    </xdr:from>
    <xdr:to>
      <xdr:col>2</xdr:col>
      <xdr:colOff>359832</xdr:colOff>
      <xdr:row>14</xdr:row>
      <xdr:rowOff>0</xdr:rowOff>
    </xdr:to>
    <xdr:sp macro="" textlink="">
      <xdr:nvSpPr>
        <xdr:cNvPr id="8" name="Seta para a direita 7"/>
        <xdr:cNvSpPr/>
      </xdr:nvSpPr>
      <xdr:spPr>
        <a:xfrm>
          <a:off x="3376083" y="5029201"/>
          <a:ext cx="243416" cy="158750"/>
        </a:xfrm>
        <a:prstGeom prst="rightArrow">
          <a:avLst/>
        </a:prstGeom>
        <a:solidFill>
          <a:srgbClr val="F692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109918</xdr:colOff>
      <xdr:row>12</xdr:row>
      <xdr:rowOff>0</xdr:rowOff>
    </xdr:from>
    <xdr:to>
      <xdr:col>6</xdr:col>
      <xdr:colOff>353334</xdr:colOff>
      <xdr:row>12</xdr:row>
      <xdr:rowOff>12705</xdr:rowOff>
    </xdr:to>
    <xdr:sp macro="" textlink="">
      <xdr:nvSpPr>
        <xdr:cNvPr id="12" name="Seta para a direita 11"/>
        <xdr:cNvSpPr/>
      </xdr:nvSpPr>
      <xdr:spPr>
        <a:xfrm>
          <a:off x="8227335" y="4764622"/>
          <a:ext cx="243416" cy="158750"/>
        </a:xfrm>
        <a:prstGeom prst="rightArrow">
          <a:avLst/>
        </a:prstGeom>
        <a:solidFill>
          <a:srgbClr val="F692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109918</xdr:colOff>
      <xdr:row>13</xdr:row>
      <xdr:rowOff>38106</xdr:rowOff>
    </xdr:from>
    <xdr:to>
      <xdr:col>6</xdr:col>
      <xdr:colOff>353334</xdr:colOff>
      <xdr:row>14</xdr:row>
      <xdr:rowOff>0</xdr:rowOff>
    </xdr:to>
    <xdr:sp macro="" textlink="">
      <xdr:nvSpPr>
        <xdr:cNvPr id="13" name="Seta para a direita 12"/>
        <xdr:cNvSpPr/>
      </xdr:nvSpPr>
      <xdr:spPr>
        <a:xfrm>
          <a:off x="8227335" y="5033439"/>
          <a:ext cx="243416" cy="158750"/>
        </a:xfrm>
        <a:prstGeom prst="rightArrow">
          <a:avLst/>
        </a:prstGeom>
        <a:solidFill>
          <a:srgbClr val="F692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109918</xdr:colOff>
      <xdr:row>13</xdr:row>
      <xdr:rowOff>25403</xdr:rowOff>
    </xdr:from>
    <xdr:to>
      <xdr:col>6</xdr:col>
      <xdr:colOff>353334</xdr:colOff>
      <xdr:row>14</xdr:row>
      <xdr:rowOff>0</xdr:rowOff>
    </xdr:to>
    <xdr:sp macro="" textlink="">
      <xdr:nvSpPr>
        <xdr:cNvPr id="14" name="Seta para a direita 13"/>
        <xdr:cNvSpPr/>
      </xdr:nvSpPr>
      <xdr:spPr>
        <a:xfrm>
          <a:off x="8227335" y="5285320"/>
          <a:ext cx="243416" cy="158750"/>
        </a:xfrm>
        <a:prstGeom prst="rightArrow">
          <a:avLst/>
        </a:prstGeom>
        <a:solidFill>
          <a:srgbClr val="F692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187324</xdr:rowOff>
    </xdr:from>
    <xdr:to>
      <xdr:col>15</xdr:col>
      <xdr:colOff>443950</xdr:colOff>
      <xdr:row>2</xdr:row>
      <xdr:rowOff>180724</xdr:rowOff>
    </xdr:to>
    <xdr:sp macro="" textlink="">
      <xdr:nvSpPr>
        <xdr:cNvPr id="2" name="Seta para a esquerda 1">
          <a:hlinkClick xmlns:r="http://schemas.openxmlformats.org/officeDocument/2006/relationships" r:id="rId1"/>
        </xdr:cNvPr>
        <xdr:cNvSpPr/>
      </xdr:nvSpPr>
      <xdr:spPr>
        <a:xfrm>
          <a:off x="14859000" y="187324"/>
          <a:ext cx="1548850" cy="374400"/>
        </a:xfrm>
        <a:prstGeom prst="leftArrow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1058</xdr:colOff>
      <xdr:row>0</xdr:row>
      <xdr:rowOff>19049</xdr:rowOff>
    </xdr:from>
    <xdr:to>
      <xdr:col>2</xdr:col>
      <xdr:colOff>495300</xdr:colOff>
      <xdr:row>2</xdr:row>
      <xdr:rowOff>104774</xdr:rowOff>
    </xdr:to>
    <xdr:grpSp>
      <xdr:nvGrpSpPr>
        <xdr:cNvPr id="2" name="Grupo 1"/>
        <xdr:cNvGrpSpPr/>
      </xdr:nvGrpSpPr>
      <xdr:grpSpPr>
        <a:xfrm>
          <a:off x="180975" y="19049"/>
          <a:ext cx="1108075" cy="657225"/>
          <a:chOff x="161924" y="57151"/>
          <a:chExt cx="1223962" cy="800100"/>
        </a:xfrm>
      </xdr:grpSpPr>
      <xdr:pic>
        <xdr:nvPicPr>
          <xdr:cNvPr id="3" name="Picture 18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 l="57358" t="28249" r="24692" b="28297"/>
          <a:stretch>
            <a:fillRect/>
          </a:stretch>
        </xdr:blipFill>
        <xdr:spPr bwMode="auto">
          <a:xfrm>
            <a:off x="161924" y="57151"/>
            <a:ext cx="447675" cy="800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Picture 18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 l="62267" t="39862" r="16536" b="36270"/>
          <a:stretch>
            <a:fillRect/>
          </a:stretch>
        </xdr:blipFill>
        <xdr:spPr bwMode="auto">
          <a:xfrm>
            <a:off x="642936" y="247651"/>
            <a:ext cx="742950" cy="6000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104775</xdr:colOff>
      <xdr:row>79</xdr:row>
      <xdr:rowOff>180975</xdr:rowOff>
    </xdr:from>
    <xdr:to>
      <xdr:col>13</xdr:col>
      <xdr:colOff>371475</xdr:colOff>
      <xdr:row>93</xdr:row>
      <xdr:rowOff>133350</xdr:rowOff>
    </xdr:to>
    <xdr:grpSp>
      <xdr:nvGrpSpPr>
        <xdr:cNvPr id="5" name="Grupo 4"/>
        <xdr:cNvGrpSpPr/>
      </xdr:nvGrpSpPr>
      <xdr:grpSpPr>
        <a:xfrm>
          <a:off x="284692" y="15823142"/>
          <a:ext cx="7632700" cy="2619375"/>
          <a:chOff x="200472" y="1268760"/>
          <a:chExt cx="9505056" cy="4824536"/>
        </a:xfrm>
      </xdr:grpSpPr>
      <xdr:sp macro="" textlink="">
        <xdr:nvSpPr>
          <xdr:cNvPr id="6" name="Retângulo de cantos arredondados 5"/>
          <xdr:cNvSpPr/>
        </xdr:nvSpPr>
        <xdr:spPr bwMode="auto">
          <a:xfrm>
            <a:off x="200472" y="1268760"/>
            <a:ext cx="9505056" cy="4824536"/>
          </a:xfrm>
          <a:prstGeom prst="roundRect">
            <a:avLst>
              <a:gd name="adj" fmla="val 4036"/>
            </a:avLst>
          </a:prstGeom>
          <a:solidFill>
            <a:schemeClr val="bg1">
              <a:lumMod val="75000"/>
            </a:schemeClr>
          </a:solidFill>
          <a:ln w="6350" cap="flat" cmpd="sng" algn="ctr">
            <a:solidFill>
              <a:srgbClr val="FFFFFF">
                <a:lumMod val="75000"/>
              </a:srgbClr>
            </a:solidFill>
            <a:prstDash val="solid"/>
          </a:ln>
          <a:effectLst/>
        </xdr:spPr>
        <xdr:txBody>
          <a:bodyPr wrap="square" rtlCol="0" anchor="t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defRPr/>
            </a:pPr>
            <a:endParaRPr lang="pt-BR" sz="1100" b="1" kern="0">
              <a:solidFill>
                <a:schemeClr val="accent3"/>
              </a:solidFill>
              <a:latin typeface="Arial"/>
            </a:endParaRPr>
          </a:p>
        </xdr:txBody>
      </xdr:sp>
      <xdr:sp macro="" textlink="">
        <xdr:nvSpPr>
          <xdr:cNvPr id="7" name="Retângulo de cantos arredondados 6"/>
          <xdr:cNvSpPr/>
        </xdr:nvSpPr>
        <xdr:spPr bwMode="auto">
          <a:xfrm>
            <a:off x="384258" y="2272888"/>
            <a:ext cx="2960383" cy="556824"/>
          </a:xfrm>
          <a:prstGeom prst="roundRect">
            <a:avLst>
              <a:gd name="adj" fmla="val 13014"/>
            </a:avLst>
          </a:prstGeom>
          <a:solidFill>
            <a:schemeClr val="bg1"/>
          </a:solidFill>
          <a:ln w="6350" cap="flat" cmpd="sng" algn="ctr">
            <a:solidFill>
              <a:srgbClr val="FFFFFF">
                <a:lumMod val="75000"/>
              </a:srgbClr>
            </a:solidFill>
            <a:prstDash val="solid"/>
          </a:ln>
          <a:effectLst/>
        </xdr:spPr>
        <xdr:txBody>
          <a:bodyPr wrap="square" lIns="36000" tIns="36000" rIns="36000" bIns="36000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defRPr/>
            </a:pPr>
            <a:r>
              <a:rPr lang="pt-BR" sz="1100" b="1" kern="0">
                <a:latin typeface="Arial"/>
              </a:rPr>
              <a:t>	    Dados</a:t>
            </a:r>
          </a:p>
        </xdr:txBody>
      </xdr:sp>
      <xdr:sp macro="" textlink="">
        <xdr:nvSpPr>
          <xdr:cNvPr id="8" name="Retângulo de cantos arredondados 7"/>
          <xdr:cNvSpPr/>
        </xdr:nvSpPr>
        <xdr:spPr bwMode="auto">
          <a:xfrm>
            <a:off x="3408594" y="2255819"/>
            <a:ext cx="1440160" cy="556824"/>
          </a:xfrm>
          <a:prstGeom prst="roundRect">
            <a:avLst>
              <a:gd name="adj" fmla="val 13014"/>
            </a:avLst>
          </a:prstGeom>
          <a:solidFill>
            <a:schemeClr val="bg1"/>
          </a:solidFill>
          <a:ln w="6350" cap="flat" cmpd="sng" algn="ctr">
            <a:solidFill>
              <a:srgbClr val="FFFFFF">
                <a:lumMod val="75000"/>
              </a:srgb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r>
              <a:rPr lang="pt-BR" sz="1100" b="1" kern="0">
                <a:latin typeface="Arial"/>
              </a:rPr>
              <a:t>20GB</a:t>
            </a:r>
          </a:p>
        </xdr:txBody>
      </xdr:sp>
      <xdr:sp macro="" textlink="">
        <xdr:nvSpPr>
          <xdr:cNvPr id="9" name="Retângulo de cantos arredondados 8"/>
          <xdr:cNvSpPr/>
        </xdr:nvSpPr>
        <xdr:spPr bwMode="auto">
          <a:xfrm>
            <a:off x="344488" y="2900168"/>
            <a:ext cx="2160000" cy="1152858"/>
          </a:xfrm>
          <a:prstGeom prst="roundRect">
            <a:avLst>
              <a:gd name="adj" fmla="val 13014"/>
            </a:avLst>
          </a:prstGeom>
          <a:solidFill>
            <a:schemeClr val="bg1"/>
          </a:solidFill>
          <a:ln w="6350" cap="flat" cmpd="sng" algn="ctr">
            <a:solidFill>
              <a:srgbClr val="FFFFFF">
                <a:lumMod val="75000"/>
              </a:srgbClr>
            </a:solidFill>
            <a:prstDash val="solid"/>
          </a:ln>
          <a:effectLst/>
        </xdr:spPr>
        <xdr:txBody>
          <a:bodyPr wrap="square" lIns="36000" tIns="36000" rIns="36000" bIns="36000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defRPr/>
            </a:pPr>
            <a:r>
              <a:rPr lang="pt-BR" sz="1100" b="1" kern="0">
                <a:latin typeface="Arial"/>
              </a:rPr>
              <a:t>	Ligações</a:t>
            </a:r>
          </a:p>
        </xdr:txBody>
      </xdr:sp>
      <xdr:sp macro="" textlink="">
        <xdr:nvSpPr>
          <xdr:cNvPr id="10" name="Retângulo de cantos arredondados 9"/>
          <xdr:cNvSpPr/>
        </xdr:nvSpPr>
        <xdr:spPr bwMode="auto">
          <a:xfrm>
            <a:off x="344488" y="4142803"/>
            <a:ext cx="2960382" cy="556823"/>
          </a:xfrm>
          <a:prstGeom prst="roundRect">
            <a:avLst>
              <a:gd name="adj" fmla="val 13014"/>
            </a:avLst>
          </a:prstGeom>
          <a:solidFill>
            <a:schemeClr val="bg1"/>
          </a:solidFill>
          <a:ln w="6350" cap="flat" cmpd="sng" algn="ctr">
            <a:solidFill>
              <a:srgbClr val="FFFFFF">
                <a:lumMod val="75000"/>
              </a:srgbClr>
            </a:solidFill>
            <a:prstDash val="solid"/>
          </a:ln>
          <a:effectLst/>
        </xdr:spPr>
        <xdr:txBody>
          <a:bodyPr wrap="square" lIns="36000" tIns="36000" rIns="36000" bIns="36000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defRPr/>
            </a:pPr>
            <a:r>
              <a:rPr lang="pt-BR" sz="1100" b="1" kern="0">
                <a:latin typeface="Arial"/>
              </a:rPr>
              <a:t>	    SMS Nacional</a:t>
            </a:r>
          </a:p>
        </xdr:txBody>
      </xdr:sp>
      <xdr:sp macro="" textlink="">
        <xdr:nvSpPr>
          <xdr:cNvPr id="11" name="Retângulo de cantos arredondados 10"/>
          <xdr:cNvSpPr/>
        </xdr:nvSpPr>
        <xdr:spPr bwMode="auto">
          <a:xfrm>
            <a:off x="3368824" y="4142803"/>
            <a:ext cx="1440160" cy="556823"/>
          </a:xfrm>
          <a:prstGeom prst="roundRect">
            <a:avLst>
              <a:gd name="adj" fmla="val 13014"/>
            </a:avLst>
          </a:prstGeom>
          <a:solidFill>
            <a:schemeClr val="bg1"/>
          </a:solidFill>
          <a:ln w="6350" cap="flat" cmpd="sng" algn="ctr">
            <a:solidFill>
              <a:srgbClr val="FFFFFF">
                <a:lumMod val="75000"/>
              </a:srgb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r>
              <a:rPr lang="pt-BR" sz="1100" b="1" kern="0">
                <a:latin typeface="Arial"/>
              </a:rPr>
              <a:t>Ilimitado</a:t>
            </a:r>
          </a:p>
        </xdr:txBody>
      </xdr:sp>
      <xdr:sp macro="" textlink="">
        <xdr:nvSpPr>
          <xdr:cNvPr id="12" name="Retângulo de cantos arredondados 11"/>
          <xdr:cNvSpPr/>
        </xdr:nvSpPr>
        <xdr:spPr bwMode="auto">
          <a:xfrm>
            <a:off x="5097016" y="3232217"/>
            <a:ext cx="2960382" cy="556823"/>
          </a:xfrm>
          <a:prstGeom prst="roundRect">
            <a:avLst>
              <a:gd name="adj" fmla="val 13014"/>
            </a:avLst>
          </a:prstGeom>
          <a:solidFill>
            <a:schemeClr val="bg1"/>
          </a:solidFill>
          <a:ln w="6350" cap="flat" cmpd="sng" algn="ctr">
            <a:solidFill>
              <a:srgbClr val="FFFFFF">
                <a:lumMod val="75000"/>
              </a:srgbClr>
            </a:solidFill>
            <a:prstDash val="solid"/>
          </a:ln>
          <a:effectLst/>
        </xdr:spPr>
        <xdr:txBody>
          <a:bodyPr wrap="square" lIns="36000" tIns="36000" rIns="36000" bIns="36000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defRPr/>
            </a:pPr>
            <a:r>
              <a:rPr lang="pt-BR" sz="1100" b="1" kern="0">
                <a:latin typeface="Arial"/>
              </a:rPr>
              <a:t>	    </a:t>
            </a:r>
            <a:r>
              <a:rPr lang="pt-BR" sz="1100" b="1" kern="0"/>
              <a:t>SMS</a:t>
            </a:r>
          </a:p>
          <a:p>
            <a:pPr>
              <a:defRPr/>
            </a:pPr>
            <a:r>
              <a:rPr lang="pt-BR" sz="1100" b="1" kern="0"/>
              <a:t>	    Internacional</a:t>
            </a:r>
          </a:p>
        </xdr:txBody>
      </xdr:sp>
      <xdr:sp macro="" textlink="">
        <xdr:nvSpPr>
          <xdr:cNvPr id="13" name="Retângulo de cantos arredondados 12"/>
          <xdr:cNvSpPr/>
        </xdr:nvSpPr>
        <xdr:spPr bwMode="auto">
          <a:xfrm>
            <a:off x="8121352" y="3229493"/>
            <a:ext cx="1440160" cy="556823"/>
          </a:xfrm>
          <a:prstGeom prst="roundRect">
            <a:avLst>
              <a:gd name="adj" fmla="val 13014"/>
            </a:avLst>
          </a:prstGeom>
          <a:solidFill>
            <a:schemeClr val="bg1"/>
          </a:solidFill>
          <a:ln w="6350" cap="flat" cmpd="sng" algn="ctr">
            <a:solidFill>
              <a:srgbClr val="FFFFFF">
                <a:lumMod val="75000"/>
              </a:srgb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r>
              <a:rPr lang="pt-BR" sz="1100" b="1" kern="0"/>
              <a:t>100 SMS / ano</a:t>
            </a:r>
          </a:p>
        </xdr:txBody>
      </xdr:sp>
      <xdr:sp macro="" textlink="">
        <xdr:nvSpPr>
          <xdr:cNvPr id="14" name="Retângulo de cantos arredondados 13"/>
          <xdr:cNvSpPr/>
        </xdr:nvSpPr>
        <xdr:spPr bwMode="auto">
          <a:xfrm>
            <a:off x="3408594" y="2900168"/>
            <a:ext cx="1440160" cy="1142697"/>
          </a:xfrm>
          <a:prstGeom prst="roundRect">
            <a:avLst>
              <a:gd name="adj" fmla="val 13014"/>
            </a:avLst>
          </a:prstGeom>
          <a:solidFill>
            <a:schemeClr val="bg1"/>
          </a:solidFill>
          <a:ln w="6350" cap="flat" cmpd="sng" algn="ctr">
            <a:solidFill>
              <a:srgbClr val="FFFFFF">
                <a:lumMod val="75000"/>
              </a:srgb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r>
              <a:rPr lang="pt-BR" sz="1100" b="1" kern="0">
                <a:latin typeface="Arial"/>
              </a:rPr>
              <a:t>Ilimitado</a:t>
            </a:r>
          </a:p>
        </xdr:txBody>
      </xdr:sp>
      <xdr:sp macro="" textlink="">
        <xdr:nvSpPr>
          <xdr:cNvPr id="15" name="Retângulo de cantos arredondados 14"/>
          <xdr:cNvSpPr/>
        </xdr:nvSpPr>
        <xdr:spPr bwMode="auto">
          <a:xfrm>
            <a:off x="5097016" y="2575189"/>
            <a:ext cx="2960382" cy="556823"/>
          </a:xfrm>
          <a:prstGeom prst="roundRect">
            <a:avLst>
              <a:gd name="adj" fmla="val 13014"/>
            </a:avLst>
          </a:prstGeom>
          <a:solidFill>
            <a:schemeClr val="bg1"/>
          </a:solidFill>
          <a:ln w="6350" cap="flat" cmpd="sng" algn="ctr">
            <a:solidFill>
              <a:srgbClr val="FFFFFF">
                <a:lumMod val="75000"/>
              </a:srgbClr>
            </a:solidFill>
            <a:prstDash val="solid"/>
          </a:ln>
          <a:effectLst/>
        </xdr:spPr>
        <xdr:txBody>
          <a:bodyPr wrap="square" lIns="36000" tIns="36000" rIns="36000" bIns="36000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defRPr/>
            </a:pPr>
            <a:r>
              <a:rPr lang="pt-BR" sz="1100" b="1" kern="0"/>
              <a:t>	    Roaming</a:t>
            </a:r>
          </a:p>
          <a:p>
            <a:pPr>
              <a:defRPr/>
            </a:pPr>
            <a:r>
              <a:rPr lang="pt-BR" sz="1100" b="1" kern="0"/>
              <a:t>	    Internacional</a:t>
            </a:r>
            <a:endParaRPr lang="pt-BR" sz="1100" b="1" kern="0">
              <a:latin typeface="Arial"/>
            </a:endParaRPr>
          </a:p>
        </xdr:txBody>
      </xdr:sp>
      <xdr:sp macro="" textlink="">
        <xdr:nvSpPr>
          <xdr:cNvPr id="16" name="Retângulo de cantos arredondados 15"/>
          <xdr:cNvSpPr/>
        </xdr:nvSpPr>
        <xdr:spPr bwMode="auto">
          <a:xfrm>
            <a:off x="8121352" y="2558121"/>
            <a:ext cx="1440160" cy="556823"/>
          </a:xfrm>
          <a:prstGeom prst="roundRect">
            <a:avLst>
              <a:gd name="adj" fmla="val 13014"/>
            </a:avLst>
          </a:prstGeom>
          <a:solidFill>
            <a:schemeClr val="bg1"/>
          </a:solidFill>
          <a:ln w="6350" cap="flat" cmpd="sng" algn="ctr">
            <a:solidFill>
              <a:srgbClr val="FFFFFF">
                <a:lumMod val="75000"/>
              </a:srgb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r>
              <a:rPr lang="pt-BR" sz="1100" b="1" kern="0"/>
              <a:t>100 min / ano</a:t>
            </a:r>
          </a:p>
        </xdr:txBody>
      </xdr:sp>
      <xdr:sp macro="" textlink="">
        <xdr:nvSpPr>
          <xdr:cNvPr id="17" name="Retângulo de cantos arredondados 16"/>
          <xdr:cNvSpPr/>
        </xdr:nvSpPr>
        <xdr:spPr bwMode="auto">
          <a:xfrm>
            <a:off x="344488" y="4816393"/>
            <a:ext cx="2960382" cy="556823"/>
          </a:xfrm>
          <a:prstGeom prst="roundRect">
            <a:avLst>
              <a:gd name="adj" fmla="val 13014"/>
            </a:avLst>
          </a:prstGeom>
          <a:solidFill>
            <a:schemeClr val="bg1"/>
          </a:solidFill>
          <a:ln w="6350" cap="flat" cmpd="sng" algn="ctr">
            <a:solidFill>
              <a:srgbClr val="FFFFFF">
                <a:lumMod val="75000"/>
              </a:srgbClr>
            </a:solidFill>
            <a:prstDash val="solid"/>
          </a:ln>
          <a:effectLst/>
        </xdr:spPr>
        <xdr:txBody>
          <a:bodyPr wrap="square" lIns="36000" tIns="36000" rIns="36000" bIns="36000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defRPr/>
            </a:pPr>
            <a:r>
              <a:rPr lang="pt-BR" sz="1100" b="1" kern="0">
                <a:latin typeface="Arial"/>
              </a:rPr>
              <a:t>	    Ligações DDI</a:t>
            </a:r>
          </a:p>
        </xdr:txBody>
      </xdr:sp>
      <xdr:sp macro="" textlink="">
        <xdr:nvSpPr>
          <xdr:cNvPr id="18" name="Retângulo de cantos arredondados 17"/>
          <xdr:cNvSpPr/>
        </xdr:nvSpPr>
        <xdr:spPr bwMode="auto">
          <a:xfrm>
            <a:off x="3368824" y="4806499"/>
            <a:ext cx="1440160" cy="556823"/>
          </a:xfrm>
          <a:prstGeom prst="roundRect">
            <a:avLst>
              <a:gd name="adj" fmla="val 13014"/>
            </a:avLst>
          </a:prstGeom>
          <a:solidFill>
            <a:schemeClr val="bg1"/>
          </a:solidFill>
          <a:ln w="6350" cap="flat" cmpd="sng" algn="ctr">
            <a:solidFill>
              <a:srgbClr val="FFFFFF">
                <a:lumMod val="75000"/>
              </a:srgb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r>
              <a:rPr lang="pt-BR" sz="1100" b="1" kern="0"/>
              <a:t>100 min / mês</a:t>
            </a:r>
          </a:p>
        </xdr:txBody>
      </xdr:sp>
      <xdr:grpSp>
        <xdr:nvGrpSpPr>
          <xdr:cNvPr id="19" name="Grupo 18"/>
          <xdr:cNvGrpSpPr/>
        </xdr:nvGrpSpPr>
        <xdr:grpSpPr>
          <a:xfrm>
            <a:off x="2583750" y="2900163"/>
            <a:ext cx="745124" cy="1142695"/>
            <a:chOff x="2599516" y="2303260"/>
            <a:chExt cx="745124" cy="901027"/>
          </a:xfrm>
        </xdr:grpSpPr>
        <xdr:sp macro="" textlink="">
          <xdr:nvSpPr>
            <xdr:cNvPr id="66" name="Retângulo de cantos arredondados 65"/>
            <xdr:cNvSpPr/>
          </xdr:nvSpPr>
          <xdr:spPr bwMode="auto">
            <a:xfrm>
              <a:off x="2599516" y="2303260"/>
              <a:ext cx="705354" cy="264452"/>
            </a:xfrm>
            <a:prstGeom prst="roundRect">
              <a:avLst>
                <a:gd name="adj" fmla="val 13014"/>
              </a:avLst>
            </a:prstGeom>
            <a:solidFill>
              <a:schemeClr val="bg1"/>
            </a:solidFill>
            <a:ln w="6350" cap="flat" cmpd="sng" algn="ctr">
              <a:solidFill>
                <a:srgbClr val="FFFFFF">
                  <a:lumMod val="75000"/>
                </a:srgbClr>
              </a:solidFill>
              <a:prstDash val="solid"/>
            </a:ln>
            <a:effectLst/>
          </xdr:spPr>
          <xdr:txBody>
            <a:bodyPr wrap="square" lIns="36000" tIns="36000" rIns="36000" bIns="36000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r>
                <a:rPr lang="pt-BR" sz="1100" b="1" kern="0">
                  <a:latin typeface="Arial"/>
                </a:rPr>
                <a:t>On</a:t>
              </a:r>
            </a:p>
          </xdr:txBody>
        </xdr:sp>
        <xdr:sp macro="" textlink="">
          <xdr:nvSpPr>
            <xdr:cNvPr id="67" name="Retângulo de cantos arredondados 66"/>
            <xdr:cNvSpPr/>
          </xdr:nvSpPr>
          <xdr:spPr bwMode="auto">
            <a:xfrm>
              <a:off x="2639286" y="2622904"/>
              <a:ext cx="705354" cy="264452"/>
            </a:xfrm>
            <a:prstGeom prst="roundRect">
              <a:avLst>
                <a:gd name="adj" fmla="val 13014"/>
              </a:avLst>
            </a:prstGeom>
            <a:solidFill>
              <a:schemeClr val="bg1"/>
            </a:solidFill>
            <a:ln w="6350" cap="flat" cmpd="sng" algn="ctr">
              <a:solidFill>
                <a:srgbClr val="FFFFFF">
                  <a:lumMod val="75000"/>
                </a:srgbClr>
              </a:solidFill>
              <a:prstDash val="solid"/>
            </a:ln>
            <a:effectLst/>
          </xdr:spPr>
          <xdr:txBody>
            <a:bodyPr wrap="square" lIns="36000" tIns="36000" rIns="36000" bIns="36000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r>
                <a:rPr lang="pt-BR" sz="1100" b="1" kern="0">
                  <a:latin typeface="Arial"/>
                </a:rPr>
                <a:t>Fixo</a:t>
              </a:r>
            </a:p>
          </xdr:txBody>
        </xdr:sp>
        <xdr:sp macro="" textlink="">
          <xdr:nvSpPr>
            <xdr:cNvPr id="68" name="Retângulo de cantos arredondados 67"/>
            <xdr:cNvSpPr/>
          </xdr:nvSpPr>
          <xdr:spPr bwMode="auto">
            <a:xfrm>
              <a:off x="2599516" y="2939835"/>
              <a:ext cx="705354" cy="264452"/>
            </a:xfrm>
            <a:prstGeom prst="roundRect">
              <a:avLst>
                <a:gd name="adj" fmla="val 13014"/>
              </a:avLst>
            </a:prstGeom>
            <a:solidFill>
              <a:schemeClr val="bg1"/>
            </a:solidFill>
            <a:ln w="6350" cap="flat" cmpd="sng" algn="ctr">
              <a:solidFill>
                <a:srgbClr val="FFFFFF">
                  <a:lumMod val="75000"/>
                </a:srgbClr>
              </a:solidFill>
              <a:prstDash val="solid"/>
            </a:ln>
            <a:effectLst/>
          </xdr:spPr>
          <xdr:txBody>
            <a:bodyPr wrap="square" lIns="36000" tIns="36000" rIns="36000" bIns="36000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r>
                <a:rPr lang="pt-BR" sz="1100" b="1" kern="0">
                  <a:latin typeface="Arial"/>
                </a:rPr>
                <a:t>Off</a:t>
              </a:r>
            </a:p>
          </xdr:txBody>
        </xdr:sp>
      </xdr:grpSp>
      <xdr:sp macro="" textlink="">
        <xdr:nvSpPr>
          <xdr:cNvPr id="20" name="Retângulo de cantos arredondados 19"/>
          <xdr:cNvSpPr/>
        </xdr:nvSpPr>
        <xdr:spPr bwMode="auto">
          <a:xfrm>
            <a:off x="5097016" y="1928587"/>
            <a:ext cx="2960382" cy="556823"/>
          </a:xfrm>
          <a:prstGeom prst="roundRect">
            <a:avLst>
              <a:gd name="adj" fmla="val 13014"/>
            </a:avLst>
          </a:prstGeom>
          <a:solidFill>
            <a:schemeClr val="bg1"/>
          </a:solidFill>
          <a:ln w="6350" cap="flat" cmpd="sng" algn="ctr">
            <a:solidFill>
              <a:srgbClr val="FFFFFF">
                <a:lumMod val="75000"/>
              </a:srgbClr>
            </a:solidFill>
            <a:prstDash val="solid"/>
          </a:ln>
          <a:effectLst/>
        </xdr:spPr>
        <xdr:txBody>
          <a:bodyPr wrap="square" lIns="36000" tIns="36000" rIns="36000" bIns="36000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defRPr/>
            </a:pPr>
            <a:r>
              <a:rPr lang="pt-BR" sz="1100" b="1" kern="0">
                <a:latin typeface="Arial"/>
              </a:rPr>
              <a:t>	    </a:t>
            </a:r>
            <a:r>
              <a:rPr lang="pt-BR" sz="1000" b="1" kern="0">
                <a:latin typeface="Arial"/>
              </a:rPr>
              <a:t>Internet</a:t>
            </a:r>
          </a:p>
          <a:p>
            <a:pPr>
              <a:defRPr/>
            </a:pPr>
            <a:r>
              <a:rPr lang="pt-BR" sz="1000" b="1" kern="0">
                <a:latin typeface="Arial"/>
              </a:rPr>
              <a:t>	    Internacional</a:t>
            </a:r>
          </a:p>
        </xdr:txBody>
      </xdr:sp>
      <xdr:sp macro="" textlink="">
        <xdr:nvSpPr>
          <xdr:cNvPr id="21" name="Retângulo de cantos arredondados 20"/>
          <xdr:cNvSpPr/>
        </xdr:nvSpPr>
        <xdr:spPr bwMode="auto">
          <a:xfrm>
            <a:off x="8121352" y="1915108"/>
            <a:ext cx="1440160" cy="556823"/>
          </a:xfrm>
          <a:prstGeom prst="roundRect">
            <a:avLst>
              <a:gd name="adj" fmla="val 13014"/>
            </a:avLst>
          </a:prstGeom>
          <a:solidFill>
            <a:schemeClr val="bg1"/>
          </a:solidFill>
          <a:ln w="6350" cap="flat" cmpd="sng" algn="ctr">
            <a:solidFill>
              <a:srgbClr val="FFFFFF">
                <a:lumMod val="75000"/>
              </a:srgb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r>
              <a:rPr lang="pt-BR" sz="1000" b="1" kern="0">
                <a:latin typeface="Arial"/>
              </a:rPr>
              <a:t>15 dias /</a:t>
            </a:r>
          </a:p>
          <a:p>
            <a:pPr algn="ctr">
              <a:defRPr/>
            </a:pPr>
            <a:r>
              <a:rPr lang="pt-BR" sz="1000" b="1" kern="0">
                <a:latin typeface="Arial"/>
              </a:rPr>
              <a:t>ano</a:t>
            </a:r>
          </a:p>
        </xdr:txBody>
      </xdr:sp>
      <xdr:sp macro="" textlink="">
        <xdr:nvSpPr>
          <xdr:cNvPr id="22" name="CaixaDeTexto 121"/>
          <xdr:cNvSpPr txBox="1"/>
        </xdr:nvSpPr>
        <xdr:spPr>
          <a:xfrm>
            <a:off x="508191" y="2184652"/>
            <a:ext cx="962878" cy="70001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2200">
                <a:solidFill>
                  <a:schemeClr val="accent1">
                    <a:lumMod val="90000"/>
                    <a:lumOff val="10000"/>
                  </a:schemeClr>
                </a:solidFill>
              </a:rPr>
              <a:t>@</a:t>
            </a:r>
          </a:p>
        </xdr:txBody>
      </xdr:sp>
      <xdr:grpSp>
        <xdr:nvGrpSpPr>
          <xdr:cNvPr id="23" name="Grupo 22"/>
          <xdr:cNvGrpSpPr/>
        </xdr:nvGrpSpPr>
        <xdr:grpSpPr>
          <a:xfrm>
            <a:off x="556845" y="3234760"/>
            <a:ext cx="612000" cy="504002"/>
            <a:chOff x="3872880" y="2566314"/>
            <a:chExt cx="914400" cy="713981"/>
          </a:xfrm>
        </xdr:grpSpPr>
        <xdr:sp macro="" textlink="">
          <xdr:nvSpPr>
            <xdr:cNvPr id="63" name="Arco 62"/>
            <xdr:cNvSpPr/>
          </xdr:nvSpPr>
          <xdr:spPr bwMode="auto">
            <a:xfrm>
              <a:off x="3872880" y="2566314"/>
              <a:ext cx="914400" cy="567771"/>
            </a:xfrm>
            <a:prstGeom prst="arc">
              <a:avLst>
                <a:gd name="adj1" fmla="val 8533464"/>
                <a:gd name="adj2" fmla="val 5889616"/>
              </a:avLst>
            </a:prstGeom>
            <a:noFill/>
            <a:ln w="44450" cap="rnd" cmpd="sng" algn="ctr">
              <a:solidFill>
                <a:schemeClr val="tx1">
                  <a:lumMod val="90000"/>
                  <a:lumOff val="10000"/>
                </a:schemeClr>
              </a:solidFill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indent="0" algn="ctr" defTabSz="914400" rtl="0" eaLnBrk="1" fontAlgn="base" latinLnBrk="0" hangingPunct="1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endParaRPr kumimoji="0" lang="pt-BR" sz="1100" b="0" i="0" u="sng" strike="noStrike" cap="none" normalizeH="0" baseline="0">
                <a:ln>
                  <a:noFill/>
                </a:ln>
                <a:effectLst/>
                <a:latin typeface="Arial" pitchFamily="34" charset="0"/>
                <a:ea typeface="ヒラギノ角ゴ ProN W3" charset="-128"/>
                <a:sym typeface="Gill Sans" charset="0"/>
              </a:endParaRPr>
            </a:p>
          </xdr:txBody>
        </xdr:sp>
        <xdr:cxnSp macro="">
          <xdr:nvCxnSpPr>
            <xdr:cNvPr id="64" name="Conector reto 63"/>
            <xdr:cNvCxnSpPr>
              <a:stCxn id="63" idx="2"/>
            </xdr:cNvCxnSpPr>
          </xdr:nvCxnSpPr>
          <xdr:spPr bwMode="auto">
            <a:xfrm flipH="1">
              <a:off x="4160415" y="3132842"/>
              <a:ext cx="126918" cy="147452"/>
            </a:xfrm>
            <a:prstGeom prst="line">
              <a:avLst/>
            </a:prstGeom>
            <a:noFill/>
            <a:ln w="44450" cap="rnd" cmpd="sng" algn="ctr">
              <a:solidFill>
                <a:schemeClr val="tx1">
                  <a:lumMod val="90000"/>
                  <a:lumOff val="10000"/>
                </a:schemeClr>
              </a:solidFill>
              <a:prstDash val="solid"/>
              <a:round/>
              <a:headEnd type="none" w="med" len="med"/>
              <a:tailEnd type="none" w="med" len="med"/>
            </a:ln>
            <a:effectLst/>
          </xdr:spPr>
        </xdr:cxnSp>
        <xdr:cxnSp macro="">
          <xdr:nvCxnSpPr>
            <xdr:cNvPr id="65" name="Conector reto 64"/>
            <xdr:cNvCxnSpPr/>
          </xdr:nvCxnSpPr>
          <xdr:spPr bwMode="auto">
            <a:xfrm flipH="1" flipV="1">
              <a:off x="4124661" y="3132968"/>
              <a:ext cx="35759" cy="147327"/>
            </a:xfrm>
            <a:prstGeom prst="line">
              <a:avLst/>
            </a:prstGeom>
            <a:noFill/>
            <a:ln w="44450" cap="rnd" cmpd="sng" algn="ctr">
              <a:solidFill>
                <a:schemeClr val="tx1">
                  <a:lumMod val="90000"/>
                  <a:lumOff val="10000"/>
                </a:schemeClr>
              </a:solidFill>
              <a:prstDash val="solid"/>
              <a:round/>
              <a:headEnd type="none" w="med" len="med"/>
              <a:tailEnd type="none" w="med" len="med"/>
            </a:ln>
            <a:effectLst/>
          </xdr:spPr>
        </xdr:cxnSp>
      </xdr:grpSp>
      <xdr:grpSp>
        <xdr:nvGrpSpPr>
          <xdr:cNvPr id="24" name="Grupo 23"/>
          <xdr:cNvGrpSpPr/>
        </xdr:nvGrpSpPr>
        <xdr:grpSpPr>
          <a:xfrm>
            <a:off x="576342" y="4210877"/>
            <a:ext cx="540000" cy="396000"/>
            <a:chOff x="3800872" y="1549656"/>
            <a:chExt cx="1077774" cy="843343"/>
          </a:xfrm>
        </xdr:grpSpPr>
        <xdr:sp macro="" textlink="">
          <xdr:nvSpPr>
            <xdr:cNvPr id="60" name="Retângulo de cantos arredondados 59"/>
            <xdr:cNvSpPr/>
          </xdr:nvSpPr>
          <xdr:spPr bwMode="auto">
            <a:xfrm>
              <a:off x="3800872" y="1549656"/>
              <a:ext cx="1077774" cy="843343"/>
            </a:xfrm>
            <a:prstGeom prst="roundRect">
              <a:avLst/>
            </a:prstGeom>
            <a:noFill/>
            <a:ln w="34925" cap="flat" cmpd="sng" algn="ctr">
              <a:solidFill>
                <a:schemeClr val="tx1">
                  <a:lumMod val="90000"/>
                  <a:lumOff val="10000"/>
                </a:schemeClr>
              </a:solidFill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indent="0" algn="ctr" defTabSz="914400" rtl="0" eaLnBrk="1" fontAlgn="base" latinLnBrk="0" hangingPunct="1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endParaRPr kumimoji="0" lang="pt-BR" sz="1100" b="0" i="0" u="sng" strike="noStrike" cap="none" normalizeH="0" baseline="0">
                <a:ln>
                  <a:noFill/>
                </a:ln>
                <a:effectLst/>
                <a:latin typeface="Arial" pitchFamily="34" charset="0"/>
                <a:ea typeface="ヒラギノ角ゴ ProN W3" charset="-128"/>
                <a:sym typeface="Gill Sans" charset="0"/>
              </a:endParaRPr>
            </a:p>
          </xdr:txBody>
        </xdr:sp>
        <xdr:cxnSp macro="">
          <xdr:nvCxnSpPr>
            <xdr:cNvPr id="61" name="Conector reto 60"/>
            <xdr:cNvCxnSpPr/>
          </xdr:nvCxnSpPr>
          <xdr:spPr bwMode="auto">
            <a:xfrm>
              <a:off x="3885581" y="1613648"/>
              <a:ext cx="454178" cy="381444"/>
            </a:xfrm>
            <a:prstGeom prst="line">
              <a:avLst/>
            </a:prstGeom>
            <a:noFill/>
            <a:ln w="34925" cap="rnd" cmpd="sng" algn="ctr">
              <a:solidFill>
                <a:schemeClr val="tx1">
                  <a:lumMod val="90000"/>
                  <a:lumOff val="10000"/>
                </a:schemeClr>
              </a:solidFill>
              <a:prstDash val="solid"/>
              <a:round/>
              <a:headEnd type="none" w="med" len="med"/>
              <a:tailEnd type="none" w="med" len="med"/>
            </a:ln>
            <a:effectLst/>
          </xdr:spPr>
        </xdr:cxnSp>
        <xdr:cxnSp macro="">
          <xdr:nvCxnSpPr>
            <xdr:cNvPr id="62" name="Conector reto 61"/>
            <xdr:cNvCxnSpPr/>
          </xdr:nvCxnSpPr>
          <xdr:spPr bwMode="auto">
            <a:xfrm flipV="1">
              <a:off x="4353072" y="1615844"/>
              <a:ext cx="446444" cy="376606"/>
            </a:xfrm>
            <a:prstGeom prst="line">
              <a:avLst/>
            </a:prstGeom>
            <a:noFill/>
            <a:ln w="34925" cap="rnd" cmpd="sng" algn="ctr">
              <a:solidFill>
                <a:schemeClr val="tx1">
                  <a:lumMod val="90000"/>
                  <a:lumOff val="10000"/>
                </a:schemeClr>
              </a:solidFill>
              <a:prstDash val="solid"/>
              <a:round/>
              <a:headEnd type="none" w="med" len="med"/>
              <a:tailEnd type="none" w="med" len="med"/>
            </a:ln>
            <a:effectLst/>
          </xdr:spPr>
        </xdr:cxnSp>
      </xdr:grpSp>
      <xdr:sp macro="" textlink="">
        <xdr:nvSpPr>
          <xdr:cNvPr id="25" name="Retângulo de cantos arredondados 24"/>
          <xdr:cNvSpPr/>
        </xdr:nvSpPr>
        <xdr:spPr bwMode="auto">
          <a:xfrm>
            <a:off x="5097016" y="4552564"/>
            <a:ext cx="2960382" cy="558000"/>
          </a:xfrm>
          <a:prstGeom prst="roundRect">
            <a:avLst>
              <a:gd name="adj" fmla="val 13014"/>
            </a:avLst>
          </a:prstGeom>
          <a:solidFill>
            <a:schemeClr val="bg1"/>
          </a:solidFill>
          <a:ln w="6350" cap="flat" cmpd="sng" algn="ctr">
            <a:solidFill>
              <a:srgbClr val="FFFFFF">
                <a:lumMod val="75000"/>
              </a:srgbClr>
            </a:solidFill>
            <a:prstDash val="solid"/>
          </a:ln>
          <a:effectLst/>
        </xdr:spPr>
        <xdr:txBody>
          <a:bodyPr wrap="square" lIns="36000" tIns="36000" rIns="36000" bIns="36000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r>
              <a:rPr lang="pt-BR" sz="1100" b="1" kern="0">
                <a:latin typeface="Arial"/>
              </a:rPr>
              <a:t>           </a:t>
            </a:r>
            <a:r>
              <a:rPr lang="pt-BR" sz="1000" b="1" kern="0">
                <a:latin typeface="Arial"/>
              </a:rPr>
              <a:t>Vivo Seguro Celular</a:t>
            </a:r>
          </a:p>
        </xdr:txBody>
      </xdr:sp>
      <xdr:sp macro="" textlink="">
        <xdr:nvSpPr>
          <xdr:cNvPr id="26" name="Retângulo de cantos arredondados 25"/>
          <xdr:cNvSpPr/>
        </xdr:nvSpPr>
        <xdr:spPr bwMode="auto">
          <a:xfrm>
            <a:off x="8121352" y="4552564"/>
            <a:ext cx="1440160" cy="558000"/>
          </a:xfrm>
          <a:prstGeom prst="roundRect">
            <a:avLst>
              <a:gd name="adj" fmla="val 13014"/>
            </a:avLst>
          </a:prstGeom>
          <a:solidFill>
            <a:schemeClr val="bg1"/>
          </a:solidFill>
          <a:ln w="6350" cap="flat" cmpd="sng" algn="ctr">
            <a:solidFill>
              <a:srgbClr val="FFFFFF">
                <a:lumMod val="75000"/>
              </a:srgb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r>
              <a:rPr lang="pt-BR" sz="1000" b="1" kern="0">
                <a:latin typeface="Arial"/>
              </a:rPr>
              <a:t>Gratuito</a:t>
            </a:r>
          </a:p>
        </xdr:txBody>
      </xdr:sp>
      <xdr:pic>
        <xdr:nvPicPr>
          <xdr:cNvPr id="27" name="Picture 47" descr="internet_+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 cstate="print"/>
          <a:srcRect l="12252" t="15879" r="14708" b="13540"/>
          <a:stretch/>
        </xdr:blipFill>
        <xdr:spPr bwMode="auto">
          <a:xfrm>
            <a:off x="5358435" y="2618329"/>
            <a:ext cx="472393" cy="468000"/>
          </a:xfrm>
          <a:prstGeom prst="rect">
            <a:avLst/>
          </a:prstGeom>
          <a:noFill/>
        </xdr:spPr>
      </xdr:pic>
      <xdr:sp macro="" textlink="">
        <xdr:nvSpPr>
          <xdr:cNvPr id="28" name="Retângulo de cantos arredondados 27"/>
          <xdr:cNvSpPr/>
        </xdr:nvSpPr>
        <xdr:spPr bwMode="auto">
          <a:xfrm>
            <a:off x="5083368" y="5175256"/>
            <a:ext cx="2960382" cy="558000"/>
          </a:xfrm>
          <a:prstGeom prst="roundRect">
            <a:avLst>
              <a:gd name="adj" fmla="val 13014"/>
            </a:avLst>
          </a:prstGeom>
          <a:solidFill>
            <a:schemeClr val="bg1"/>
          </a:solidFill>
          <a:ln w="6350" cap="flat" cmpd="sng" algn="ctr">
            <a:solidFill>
              <a:srgbClr val="FFFFFF">
                <a:lumMod val="75000"/>
              </a:srgbClr>
            </a:solidFill>
            <a:prstDash val="solid"/>
          </a:ln>
          <a:effectLst/>
        </xdr:spPr>
        <xdr:txBody>
          <a:bodyPr wrap="square" lIns="36000" tIns="36000" rIns="36000" bIns="36000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defRPr/>
            </a:pPr>
            <a:r>
              <a:rPr lang="pt-BR" sz="1100" b="1" kern="0">
                <a:latin typeface="Arial"/>
              </a:rPr>
              <a:t>	   </a:t>
            </a:r>
            <a:r>
              <a:rPr lang="pt-BR" sz="1000" b="1" kern="0">
                <a:latin typeface="Arial"/>
              </a:rPr>
              <a:t>Mensalidade</a:t>
            </a:r>
          </a:p>
        </xdr:txBody>
      </xdr:sp>
      <xdr:sp macro="" textlink="">
        <xdr:nvSpPr>
          <xdr:cNvPr id="29" name="Retângulo de cantos arredondados 28"/>
          <xdr:cNvSpPr/>
        </xdr:nvSpPr>
        <xdr:spPr bwMode="auto">
          <a:xfrm>
            <a:off x="8107704" y="5175256"/>
            <a:ext cx="1440160" cy="558000"/>
          </a:xfrm>
          <a:prstGeom prst="roundRect">
            <a:avLst>
              <a:gd name="adj" fmla="val 13014"/>
            </a:avLst>
          </a:prstGeom>
          <a:solidFill>
            <a:schemeClr val="bg1"/>
          </a:solidFill>
          <a:ln w="6350" cap="flat" cmpd="sng" algn="ctr">
            <a:solidFill>
              <a:srgbClr val="FFFFFF">
                <a:lumMod val="75000"/>
              </a:srgb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r>
              <a:rPr lang="pt-BR" sz="1000" b="1" kern="0">
                <a:latin typeface="Arial"/>
              </a:rPr>
              <a:t>999,99</a:t>
            </a:r>
          </a:p>
        </xdr:txBody>
      </xdr:sp>
      <xdr:grpSp>
        <xdr:nvGrpSpPr>
          <xdr:cNvPr id="30" name="Grupo 29"/>
          <xdr:cNvGrpSpPr/>
        </xdr:nvGrpSpPr>
        <xdr:grpSpPr>
          <a:xfrm>
            <a:off x="5423404" y="5276981"/>
            <a:ext cx="468001" cy="324002"/>
            <a:chOff x="1047238" y="5967185"/>
            <a:chExt cx="504834" cy="398741"/>
          </a:xfrm>
        </xdr:grpSpPr>
        <xdr:grpSp>
          <xdr:nvGrpSpPr>
            <xdr:cNvPr id="48" name="Grupo 47"/>
            <xdr:cNvGrpSpPr/>
          </xdr:nvGrpSpPr>
          <xdr:grpSpPr>
            <a:xfrm>
              <a:off x="1314308" y="5967185"/>
              <a:ext cx="237764" cy="398741"/>
              <a:chOff x="4057441" y="2060848"/>
              <a:chExt cx="567771" cy="1152128"/>
            </a:xfrm>
          </xdr:grpSpPr>
          <xdr:sp macro="" textlink="">
            <xdr:nvSpPr>
              <xdr:cNvPr id="55" name="Arco 54"/>
              <xdr:cNvSpPr/>
            </xdr:nvSpPr>
            <xdr:spPr bwMode="auto">
              <a:xfrm>
                <a:off x="4088904" y="2182501"/>
                <a:ext cx="469232" cy="427270"/>
              </a:xfrm>
              <a:prstGeom prst="arc">
                <a:avLst>
                  <a:gd name="adj1" fmla="val 4952927"/>
                  <a:gd name="adj2" fmla="val 17176992"/>
                </a:avLst>
              </a:prstGeom>
              <a:noFill/>
              <a:ln w="28575" cap="rnd" cmpd="sng" algn="ctr">
                <a:solidFill>
                  <a:schemeClr val="tx1">
                    <a:lumMod val="90000"/>
                    <a:lumOff val="10000"/>
                  </a:scheme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pt-B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indent="0" algn="ctr" defTabSz="914400" rtl="0" eaLnBrk="1" fontAlgn="base" latinLnBrk="0" hangingPunct="1">
                  <a:lnSpc>
                    <a:spcPct val="100000"/>
                  </a:lnSpc>
                  <a:spcBef>
                    <a:spcPct val="0"/>
                  </a:spcBef>
                  <a:spcAft>
                    <a:spcPct val="0"/>
                  </a:spcAft>
                  <a:buClrTx/>
                  <a:buSzTx/>
                  <a:buFontTx/>
                  <a:buNone/>
                  <a:tabLst/>
                </a:pPr>
                <a:endParaRPr kumimoji="0" lang="pt-BR" sz="1100" i="0" u="sng" strike="noStrike" cap="none" normalizeH="0" baseline="0">
                  <a:ln>
                    <a:noFill/>
                  </a:ln>
                  <a:effectLst/>
                  <a:latin typeface="Arial" pitchFamily="34" charset="0"/>
                  <a:ea typeface="ヒラギノ角ゴ ProN W3" charset="-128"/>
                  <a:sym typeface="Gill Sans" charset="0"/>
                </a:endParaRPr>
              </a:p>
            </xdr:txBody>
          </xdr:sp>
          <xdr:cxnSp macro="">
            <xdr:nvCxnSpPr>
              <xdr:cNvPr id="56" name="Conector reto 55"/>
              <xdr:cNvCxnSpPr/>
            </xdr:nvCxnSpPr>
            <xdr:spPr bwMode="auto">
              <a:xfrm>
                <a:off x="4403440" y="2069663"/>
                <a:ext cx="0" cy="1143313"/>
              </a:xfrm>
              <a:prstGeom prst="line">
                <a:avLst/>
              </a:prstGeom>
              <a:blipFill dpi="0" rotWithShape="0">
                <a:blip xmlns:r="http://schemas.openxmlformats.org/officeDocument/2006/relationships" cstate="print"/>
                <a:srcRect/>
                <a:tile tx="0" ty="0" sx="100000" sy="100000" flip="none" algn="tl"/>
              </a:blipFill>
              <a:ln w="28575" cap="rnd" cmpd="sng" algn="ctr">
                <a:solidFill>
                  <a:schemeClr val="tx1">
                    <a:lumMod val="90000"/>
                    <a:lumOff val="10000"/>
                  </a:scheme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</xdr:cxnSp>
          <xdr:sp macro="" textlink="">
            <xdr:nvSpPr>
              <xdr:cNvPr id="57" name="Arco 56"/>
              <xdr:cNvSpPr/>
            </xdr:nvSpPr>
            <xdr:spPr bwMode="auto">
              <a:xfrm rot="10800000">
                <a:off x="4057441" y="2612214"/>
                <a:ext cx="567771" cy="469997"/>
              </a:xfrm>
              <a:prstGeom prst="arc">
                <a:avLst>
                  <a:gd name="adj1" fmla="val 5438944"/>
                  <a:gd name="adj2" fmla="val 169225"/>
                </a:avLst>
              </a:prstGeom>
              <a:noFill/>
              <a:ln w="28575" cap="rnd" cmpd="sng" algn="ctr">
                <a:solidFill>
                  <a:schemeClr val="tx1">
                    <a:lumMod val="90000"/>
                    <a:lumOff val="10000"/>
                  </a:scheme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pt-B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indent="0" algn="ctr" defTabSz="914400" rtl="0" eaLnBrk="1" fontAlgn="base" latinLnBrk="0" hangingPunct="1">
                  <a:lnSpc>
                    <a:spcPct val="100000"/>
                  </a:lnSpc>
                  <a:spcBef>
                    <a:spcPct val="0"/>
                  </a:spcBef>
                  <a:spcAft>
                    <a:spcPct val="0"/>
                  </a:spcAft>
                  <a:buClrTx/>
                  <a:buSzTx/>
                  <a:buFontTx/>
                  <a:buNone/>
                  <a:tabLst/>
                </a:pPr>
                <a:endParaRPr kumimoji="0" lang="pt-BR" sz="1100" i="0" u="sng" strike="noStrike" cap="none" normalizeH="0" baseline="0">
                  <a:ln>
                    <a:noFill/>
                  </a:ln>
                  <a:effectLst/>
                  <a:latin typeface="Arial" pitchFamily="34" charset="0"/>
                  <a:ea typeface="ヒラギノ角ゴ ProN W3" charset="-128"/>
                  <a:sym typeface="Gill Sans" charset="0"/>
                </a:endParaRPr>
              </a:p>
            </xdr:txBody>
          </xdr:sp>
          <xdr:cxnSp macro="">
            <xdr:nvCxnSpPr>
              <xdr:cNvPr id="58" name="Conector reto 57"/>
              <xdr:cNvCxnSpPr/>
            </xdr:nvCxnSpPr>
            <xdr:spPr bwMode="auto">
              <a:xfrm>
                <a:off x="4285928" y="2060848"/>
                <a:ext cx="0" cy="1152128"/>
              </a:xfrm>
              <a:prstGeom prst="line">
                <a:avLst/>
              </a:prstGeom>
              <a:blipFill dpi="0" rotWithShape="0">
                <a:blip xmlns:r="http://schemas.openxmlformats.org/officeDocument/2006/relationships" cstate="print"/>
                <a:srcRect/>
                <a:tile tx="0" ty="0" sx="100000" sy="100000" flip="none" algn="tl"/>
              </a:blipFill>
              <a:ln w="28575" cap="rnd" cmpd="sng" algn="ctr">
                <a:solidFill>
                  <a:schemeClr val="tx1">
                    <a:lumMod val="90000"/>
                    <a:lumOff val="10000"/>
                  </a:scheme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</xdr:cxnSp>
          <xdr:sp macro="" textlink="">
            <xdr:nvSpPr>
              <xdr:cNvPr id="59" name="Arco 58"/>
              <xdr:cNvSpPr/>
            </xdr:nvSpPr>
            <xdr:spPr bwMode="auto">
              <a:xfrm>
                <a:off x="4081390" y="2184943"/>
                <a:ext cx="469232" cy="427271"/>
              </a:xfrm>
              <a:prstGeom prst="arc">
                <a:avLst>
                  <a:gd name="adj1" fmla="val 19453388"/>
                  <a:gd name="adj2" fmla="val 21156018"/>
                </a:avLst>
              </a:prstGeom>
              <a:noFill/>
              <a:ln w="28575" cap="rnd" cmpd="sng" algn="ctr">
                <a:solidFill>
                  <a:schemeClr val="tx1">
                    <a:lumMod val="90000"/>
                    <a:lumOff val="10000"/>
                  </a:scheme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pt-B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indent="0" algn="ctr" defTabSz="914400" rtl="0" eaLnBrk="1" fontAlgn="base" latinLnBrk="0" hangingPunct="1">
                  <a:lnSpc>
                    <a:spcPct val="100000"/>
                  </a:lnSpc>
                  <a:spcBef>
                    <a:spcPct val="0"/>
                  </a:spcBef>
                  <a:spcAft>
                    <a:spcPct val="0"/>
                  </a:spcAft>
                  <a:buClrTx/>
                  <a:buSzTx/>
                  <a:buFontTx/>
                  <a:buNone/>
                  <a:tabLst/>
                </a:pPr>
                <a:endParaRPr kumimoji="0" lang="pt-BR" sz="1100" i="0" u="sng" strike="noStrike" cap="none" normalizeH="0" baseline="0">
                  <a:ln>
                    <a:noFill/>
                  </a:ln>
                  <a:effectLst/>
                  <a:latin typeface="Arial" pitchFamily="34" charset="0"/>
                  <a:ea typeface="ヒラギノ角ゴ ProN W3" charset="-128"/>
                  <a:sym typeface="Gill Sans" charset="0"/>
                </a:endParaRPr>
              </a:p>
            </xdr:txBody>
          </xdr:sp>
        </xdr:grpSp>
        <xdr:grpSp>
          <xdr:nvGrpSpPr>
            <xdr:cNvPr id="49" name="Grupo 48"/>
            <xdr:cNvGrpSpPr/>
          </xdr:nvGrpSpPr>
          <xdr:grpSpPr>
            <a:xfrm>
              <a:off x="1047238" y="6003573"/>
              <a:ext cx="210700" cy="350432"/>
              <a:chOff x="965079" y="5979857"/>
              <a:chExt cx="210700" cy="395688"/>
            </a:xfrm>
          </xdr:grpSpPr>
          <xdr:cxnSp macro="">
            <xdr:nvCxnSpPr>
              <xdr:cNvPr id="50" name="Conector reto 49"/>
              <xdr:cNvCxnSpPr/>
            </xdr:nvCxnSpPr>
            <xdr:spPr bwMode="auto">
              <a:xfrm>
                <a:off x="985230" y="5979857"/>
                <a:ext cx="0" cy="395688"/>
              </a:xfrm>
              <a:prstGeom prst="line">
                <a:avLst/>
              </a:prstGeom>
              <a:blipFill dpi="0" rotWithShape="0">
                <a:blip xmlns:r="http://schemas.openxmlformats.org/officeDocument/2006/relationships" cstate="print"/>
                <a:srcRect/>
                <a:tile tx="0" ty="0" sx="100000" sy="100000" flip="none" algn="tl"/>
              </a:blipFill>
              <a:ln w="28575" cap="rnd" cmpd="sng" algn="ctr">
                <a:solidFill>
                  <a:schemeClr val="tx1">
                    <a:lumMod val="90000"/>
                    <a:lumOff val="10000"/>
                  </a:scheme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</xdr:cxnSp>
          <xdr:cxnSp macro="">
            <xdr:nvCxnSpPr>
              <xdr:cNvPr id="51" name="Conector reto 50"/>
              <xdr:cNvCxnSpPr/>
            </xdr:nvCxnSpPr>
            <xdr:spPr bwMode="auto">
              <a:xfrm flipH="1">
                <a:off x="997222" y="5979857"/>
                <a:ext cx="71840" cy="0"/>
              </a:xfrm>
              <a:prstGeom prst="line">
                <a:avLst/>
              </a:prstGeom>
              <a:blipFill dpi="0" rotWithShape="0">
                <a:blip xmlns:r="http://schemas.openxmlformats.org/officeDocument/2006/relationships" cstate="print"/>
                <a:srcRect/>
                <a:tile tx="0" ty="0" sx="100000" sy="100000" flip="none" algn="tl"/>
              </a:blipFill>
              <a:ln w="28575" cap="rnd" cmpd="sng" algn="ctr">
                <a:solidFill>
                  <a:schemeClr val="tx1">
                    <a:lumMod val="90000"/>
                    <a:lumOff val="10000"/>
                  </a:scheme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</xdr:cxnSp>
          <xdr:sp macro="" textlink="">
            <xdr:nvSpPr>
              <xdr:cNvPr id="52" name="Arco 51"/>
              <xdr:cNvSpPr/>
            </xdr:nvSpPr>
            <xdr:spPr bwMode="auto">
              <a:xfrm>
                <a:off x="965079" y="5979857"/>
                <a:ext cx="210699" cy="191694"/>
              </a:xfrm>
              <a:prstGeom prst="arc">
                <a:avLst>
                  <a:gd name="adj1" fmla="val 16081115"/>
                  <a:gd name="adj2" fmla="val 5331142"/>
                </a:avLst>
              </a:prstGeom>
              <a:noFill/>
              <a:ln w="28575" cap="rnd" cmpd="sng" algn="ctr">
                <a:solidFill>
                  <a:schemeClr val="tx1">
                    <a:lumMod val="90000"/>
                    <a:lumOff val="10000"/>
                  </a:scheme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pt-B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indent="0" algn="ctr" defTabSz="914400" rtl="0" eaLnBrk="1" fontAlgn="base" latinLnBrk="0" hangingPunct="1">
                  <a:lnSpc>
                    <a:spcPct val="100000"/>
                  </a:lnSpc>
                  <a:spcBef>
                    <a:spcPct val="0"/>
                  </a:spcBef>
                  <a:spcAft>
                    <a:spcPct val="0"/>
                  </a:spcAft>
                  <a:buClrTx/>
                  <a:buSzTx/>
                  <a:buFontTx/>
                  <a:buNone/>
                  <a:tabLst/>
                </a:pPr>
                <a:endParaRPr kumimoji="0" lang="pt-BR" sz="1100" i="0" u="sng" strike="noStrike" cap="none" normalizeH="0" baseline="0">
                  <a:ln>
                    <a:noFill/>
                  </a:ln>
                  <a:effectLst/>
                  <a:latin typeface="Arial" pitchFamily="34" charset="0"/>
                  <a:ea typeface="ヒラギノ角ゴ ProN W3" charset="-128"/>
                  <a:sym typeface="Gill Sans" charset="0"/>
                </a:endParaRPr>
              </a:p>
            </xdr:txBody>
          </xdr:sp>
          <xdr:cxnSp macro="">
            <xdr:nvCxnSpPr>
              <xdr:cNvPr id="53" name="Conector reto 52"/>
              <xdr:cNvCxnSpPr>
                <a:stCxn id="52" idx="2"/>
              </xdr:cNvCxnSpPr>
            </xdr:nvCxnSpPr>
            <xdr:spPr bwMode="auto">
              <a:xfrm>
                <a:off x="1071919" y="6171541"/>
                <a:ext cx="103860" cy="198561"/>
              </a:xfrm>
              <a:prstGeom prst="line">
                <a:avLst/>
              </a:prstGeom>
              <a:noFill/>
              <a:ln w="28575" cap="rnd" cmpd="sng" algn="ctr">
                <a:solidFill>
                  <a:schemeClr val="tx1">
                    <a:lumMod val="90000"/>
                    <a:lumOff val="10000"/>
                  </a:scheme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</xdr:cxnSp>
          <xdr:cxnSp macro="">
            <xdr:nvCxnSpPr>
              <xdr:cNvPr id="54" name="Conector reto 53"/>
              <xdr:cNvCxnSpPr/>
            </xdr:nvCxnSpPr>
            <xdr:spPr bwMode="auto">
              <a:xfrm flipH="1">
                <a:off x="1000836" y="6171692"/>
                <a:ext cx="71840" cy="0"/>
              </a:xfrm>
              <a:prstGeom prst="line">
                <a:avLst/>
              </a:prstGeom>
              <a:blipFill dpi="0" rotWithShape="0">
                <a:blip xmlns:r="http://schemas.openxmlformats.org/officeDocument/2006/relationships" cstate="print"/>
                <a:srcRect/>
                <a:tile tx="0" ty="0" sx="100000" sy="100000" flip="none" algn="tl"/>
              </a:blipFill>
              <a:ln w="28575" cap="rnd" cmpd="sng" algn="ctr">
                <a:solidFill>
                  <a:schemeClr val="tx1">
                    <a:lumMod val="90000"/>
                    <a:lumOff val="10000"/>
                  </a:scheme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</xdr:cxnSp>
        </xdr:grpSp>
      </xdr:grpSp>
      <xdr:pic>
        <xdr:nvPicPr>
          <xdr:cNvPr id="31" name="Picture 54" descr="internetenelmóvil_+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4" cstate="print"/>
          <a:srcRect r="85467"/>
          <a:stretch/>
        </xdr:blipFill>
        <xdr:spPr bwMode="auto">
          <a:xfrm>
            <a:off x="5415503" y="1978961"/>
            <a:ext cx="457854" cy="432000"/>
          </a:xfrm>
          <a:prstGeom prst="rect">
            <a:avLst/>
          </a:prstGeom>
          <a:noFill/>
        </xdr:spPr>
      </xdr:pic>
      <xdr:pic>
        <xdr:nvPicPr>
          <xdr:cNvPr id="32" name="Picture 43" descr="blackberry_+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5" cstate="print"/>
          <a:srcRect l="16767" t="8236" r="14307" b="11355"/>
          <a:stretch/>
        </xdr:blipFill>
        <xdr:spPr bwMode="auto">
          <a:xfrm>
            <a:off x="5335628" y="4576713"/>
            <a:ext cx="432028" cy="504000"/>
          </a:xfrm>
          <a:prstGeom prst="rect">
            <a:avLst/>
          </a:prstGeom>
          <a:noFill/>
        </xdr:spPr>
      </xdr:pic>
      <xdr:grpSp>
        <xdr:nvGrpSpPr>
          <xdr:cNvPr id="33" name="Grupo 32"/>
          <xdr:cNvGrpSpPr/>
        </xdr:nvGrpSpPr>
        <xdr:grpSpPr>
          <a:xfrm>
            <a:off x="616726" y="4899178"/>
            <a:ext cx="519850" cy="396000"/>
            <a:chOff x="3872880" y="2566314"/>
            <a:chExt cx="914400" cy="713980"/>
          </a:xfrm>
        </xdr:grpSpPr>
        <xdr:sp macro="" textlink="">
          <xdr:nvSpPr>
            <xdr:cNvPr id="45" name="Arco 44"/>
            <xdr:cNvSpPr/>
          </xdr:nvSpPr>
          <xdr:spPr bwMode="auto">
            <a:xfrm>
              <a:off x="3872880" y="2566314"/>
              <a:ext cx="914400" cy="567771"/>
            </a:xfrm>
            <a:prstGeom prst="arc">
              <a:avLst>
                <a:gd name="adj1" fmla="val 8533464"/>
                <a:gd name="adj2" fmla="val 5889616"/>
              </a:avLst>
            </a:prstGeom>
            <a:noFill/>
            <a:ln w="44450" cap="rnd" cmpd="sng" algn="ctr">
              <a:solidFill>
                <a:schemeClr val="tx1">
                  <a:lumMod val="90000"/>
                  <a:lumOff val="10000"/>
                </a:schemeClr>
              </a:solidFill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indent="0" algn="ctr" defTabSz="914400" rtl="0" eaLnBrk="1" fontAlgn="base" latinLnBrk="0" hangingPunct="1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endParaRPr kumimoji="0" lang="pt-BR" sz="1100" b="0" i="0" u="sng" strike="noStrike" cap="none" normalizeH="0" baseline="0">
                <a:ln>
                  <a:noFill/>
                </a:ln>
                <a:effectLst/>
                <a:latin typeface="Arial" pitchFamily="34" charset="0"/>
                <a:ea typeface="ヒラギノ角ゴ ProN W3" charset="-128"/>
                <a:sym typeface="Gill Sans" charset="0"/>
              </a:endParaRPr>
            </a:p>
          </xdr:txBody>
        </xdr:sp>
        <xdr:cxnSp macro="">
          <xdr:nvCxnSpPr>
            <xdr:cNvPr id="46" name="Conector reto 45"/>
            <xdr:cNvCxnSpPr>
              <a:stCxn id="45" idx="2"/>
            </xdr:cNvCxnSpPr>
          </xdr:nvCxnSpPr>
          <xdr:spPr bwMode="auto">
            <a:xfrm flipH="1">
              <a:off x="4160415" y="3133019"/>
              <a:ext cx="130100" cy="147273"/>
            </a:xfrm>
            <a:prstGeom prst="line">
              <a:avLst/>
            </a:prstGeom>
            <a:noFill/>
            <a:ln w="44450" cap="rnd" cmpd="sng" algn="ctr">
              <a:solidFill>
                <a:schemeClr val="tx1">
                  <a:lumMod val="90000"/>
                  <a:lumOff val="10000"/>
                </a:schemeClr>
              </a:solidFill>
              <a:prstDash val="solid"/>
              <a:round/>
              <a:headEnd type="none" w="med" len="med"/>
              <a:tailEnd type="none" w="med" len="med"/>
            </a:ln>
            <a:effectLst/>
          </xdr:spPr>
        </xdr:cxnSp>
        <xdr:cxnSp macro="">
          <xdr:nvCxnSpPr>
            <xdr:cNvPr id="47" name="Conector reto 46"/>
            <xdr:cNvCxnSpPr/>
          </xdr:nvCxnSpPr>
          <xdr:spPr bwMode="auto">
            <a:xfrm flipH="1" flipV="1">
              <a:off x="4124661" y="3132965"/>
              <a:ext cx="35758" cy="147329"/>
            </a:xfrm>
            <a:prstGeom prst="line">
              <a:avLst/>
            </a:prstGeom>
            <a:noFill/>
            <a:ln w="44450" cap="rnd" cmpd="sng" algn="ctr">
              <a:solidFill>
                <a:schemeClr val="tx1">
                  <a:lumMod val="90000"/>
                  <a:lumOff val="10000"/>
                </a:schemeClr>
              </a:solidFill>
              <a:prstDash val="solid"/>
              <a:round/>
              <a:headEnd type="none" w="med" len="med"/>
              <a:tailEnd type="none" w="med" len="med"/>
            </a:ln>
            <a:effectLst/>
          </xdr:spPr>
        </xdr:cxnSp>
      </xdr:grpSp>
      <xdr:sp macro="" textlink="">
        <xdr:nvSpPr>
          <xdr:cNvPr id="34" name="Retângulo de cantos arredondados 33"/>
          <xdr:cNvSpPr/>
        </xdr:nvSpPr>
        <xdr:spPr bwMode="auto">
          <a:xfrm>
            <a:off x="5083368" y="3925071"/>
            <a:ext cx="2960382" cy="556823"/>
          </a:xfrm>
          <a:prstGeom prst="roundRect">
            <a:avLst>
              <a:gd name="adj" fmla="val 13014"/>
            </a:avLst>
          </a:prstGeom>
          <a:solidFill>
            <a:schemeClr val="bg1"/>
          </a:solidFill>
          <a:ln w="6350" cap="flat" cmpd="sng" algn="ctr">
            <a:solidFill>
              <a:srgbClr val="FFFFFF">
                <a:lumMod val="75000"/>
              </a:srgbClr>
            </a:solidFill>
            <a:prstDash val="solid"/>
          </a:ln>
          <a:effectLst/>
        </xdr:spPr>
        <xdr:txBody>
          <a:bodyPr wrap="square" lIns="36000" tIns="36000" rIns="36000" bIns="36000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defRPr/>
            </a:pPr>
            <a:r>
              <a:rPr lang="pt-BR" sz="1100" b="1" kern="0">
                <a:latin typeface="Arial"/>
              </a:rPr>
              <a:t>	    MultiVivo</a:t>
            </a:r>
          </a:p>
        </xdr:txBody>
      </xdr:sp>
      <xdr:sp macro="" textlink="">
        <xdr:nvSpPr>
          <xdr:cNvPr id="35" name="Retângulo de cantos arredondados 34"/>
          <xdr:cNvSpPr/>
        </xdr:nvSpPr>
        <xdr:spPr bwMode="auto">
          <a:xfrm>
            <a:off x="8107704" y="3922347"/>
            <a:ext cx="1440160" cy="556823"/>
          </a:xfrm>
          <a:prstGeom prst="roundRect">
            <a:avLst>
              <a:gd name="adj" fmla="val 13014"/>
            </a:avLst>
          </a:prstGeom>
          <a:solidFill>
            <a:schemeClr val="bg1"/>
          </a:solidFill>
          <a:ln w="6350" cap="flat" cmpd="sng" algn="ctr">
            <a:solidFill>
              <a:srgbClr val="FFFFFF">
                <a:lumMod val="75000"/>
              </a:srgb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r>
              <a:rPr lang="pt-BR" sz="1000" b="1" kern="0">
                <a:latin typeface="Arial"/>
              </a:rPr>
              <a:t>Até 10</a:t>
            </a:r>
          </a:p>
        </xdr:txBody>
      </xdr:sp>
      <xdr:grpSp>
        <xdr:nvGrpSpPr>
          <xdr:cNvPr id="36" name="Grupo 35"/>
          <xdr:cNvGrpSpPr/>
        </xdr:nvGrpSpPr>
        <xdr:grpSpPr>
          <a:xfrm>
            <a:off x="5153952" y="3958625"/>
            <a:ext cx="941128" cy="504000"/>
            <a:chOff x="401424" y="3615290"/>
            <a:chExt cx="941128" cy="504000"/>
          </a:xfrm>
        </xdr:grpSpPr>
        <xdr:pic>
          <xdr:nvPicPr>
            <xdr:cNvPr id="42" name="Picture 43" descr="blackberry_+"/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5" cstate="print"/>
            <a:srcRect l="15018" t="11927" r="19822" b="9585"/>
            <a:stretch/>
          </xdr:blipFill>
          <xdr:spPr bwMode="auto">
            <a:xfrm>
              <a:off x="401424" y="3615290"/>
              <a:ext cx="375925" cy="504000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43" name="Picture 49" descr="PC_+"/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6" cstate="print"/>
            <a:srcRect l="12983" t="9542" r="6922" b="15232"/>
            <a:stretch/>
          </xdr:blipFill>
          <xdr:spPr bwMode="auto">
            <a:xfrm>
              <a:off x="924171" y="3634603"/>
              <a:ext cx="418381" cy="455325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44" name="Picture 55" descr="voztotal"/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7" cstate="print"/>
            <a:srcRect l="8483" t="-724" r="83914" b="724"/>
            <a:stretch/>
          </xdr:blipFill>
          <xdr:spPr bwMode="auto">
            <a:xfrm>
              <a:off x="791608" y="3633647"/>
              <a:ext cx="129798" cy="431944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</xdr:pic>
      </xdr:grpSp>
      <xdr:grpSp>
        <xdr:nvGrpSpPr>
          <xdr:cNvPr id="37" name="Grupo 36"/>
          <xdr:cNvGrpSpPr/>
        </xdr:nvGrpSpPr>
        <xdr:grpSpPr>
          <a:xfrm>
            <a:off x="5328870" y="3309904"/>
            <a:ext cx="540000" cy="396000"/>
            <a:chOff x="3800872" y="1549656"/>
            <a:chExt cx="1077774" cy="843343"/>
          </a:xfrm>
        </xdr:grpSpPr>
        <xdr:sp macro="" textlink="">
          <xdr:nvSpPr>
            <xdr:cNvPr id="39" name="Retângulo de cantos arredondados 38"/>
            <xdr:cNvSpPr/>
          </xdr:nvSpPr>
          <xdr:spPr bwMode="auto">
            <a:xfrm>
              <a:off x="3800872" y="1549656"/>
              <a:ext cx="1077774" cy="843343"/>
            </a:xfrm>
            <a:prstGeom prst="roundRect">
              <a:avLst/>
            </a:prstGeom>
            <a:noFill/>
            <a:ln w="34925" cap="flat" cmpd="sng" algn="ctr">
              <a:solidFill>
                <a:schemeClr val="tx1">
                  <a:lumMod val="90000"/>
                  <a:lumOff val="10000"/>
                </a:schemeClr>
              </a:solidFill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indent="0" algn="ctr" defTabSz="914400" rtl="0" eaLnBrk="1" fontAlgn="base" latinLnBrk="0" hangingPunct="1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endParaRPr kumimoji="0" lang="pt-BR" sz="1100" b="0" i="0" u="sng" strike="noStrike" cap="none" normalizeH="0" baseline="0">
                <a:ln>
                  <a:noFill/>
                </a:ln>
                <a:effectLst/>
                <a:latin typeface="Arial" pitchFamily="34" charset="0"/>
                <a:ea typeface="ヒラギノ角ゴ ProN W3" charset="-128"/>
                <a:sym typeface="Gill Sans" charset="0"/>
              </a:endParaRPr>
            </a:p>
          </xdr:txBody>
        </xdr:sp>
        <xdr:cxnSp macro="">
          <xdr:nvCxnSpPr>
            <xdr:cNvPr id="40" name="Conector reto 39"/>
            <xdr:cNvCxnSpPr/>
          </xdr:nvCxnSpPr>
          <xdr:spPr bwMode="auto">
            <a:xfrm>
              <a:off x="3885581" y="1613648"/>
              <a:ext cx="454178" cy="381444"/>
            </a:xfrm>
            <a:prstGeom prst="line">
              <a:avLst/>
            </a:prstGeom>
            <a:noFill/>
            <a:ln w="34925" cap="rnd" cmpd="sng" algn="ctr">
              <a:solidFill>
                <a:schemeClr val="tx1">
                  <a:lumMod val="90000"/>
                  <a:lumOff val="10000"/>
                </a:schemeClr>
              </a:solidFill>
              <a:prstDash val="solid"/>
              <a:round/>
              <a:headEnd type="none" w="med" len="med"/>
              <a:tailEnd type="none" w="med" len="med"/>
            </a:ln>
            <a:effectLst/>
          </xdr:spPr>
        </xdr:cxnSp>
        <xdr:cxnSp macro="">
          <xdr:nvCxnSpPr>
            <xdr:cNvPr id="41" name="Conector reto 40"/>
            <xdr:cNvCxnSpPr/>
          </xdr:nvCxnSpPr>
          <xdr:spPr bwMode="auto">
            <a:xfrm flipV="1">
              <a:off x="4353072" y="1615844"/>
              <a:ext cx="446444" cy="376606"/>
            </a:xfrm>
            <a:prstGeom prst="line">
              <a:avLst/>
            </a:prstGeom>
            <a:noFill/>
            <a:ln w="34925" cap="rnd" cmpd="sng" algn="ctr">
              <a:solidFill>
                <a:schemeClr val="tx1">
                  <a:lumMod val="90000"/>
                  <a:lumOff val="10000"/>
                </a:schemeClr>
              </a:solidFill>
              <a:prstDash val="solid"/>
              <a:round/>
              <a:headEnd type="none" w="med" len="med"/>
              <a:tailEnd type="none" w="med" len="med"/>
            </a:ln>
            <a:effectLst/>
          </xdr:spPr>
        </xdr:cxnSp>
      </xdr:grpSp>
      <xdr:sp macro="" textlink="">
        <xdr:nvSpPr>
          <xdr:cNvPr id="38" name="Retângulo 37"/>
          <xdr:cNvSpPr/>
        </xdr:nvSpPr>
        <xdr:spPr>
          <a:xfrm>
            <a:off x="312355" y="1284524"/>
            <a:ext cx="2642196" cy="424060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defRPr/>
            </a:pPr>
            <a:r>
              <a:rPr lang="pt-BR" sz="1100" b="1" kern="0">
                <a:solidFill>
                  <a:sysClr val="windowText" lastClr="000000"/>
                </a:solidFill>
              </a:rPr>
              <a:t>SMARTVIVO V</a:t>
            </a:r>
          </a:p>
        </xdr:txBody>
      </xdr:sp>
    </xdr:grpSp>
    <xdr:clientData/>
  </xdr:twoCellAnchor>
  <xdr:twoCellAnchor>
    <xdr:from>
      <xdr:col>17</xdr:col>
      <xdr:colOff>0</xdr:colOff>
      <xdr:row>1</xdr:row>
      <xdr:rowOff>0</xdr:rowOff>
    </xdr:from>
    <xdr:to>
      <xdr:col>19</xdr:col>
      <xdr:colOff>401025</xdr:colOff>
      <xdr:row>2</xdr:row>
      <xdr:rowOff>93300</xdr:rowOff>
    </xdr:to>
    <xdr:sp macro="" textlink="">
      <xdr:nvSpPr>
        <xdr:cNvPr id="69" name="Seta para a esquerda 68">
          <a:hlinkClick xmlns:r="http://schemas.openxmlformats.org/officeDocument/2006/relationships" r:id="rId8"/>
        </xdr:cNvPr>
        <xdr:cNvSpPr/>
      </xdr:nvSpPr>
      <xdr:spPr>
        <a:xfrm>
          <a:off x="9934575" y="304800"/>
          <a:ext cx="1191600" cy="360000"/>
        </a:xfrm>
        <a:prstGeom prst="leftArrow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359832</xdr:colOff>
      <xdr:row>25</xdr:row>
      <xdr:rowOff>174975</xdr:rowOff>
    </xdr:from>
    <xdr:to>
      <xdr:col>9</xdr:col>
      <xdr:colOff>417638</xdr:colOff>
      <xdr:row>40</xdr:row>
      <xdr:rowOff>42334</xdr:rowOff>
    </xdr:to>
    <xdr:pic>
      <xdr:nvPicPr>
        <xdr:cNvPr id="70" name="Imagem 14" descr="Descrição: cid:image010.png@01D0995F.8E046560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807" y="5670900"/>
          <a:ext cx="4934606" cy="28010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444499</xdr:colOff>
      <xdr:row>42</xdr:row>
      <xdr:rowOff>127001</xdr:rowOff>
    </xdr:from>
    <xdr:to>
      <xdr:col>9</xdr:col>
      <xdr:colOff>411916</xdr:colOff>
      <xdr:row>59</xdr:row>
      <xdr:rowOff>63500</xdr:rowOff>
    </xdr:to>
    <xdr:pic>
      <xdr:nvPicPr>
        <xdr:cNvPr id="71" name="Imagem 13" descr="Descrição: cid:image011.png@01D0995F.8E04656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474" y="9013826"/>
          <a:ext cx="4844217" cy="32511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211666</xdr:colOff>
      <xdr:row>62</xdr:row>
      <xdr:rowOff>0</xdr:rowOff>
    </xdr:from>
    <xdr:to>
      <xdr:col>9</xdr:col>
      <xdr:colOff>581025</xdr:colOff>
      <xdr:row>77</xdr:row>
      <xdr:rowOff>60318</xdr:rowOff>
    </xdr:to>
    <xdr:pic>
      <xdr:nvPicPr>
        <xdr:cNvPr id="72" name="Imagem 12" descr="Descrição: cid:image012.png@01D0995F.8E046560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641" y="12849225"/>
          <a:ext cx="5246159" cy="29178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1058</xdr:colOff>
      <xdr:row>0</xdr:row>
      <xdr:rowOff>74083</xdr:rowOff>
    </xdr:from>
    <xdr:to>
      <xdr:col>1</xdr:col>
      <xdr:colOff>1072092</xdr:colOff>
      <xdr:row>3</xdr:row>
      <xdr:rowOff>2116</xdr:rowOff>
    </xdr:to>
    <xdr:grpSp>
      <xdr:nvGrpSpPr>
        <xdr:cNvPr id="2" name="Grupo 1"/>
        <xdr:cNvGrpSpPr/>
      </xdr:nvGrpSpPr>
      <xdr:grpSpPr>
        <a:xfrm>
          <a:off x="265641" y="74083"/>
          <a:ext cx="1071034" cy="647700"/>
          <a:chOff x="161924" y="57151"/>
          <a:chExt cx="1223962" cy="800100"/>
        </a:xfrm>
      </xdr:grpSpPr>
      <xdr:pic>
        <xdr:nvPicPr>
          <xdr:cNvPr id="3" name="Picture 18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 l="57358" t="28249" r="24692" b="28297"/>
          <a:stretch>
            <a:fillRect/>
          </a:stretch>
        </xdr:blipFill>
        <xdr:spPr bwMode="auto">
          <a:xfrm>
            <a:off x="161924" y="57151"/>
            <a:ext cx="447675" cy="800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Picture 18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 l="62267" t="39862" r="16536" b="36270"/>
          <a:stretch>
            <a:fillRect/>
          </a:stretch>
        </xdr:blipFill>
        <xdr:spPr bwMode="auto">
          <a:xfrm>
            <a:off x="642936" y="247651"/>
            <a:ext cx="742950" cy="6000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7</xdr:col>
      <xdr:colOff>1174751</xdr:colOff>
      <xdr:row>0</xdr:row>
      <xdr:rowOff>137590</xdr:rowOff>
    </xdr:from>
    <xdr:to>
      <xdr:col>12</xdr:col>
      <xdr:colOff>9443</xdr:colOff>
      <xdr:row>1</xdr:row>
      <xdr:rowOff>304973</xdr:rowOff>
    </xdr:to>
    <xdr:sp macro="" textlink="">
      <xdr:nvSpPr>
        <xdr:cNvPr id="6" name="Seta para a esquerda 5">
          <a:hlinkClick xmlns:r="http://schemas.openxmlformats.org/officeDocument/2006/relationships" r:id="rId3"/>
        </xdr:cNvPr>
        <xdr:cNvSpPr/>
      </xdr:nvSpPr>
      <xdr:spPr>
        <a:xfrm>
          <a:off x="9398001" y="137590"/>
          <a:ext cx="1194775" cy="357883"/>
        </a:xfrm>
        <a:prstGeom prst="leftArrow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1</xdr:row>
      <xdr:rowOff>0</xdr:rowOff>
    </xdr:from>
    <xdr:to>
      <xdr:col>30</xdr:col>
      <xdr:colOff>586825</xdr:colOff>
      <xdr:row>2</xdr:row>
      <xdr:rowOff>183900</xdr:rowOff>
    </xdr:to>
    <xdr:sp macro="" textlink="">
      <xdr:nvSpPr>
        <xdr:cNvPr id="3" name="Seta para a esquerda 2">
          <a:hlinkClick xmlns:r="http://schemas.openxmlformats.org/officeDocument/2006/relationships" r:id="rId1"/>
        </xdr:cNvPr>
        <xdr:cNvSpPr/>
      </xdr:nvSpPr>
      <xdr:spPr>
        <a:xfrm>
          <a:off x="24828500" y="190500"/>
          <a:ext cx="1555200" cy="374400"/>
        </a:xfrm>
        <a:prstGeom prst="leftArrow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650875</xdr:colOff>
      <xdr:row>1</xdr:row>
      <xdr:rowOff>31750</xdr:rowOff>
    </xdr:from>
    <xdr:to>
      <xdr:col>28</xdr:col>
      <xdr:colOff>1048725</xdr:colOff>
      <xdr:row>3</xdr:row>
      <xdr:rowOff>38101</xdr:rowOff>
    </xdr:to>
    <xdr:sp macro="" textlink="">
      <xdr:nvSpPr>
        <xdr:cNvPr id="6" name="Seta para a esquerda 5">
          <a:hlinkClick xmlns:r="http://schemas.openxmlformats.org/officeDocument/2006/relationships" r:id="rId1"/>
        </xdr:cNvPr>
        <xdr:cNvSpPr/>
      </xdr:nvSpPr>
      <xdr:spPr>
        <a:xfrm>
          <a:off x="25415875" y="206375"/>
          <a:ext cx="1477350" cy="355601"/>
        </a:xfrm>
        <a:prstGeom prst="leftArrow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187324</xdr:rowOff>
    </xdr:from>
    <xdr:to>
      <xdr:col>21</xdr:col>
      <xdr:colOff>443950</xdr:colOff>
      <xdr:row>2</xdr:row>
      <xdr:rowOff>180724</xdr:rowOff>
    </xdr:to>
    <xdr:sp macro="" textlink="">
      <xdr:nvSpPr>
        <xdr:cNvPr id="2" name="Seta para a esquerda 1">
          <a:hlinkClick xmlns:r="http://schemas.openxmlformats.org/officeDocument/2006/relationships" r:id="rId1"/>
        </xdr:cNvPr>
        <xdr:cNvSpPr/>
      </xdr:nvSpPr>
      <xdr:spPr>
        <a:xfrm>
          <a:off x="14890750" y="187324"/>
          <a:ext cx="1555200" cy="374400"/>
        </a:xfrm>
        <a:prstGeom prst="leftArrow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349250</xdr:colOff>
      <xdr:row>0</xdr:row>
      <xdr:rowOff>187324</xdr:rowOff>
    </xdr:from>
    <xdr:to>
      <xdr:col>29</xdr:col>
      <xdr:colOff>94700</xdr:colOff>
      <xdr:row>2</xdr:row>
      <xdr:rowOff>180724</xdr:rowOff>
    </xdr:to>
    <xdr:sp macro="" textlink="">
      <xdr:nvSpPr>
        <xdr:cNvPr id="2" name="Seta para a esquerda 1">
          <a:hlinkClick xmlns:r="http://schemas.openxmlformats.org/officeDocument/2006/relationships" r:id="rId1"/>
        </xdr:cNvPr>
        <xdr:cNvSpPr/>
      </xdr:nvSpPr>
      <xdr:spPr>
        <a:xfrm>
          <a:off x="16319500" y="187324"/>
          <a:ext cx="1555200" cy="374400"/>
        </a:xfrm>
        <a:prstGeom prst="leftArrow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lessandro.pancote@telefonica.com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1"/>
  <sheetViews>
    <sheetView showGridLines="0" zoomScale="90" zoomScaleNormal="90" workbookViewId="0">
      <selection activeCell="Q9" sqref="Q9"/>
    </sheetView>
  </sheetViews>
  <sheetFormatPr defaultRowHeight="12.75"/>
  <cols>
    <col min="1" max="1" width="4" style="264" customWidth="1"/>
    <col min="2" max="2" width="46.140625" style="264" bestFit="1" customWidth="1"/>
    <col min="3" max="3" width="37.5703125" style="264" hidden="1" customWidth="1"/>
    <col min="4" max="4" width="20.42578125" style="264" customWidth="1"/>
    <col min="5" max="5" width="1.140625" style="264" customWidth="1"/>
    <col min="6" max="6" width="39.7109375" style="264" customWidth="1"/>
    <col min="7" max="7" width="40.140625" style="264" hidden="1" customWidth="1"/>
    <col min="8" max="11" width="4" style="264" customWidth="1"/>
    <col min="12" max="12" width="4" style="265" customWidth="1"/>
    <col min="13" max="36" width="4" style="264" customWidth="1"/>
    <col min="37" max="16384" width="9.140625" style="264"/>
  </cols>
  <sheetData>
    <row r="1" spans="1:12">
      <c r="A1" s="262"/>
      <c r="B1" s="262"/>
      <c r="C1" s="262"/>
      <c r="D1" s="262"/>
      <c r="E1" s="262"/>
      <c r="F1" s="262"/>
      <c r="G1" s="263"/>
    </row>
    <row r="2" spans="1:12" ht="29.25">
      <c r="A2" s="262"/>
      <c r="B2" s="645" t="s">
        <v>371</v>
      </c>
      <c r="C2" s="645"/>
      <c r="D2" s="645"/>
      <c r="E2" s="645"/>
      <c r="F2" s="645"/>
      <c r="G2" s="645"/>
      <c r="J2" s="266"/>
    </row>
    <row r="3" spans="1:12" ht="18">
      <c r="A3" s="262"/>
      <c r="B3" s="646" t="s">
        <v>372</v>
      </c>
      <c r="C3" s="646"/>
      <c r="D3" s="646"/>
      <c r="E3" s="646"/>
      <c r="F3" s="646"/>
      <c r="G3" s="646"/>
      <c r="J3" s="266"/>
    </row>
    <row r="4" spans="1:12" s="268" customFormat="1" ht="15">
      <c r="A4" s="267"/>
      <c r="J4" s="269"/>
      <c r="L4" s="270"/>
    </row>
    <row r="5" spans="1:12" s="268" customFormat="1" ht="18" customHeight="1">
      <c r="A5" s="267"/>
      <c r="B5" s="647" t="s">
        <v>1101</v>
      </c>
      <c r="C5" s="647"/>
      <c r="D5" s="647"/>
      <c r="E5" s="647"/>
      <c r="F5" s="647"/>
      <c r="G5" s="647"/>
      <c r="J5" s="269"/>
      <c r="L5" s="270"/>
    </row>
    <row r="6" spans="1:12" ht="12.75" customHeight="1">
      <c r="B6" s="647"/>
      <c r="C6" s="647"/>
      <c r="D6" s="647"/>
      <c r="E6" s="647"/>
      <c r="F6" s="647"/>
      <c r="G6" s="647"/>
    </row>
    <row r="7" spans="1:12" ht="13.5" thickBot="1"/>
    <row r="8" spans="1:12" s="271" customFormat="1" ht="14.25">
      <c r="B8" s="648" t="s">
        <v>373</v>
      </c>
      <c r="C8" s="649"/>
      <c r="D8" s="649"/>
      <c r="E8" s="649"/>
      <c r="F8" s="649" t="s">
        <v>374</v>
      </c>
      <c r="G8" s="649"/>
      <c r="L8" s="265"/>
    </row>
    <row r="9" spans="1:12" s="271" customFormat="1" ht="14.25">
      <c r="B9" s="643" t="s">
        <v>375</v>
      </c>
      <c r="C9" s="644"/>
      <c r="D9" s="644"/>
      <c r="E9" s="644"/>
      <c r="F9" s="644" t="s">
        <v>376</v>
      </c>
      <c r="G9" s="644"/>
      <c r="L9" s="265"/>
    </row>
    <row r="10" spans="1:12" s="271" customFormat="1" ht="14.25">
      <c r="B10" s="272"/>
      <c r="C10" s="273"/>
      <c r="D10" s="273"/>
      <c r="E10" s="273"/>
      <c r="F10" s="274"/>
      <c r="G10" s="273"/>
      <c r="L10" s="265"/>
    </row>
    <row r="11" spans="1:12" s="271" customFormat="1" ht="14.25">
      <c r="B11" s="642" t="s">
        <v>377</v>
      </c>
      <c r="C11" s="641"/>
      <c r="D11" s="641"/>
      <c r="E11" s="641"/>
      <c r="F11" s="641" t="s">
        <v>378</v>
      </c>
      <c r="G11" s="641"/>
      <c r="L11" s="265"/>
    </row>
    <row r="12" spans="1:12" s="271" customFormat="1" ht="14.25">
      <c r="B12" s="643" t="s">
        <v>379</v>
      </c>
      <c r="C12" s="644"/>
      <c r="D12" s="644"/>
      <c r="E12" s="644"/>
      <c r="F12" s="644" t="s">
        <v>380</v>
      </c>
      <c r="G12" s="644"/>
      <c r="L12" s="265"/>
    </row>
    <row r="13" spans="1:12" s="271" customFormat="1" ht="14.25">
      <c r="B13" s="272"/>
      <c r="C13" s="273"/>
      <c r="D13" s="273"/>
      <c r="E13" s="273"/>
      <c r="F13" s="274"/>
      <c r="G13" s="273"/>
      <c r="L13" s="265"/>
    </row>
    <row r="14" spans="1:12" s="271" customFormat="1" ht="14.25">
      <c r="B14" s="642" t="s">
        <v>381</v>
      </c>
      <c r="C14" s="641"/>
      <c r="D14" s="641"/>
      <c r="E14" s="641"/>
      <c r="F14" s="641" t="s">
        <v>382</v>
      </c>
      <c r="G14" s="641"/>
      <c r="L14" s="265"/>
    </row>
    <row r="15" spans="1:12" s="271" customFormat="1" ht="15" thickBot="1">
      <c r="B15" s="637" t="s">
        <v>383</v>
      </c>
      <c r="C15" s="638"/>
      <c r="D15" s="638"/>
      <c r="E15" s="638"/>
      <c r="F15" s="638" t="s">
        <v>384</v>
      </c>
      <c r="G15" s="638"/>
      <c r="L15" s="265"/>
    </row>
    <row r="16" spans="1:12" s="271" customFormat="1" ht="14.25">
      <c r="L16" s="265"/>
    </row>
    <row r="17" spans="2:12" s="271" customFormat="1" ht="14.25">
      <c r="B17" s="639" t="s">
        <v>385</v>
      </c>
      <c r="C17" s="639"/>
      <c r="D17" s="639"/>
      <c r="E17" s="639"/>
      <c r="F17" s="639"/>
      <c r="G17" s="639"/>
      <c r="L17" s="265"/>
    </row>
    <row r="18" spans="2:12" s="271" customFormat="1" ht="14.25" customHeight="1">
      <c r="B18" s="640" t="s">
        <v>386</v>
      </c>
      <c r="C18" s="640"/>
      <c r="D18" s="640"/>
      <c r="E18" s="640"/>
      <c r="F18" s="640"/>
      <c r="G18" s="640"/>
      <c r="L18" s="265"/>
    </row>
    <row r="19" spans="2:12" s="275" customFormat="1" ht="14.25" customHeight="1">
      <c r="B19" s="640"/>
      <c r="C19" s="640"/>
      <c r="D19" s="640"/>
      <c r="E19" s="640"/>
      <c r="F19" s="640"/>
      <c r="G19" s="640"/>
      <c r="L19" s="276"/>
    </row>
    <row r="20" spans="2:12" s="271" customFormat="1" ht="14.25">
      <c r="L20" s="265"/>
    </row>
    <row r="21" spans="2:12" s="271" customFormat="1" ht="14.25">
      <c r="B21" s="641" t="s">
        <v>387</v>
      </c>
      <c r="C21" s="641"/>
      <c r="D21" s="641"/>
      <c r="E21" s="641"/>
      <c r="F21" s="641"/>
      <c r="G21" s="641"/>
      <c r="L21" s="265"/>
    </row>
    <row r="22" spans="2:12" s="271" customFormat="1" ht="14.25">
      <c r="B22" s="277"/>
      <c r="C22" s="277"/>
      <c r="D22" s="277"/>
      <c r="E22" s="277"/>
      <c r="L22" s="265"/>
    </row>
    <row r="23" spans="2:12" s="275" customFormat="1" ht="15">
      <c r="B23" s="499" t="s">
        <v>1295</v>
      </c>
      <c r="C23" s="500" t="s">
        <v>1296</v>
      </c>
      <c r="D23" s="500" t="s">
        <v>1297</v>
      </c>
      <c r="F23" s="500" t="s">
        <v>1298</v>
      </c>
      <c r="G23" s="500" t="s">
        <v>1299</v>
      </c>
      <c r="L23" s="276"/>
    </row>
    <row r="24" spans="2:12" s="275" customFormat="1" ht="15">
      <c r="B24" s="501" t="s">
        <v>1144</v>
      </c>
      <c r="C24" s="502" t="s">
        <v>1319</v>
      </c>
      <c r="D24" s="503" t="s">
        <v>1374</v>
      </c>
      <c r="F24" s="507" t="s">
        <v>1312</v>
      </c>
      <c r="G24" s="504" t="s">
        <v>1625</v>
      </c>
      <c r="L24" s="276"/>
    </row>
    <row r="25" spans="2:12" s="275" customFormat="1" ht="15">
      <c r="B25" s="501" t="s">
        <v>388</v>
      </c>
      <c r="C25" s="502" t="s">
        <v>1524</v>
      </c>
      <c r="D25" s="503" t="s">
        <v>1518</v>
      </c>
      <c r="F25" s="507" t="s">
        <v>1477</v>
      </c>
      <c r="G25" s="504" t="s">
        <v>1525</v>
      </c>
      <c r="L25" s="276"/>
    </row>
    <row r="26" spans="2:12" s="275" customFormat="1" ht="15">
      <c r="B26" s="501" t="s">
        <v>390</v>
      </c>
      <c r="C26" s="502" t="s">
        <v>1441</v>
      </c>
      <c r="D26" s="503" t="s">
        <v>1374</v>
      </c>
      <c r="F26" s="507" t="s">
        <v>1440</v>
      </c>
      <c r="G26" s="504" t="s">
        <v>1442</v>
      </c>
      <c r="L26" s="276"/>
    </row>
    <row r="27" spans="2:12" s="275" customFormat="1" ht="15">
      <c r="B27" s="501" t="s">
        <v>1684</v>
      </c>
      <c r="C27" s="502" t="s">
        <v>1685</v>
      </c>
      <c r="D27" s="503" t="s">
        <v>1301</v>
      </c>
      <c r="E27" s="264"/>
      <c r="F27" s="507" t="s">
        <v>1312</v>
      </c>
      <c r="G27" s="504" t="s">
        <v>1683</v>
      </c>
      <c r="L27" s="276"/>
    </row>
    <row r="28" spans="2:12" s="275" customFormat="1" ht="15">
      <c r="B28" s="501" t="s">
        <v>391</v>
      </c>
      <c r="C28" s="502" t="s">
        <v>1512</v>
      </c>
      <c r="D28" s="503" t="s">
        <v>1513</v>
      </c>
      <c r="F28" s="507" t="s">
        <v>1477</v>
      </c>
      <c r="G28" s="504" t="s">
        <v>1514</v>
      </c>
      <c r="L28" s="276"/>
    </row>
    <row r="29" spans="2:12" s="275" customFormat="1" ht="15" customHeight="1">
      <c r="B29" s="278" t="s">
        <v>396</v>
      </c>
      <c r="C29" s="595" t="s">
        <v>1346</v>
      </c>
      <c r="D29" s="503" t="s">
        <v>1301</v>
      </c>
      <c r="F29" s="507" t="s">
        <v>1344</v>
      </c>
      <c r="G29" s="504" t="s">
        <v>1383</v>
      </c>
      <c r="L29" s="276"/>
    </row>
    <row r="30" spans="2:12" s="275" customFormat="1" ht="15" customHeight="1">
      <c r="B30" s="501" t="s">
        <v>397</v>
      </c>
      <c r="C30" s="502" t="s">
        <v>1414</v>
      </c>
      <c r="D30" s="503" t="s">
        <v>1374</v>
      </c>
      <c r="F30" s="507" t="s">
        <v>1415</v>
      </c>
      <c r="G30" s="504" t="s">
        <v>1347</v>
      </c>
      <c r="L30" s="276"/>
    </row>
    <row r="31" spans="2:12" s="275" customFormat="1" ht="15">
      <c r="B31" s="501" t="s">
        <v>399</v>
      </c>
      <c r="C31" s="502" t="s">
        <v>1494</v>
      </c>
      <c r="D31" s="503" t="s">
        <v>1487</v>
      </c>
      <c r="F31" s="507" t="s">
        <v>1477</v>
      </c>
      <c r="G31" s="504" t="s">
        <v>1416</v>
      </c>
      <c r="L31" s="276"/>
    </row>
    <row r="32" spans="2:12" s="275" customFormat="1" ht="15">
      <c r="B32" s="501" t="s">
        <v>1350</v>
      </c>
      <c r="C32" s="502" t="s">
        <v>1351</v>
      </c>
      <c r="D32" s="503" t="s">
        <v>392</v>
      </c>
      <c r="F32" s="507" t="s">
        <v>392</v>
      </c>
      <c r="G32" s="504" t="s">
        <v>1495</v>
      </c>
      <c r="L32" s="276"/>
    </row>
    <row r="33" spans="2:12" s="275" customFormat="1" ht="15">
      <c r="B33" s="501" t="s">
        <v>1485</v>
      </c>
      <c r="C33" s="502" t="s">
        <v>1486</v>
      </c>
      <c r="D33" s="503" t="s">
        <v>1487</v>
      </c>
      <c r="F33" s="507" t="s">
        <v>1477</v>
      </c>
      <c r="G33" s="504" t="s">
        <v>1352</v>
      </c>
      <c r="L33" s="276"/>
    </row>
    <row r="34" spans="2:12" s="275" customFormat="1" ht="15" customHeight="1">
      <c r="B34" s="278" t="s">
        <v>1370</v>
      </c>
      <c r="C34" s="505" t="s">
        <v>1371</v>
      </c>
      <c r="D34" s="503" t="s">
        <v>1365</v>
      </c>
      <c r="F34" s="507" t="s">
        <v>1365</v>
      </c>
      <c r="G34" s="504" t="s">
        <v>1488</v>
      </c>
      <c r="L34" s="276"/>
    </row>
    <row r="35" spans="2:12" s="275" customFormat="1" ht="15" customHeight="1">
      <c r="B35" s="501" t="s">
        <v>1404</v>
      </c>
      <c r="C35" s="502" t="s">
        <v>1405</v>
      </c>
      <c r="D35" s="503" t="s">
        <v>1374</v>
      </c>
      <c r="F35" s="507" t="s">
        <v>1406</v>
      </c>
      <c r="G35" s="504" t="s">
        <v>1372</v>
      </c>
      <c r="L35" s="276"/>
    </row>
    <row r="36" spans="2:12" s="275" customFormat="1" ht="15">
      <c r="B36" s="501" t="s">
        <v>405</v>
      </c>
      <c r="C36" s="502" t="s">
        <v>1323</v>
      </c>
      <c r="D36" s="503" t="s">
        <v>1301</v>
      </c>
      <c r="F36" s="507" t="s">
        <v>1312</v>
      </c>
      <c r="G36" s="504" t="s">
        <v>1407</v>
      </c>
      <c r="L36" s="276"/>
    </row>
    <row r="37" spans="2:12" s="275" customFormat="1" ht="15">
      <c r="B37" s="501" t="s">
        <v>407</v>
      </c>
      <c r="C37" s="502" t="s">
        <v>1473</v>
      </c>
      <c r="D37" s="503" t="s">
        <v>443</v>
      </c>
      <c r="F37" s="507" t="s">
        <v>443</v>
      </c>
      <c r="G37" s="504" t="s">
        <v>1324</v>
      </c>
      <c r="L37" s="276"/>
    </row>
    <row r="38" spans="2:12" s="275" customFormat="1" ht="15">
      <c r="B38" s="501" t="s">
        <v>1437</v>
      </c>
      <c r="C38" s="502" t="s">
        <v>1438</v>
      </c>
      <c r="D38" s="503" t="s">
        <v>1374</v>
      </c>
      <c r="F38" s="507" t="s">
        <v>1423</v>
      </c>
      <c r="G38" s="504" t="s">
        <v>1474</v>
      </c>
      <c r="L38" s="276"/>
    </row>
    <row r="39" spans="2:12" s="275" customFormat="1" ht="15" customHeight="1">
      <c r="B39" s="278" t="s">
        <v>410</v>
      </c>
      <c r="C39" s="505" t="s">
        <v>1400</v>
      </c>
      <c r="D39" s="503" t="s">
        <v>1374</v>
      </c>
      <c r="F39" s="507" t="s">
        <v>1390</v>
      </c>
      <c r="G39" s="504" t="s">
        <v>1439</v>
      </c>
      <c r="L39" s="276"/>
    </row>
    <row r="40" spans="2:12" s="275" customFormat="1" ht="15" customHeight="1">
      <c r="B40" s="501" t="s">
        <v>413</v>
      </c>
      <c r="C40" s="502" t="s">
        <v>1385</v>
      </c>
      <c r="D40" s="503" t="s">
        <v>1374</v>
      </c>
      <c r="F40" s="507" t="s">
        <v>1382</v>
      </c>
      <c r="G40" s="504" t="s">
        <v>1401</v>
      </c>
      <c r="L40" s="276"/>
    </row>
    <row r="41" spans="2:12" s="275" customFormat="1" ht="15" customHeight="1">
      <c r="B41" s="278" t="s">
        <v>1363</v>
      </c>
      <c r="C41" s="505" t="s">
        <v>1364</v>
      </c>
      <c r="D41" s="503" t="s">
        <v>1365</v>
      </c>
      <c r="F41" s="507" t="s">
        <v>1366</v>
      </c>
      <c r="G41" s="504" t="s">
        <v>1386</v>
      </c>
      <c r="L41" s="276"/>
    </row>
    <row r="42" spans="2:12" s="275" customFormat="1" ht="15" customHeight="1">
      <c r="B42" s="501" t="s">
        <v>415</v>
      </c>
      <c r="C42" s="502" t="s">
        <v>1475</v>
      </c>
      <c r="D42" s="503" t="s">
        <v>1476</v>
      </c>
      <c r="F42" s="507" t="s">
        <v>1477</v>
      </c>
      <c r="G42" s="504" t="s">
        <v>1367</v>
      </c>
      <c r="L42" s="276"/>
    </row>
    <row r="43" spans="2:12" s="275" customFormat="1" ht="15">
      <c r="B43" s="501" t="s">
        <v>1598</v>
      </c>
      <c r="C43" s="502" t="s">
        <v>1599</v>
      </c>
      <c r="D43" s="503" t="s">
        <v>1374</v>
      </c>
      <c r="E43" s="264"/>
      <c r="F43" s="507" t="s">
        <v>1445</v>
      </c>
      <c r="G43" s="504" t="s">
        <v>1478</v>
      </c>
      <c r="L43" s="276"/>
    </row>
    <row r="44" spans="2:12" s="275" customFormat="1" ht="15">
      <c r="B44" s="501" t="s">
        <v>416</v>
      </c>
      <c r="C44" s="509" t="s">
        <v>1443</v>
      </c>
      <c r="D44" s="503" t="s">
        <v>1374</v>
      </c>
      <c r="F44" s="507" t="s">
        <v>1440</v>
      </c>
      <c r="G44" s="504" t="s">
        <v>1303</v>
      </c>
      <c r="L44" s="276"/>
    </row>
    <row r="45" spans="2:12" s="275" customFormat="1" ht="15">
      <c r="B45" s="501" t="s">
        <v>418</v>
      </c>
      <c r="C45" s="502" t="s">
        <v>1333</v>
      </c>
      <c r="D45" s="503" t="s">
        <v>1301</v>
      </c>
      <c r="E45" s="279"/>
      <c r="F45" s="507" t="s">
        <v>1312</v>
      </c>
      <c r="G45" s="504" t="s">
        <v>1444</v>
      </c>
      <c r="L45" s="276"/>
    </row>
    <row r="46" spans="2:12" s="275" customFormat="1" ht="15">
      <c r="B46" s="501" t="s">
        <v>420</v>
      </c>
      <c r="C46" s="502" t="s">
        <v>1502</v>
      </c>
      <c r="D46" s="503" t="s">
        <v>1503</v>
      </c>
      <c r="E46" s="279"/>
      <c r="F46" s="507" t="s">
        <v>1477</v>
      </c>
      <c r="G46" s="504" t="s">
        <v>1334</v>
      </c>
      <c r="L46" s="276"/>
    </row>
    <row r="47" spans="2:12" s="279" customFormat="1" ht="15">
      <c r="B47" s="501" t="s">
        <v>423</v>
      </c>
      <c r="C47" s="502" t="s">
        <v>1528</v>
      </c>
      <c r="D47" s="503" t="s">
        <v>1527</v>
      </c>
      <c r="F47" s="507" t="s">
        <v>1477</v>
      </c>
      <c r="G47" s="504" t="s">
        <v>1342</v>
      </c>
      <c r="L47" s="276"/>
    </row>
    <row r="48" spans="2:12" s="279" customFormat="1" ht="15">
      <c r="B48" s="501" t="s">
        <v>425</v>
      </c>
      <c r="C48" s="502" t="s">
        <v>1459</v>
      </c>
      <c r="D48" s="503" t="s">
        <v>1374</v>
      </c>
      <c r="F48" s="507" t="s">
        <v>1454</v>
      </c>
      <c r="G48" s="504" t="s">
        <v>1529</v>
      </c>
      <c r="L48" s="276"/>
    </row>
    <row r="49" spans="2:12" s="279" customFormat="1" ht="15">
      <c r="B49" s="501" t="s">
        <v>426</v>
      </c>
      <c r="C49" s="502" t="s">
        <v>1450</v>
      </c>
      <c r="D49" s="503" t="s">
        <v>1374</v>
      </c>
      <c r="F49" s="507" t="s">
        <v>1451</v>
      </c>
      <c r="G49" s="504" t="s">
        <v>1460</v>
      </c>
      <c r="L49" s="276"/>
    </row>
    <row r="50" spans="2:12" s="279" customFormat="1" ht="15">
      <c r="B50" s="501" t="s">
        <v>427</v>
      </c>
      <c r="C50" s="502" t="s">
        <v>1539</v>
      </c>
      <c r="D50" s="507" t="s">
        <v>1540</v>
      </c>
      <c r="F50" s="507" t="s">
        <v>1540</v>
      </c>
      <c r="G50" s="504" t="s">
        <v>1383</v>
      </c>
      <c r="L50" s="276"/>
    </row>
    <row r="51" spans="2:12" s="279" customFormat="1" ht="15">
      <c r="B51" s="594" t="s">
        <v>1626</v>
      </c>
      <c r="C51" s="502" t="s">
        <v>1627</v>
      </c>
      <c r="D51" s="503" t="s">
        <v>1527</v>
      </c>
      <c r="E51" s="264"/>
      <c r="F51" s="507" t="s">
        <v>1483</v>
      </c>
      <c r="G51" s="504" t="s">
        <v>1541</v>
      </c>
      <c r="L51" s="276"/>
    </row>
    <row r="52" spans="2:12" s="279" customFormat="1" ht="15">
      <c r="B52" s="501" t="s">
        <v>1314</v>
      </c>
      <c r="C52" s="502" t="s">
        <v>1315</v>
      </c>
      <c r="D52" s="503" t="s">
        <v>1301</v>
      </c>
      <c r="F52" s="507" t="s">
        <v>1312</v>
      </c>
      <c r="G52" s="504" t="s">
        <v>1481</v>
      </c>
      <c r="L52" s="276"/>
    </row>
    <row r="53" spans="2:12" s="279" customFormat="1" ht="15">
      <c r="B53" s="501" t="s">
        <v>430</v>
      </c>
      <c r="C53" s="502" t="s">
        <v>1340</v>
      </c>
      <c r="D53" s="503" t="s">
        <v>1301</v>
      </c>
      <c r="F53" s="507" t="s">
        <v>1336</v>
      </c>
      <c r="G53" s="504" t="s">
        <v>1316</v>
      </c>
      <c r="H53" s="275"/>
      <c r="L53" s="276"/>
    </row>
    <row r="54" spans="2:12" s="279" customFormat="1" ht="15">
      <c r="B54" s="501" t="s">
        <v>1152</v>
      </c>
      <c r="C54" s="502" t="s">
        <v>1311</v>
      </c>
      <c r="D54" s="503" t="s">
        <v>1301</v>
      </c>
      <c r="F54" s="507" t="s">
        <v>1312</v>
      </c>
      <c r="G54" s="504" t="s">
        <v>1341</v>
      </c>
      <c r="L54" s="276"/>
    </row>
    <row r="55" spans="2:12" s="279" customFormat="1" ht="15">
      <c r="B55" s="501" t="s">
        <v>432</v>
      </c>
      <c r="C55" s="502" t="s">
        <v>1504</v>
      </c>
      <c r="D55" s="503" t="s">
        <v>1503</v>
      </c>
      <c r="F55" s="507" t="s">
        <v>1477</v>
      </c>
      <c r="G55" s="504" t="s">
        <v>1313</v>
      </c>
      <c r="L55" s="276"/>
    </row>
    <row r="56" spans="2:12" s="279" customFormat="1" ht="15" customHeight="1">
      <c r="B56" s="594" t="s">
        <v>1628</v>
      </c>
      <c r="C56" s="505" t="s">
        <v>1629</v>
      </c>
      <c r="D56" s="503" t="s">
        <v>1476</v>
      </c>
      <c r="E56" s="275"/>
      <c r="F56" s="507" t="s">
        <v>1477</v>
      </c>
      <c r="G56" s="504" t="s">
        <v>1505</v>
      </c>
      <c r="L56" s="276"/>
    </row>
    <row r="57" spans="2:12" s="279" customFormat="1" ht="15" customHeight="1">
      <c r="B57" s="501" t="s">
        <v>1148</v>
      </c>
      <c r="C57" s="502" t="s">
        <v>1537</v>
      </c>
      <c r="D57" s="503" t="s">
        <v>1532</v>
      </c>
      <c r="F57" s="507" t="s">
        <v>1477</v>
      </c>
      <c r="G57" s="504" t="s">
        <v>1481</v>
      </c>
      <c r="L57" s="276"/>
    </row>
    <row r="58" spans="2:12" s="279" customFormat="1" ht="15">
      <c r="B58" s="501" t="s">
        <v>434</v>
      </c>
      <c r="C58" s="502" t="s">
        <v>1384</v>
      </c>
      <c r="D58" s="503" t="s">
        <v>1374</v>
      </c>
      <c r="F58" s="507" t="s">
        <v>1382</v>
      </c>
      <c r="G58" s="504" t="s">
        <v>1538</v>
      </c>
      <c r="L58" s="276"/>
    </row>
    <row r="59" spans="2:12" ht="15">
      <c r="B59" s="501" t="s">
        <v>1562</v>
      </c>
      <c r="C59" s="509" t="s">
        <v>1564</v>
      </c>
      <c r="D59" s="503" t="s">
        <v>1374</v>
      </c>
      <c r="F59" s="507" t="s">
        <v>1445</v>
      </c>
      <c r="G59" s="504" t="s">
        <v>1383</v>
      </c>
      <c r="L59" s="264"/>
    </row>
    <row r="60" spans="2:12" s="279" customFormat="1" ht="15">
      <c r="B60" s="501" t="s">
        <v>437</v>
      </c>
      <c r="C60" s="502" t="s">
        <v>1394</v>
      </c>
      <c r="D60" s="503" t="s">
        <v>1374</v>
      </c>
      <c r="F60" s="507" t="s">
        <v>1390</v>
      </c>
      <c r="G60" s="504" t="s">
        <v>1563</v>
      </c>
      <c r="L60" s="276"/>
    </row>
    <row r="61" spans="2:12" s="279" customFormat="1" ht="15">
      <c r="B61" s="501" t="s">
        <v>439</v>
      </c>
      <c r="C61" s="502" t="s">
        <v>1395</v>
      </c>
      <c r="D61" s="503" t="s">
        <v>1374</v>
      </c>
      <c r="F61" s="507" t="s">
        <v>1390</v>
      </c>
      <c r="G61" s="504" t="s">
        <v>1383</v>
      </c>
      <c r="L61" s="276"/>
    </row>
    <row r="62" spans="2:12" s="279" customFormat="1" ht="15">
      <c r="B62" s="501" t="s">
        <v>441</v>
      </c>
      <c r="C62" s="502" t="s">
        <v>1348</v>
      </c>
      <c r="D62" s="503" t="s">
        <v>1301</v>
      </c>
      <c r="F62" s="507" t="s">
        <v>1349</v>
      </c>
      <c r="G62" s="504" t="s">
        <v>1383</v>
      </c>
      <c r="L62" s="276"/>
    </row>
    <row r="63" spans="2:12" s="279" customFormat="1" ht="15">
      <c r="B63" s="501" t="s">
        <v>379</v>
      </c>
      <c r="C63" s="502" t="s">
        <v>1373</v>
      </c>
      <c r="D63" s="503" t="s">
        <v>1374</v>
      </c>
      <c r="F63" s="507" t="s">
        <v>1375</v>
      </c>
      <c r="G63" s="504" t="s">
        <v>1349</v>
      </c>
      <c r="L63" s="276"/>
    </row>
    <row r="64" spans="2:12" ht="15">
      <c r="B64" s="501" t="s">
        <v>445</v>
      </c>
      <c r="C64" s="502" t="s">
        <v>1396</v>
      </c>
      <c r="D64" s="503" t="s">
        <v>1374</v>
      </c>
      <c r="F64" s="507" t="s">
        <v>1390</v>
      </c>
      <c r="G64" s="504" t="s">
        <v>1376</v>
      </c>
    </row>
    <row r="65" spans="2:12" ht="15">
      <c r="B65" s="501" t="s">
        <v>447</v>
      </c>
      <c r="C65" s="506" t="s">
        <v>1361</v>
      </c>
      <c r="D65" s="503" t="s">
        <v>392</v>
      </c>
      <c r="F65" s="507" t="s">
        <v>392</v>
      </c>
      <c r="G65" s="504" t="s">
        <v>1383</v>
      </c>
    </row>
    <row r="66" spans="2:12" ht="15">
      <c r="B66" s="501" t="s">
        <v>1411</v>
      </c>
      <c r="C66" s="502" t="s">
        <v>1412</v>
      </c>
      <c r="D66" s="503" t="s">
        <v>1374</v>
      </c>
      <c r="F66" s="507" t="s">
        <v>1406</v>
      </c>
      <c r="G66" s="504" t="s">
        <v>1362</v>
      </c>
    </row>
    <row r="67" spans="2:12" ht="15">
      <c r="B67" s="501" t="s">
        <v>448</v>
      </c>
      <c r="C67" s="502" t="s">
        <v>1457</v>
      </c>
      <c r="D67" s="503" t="s">
        <v>1374</v>
      </c>
      <c r="F67" s="507" t="s">
        <v>1454</v>
      </c>
      <c r="G67" s="504" t="s">
        <v>1413</v>
      </c>
    </row>
    <row r="68" spans="2:12" ht="15">
      <c r="B68" s="501" t="s">
        <v>1353</v>
      </c>
      <c r="C68" s="502" t="s">
        <v>1354</v>
      </c>
      <c r="D68" s="503" t="s">
        <v>392</v>
      </c>
      <c r="F68" s="507" t="s">
        <v>392</v>
      </c>
      <c r="G68" s="504" t="s">
        <v>1458</v>
      </c>
    </row>
    <row r="69" spans="2:12" ht="15">
      <c r="B69" s="501" t="s">
        <v>1304</v>
      </c>
      <c r="C69" s="502" t="s">
        <v>1305</v>
      </c>
      <c r="D69" s="503" t="s">
        <v>1301</v>
      </c>
      <c r="F69" s="507" t="s">
        <v>1302</v>
      </c>
      <c r="G69" s="504" t="s">
        <v>1355</v>
      </c>
    </row>
    <row r="70" spans="2:12" ht="15">
      <c r="B70" s="501" t="s">
        <v>450</v>
      </c>
      <c r="C70" s="502" t="s">
        <v>1461</v>
      </c>
      <c r="D70" s="503" t="s">
        <v>1374</v>
      </c>
      <c r="F70" s="507" t="s">
        <v>1454</v>
      </c>
      <c r="G70" s="504" t="s">
        <v>1306</v>
      </c>
    </row>
    <row r="71" spans="2:12" ht="15">
      <c r="B71" s="501" t="s">
        <v>451</v>
      </c>
      <c r="C71" s="502" t="s">
        <v>1511</v>
      </c>
      <c r="D71" s="503" t="s">
        <v>1503</v>
      </c>
      <c r="F71" s="507" t="s">
        <v>1477</v>
      </c>
      <c r="G71" s="504" t="s">
        <v>1462</v>
      </c>
    </row>
    <row r="72" spans="2:12" ht="15">
      <c r="B72" s="501" t="s">
        <v>452</v>
      </c>
      <c r="C72" s="502" t="s">
        <v>1391</v>
      </c>
      <c r="D72" s="503" t="s">
        <v>1374</v>
      </c>
      <c r="F72" s="507" t="s">
        <v>1390</v>
      </c>
      <c r="G72" s="504" t="s">
        <v>1510</v>
      </c>
    </row>
    <row r="73" spans="2:12" ht="15">
      <c r="B73" s="501" t="s">
        <v>1427</v>
      </c>
      <c r="C73" s="502" t="s">
        <v>1428</v>
      </c>
      <c r="D73" s="503" t="s">
        <v>1374</v>
      </c>
      <c r="F73" s="507" t="s">
        <v>1423</v>
      </c>
      <c r="G73" s="504" t="s">
        <v>1383</v>
      </c>
    </row>
    <row r="74" spans="2:12" ht="15">
      <c r="B74" s="501" t="s">
        <v>453</v>
      </c>
      <c r="C74" s="502" t="s">
        <v>1517</v>
      </c>
      <c r="D74" s="503" t="s">
        <v>1518</v>
      </c>
      <c r="F74" s="507" t="s">
        <v>1477</v>
      </c>
      <c r="G74" s="504" t="s">
        <v>1429</v>
      </c>
    </row>
    <row r="75" spans="2:12" ht="15">
      <c r="B75" s="501" t="s">
        <v>455</v>
      </c>
      <c r="C75" s="502" t="s">
        <v>1506</v>
      </c>
      <c r="D75" s="503" t="s">
        <v>1503</v>
      </c>
      <c r="F75" s="507" t="s">
        <v>1477</v>
      </c>
      <c r="G75" s="504" t="s">
        <v>1519</v>
      </c>
    </row>
    <row r="76" spans="2:12" ht="15">
      <c r="B76" s="501" t="s">
        <v>457</v>
      </c>
      <c r="C76" s="502" t="s">
        <v>1536</v>
      </c>
      <c r="D76" s="503" t="s">
        <v>1532</v>
      </c>
      <c r="F76" s="507" t="s">
        <v>1477</v>
      </c>
      <c r="G76" s="504" t="s">
        <v>1507</v>
      </c>
      <c r="L76" s="264"/>
    </row>
    <row r="77" spans="2:12" ht="15">
      <c r="B77" s="501" t="s">
        <v>1446</v>
      </c>
      <c r="C77" s="502" t="s">
        <v>1447</v>
      </c>
      <c r="D77" s="503" t="s">
        <v>1374</v>
      </c>
      <c r="F77" s="507" t="s">
        <v>1448</v>
      </c>
      <c r="G77" s="504" t="s">
        <v>1529</v>
      </c>
      <c r="L77" s="264"/>
    </row>
    <row r="78" spans="2:12" ht="15">
      <c r="B78" s="501" t="s">
        <v>459</v>
      </c>
      <c r="C78" s="502" t="s">
        <v>1327</v>
      </c>
      <c r="D78" s="503" t="s">
        <v>1301</v>
      </c>
      <c r="F78" s="507" t="s">
        <v>1312</v>
      </c>
      <c r="G78" s="504" t="s">
        <v>1449</v>
      </c>
      <c r="L78" s="264"/>
    </row>
    <row r="79" spans="2:12" ht="15">
      <c r="B79" s="501" t="s">
        <v>1380</v>
      </c>
      <c r="C79" s="502" t="s">
        <v>1381</v>
      </c>
      <c r="D79" s="503" t="s">
        <v>1374</v>
      </c>
      <c r="F79" s="507" t="s">
        <v>1382</v>
      </c>
      <c r="G79" s="504" t="s">
        <v>1328</v>
      </c>
      <c r="L79" s="264"/>
    </row>
    <row r="80" spans="2:12" ht="15">
      <c r="B80" s="501" t="s">
        <v>1161</v>
      </c>
      <c r="C80" s="502" t="s">
        <v>1338</v>
      </c>
      <c r="D80" s="503" t="s">
        <v>1301</v>
      </c>
      <c r="F80" s="507" t="s">
        <v>1336</v>
      </c>
      <c r="G80" s="504" t="s">
        <v>1383</v>
      </c>
      <c r="L80" s="264"/>
    </row>
    <row r="81" spans="2:12" ht="15">
      <c r="B81" s="501" t="s">
        <v>389</v>
      </c>
      <c r="C81" s="502" t="s">
        <v>1317</v>
      </c>
      <c r="D81" s="503" t="s">
        <v>1301</v>
      </c>
      <c r="F81" s="507" t="s">
        <v>1312</v>
      </c>
      <c r="G81" s="504" t="s">
        <v>1339</v>
      </c>
      <c r="L81" s="264"/>
    </row>
    <row r="82" spans="2:12" ht="15">
      <c r="B82" s="501" t="s">
        <v>393</v>
      </c>
      <c r="C82" s="502" t="s">
        <v>1331</v>
      </c>
      <c r="D82" s="503" t="s">
        <v>1301</v>
      </c>
      <c r="F82" s="507" t="s">
        <v>1312</v>
      </c>
      <c r="G82" s="504" t="s">
        <v>1318</v>
      </c>
      <c r="L82" s="264"/>
    </row>
    <row r="83" spans="2:12" ht="15">
      <c r="B83" s="501" t="s">
        <v>394</v>
      </c>
      <c r="C83" s="502" t="s">
        <v>1356</v>
      </c>
      <c r="D83" s="503" t="s">
        <v>392</v>
      </c>
      <c r="F83" s="507" t="s">
        <v>392</v>
      </c>
      <c r="G83" s="504" t="s">
        <v>1332</v>
      </c>
      <c r="L83" s="264"/>
    </row>
    <row r="84" spans="2:12" ht="15">
      <c r="B84" s="501" t="s">
        <v>1508</v>
      </c>
      <c r="C84" s="502" t="s">
        <v>1509</v>
      </c>
      <c r="D84" s="503" t="s">
        <v>1503</v>
      </c>
      <c r="F84" s="507" t="s">
        <v>1477</v>
      </c>
      <c r="G84" s="504" t="s">
        <v>1357</v>
      </c>
      <c r="L84" s="264"/>
    </row>
    <row r="85" spans="2:12" ht="15">
      <c r="B85" s="501" t="s">
        <v>1647</v>
      </c>
      <c r="C85" s="502" t="s">
        <v>1648</v>
      </c>
      <c r="D85" s="503" t="s">
        <v>1301</v>
      </c>
      <c r="F85" s="507" t="s">
        <v>1302</v>
      </c>
      <c r="G85" s="504" t="s">
        <v>1510</v>
      </c>
    </row>
    <row r="86" spans="2:12" ht="15">
      <c r="B86" s="501" t="s">
        <v>1408</v>
      </c>
      <c r="C86" s="502" t="s">
        <v>1409</v>
      </c>
      <c r="D86" s="503" t="s">
        <v>1374</v>
      </c>
      <c r="F86" s="507" t="s">
        <v>1406</v>
      </c>
      <c r="G86" s="504" t="s">
        <v>1410</v>
      </c>
    </row>
    <row r="87" spans="2:12" ht="15">
      <c r="B87" s="501" t="s">
        <v>1468</v>
      </c>
      <c r="C87" s="502" t="s">
        <v>1469</v>
      </c>
      <c r="D87" s="503" t="s">
        <v>1374</v>
      </c>
      <c r="F87" s="507" t="s">
        <v>1415</v>
      </c>
      <c r="G87" s="504" t="s">
        <v>1424</v>
      </c>
    </row>
    <row r="88" spans="2:12" ht="15">
      <c r="B88" s="501" t="s">
        <v>395</v>
      </c>
      <c r="C88" s="502" t="s">
        <v>1520</v>
      </c>
      <c r="D88" s="503" t="s">
        <v>1518</v>
      </c>
      <c r="F88" s="507" t="s">
        <v>1477</v>
      </c>
      <c r="G88" s="504" t="s">
        <v>1521</v>
      </c>
    </row>
    <row r="89" spans="2:12" ht="15">
      <c r="B89" s="278" t="s">
        <v>1470</v>
      </c>
      <c r="C89" s="595" t="s">
        <v>1471</v>
      </c>
      <c r="D89" s="503" t="s">
        <v>443</v>
      </c>
      <c r="F89" s="507" t="s">
        <v>443</v>
      </c>
      <c r="G89" s="504" t="s">
        <v>1472</v>
      </c>
    </row>
    <row r="90" spans="2:12" ht="15">
      <c r="B90" s="501" t="s">
        <v>1491</v>
      </c>
      <c r="C90" s="502" t="s">
        <v>1492</v>
      </c>
      <c r="D90" s="503" t="s">
        <v>1487</v>
      </c>
      <c r="F90" s="507" t="s">
        <v>1477</v>
      </c>
      <c r="G90" s="504" t="s">
        <v>1493</v>
      </c>
      <c r="L90" s="264"/>
    </row>
    <row r="91" spans="2:12" ht="15">
      <c r="B91" s="278" t="s">
        <v>1630</v>
      </c>
      <c r="C91" s="505" t="s">
        <v>1631</v>
      </c>
      <c r="D91" s="503" t="s">
        <v>1365</v>
      </c>
      <c r="F91" s="507" t="s">
        <v>1366</v>
      </c>
      <c r="G91" s="504" t="s">
        <v>1367</v>
      </c>
      <c r="L91" s="264"/>
    </row>
    <row r="92" spans="2:12" ht="15">
      <c r="B92" s="501" t="s">
        <v>398</v>
      </c>
      <c r="C92" s="502" t="s">
        <v>1343</v>
      </c>
      <c r="D92" s="503" t="s">
        <v>1301</v>
      </c>
      <c r="F92" s="507" t="s">
        <v>1344</v>
      </c>
      <c r="G92" s="504" t="s">
        <v>1345</v>
      </c>
      <c r="L92" s="264"/>
    </row>
    <row r="93" spans="2:12" ht="15">
      <c r="B93" s="501" t="s">
        <v>400</v>
      </c>
      <c r="C93" s="502" t="s">
        <v>1387</v>
      </c>
      <c r="D93" s="503" t="s">
        <v>1374</v>
      </c>
      <c r="F93" s="507" t="s">
        <v>1382</v>
      </c>
      <c r="G93" s="504" t="s">
        <v>1388</v>
      </c>
      <c r="L93" s="264"/>
    </row>
    <row r="94" spans="2:12" ht="15">
      <c r="B94" s="501" t="s">
        <v>401</v>
      </c>
      <c r="C94" s="502" t="s">
        <v>1420</v>
      </c>
      <c r="D94" s="503" t="s">
        <v>1374</v>
      </c>
      <c r="F94" s="507" t="s">
        <v>1418</v>
      </c>
      <c r="G94" s="504" t="s">
        <v>1421</v>
      </c>
      <c r="L94" s="264"/>
    </row>
    <row r="95" spans="2:12" ht="15">
      <c r="B95" s="501" t="s">
        <v>402</v>
      </c>
      <c r="C95" s="502" t="s">
        <v>1335</v>
      </c>
      <c r="D95" s="503" t="s">
        <v>1301</v>
      </c>
      <c r="F95" s="507" t="s">
        <v>1336</v>
      </c>
      <c r="G95" s="504" t="s">
        <v>1337</v>
      </c>
      <c r="L95" s="264"/>
    </row>
    <row r="96" spans="2:12" ht="15">
      <c r="B96" s="501" t="s">
        <v>403</v>
      </c>
      <c r="C96" s="502" t="s">
        <v>1309</v>
      </c>
      <c r="D96" s="503" t="s">
        <v>1301</v>
      </c>
      <c r="F96" s="507" t="s">
        <v>1302</v>
      </c>
      <c r="G96" s="504" t="s">
        <v>1310</v>
      </c>
      <c r="L96" s="264"/>
    </row>
    <row r="97" spans="2:12" ht="15">
      <c r="B97" s="501" t="s">
        <v>404</v>
      </c>
      <c r="C97" s="502" t="s">
        <v>1542</v>
      </c>
      <c r="D97" s="503" t="s">
        <v>1374</v>
      </c>
      <c r="F97" s="507" t="s">
        <v>1466</v>
      </c>
      <c r="G97" s="504" t="s">
        <v>1467</v>
      </c>
      <c r="L97" s="264"/>
    </row>
    <row r="98" spans="2:12" ht="15">
      <c r="B98" s="501" t="s">
        <v>406</v>
      </c>
      <c r="C98" s="502" t="s">
        <v>1307</v>
      </c>
      <c r="D98" s="503" t="s">
        <v>1301</v>
      </c>
      <c r="F98" s="507" t="s">
        <v>1302</v>
      </c>
      <c r="G98" s="504" t="s">
        <v>1308</v>
      </c>
      <c r="L98" s="264"/>
    </row>
    <row r="99" spans="2:12" ht="15">
      <c r="B99" s="501" t="s">
        <v>408</v>
      </c>
      <c r="C99" s="502" t="s">
        <v>1522</v>
      </c>
      <c r="D99" s="503" t="s">
        <v>1518</v>
      </c>
      <c r="F99" s="507" t="s">
        <v>1477</v>
      </c>
      <c r="G99" s="504" t="s">
        <v>1523</v>
      </c>
      <c r="L99" s="264"/>
    </row>
    <row r="100" spans="2:12" ht="15">
      <c r="B100" s="501" t="s">
        <v>409</v>
      </c>
      <c r="C100" s="502" t="s">
        <v>1530</v>
      </c>
      <c r="D100" s="503" t="s">
        <v>1527</v>
      </c>
      <c r="F100" s="507" t="s">
        <v>1477</v>
      </c>
      <c r="G100" s="504" t="s">
        <v>1347</v>
      </c>
      <c r="L100" s="264"/>
    </row>
    <row r="101" spans="2:12" ht="15">
      <c r="B101" s="278" t="s">
        <v>411</v>
      </c>
      <c r="C101" s="505" t="s">
        <v>1489</v>
      </c>
      <c r="D101" s="503" t="s">
        <v>1487</v>
      </c>
      <c r="F101" s="507" t="s">
        <v>1477</v>
      </c>
      <c r="G101" s="504" t="s">
        <v>1490</v>
      </c>
      <c r="L101" s="264"/>
    </row>
    <row r="102" spans="2:12" ht="15">
      <c r="B102" s="501" t="s">
        <v>412</v>
      </c>
      <c r="C102" s="502" t="s">
        <v>1325</v>
      </c>
      <c r="D102" s="503" t="s">
        <v>1301</v>
      </c>
      <c r="F102" s="507" t="s">
        <v>1312</v>
      </c>
      <c r="G102" s="504" t="s">
        <v>1326</v>
      </c>
      <c r="L102" s="264"/>
    </row>
    <row r="103" spans="2:12" ht="15">
      <c r="B103" s="501" t="s">
        <v>414</v>
      </c>
      <c r="C103" s="502" t="s">
        <v>1329</v>
      </c>
      <c r="D103" s="503" t="s">
        <v>1301</v>
      </c>
      <c r="F103" s="507" t="s">
        <v>1312</v>
      </c>
      <c r="G103" s="504" t="s">
        <v>1330</v>
      </c>
      <c r="L103" s="264"/>
    </row>
    <row r="104" spans="2:12" ht="15">
      <c r="B104" s="501" t="s">
        <v>1430</v>
      </c>
      <c r="C104" s="502" t="s">
        <v>1431</v>
      </c>
      <c r="D104" s="503" t="s">
        <v>1374</v>
      </c>
      <c r="F104" s="507" t="s">
        <v>1423</v>
      </c>
      <c r="G104" s="504" t="s">
        <v>1432</v>
      </c>
      <c r="L104" s="264"/>
    </row>
    <row r="105" spans="2:12" ht="15">
      <c r="B105" s="501" t="s">
        <v>417</v>
      </c>
      <c r="C105" s="502" t="s">
        <v>1417</v>
      </c>
      <c r="D105" s="503" t="s">
        <v>1374</v>
      </c>
      <c r="F105" s="507" t="s">
        <v>1418</v>
      </c>
      <c r="G105" s="504" t="s">
        <v>1419</v>
      </c>
      <c r="L105" s="264"/>
    </row>
    <row r="106" spans="2:12" ht="15">
      <c r="B106" s="501" t="s">
        <v>1320</v>
      </c>
      <c r="C106" s="502" t="s">
        <v>1321</v>
      </c>
      <c r="D106" s="503" t="s">
        <v>1301</v>
      </c>
      <c r="F106" s="507" t="s">
        <v>1312</v>
      </c>
      <c r="G106" s="504" t="s">
        <v>1322</v>
      </c>
      <c r="L106" s="264"/>
    </row>
    <row r="107" spans="2:12" ht="15">
      <c r="B107" s="501" t="s">
        <v>419</v>
      </c>
      <c r="C107" s="502" t="s">
        <v>1397</v>
      </c>
      <c r="D107" s="503" t="s">
        <v>1374</v>
      </c>
      <c r="F107" s="507" t="s">
        <v>1390</v>
      </c>
      <c r="G107" s="504" t="s">
        <v>1383</v>
      </c>
      <c r="L107" s="264"/>
    </row>
    <row r="108" spans="2:12" ht="15">
      <c r="B108" s="501" t="s">
        <v>421</v>
      </c>
      <c r="C108" s="502" t="s">
        <v>1463</v>
      </c>
      <c r="D108" s="503" t="s">
        <v>1374</v>
      </c>
      <c r="F108" s="507" t="s">
        <v>1464</v>
      </c>
      <c r="G108" s="504" t="s">
        <v>1465</v>
      </c>
      <c r="L108" s="264"/>
    </row>
    <row r="109" spans="2:12" ht="15">
      <c r="B109" s="501" t="s">
        <v>1392</v>
      </c>
      <c r="C109" s="502" t="s">
        <v>1393</v>
      </c>
      <c r="D109" s="503" t="s">
        <v>1374</v>
      </c>
      <c r="F109" s="507" t="s">
        <v>1390</v>
      </c>
      <c r="G109" s="504" t="s">
        <v>1383</v>
      </c>
      <c r="L109" s="264"/>
    </row>
    <row r="110" spans="2:12" ht="15">
      <c r="B110" s="501" t="s">
        <v>422</v>
      </c>
      <c r="C110" s="502" t="s">
        <v>1497</v>
      </c>
      <c r="D110" s="503" t="s">
        <v>1487</v>
      </c>
      <c r="F110" s="507" t="s">
        <v>1496</v>
      </c>
      <c r="G110" s="504" t="s">
        <v>1498</v>
      </c>
      <c r="L110" s="264"/>
    </row>
    <row r="111" spans="2:12" ht="15">
      <c r="B111" s="501" t="s">
        <v>424</v>
      </c>
      <c r="C111" s="502" t="s">
        <v>1526</v>
      </c>
      <c r="D111" s="503" t="s">
        <v>1527</v>
      </c>
      <c r="F111" s="507" t="s">
        <v>1477</v>
      </c>
      <c r="G111" s="504" t="s">
        <v>1488</v>
      </c>
      <c r="L111" s="264"/>
    </row>
    <row r="112" spans="2:12" ht="15">
      <c r="B112" s="278" t="s">
        <v>1368</v>
      </c>
      <c r="C112" s="505" t="s">
        <v>1369</v>
      </c>
      <c r="D112" s="503" t="s">
        <v>1365</v>
      </c>
      <c r="F112" s="507" t="s">
        <v>1366</v>
      </c>
      <c r="G112" s="504" t="s">
        <v>1367</v>
      </c>
      <c r="L112" s="264"/>
    </row>
    <row r="113" spans="2:12" ht="15">
      <c r="B113" s="501" t="s">
        <v>428</v>
      </c>
      <c r="C113" s="502" t="s">
        <v>1425</v>
      </c>
      <c r="D113" s="503" t="s">
        <v>1374</v>
      </c>
      <c r="F113" s="507" t="s">
        <v>1423</v>
      </c>
      <c r="G113" s="504" t="s">
        <v>1426</v>
      </c>
      <c r="L113" s="264"/>
    </row>
    <row r="114" spans="2:12" ht="15">
      <c r="B114" s="501" t="s">
        <v>429</v>
      </c>
      <c r="C114" s="502" t="s">
        <v>1377</v>
      </c>
      <c r="D114" s="503" t="s">
        <v>1374</v>
      </c>
      <c r="F114" s="507" t="s">
        <v>1378</v>
      </c>
      <c r="G114" s="504" t="s">
        <v>1379</v>
      </c>
      <c r="L114" s="264"/>
    </row>
    <row r="115" spans="2:12" ht="15">
      <c r="B115" s="501" t="s">
        <v>431</v>
      </c>
      <c r="C115" s="502" t="s">
        <v>1402</v>
      </c>
      <c r="D115" s="503" t="s">
        <v>1374</v>
      </c>
      <c r="F115" s="507" t="s">
        <v>1390</v>
      </c>
      <c r="G115" s="504" t="s">
        <v>1403</v>
      </c>
      <c r="L115" s="264"/>
    </row>
    <row r="116" spans="2:12" ht="15">
      <c r="B116" s="501" t="s">
        <v>433</v>
      </c>
      <c r="C116" s="502" t="s">
        <v>1398</v>
      </c>
      <c r="D116" s="503" t="s">
        <v>1374</v>
      </c>
      <c r="F116" s="507" t="s">
        <v>1390</v>
      </c>
      <c r="G116" s="504" t="s">
        <v>1399</v>
      </c>
      <c r="L116" s="264"/>
    </row>
    <row r="117" spans="2:12" ht="15">
      <c r="B117" s="501" t="s">
        <v>435</v>
      </c>
      <c r="C117" s="502" t="s">
        <v>1455</v>
      </c>
      <c r="D117" s="503" t="s">
        <v>1374</v>
      </c>
      <c r="F117" s="507" t="s">
        <v>1454</v>
      </c>
      <c r="G117" s="504" t="s">
        <v>1456</v>
      </c>
      <c r="L117" s="264"/>
    </row>
    <row r="118" spans="2:12" ht="15">
      <c r="B118" s="501" t="s">
        <v>436</v>
      </c>
      <c r="C118" s="502" t="s">
        <v>1499</v>
      </c>
      <c r="D118" s="503" t="s">
        <v>1487</v>
      </c>
      <c r="F118" s="507" t="s">
        <v>1500</v>
      </c>
      <c r="G118" s="504" t="s">
        <v>1501</v>
      </c>
      <c r="L118" s="264"/>
    </row>
    <row r="119" spans="2:12" ht="15">
      <c r="B119" s="501" t="s">
        <v>438</v>
      </c>
      <c r="C119" s="502" t="s">
        <v>1433</v>
      </c>
      <c r="D119" s="503" t="s">
        <v>1374</v>
      </c>
      <c r="F119" s="507" t="s">
        <v>1423</v>
      </c>
      <c r="G119" s="504" t="s">
        <v>1434</v>
      </c>
      <c r="L119" s="264"/>
    </row>
    <row r="120" spans="2:12" ht="15">
      <c r="B120" s="501" t="s">
        <v>440</v>
      </c>
      <c r="C120" s="502" t="s">
        <v>1531</v>
      </c>
      <c r="D120" s="503" t="s">
        <v>1532</v>
      </c>
      <c r="F120" s="507" t="s">
        <v>1477</v>
      </c>
      <c r="G120" s="504" t="s">
        <v>1533</v>
      </c>
      <c r="L120" s="264"/>
    </row>
    <row r="121" spans="2:12" ht="15">
      <c r="B121" s="501" t="s">
        <v>442</v>
      </c>
      <c r="C121" s="502" t="s">
        <v>1435</v>
      </c>
      <c r="D121" s="503" t="s">
        <v>1374</v>
      </c>
      <c r="F121" s="507" t="s">
        <v>1423</v>
      </c>
      <c r="G121" s="504" t="s">
        <v>1436</v>
      </c>
      <c r="L121" s="264"/>
    </row>
    <row r="122" spans="2:12" ht="15">
      <c r="B122" s="501" t="s">
        <v>444</v>
      </c>
      <c r="C122" s="502" t="s">
        <v>1300</v>
      </c>
      <c r="D122" s="503" t="s">
        <v>1301</v>
      </c>
      <c r="F122" s="507" t="s">
        <v>1302</v>
      </c>
      <c r="G122" s="504" t="s">
        <v>1303</v>
      </c>
      <c r="L122" s="264"/>
    </row>
    <row r="123" spans="2:12" ht="15">
      <c r="B123" s="501" t="s">
        <v>446</v>
      </c>
      <c r="C123" s="502" t="s">
        <v>1479</v>
      </c>
      <c r="D123" s="503" t="s">
        <v>1476</v>
      </c>
      <c r="F123" s="507" t="s">
        <v>1477</v>
      </c>
      <c r="G123" s="504" t="s">
        <v>1480</v>
      </c>
      <c r="L123" s="264"/>
    </row>
    <row r="124" spans="2:12" ht="15">
      <c r="B124" s="501" t="s">
        <v>1452</v>
      </c>
      <c r="C124" s="502" t="s">
        <v>1453</v>
      </c>
      <c r="D124" s="503" t="s">
        <v>1374</v>
      </c>
      <c r="F124" s="507" t="s">
        <v>1454</v>
      </c>
      <c r="G124" s="504" t="s">
        <v>1383</v>
      </c>
      <c r="L124" s="264"/>
    </row>
    <row r="125" spans="2:12" ht="15">
      <c r="B125" s="278" t="s">
        <v>1358</v>
      </c>
      <c r="C125" s="505" t="s">
        <v>1359</v>
      </c>
      <c r="D125" s="503" t="s">
        <v>392</v>
      </c>
      <c r="F125" s="507" t="s">
        <v>392</v>
      </c>
      <c r="G125" s="504" t="s">
        <v>1360</v>
      </c>
      <c r="L125" s="264"/>
    </row>
    <row r="126" spans="2:12" ht="15">
      <c r="B126" s="278" t="s">
        <v>1156</v>
      </c>
      <c r="C126" s="505" t="s">
        <v>1515</v>
      </c>
      <c r="D126" s="503" t="s">
        <v>1513</v>
      </c>
      <c r="F126" s="507" t="s">
        <v>1483</v>
      </c>
      <c r="G126" s="504" t="s">
        <v>1516</v>
      </c>
      <c r="L126" s="264"/>
    </row>
    <row r="127" spans="2:12" ht="15">
      <c r="B127" s="501" t="s">
        <v>449</v>
      </c>
      <c r="C127" s="502" t="s">
        <v>1534</v>
      </c>
      <c r="D127" s="503" t="s">
        <v>1532</v>
      </c>
      <c r="F127" s="507" t="s">
        <v>1477</v>
      </c>
      <c r="G127" s="504" t="s">
        <v>1535</v>
      </c>
      <c r="L127" s="264"/>
    </row>
    <row r="128" spans="2:12" ht="15">
      <c r="B128" s="278" t="s">
        <v>1623</v>
      </c>
      <c r="C128" s="505" t="s">
        <v>1622</v>
      </c>
      <c r="D128" s="503" t="s">
        <v>1365</v>
      </c>
      <c r="F128" s="507" t="s">
        <v>1366</v>
      </c>
      <c r="G128" s="504" t="s">
        <v>1367</v>
      </c>
      <c r="L128" s="264"/>
    </row>
    <row r="129" spans="2:12" ht="15">
      <c r="B129" s="501" t="s">
        <v>454</v>
      </c>
      <c r="C129" s="502" t="s">
        <v>1482</v>
      </c>
      <c r="D129" s="503" t="s">
        <v>1476</v>
      </c>
      <c r="F129" s="507" t="s">
        <v>1483</v>
      </c>
      <c r="G129" s="504" t="s">
        <v>1484</v>
      </c>
      <c r="L129" s="264"/>
    </row>
    <row r="130" spans="2:12" ht="15">
      <c r="B130" s="278" t="s">
        <v>456</v>
      </c>
      <c r="C130" s="505" t="s">
        <v>1389</v>
      </c>
      <c r="D130" s="503" t="s">
        <v>1374</v>
      </c>
      <c r="F130" s="507" t="s">
        <v>1390</v>
      </c>
      <c r="G130" s="504" t="s">
        <v>1383</v>
      </c>
      <c r="L130" s="264"/>
    </row>
    <row r="131" spans="2:12" ht="15">
      <c r="B131" s="278" t="s">
        <v>458</v>
      </c>
      <c r="C131" s="505" t="s">
        <v>1422</v>
      </c>
      <c r="D131" s="503" t="s">
        <v>1374</v>
      </c>
      <c r="F131" s="507" t="s">
        <v>1423</v>
      </c>
      <c r="G131" s="504" t="s">
        <v>1424</v>
      </c>
      <c r="L131" s="264"/>
    </row>
  </sheetData>
  <sortState ref="B24:F131">
    <sortCondition ref="B24"/>
  </sortState>
  <mergeCells count="18">
    <mergeCell ref="B9:E9"/>
    <mergeCell ref="F9:G9"/>
    <mergeCell ref="B2:G2"/>
    <mergeCell ref="B3:G3"/>
    <mergeCell ref="B5:G6"/>
    <mergeCell ref="B8:E8"/>
    <mergeCell ref="F8:G8"/>
    <mergeCell ref="B11:E11"/>
    <mergeCell ref="F11:G11"/>
    <mergeCell ref="B12:E12"/>
    <mergeCell ref="F12:G12"/>
    <mergeCell ref="B14:E14"/>
    <mergeCell ref="F14:G14"/>
    <mergeCell ref="B15:E15"/>
    <mergeCell ref="F15:G15"/>
    <mergeCell ref="B17:G17"/>
    <mergeCell ref="B18:G19"/>
    <mergeCell ref="B21:G21"/>
  </mergeCells>
  <hyperlinks>
    <hyperlink ref="C77" display="gunobrega@telefonica.com"/>
    <hyperlink ref="C87" display="leandro.simionato@telefonica.com"/>
    <hyperlink ref="C106" display="mariana.nascimento@telefonica.com"/>
    <hyperlink ref="C112" display="nayra.silva.ext@telefonica.com "/>
    <hyperlink ref="C41" display="claudio.pereira.ext@telefonica.com "/>
    <hyperlink ref="C34" display="andric.Souza@telefonica.com"/>
    <hyperlink ref="C89" display="liliane.macedo@telefonica.com"/>
    <hyperlink ref="C79" display="gustavo.brainer@telefonica.com"/>
    <hyperlink ref="C109" display="melyssa.jorge@telefonica.com"/>
    <hyperlink ref="C52" display="eduardo.muniz@telefonica.com"/>
    <hyperlink ref="C129" display="tissiana.Hanun@telefonica.com"/>
    <hyperlink ref="C131" display="veronica.aita@telefonica.com"/>
    <hyperlink ref="C127" display="sergio.falcao@telefonica.com"/>
    <hyperlink ref="C123" display="roberto.Valle@telefonica.com"/>
    <hyperlink ref="C122" display="roberta.cqueiroz@telefonica.com"/>
    <hyperlink ref="C121" display="saura@telefonica.com"/>
    <hyperlink ref="C120" display="ricardo.cvieira@telefonica.com"/>
    <hyperlink ref="C118" display="renata.castro@telefonica.com"/>
    <hyperlink ref="C114" display="paulo.vicente@telefonica.com"/>
    <hyperlink ref="C111" display="mirele.cruz@telefonica.com"/>
    <hyperlink ref="C110" display="miguel.sousa@telefonica.com"/>
    <hyperlink ref="C108" display="mariana.fujimoto@telefonica.com"/>
    <hyperlink ref="C36" display="bruno.villardi@telefonica.com"/>
    <hyperlink ref="C103" display="marcus.paiva@telefonica.com"/>
    <hyperlink ref="C102" display="marcus.pinto@telefonica.com"/>
    <hyperlink ref="C100" display="marcos.gergeli@telefonica.com"/>
    <hyperlink ref="C98" display="marcio.domingues@telefonica.com"/>
    <hyperlink ref="C96" display="marcelo.lmartins@telefonica.com"/>
    <hyperlink ref="C107" display="mariana.baptista@telefonica.com"/>
    <hyperlink ref="C130" display="valman.bianchi@telefonica.com"/>
    <hyperlink ref="C94" display="lygia.melo@telefonica.com"/>
    <hyperlink ref="C105" display="maria.camilo@telefonica.com"/>
    <hyperlink ref="C95" display="marcelo.crodrigues@telefonica.com"/>
    <hyperlink ref="C80" display="irlo.freitas@telefonica.com"/>
    <hyperlink ref="C83" display="jose.novaes@telefonica.com"/>
    <hyperlink ref="C117" display="renata.dalbello@telefonica.com"/>
    <hyperlink ref="C81" display="israel.pacheco@telefonica.com"/>
    <hyperlink ref="C124" display="rodrigo.almeida@telefonica.com"/>
    <hyperlink ref="C78" display="gustavo.melo@telefonica.com"/>
    <hyperlink ref="C76" display="giovanni.violante@telefonica.com"/>
    <hyperlink ref="C75" display="geisa.alvim@telefonica.com"/>
    <hyperlink ref="C50" display="dulcilene.pietraroia@telefonica.com"/>
    <hyperlink ref="C99" display="marcio.robertopereira@telefonica.com"/>
    <hyperlink ref="C74" display="gabriela.dassisti@telefonica.com"/>
    <hyperlink ref="C116" display="raphael.camargo@telefonica.com"/>
    <hyperlink ref="C72" display="flavio.arruda@telefonica.com"/>
    <hyperlink ref="C71" display="flaviana.simoes@telefonica.com"/>
    <hyperlink ref="C84" display="karini.mercini@telefonica.com"/>
    <hyperlink ref="C70" display="flavia.mello@telefonica.com"/>
    <hyperlink ref="C67" display="fernando.breves@telefonica.com"/>
    <hyperlink ref="C63" display="felipe.figueiredo@telefonica.com"/>
    <hyperlink ref="C93" display="luiz.gaspar@telefonica.com"/>
    <hyperlink ref="C64" display="fernanda.oliveiraneves@telefonica.com"/>
    <hyperlink ref="C61" display="fabio.balassiano@telefonica.com"/>
    <hyperlink ref="C115" display="priscila.costa@telefonica.com"/>
    <hyperlink ref="C60" display="fabiano.guimaraes@telefonica.com"/>
    <hyperlink ref="C58" display="euler.lopes@telefonica.com"/>
    <hyperlink ref="C57" display="erinaldo.junior@telefonica.com"/>
    <hyperlink ref="C97" display="marcio.fabbris@telefonica.com"/>
    <hyperlink ref="C68" display="fernando.moulin@telefonica.com"/>
    <hyperlink ref="C125" display="rodrigo.polacco@telefonica.com"/>
    <hyperlink ref="C65" display="fernandas.silva@telefonica.com"/>
    <hyperlink ref="C32" display="andrea.reis@telefonica.com"/>
    <hyperlink ref="C55" display="erica.portela@telefonica.com"/>
    <hyperlink ref="C53" display="eduardo.magalhaes@telefonica.com"/>
    <hyperlink ref="C49" display="diogo.braga@telefonica.com"/>
    <hyperlink ref="C48" display="diego.almeida@telefonica.com"/>
    <hyperlink ref="C47" display="diego.accioly@telefonica.com"/>
    <hyperlink ref="C46" display="danilo.passos@telefonica.com"/>
    <hyperlink ref="C44" display="danielvarella.ferreira@telefonica.com"/>
    <hyperlink ref="C42" display="cleber.jose@telefonica.com"/>
    <hyperlink ref="C40" display="cassia.calil@telefonica.com"/>
    <hyperlink ref="C39" display="carla.coeli@telefonica.com"/>
    <hyperlink ref="C45" display="daniela.real@telefonica.com"/>
    <hyperlink ref="C37" display="bruno.malmeida@telefonica.com"/>
    <hyperlink ref="C126" display="rodrigo.junior@elefonica.com"/>
    <hyperlink ref="C33" display="andrea.mfernandes@telefonica.com"/>
    <hyperlink ref="C90" display="lisandra.oliveira@telefonica.com"/>
    <hyperlink ref="C101" display="marcos.tavares@telefonica.com"/>
    <hyperlink ref="C31" display="andre.cunha@telefonica.com"/>
    <hyperlink ref="C62" display="fabio.avellar@telefonica.com"/>
    <hyperlink ref="C69" display="fernando.rheingantz@telefonica.com"/>
    <hyperlink ref="C92" display="luiz.marin@telefonica.com"/>
    <hyperlink ref="C29" display="ana.lalmeida@telefonica.com"/>
    <hyperlink ref="C54" display="elaine.ramos@telefonica.com"/>
    <hyperlink ref="C82" display="janderson.anciaes@telefonica.com"/>
    <hyperlink ref="C30" display="ana.mochon@telefonica.com"/>
    <hyperlink ref="C38" display="camila.vidal@telefonica.com"/>
    <hyperlink ref="C35" display="bruna.panhota@telefonica.com"/>
    <hyperlink ref="C66" display="fernanda.diasxavier@telefonica.com"/>
    <hyperlink ref="C86" display="leandro.coelho@telefonica.com"/>
    <hyperlink ref="C104" display="maria.cesar@telefonica.com"/>
    <hyperlink ref="C113" display="paulo.buso@telefonica.com"/>
    <hyperlink ref="C73" display="gabriel.domingos@telefonica.com"/>
    <hyperlink ref="C28" display="aldo.alves@telefonica.com"/>
    <hyperlink ref="C24" display="adriana.campanharo@telefonica.com"/>
    <hyperlink ref="C26" display="alanho@telefonica.com"/>
    <hyperlink ref="C25" display="adriana.vieira@telefonica.com"/>
    <hyperlink ref="C59" display="fabiana.bergamin@telefonica.com"/>
    <hyperlink ref="C85" display="keila.arantes@telefonica.com"/>
    <hyperlink ref="C43" display="cristal.santos@telefonica.com "/>
    <hyperlink ref="B91" display="Lucas Silva Ribeiro "/>
    <hyperlink ref="C27" r:id="rId1"/>
  </hyperlinks>
  <pageMargins left="0.51181102362204722" right="0.51181102362204722" top="0.78740157480314965" bottom="0.78740157480314965" header="0.31496062992125984" footer="0.31496062992125984"/>
  <pageSetup scale="65" fitToHeight="2" orientation="portrait" verticalDpi="4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AK23"/>
  <sheetViews>
    <sheetView showGridLines="0" zoomScale="90" zoomScaleNormal="90" workbookViewId="0"/>
  </sheetViews>
  <sheetFormatPr defaultColWidth="0" defaultRowHeight="12.75" zeroHeight="1"/>
  <cols>
    <col min="1" max="1" width="4" style="353" customWidth="1"/>
    <col min="2" max="2" width="39.7109375" style="353" customWidth="1"/>
    <col min="3" max="3" width="6.85546875" style="353" customWidth="1"/>
    <col min="4" max="4" width="19.5703125" style="353" customWidth="1"/>
    <col min="5" max="5" width="6.85546875" style="353" customWidth="1"/>
    <col min="6" max="6" width="39.7109375" style="353" customWidth="1"/>
    <col min="7" max="7" width="6.85546875" style="353" customWidth="1"/>
    <col min="8" max="8" width="19.5703125" style="353" customWidth="1"/>
    <col min="9" max="12" width="4" style="353" customWidth="1"/>
    <col min="13" max="13" width="4" style="354" customWidth="1"/>
    <col min="14" max="37" width="4" style="353" hidden="1" customWidth="1"/>
    <col min="38" max="16384" width="9.140625" style="353" hidden="1"/>
  </cols>
  <sheetData>
    <row r="1" spans="1:13" ht="15">
      <c r="A1" s="351"/>
      <c r="B1" s="351"/>
      <c r="C1" s="351"/>
      <c r="D1" s="351"/>
      <c r="E1" s="351"/>
      <c r="F1" s="351"/>
      <c r="G1" s="352"/>
      <c r="K1" s="464" t="s">
        <v>1102</v>
      </c>
    </row>
    <row r="2" spans="1:13" ht="29.25" customHeight="1">
      <c r="A2" s="351"/>
      <c r="B2" s="652" t="s">
        <v>1177</v>
      </c>
      <c r="C2" s="652"/>
      <c r="D2" s="652"/>
      <c r="E2" s="652"/>
      <c r="F2" s="652"/>
      <c r="G2" s="652"/>
      <c r="H2" s="652"/>
      <c r="K2" s="187"/>
    </row>
    <row r="3" spans="1:13">
      <c r="A3" s="351"/>
      <c r="K3" s="355"/>
    </row>
    <row r="4" spans="1:13" s="357" customFormat="1" ht="18">
      <c r="A4" s="356"/>
      <c r="B4" s="646" t="s">
        <v>372</v>
      </c>
      <c r="C4" s="646"/>
      <c r="D4" s="646"/>
      <c r="E4" s="646"/>
      <c r="F4" s="646"/>
      <c r="G4" s="646"/>
      <c r="H4" s="646"/>
      <c r="K4" s="358"/>
      <c r="M4" s="359"/>
    </row>
    <row r="5" spans="1:13" s="357" customFormat="1" ht="18" customHeight="1">
      <c r="A5" s="356"/>
      <c r="B5" s="732" t="s">
        <v>1101</v>
      </c>
      <c r="C5" s="732"/>
      <c r="D5" s="732"/>
      <c r="E5" s="732"/>
      <c r="F5" s="732"/>
      <c r="G5" s="732"/>
      <c r="H5" s="732"/>
      <c r="K5" s="358"/>
      <c r="M5" s="359"/>
    </row>
    <row r="6" spans="1:13" ht="12.75" customHeight="1">
      <c r="B6" s="732"/>
      <c r="C6" s="732"/>
      <c r="D6" s="732"/>
      <c r="E6" s="732"/>
      <c r="F6" s="732"/>
      <c r="G6" s="732"/>
      <c r="H6" s="732"/>
    </row>
    <row r="7" spans="1:13" ht="12.75" customHeight="1">
      <c r="B7" s="414"/>
      <c r="C7" s="414"/>
      <c r="D7" s="414"/>
      <c r="E7" s="414"/>
      <c r="F7" s="414"/>
      <c r="G7" s="414"/>
      <c r="H7" s="414"/>
    </row>
    <row r="8" spans="1:13" s="361" customFormat="1" ht="14.25">
      <c r="B8" s="658" t="s">
        <v>385</v>
      </c>
      <c r="C8" s="658"/>
      <c r="D8" s="658"/>
      <c r="E8" s="658"/>
      <c r="F8" s="658"/>
      <c r="G8" s="658"/>
      <c r="H8" s="658"/>
      <c r="M8" s="354"/>
    </row>
    <row r="9" spans="1:13" s="361" customFormat="1" ht="14.25" customHeight="1">
      <c r="B9" s="654" t="s">
        <v>386</v>
      </c>
      <c r="C9" s="654"/>
      <c r="D9" s="654"/>
      <c r="E9" s="654"/>
      <c r="F9" s="654"/>
      <c r="G9" s="654"/>
      <c r="H9" s="654"/>
      <c r="M9" s="354"/>
    </row>
    <row r="10" spans="1:13" s="362" customFormat="1" ht="14.25" customHeight="1" thickBot="1">
      <c r="B10" s="654"/>
      <c r="C10" s="654"/>
      <c r="D10" s="654"/>
      <c r="E10" s="654"/>
      <c r="F10" s="654"/>
      <c r="G10" s="654"/>
      <c r="H10" s="654"/>
      <c r="M10" s="363"/>
    </row>
    <row r="11" spans="1:13" ht="13.5" thickBot="1">
      <c r="E11" s="364"/>
      <c r="H11" s="364"/>
      <c r="M11" s="353"/>
    </row>
    <row r="12" spans="1:13" s="361" customFormat="1" ht="14.25" customHeight="1" thickBot="1">
      <c r="B12" s="736" t="s">
        <v>1176</v>
      </c>
      <c r="C12" s="737"/>
      <c r="D12" s="737"/>
      <c r="E12" s="737"/>
      <c r="F12" s="737"/>
      <c r="G12" s="737"/>
      <c r="H12" s="738"/>
      <c r="M12" s="354"/>
    </row>
    <row r="13" spans="1:13" s="361" customFormat="1" ht="6.75" customHeight="1">
      <c r="B13" s="365"/>
      <c r="C13" s="365"/>
      <c r="D13" s="365"/>
      <c r="E13" s="365"/>
      <c r="M13" s="354"/>
    </row>
    <row r="14" spans="1:13" ht="205.5" customHeight="1">
      <c r="B14" s="733" t="s">
        <v>1682</v>
      </c>
      <c r="C14" s="734"/>
      <c r="D14" s="734"/>
      <c r="E14" s="734"/>
      <c r="F14" s="734"/>
      <c r="G14" s="734"/>
      <c r="H14" s="735"/>
    </row>
    <row r="15" spans="1:13"/>
    <row r="16" spans="1:13"/>
    <row r="17" hidden="1"/>
    <row r="18" hidden="1"/>
    <row r="19" hidden="1"/>
    <row r="20" hidden="1"/>
    <row r="21" hidden="1"/>
    <row r="22" hidden="1"/>
    <row r="23" hidden="1"/>
  </sheetData>
  <mergeCells count="7">
    <mergeCell ref="B2:H2"/>
    <mergeCell ref="B4:H4"/>
    <mergeCell ref="B5:H6"/>
    <mergeCell ref="B14:H14"/>
    <mergeCell ref="B8:H8"/>
    <mergeCell ref="B9:H10"/>
    <mergeCell ref="B12:H12"/>
  </mergeCells>
  <pageMargins left="0.51181102362204722" right="0.51181102362204722" top="0.78740157480314965" bottom="0.78740157480314965" header="0.31496062992125984" footer="0.31496062992125984"/>
  <pageSetup scale="64" orientation="portrait" verticalDpi="4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BG102"/>
  <sheetViews>
    <sheetView showGridLines="0" tabSelected="1" zoomScale="80" zoomScaleNormal="80" workbookViewId="0">
      <pane xSplit="3" ySplit="8" topLeftCell="D9" activePane="bottomRight" state="frozen"/>
      <selection activeCell="B8" sqref="B8"/>
      <selection pane="topRight" activeCell="B8" sqref="B8"/>
      <selection pane="bottomLeft" activeCell="B8" sqref="B8"/>
      <selection pane="bottomRight" activeCell="D20" sqref="D20"/>
    </sheetView>
  </sheetViews>
  <sheetFormatPr defaultRowHeight="12.75" outlineLevelRow="1" outlineLevelCol="1"/>
  <cols>
    <col min="1" max="1" width="4.7109375" style="298" customWidth="1"/>
    <col min="2" max="2" width="34" style="237" hidden="1" customWidth="1" outlineLevel="1"/>
    <col min="3" max="3" width="40.140625" style="237" customWidth="1" collapsed="1"/>
    <col min="4" max="4" width="15.42578125" style="237" customWidth="1"/>
    <col min="5" max="5" width="14.140625" style="237" bestFit="1" customWidth="1"/>
    <col min="6" max="6" width="13" style="237" bestFit="1" customWidth="1"/>
    <col min="7" max="7" width="42" style="237" bestFit="1" customWidth="1"/>
    <col min="8" max="8" width="23" style="237" customWidth="1"/>
    <col min="9" max="9" width="13.7109375" style="237" customWidth="1"/>
    <col min="10" max="10" width="17" style="237" customWidth="1"/>
    <col min="11" max="11" width="13.7109375" style="237" customWidth="1"/>
    <col min="12" max="17" width="11.85546875" style="237" customWidth="1"/>
    <col min="18" max="18" width="1.7109375" style="386" customWidth="1"/>
    <col min="19" max="19" width="13.7109375" style="237" customWidth="1"/>
    <col min="20" max="20" width="15.140625" style="237" customWidth="1"/>
    <col min="21" max="21" width="20.28515625" style="237" hidden="1" customWidth="1"/>
    <col min="22" max="22" width="14" style="237" hidden="1" customWidth="1"/>
    <col min="23" max="28" width="11.85546875" style="237" customWidth="1"/>
    <col min="29" max="29" width="1.7109375" style="386" customWidth="1"/>
    <col min="30" max="30" width="14.42578125" style="386" bestFit="1" customWidth="1"/>
    <col min="31" max="31" width="9.140625" style="386" customWidth="1"/>
    <col min="32" max="32" width="23" style="237" hidden="1" customWidth="1" outlineLevel="1"/>
    <col min="33" max="33" width="13.7109375" style="237" hidden="1" customWidth="1" outlineLevel="1"/>
    <col min="34" max="34" width="21.5703125" style="237" hidden="1" customWidth="1" outlineLevel="1"/>
    <col min="35" max="35" width="13.7109375" style="237" hidden="1" customWidth="1" outlineLevel="1"/>
    <col min="36" max="41" width="11.85546875" style="237" hidden="1" customWidth="1" outlineLevel="1"/>
    <col min="42" max="42" width="1.5703125" style="386" hidden="1" customWidth="1" outlineLevel="1"/>
    <col min="43" max="44" width="17.5703125" style="237" hidden="1" customWidth="1" outlineLevel="1"/>
    <col min="45" max="45" width="20.28515625" style="237" hidden="1" customWidth="1" outlineLevel="1"/>
    <col min="46" max="46" width="14" style="237" hidden="1" customWidth="1" outlineLevel="1"/>
    <col min="47" max="52" width="11.85546875" style="237" hidden="1" customWidth="1" outlineLevel="1"/>
    <col min="53" max="53" width="9.140625" style="386" customWidth="1" collapsed="1"/>
    <col min="54" max="60" width="9.140625" style="386" customWidth="1"/>
    <col min="61" max="16384" width="9.140625" style="386"/>
  </cols>
  <sheetData>
    <row r="1" spans="1:59" s="415" customFormat="1" ht="15" customHeight="1">
      <c r="B1" s="416"/>
      <c r="C1" s="248" t="s">
        <v>83</v>
      </c>
      <c r="D1" s="237"/>
      <c r="E1" s="417"/>
      <c r="F1" s="134"/>
      <c r="G1" s="423" t="s">
        <v>1123</v>
      </c>
      <c r="H1" s="252"/>
      <c r="I1" s="229"/>
      <c r="J1" s="145"/>
      <c r="K1" s="229"/>
      <c r="L1" s="418"/>
      <c r="M1" s="252"/>
      <c r="N1" s="252"/>
      <c r="O1" s="252"/>
      <c r="P1" s="252"/>
      <c r="Q1" s="252"/>
      <c r="S1" s="446" t="s">
        <v>1174</v>
      </c>
      <c r="T1" s="252"/>
      <c r="U1" s="252"/>
      <c r="V1" s="252"/>
      <c r="W1" s="252"/>
      <c r="X1" s="252"/>
      <c r="Y1" s="252"/>
      <c r="Z1" s="252"/>
      <c r="AA1" s="252"/>
      <c r="AB1" s="252"/>
      <c r="AD1" s="742" t="s">
        <v>1102</v>
      </c>
      <c r="AE1" s="742"/>
      <c r="AF1" s="252"/>
      <c r="AG1" s="229"/>
      <c r="AH1" s="229"/>
      <c r="AI1" s="229"/>
      <c r="AJ1" s="418"/>
      <c r="AK1" s="252"/>
      <c r="AL1" s="252"/>
      <c r="AM1" s="252"/>
      <c r="AN1" s="252"/>
      <c r="AO1" s="252"/>
      <c r="AQ1" s="288"/>
      <c r="AR1" s="252"/>
      <c r="AS1" s="252"/>
      <c r="AT1" s="252"/>
      <c r="AU1" s="252"/>
      <c r="AV1" s="252"/>
      <c r="AW1" s="252"/>
      <c r="AX1" s="252"/>
      <c r="AY1" s="252"/>
      <c r="AZ1" s="252"/>
    </row>
    <row r="2" spans="1:59" s="415" customFormat="1" ht="15" customHeight="1">
      <c r="B2" s="416"/>
      <c r="C2" s="248" t="s">
        <v>69</v>
      </c>
      <c r="D2" s="237"/>
      <c r="E2" s="198"/>
      <c r="F2" s="134"/>
      <c r="G2" s="375" t="s">
        <v>1124</v>
      </c>
      <c r="H2" s="252"/>
      <c r="I2" s="252"/>
      <c r="J2" s="252"/>
      <c r="K2" s="252"/>
      <c r="L2" s="418"/>
      <c r="M2" s="252"/>
      <c r="N2" s="252"/>
      <c r="O2" s="252"/>
      <c r="P2" s="252"/>
      <c r="Q2" s="252"/>
      <c r="S2" s="252"/>
      <c r="T2" s="252"/>
      <c r="U2" s="252"/>
      <c r="V2" s="252"/>
      <c r="W2" s="252"/>
      <c r="X2" s="252"/>
      <c r="Y2" s="252"/>
      <c r="Z2" s="252"/>
      <c r="AA2" s="252"/>
      <c r="AB2" s="252"/>
      <c r="AF2" s="252">
        <v>6</v>
      </c>
      <c r="AG2" s="252">
        <v>7</v>
      </c>
      <c r="AH2" s="252">
        <v>8</v>
      </c>
      <c r="AI2" s="252">
        <v>9</v>
      </c>
      <c r="AJ2" s="252">
        <v>10</v>
      </c>
      <c r="AK2" s="252">
        <v>11</v>
      </c>
      <c r="AL2" s="252">
        <v>12</v>
      </c>
      <c r="AM2" s="252">
        <v>13</v>
      </c>
      <c r="AN2" s="252">
        <v>14</v>
      </c>
      <c r="AO2" s="252">
        <v>15</v>
      </c>
      <c r="AQ2" s="252">
        <v>17</v>
      </c>
      <c r="AR2" s="252">
        <v>18</v>
      </c>
      <c r="AS2" s="252"/>
      <c r="AT2" s="252"/>
      <c r="AU2" s="252">
        <v>21</v>
      </c>
      <c r="AV2" s="252">
        <v>22</v>
      </c>
      <c r="AW2" s="252">
        <v>23</v>
      </c>
      <c r="AX2" s="252">
        <v>24</v>
      </c>
      <c r="AY2" s="252">
        <v>25</v>
      </c>
      <c r="AZ2" s="252">
        <v>26</v>
      </c>
      <c r="BA2" s="252"/>
      <c r="BB2" s="252"/>
      <c r="BC2" s="252"/>
      <c r="BD2" s="252"/>
      <c r="BE2" s="252"/>
      <c r="BF2" s="252"/>
      <c r="BG2" s="252"/>
    </row>
    <row r="3" spans="1:59" s="420" customFormat="1" ht="15" customHeight="1">
      <c r="A3" s="163"/>
      <c r="B3" s="239"/>
      <c r="C3" s="239"/>
      <c r="D3" s="239"/>
      <c r="E3" s="226"/>
      <c r="F3" s="134"/>
      <c r="G3" s="419" t="s">
        <v>1175</v>
      </c>
      <c r="AF3" s="252"/>
      <c r="AG3" s="252"/>
      <c r="AH3" s="252"/>
      <c r="AI3" s="252"/>
      <c r="AK3" s="252"/>
      <c r="AL3" s="252"/>
      <c r="AM3" s="252"/>
      <c r="AN3" s="252"/>
      <c r="AO3" s="252"/>
    </row>
    <row r="4" spans="1:59" s="420" customFormat="1" ht="13.5" hidden="1" customHeight="1" outlineLevel="1">
      <c r="A4" s="298"/>
      <c r="B4" s="239"/>
      <c r="C4" s="239"/>
      <c r="D4" s="239"/>
      <c r="E4" s="242"/>
      <c r="F4" s="134"/>
      <c r="G4" s="134"/>
      <c r="H4" s="252">
        <v>12</v>
      </c>
      <c r="I4" s="252">
        <v>31</v>
      </c>
      <c r="J4" s="252">
        <v>12</v>
      </c>
      <c r="K4" s="252">
        <v>12</v>
      </c>
      <c r="L4" s="252">
        <v>21</v>
      </c>
      <c r="M4" s="252">
        <v>30</v>
      </c>
      <c r="N4" s="252">
        <v>39</v>
      </c>
      <c r="O4" s="252">
        <v>48</v>
      </c>
      <c r="P4" s="252">
        <v>57</v>
      </c>
      <c r="Q4" s="252">
        <v>66</v>
      </c>
      <c r="S4" s="252">
        <v>30</v>
      </c>
      <c r="T4" s="252">
        <v>21</v>
      </c>
      <c r="U4" s="252">
        <v>30</v>
      </c>
      <c r="V4" s="252">
        <v>6</v>
      </c>
      <c r="W4" s="252">
        <v>39</v>
      </c>
      <c r="X4" s="252">
        <v>48</v>
      </c>
      <c r="Y4" s="252">
        <v>57</v>
      </c>
      <c r="Z4" s="252">
        <v>66</v>
      </c>
      <c r="AA4" s="252">
        <v>75</v>
      </c>
      <c r="AB4" s="252">
        <v>84</v>
      </c>
      <c r="AF4" s="252"/>
      <c r="AG4" s="252"/>
      <c r="AH4" s="252"/>
      <c r="AI4" s="252"/>
      <c r="AJ4" s="137"/>
      <c r="AK4" s="137"/>
      <c r="AL4" s="421"/>
      <c r="AM4" s="137"/>
      <c r="AN4" s="421"/>
      <c r="AO4" s="137"/>
      <c r="AQ4" s="252">
        <v>32</v>
      </c>
      <c r="AR4" s="252">
        <v>23</v>
      </c>
      <c r="AS4" s="252"/>
      <c r="AT4" s="252"/>
      <c r="AU4" s="252">
        <v>41</v>
      </c>
      <c r="AV4" s="252">
        <v>50</v>
      </c>
      <c r="AW4" s="252">
        <v>59</v>
      </c>
      <c r="AX4" s="252">
        <v>68</v>
      </c>
      <c r="AY4" s="252">
        <v>77</v>
      </c>
      <c r="AZ4" s="252">
        <v>86</v>
      </c>
    </row>
    <row r="5" spans="1:59" s="166" customFormat="1" ht="15" customHeight="1" collapsed="1" thickBot="1">
      <c r="A5" s="298"/>
      <c r="B5" s="142"/>
      <c r="C5" s="309" t="s">
        <v>354</v>
      </c>
      <c r="D5" s="142"/>
      <c r="E5" s="244"/>
      <c r="F5" s="134"/>
      <c r="G5" s="618" t="s">
        <v>1644</v>
      </c>
      <c r="H5" s="209"/>
      <c r="I5" s="209"/>
      <c r="J5" s="684" t="s">
        <v>305</v>
      </c>
      <c r="K5" s="684"/>
      <c r="L5" s="684"/>
      <c r="M5" s="684"/>
      <c r="N5" s="684"/>
      <c r="O5" s="684"/>
      <c r="P5" s="684"/>
      <c r="Q5" s="684"/>
      <c r="S5" s="684" t="s">
        <v>1180</v>
      </c>
      <c r="T5" s="684"/>
      <c r="U5" s="684"/>
      <c r="V5" s="684"/>
      <c r="W5" s="684"/>
      <c r="X5" s="684"/>
      <c r="Y5" s="684"/>
      <c r="Z5" s="684"/>
      <c r="AA5" s="684"/>
      <c r="AB5" s="684"/>
      <c r="AF5" s="250" t="s">
        <v>364</v>
      </c>
      <c r="AG5" s="249"/>
      <c r="AH5" s="684" t="s">
        <v>305</v>
      </c>
      <c r="AI5" s="684"/>
      <c r="AJ5" s="684"/>
      <c r="AK5" s="684"/>
      <c r="AL5" s="684"/>
      <c r="AM5" s="684"/>
      <c r="AN5" s="684"/>
      <c r="AO5" s="684"/>
      <c r="AQ5" s="684" t="s">
        <v>1173</v>
      </c>
      <c r="AR5" s="684"/>
      <c r="AS5" s="684"/>
      <c r="AT5" s="684"/>
      <c r="AU5" s="684"/>
      <c r="AV5" s="684"/>
      <c r="AW5" s="684"/>
      <c r="AX5" s="684"/>
      <c r="AY5" s="684"/>
      <c r="AZ5" s="684"/>
    </row>
    <row r="6" spans="1:59" ht="15.75" customHeight="1" thickBot="1">
      <c r="C6" s="309" t="s">
        <v>6</v>
      </c>
      <c r="E6" s="227"/>
      <c r="F6" s="134"/>
      <c r="G6" s="422"/>
      <c r="H6" s="685" t="s">
        <v>1612</v>
      </c>
      <c r="I6" s="685" t="s">
        <v>129</v>
      </c>
      <c r="J6" s="693" t="s">
        <v>353</v>
      </c>
      <c r="K6" s="694"/>
      <c r="L6" s="694"/>
      <c r="M6" s="694"/>
      <c r="N6" s="694"/>
      <c r="O6" s="694"/>
      <c r="P6" s="694"/>
      <c r="Q6" s="695"/>
      <c r="S6" s="743" t="s">
        <v>353</v>
      </c>
      <c r="T6" s="744"/>
      <c r="U6" s="744"/>
      <c r="V6" s="744"/>
      <c r="W6" s="744"/>
      <c r="X6" s="744"/>
      <c r="Y6" s="744"/>
      <c r="Z6" s="744"/>
      <c r="AA6" s="744"/>
      <c r="AB6" s="745"/>
      <c r="AF6" s="685" t="s">
        <v>1612</v>
      </c>
      <c r="AG6" s="685" t="s">
        <v>129</v>
      </c>
      <c r="AH6" s="378" t="s">
        <v>349</v>
      </c>
      <c r="AI6" s="379"/>
      <c r="AJ6" s="750" t="s">
        <v>348</v>
      </c>
      <c r="AK6" s="748"/>
      <c r="AL6" s="748"/>
      <c r="AM6" s="748"/>
      <c r="AN6" s="748"/>
      <c r="AO6" s="748"/>
      <c r="AQ6" s="748" t="s">
        <v>348</v>
      </c>
      <c r="AR6" s="748"/>
      <c r="AS6" s="748"/>
      <c r="AT6" s="748"/>
      <c r="AU6" s="748"/>
      <c r="AV6" s="748"/>
      <c r="AW6" s="748"/>
      <c r="AX6" s="748"/>
      <c r="AY6" s="748"/>
      <c r="AZ6" s="748"/>
    </row>
    <row r="7" spans="1:59" ht="15.75" customHeight="1" thickBot="1">
      <c r="C7" s="139" t="s">
        <v>1634</v>
      </c>
      <c r="H7" s="686"/>
      <c r="I7" s="686" t="s">
        <v>122</v>
      </c>
      <c r="J7" s="741" t="s">
        <v>1611</v>
      </c>
      <c r="K7" s="741" t="s">
        <v>1239</v>
      </c>
      <c r="L7" s="739" t="s">
        <v>1237</v>
      </c>
      <c r="M7" s="739" t="s">
        <v>1238</v>
      </c>
      <c r="N7" s="739" t="s">
        <v>350</v>
      </c>
      <c r="O7" s="739" t="s">
        <v>351</v>
      </c>
      <c r="P7" s="739" t="s">
        <v>352</v>
      </c>
      <c r="Q7" s="739" t="s">
        <v>347</v>
      </c>
      <c r="S7" s="746" t="s">
        <v>1172</v>
      </c>
      <c r="T7" s="685" t="s">
        <v>122</v>
      </c>
      <c r="U7" s="741" t="s">
        <v>1611</v>
      </c>
      <c r="V7" s="741" t="s">
        <v>1239</v>
      </c>
      <c r="W7" s="691" t="s">
        <v>1237</v>
      </c>
      <c r="X7" s="691" t="s">
        <v>1238</v>
      </c>
      <c r="Y7" s="691" t="s">
        <v>350</v>
      </c>
      <c r="Z7" s="691" t="s">
        <v>351</v>
      </c>
      <c r="AA7" s="691" t="s">
        <v>352</v>
      </c>
      <c r="AB7" s="691" t="s">
        <v>347</v>
      </c>
      <c r="AF7" s="686"/>
      <c r="AG7" s="686" t="s">
        <v>122</v>
      </c>
      <c r="AH7" s="741" t="s">
        <v>1611</v>
      </c>
      <c r="AI7" s="741" t="s">
        <v>1239</v>
      </c>
      <c r="AJ7" s="693" t="s">
        <v>353</v>
      </c>
      <c r="AK7" s="694"/>
      <c r="AL7" s="694"/>
      <c r="AM7" s="694"/>
      <c r="AN7" s="694"/>
      <c r="AO7" s="695"/>
      <c r="AQ7" s="746" t="s">
        <v>1172</v>
      </c>
      <c r="AR7" s="685" t="s">
        <v>122</v>
      </c>
      <c r="AS7" s="741" t="s">
        <v>1611</v>
      </c>
      <c r="AT7" s="741" t="s">
        <v>1239</v>
      </c>
      <c r="AU7" s="749" t="s">
        <v>1171</v>
      </c>
      <c r="AV7" s="749"/>
      <c r="AW7" s="749"/>
      <c r="AX7" s="749"/>
      <c r="AY7" s="749"/>
      <c r="AZ7" s="749"/>
    </row>
    <row r="8" spans="1:59" ht="93" customHeight="1" thickBot="1">
      <c r="A8" s="174"/>
      <c r="B8" s="556" t="s">
        <v>2</v>
      </c>
      <c r="C8" s="556" t="s">
        <v>3</v>
      </c>
      <c r="D8" s="556" t="s">
        <v>1260</v>
      </c>
      <c r="E8" s="556" t="s">
        <v>138</v>
      </c>
      <c r="F8" s="557" t="s">
        <v>1126</v>
      </c>
      <c r="G8" s="556" t="s">
        <v>367</v>
      </c>
      <c r="H8" s="687"/>
      <c r="I8" s="687"/>
      <c r="J8" s="675"/>
      <c r="K8" s="675"/>
      <c r="L8" s="740"/>
      <c r="M8" s="740"/>
      <c r="N8" s="740"/>
      <c r="O8" s="740"/>
      <c r="P8" s="740"/>
      <c r="Q8" s="740"/>
      <c r="S8" s="747"/>
      <c r="T8" s="687"/>
      <c r="U8" s="675"/>
      <c r="V8" s="675"/>
      <c r="W8" s="675"/>
      <c r="X8" s="675"/>
      <c r="Y8" s="675"/>
      <c r="Z8" s="675"/>
      <c r="AA8" s="675"/>
      <c r="AB8" s="675"/>
      <c r="AF8" s="687"/>
      <c r="AG8" s="687"/>
      <c r="AH8" s="675"/>
      <c r="AI8" s="675"/>
      <c r="AJ8" s="462" t="s">
        <v>1237</v>
      </c>
      <c r="AK8" s="556" t="s">
        <v>1238</v>
      </c>
      <c r="AL8" s="556" t="s">
        <v>350</v>
      </c>
      <c r="AM8" s="556" t="s">
        <v>351</v>
      </c>
      <c r="AN8" s="556" t="s">
        <v>352</v>
      </c>
      <c r="AO8" s="556" t="s">
        <v>347</v>
      </c>
      <c r="AQ8" s="747"/>
      <c r="AR8" s="687"/>
      <c r="AS8" s="675"/>
      <c r="AT8" s="675"/>
      <c r="AU8" s="463" t="s">
        <v>1237</v>
      </c>
      <c r="AV8" s="556" t="s">
        <v>1238</v>
      </c>
      <c r="AW8" s="556" t="s">
        <v>350</v>
      </c>
      <c r="AX8" s="556" t="s">
        <v>351</v>
      </c>
      <c r="AY8" s="556" t="s">
        <v>352</v>
      </c>
      <c r="AZ8" s="556" t="s">
        <v>347</v>
      </c>
    </row>
    <row r="9" spans="1:59" ht="15" customHeight="1">
      <c r="A9" s="228"/>
      <c r="B9" s="198" t="s">
        <v>1559</v>
      </c>
      <c r="C9" s="425" t="s">
        <v>1558</v>
      </c>
      <c r="D9" s="480">
        <v>42219</v>
      </c>
      <c r="E9" s="480" t="s">
        <v>105</v>
      </c>
      <c r="F9" s="197" t="s">
        <v>1127</v>
      </c>
      <c r="G9" s="197" t="s">
        <v>1567</v>
      </c>
      <c r="H9" s="200">
        <v>1999</v>
      </c>
      <c r="I9" s="200">
        <v>1599</v>
      </c>
      <c r="J9" s="200">
        <v>1999</v>
      </c>
      <c r="K9" s="200">
        <v>1999</v>
      </c>
      <c r="L9" s="146">
        <v>1599</v>
      </c>
      <c r="M9" s="200">
        <v>1299</v>
      </c>
      <c r="N9" s="200">
        <v>1099</v>
      </c>
      <c r="O9" s="200">
        <v>999</v>
      </c>
      <c r="P9" s="200">
        <v>899</v>
      </c>
      <c r="Q9" s="146">
        <v>0</v>
      </c>
      <c r="S9" s="426">
        <v>1749</v>
      </c>
      <c r="T9" s="426">
        <v>1349</v>
      </c>
      <c r="U9" s="426">
        <v>1749</v>
      </c>
      <c r="V9" s="426">
        <v>0</v>
      </c>
      <c r="W9" s="426">
        <v>1349</v>
      </c>
      <c r="X9" s="426">
        <v>1049</v>
      </c>
      <c r="Y9" s="426">
        <v>849</v>
      </c>
      <c r="Z9" s="426">
        <v>749</v>
      </c>
      <c r="AA9" s="426">
        <v>649</v>
      </c>
      <c r="AB9" s="426">
        <v>0</v>
      </c>
      <c r="AD9" s="420" t="b">
        <v>1</v>
      </c>
      <c r="AF9" s="146">
        <v>1999</v>
      </c>
      <c r="AG9" s="146">
        <v>1599</v>
      </c>
      <c r="AH9" s="146">
        <v>1999</v>
      </c>
      <c r="AI9" s="146">
        <v>1999</v>
      </c>
      <c r="AJ9" s="146">
        <v>1599</v>
      </c>
      <c r="AK9" s="146">
        <v>1299</v>
      </c>
      <c r="AL9" s="146">
        <v>1099</v>
      </c>
      <c r="AM9" s="146">
        <v>999</v>
      </c>
      <c r="AN9" s="146">
        <v>899</v>
      </c>
      <c r="AO9" s="146">
        <v>0</v>
      </c>
      <c r="AP9" s="321"/>
      <c r="AQ9" s="146">
        <v>1749</v>
      </c>
      <c r="AR9" s="146">
        <v>1349</v>
      </c>
      <c r="AS9" s="146"/>
      <c r="AT9" s="146"/>
      <c r="AU9" s="146">
        <v>1349</v>
      </c>
      <c r="AV9" s="146">
        <v>1049</v>
      </c>
      <c r="AW9" s="146">
        <v>849</v>
      </c>
      <c r="AX9" s="146">
        <v>749</v>
      </c>
      <c r="AY9" s="146">
        <v>649</v>
      </c>
      <c r="AZ9" s="146">
        <v>0</v>
      </c>
      <c r="BA9" s="321"/>
      <c r="BB9" s="321"/>
    </row>
    <row r="10" spans="1:59" ht="15" customHeight="1">
      <c r="A10" s="228"/>
      <c r="B10" s="390" t="s">
        <v>1549</v>
      </c>
      <c r="C10" s="425" t="s">
        <v>1545</v>
      </c>
      <c r="D10" s="481">
        <v>42110</v>
      </c>
      <c r="E10" s="481" t="s">
        <v>105</v>
      </c>
      <c r="F10" s="197" t="s">
        <v>1128</v>
      </c>
      <c r="G10" s="197" t="s">
        <v>361</v>
      </c>
      <c r="H10" s="146">
        <v>4399</v>
      </c>
      <c r="I10" s="146">
        <v>3999</v>
      </c>
      <c r="J10" s="146">
        <v>4399</v>
      </c>
      <c r="K10" s="146">
        <v>4399</v>
      </c>
      <c r="L10" s="146">
        <v>3999</v>
      </c>
      <c r="M10" s="146">
        <v>3899</v>
      </c>
      <c r="N10" s="146">
        <v>2899</v>
      </c>
      <c r="O10" s="146">
        <v>2199</v>
      </c>
      <c r="P10" s="146">
        <v>1899</v>
      </c>
      <c r="Q10" s="146">
        <v>1499</v>
      </c>
      <c r="S10" s="426">
        <v>3799</v>
      </c>
      <c r="T10" s="426">
        <v>3399</v>
      </c>
      <c r="U10" s="426">
        <v>3799</v>
      </c>
      <c r="V10" s="426">
        <v>0</v>
      </c>
      <c r="W10" s="426">
        <v>3399</v>
      </c>
      <c r="X10" s="426">
        <v>3299</v>
      </c>
      <c r="Y10" s="426">
        <v>2299</v>
      </c>
      <c r="Z10" s="426">
        <v>1599</v>
      </c>
      <c r="AA10" s="426">
        <v>1299</v>
      </c>
      <c r="AB10" s="426">
        <v>899</v>
      </c>
      <c r="AD10" s="420" t="b">
        <v>1</v>
      </c>
      <c r="AF10" s="146">
        <v>4399</v>
      </c>
      <c r="AG10" s="146">
        <v>3999</v>
      </c>
      <c r="AH10" s="146">
        <v>4399</v>
      </c>
      <c r="AI10" s="146">
        <v>4399</v>
      </c>
      <c r="AJ10" s="146">
        <v>3999</v>
      </c>
      <c r="AK10" s="146">
        <v>3899</v>
      </c>
      <c r="AL10" s="146">
        <v>2899</v>
      </c>
      <c r="AM10" s="146">
        <v>2199</v>
      </c>
      <c r="AN10" s="146">
        <v>1899</v>
      </c>
      <c r="AO10" s="146">
        <v>1499</v>
      </c>
      <c r="AP10" s="321"/>
      <c r="AQ10" s="146">
        <v>3799</v>
      </c>
      <c r="AR10" s="146">
        <v>3399</v>
      </c>
      <c r="AS10" s="146"/>
      <c r="AT10" s="146"/>
      <c r="AU10" s="146">
        <v>3399</v>
      </c>
      <c r="AV10" s="146">
        <v>3299</v>
      </c>
      <c r="AW10" s="146">
        <v>2299</v>
      </c>
      <c r="AX10" s="146">
        <v>1599</v>
      </c>
      <c r="AY10" s="146">
        <v>1299</v>
      </c>
      <c r="AZ10" s="146">
        <v>899</v>
      </c>
      <c r="BA10" s="321"/>
      <c r="BB10" s="321"/>
    </row>
    <row r="11" spans="1:59" ht="15" customHeight="1">
      <c r="A11" s="228"/>
      <c r="B11" s="390" t="s">
        <v>1604</v>
      </c>
      <c r="C11" s="425" t="s">
        <v>1605</v>
      </c>
      <c r="D11" s="481">
        <v>42249</v>
      </c>
      <c r="E11" s="481" t="s">
        <v>105</v>
      </c>
      <c r="F11" s="197" t="s">
        <v>1128</v>
      </c>
      <c r="G11" s="197" t="s">
        <v>361</v>
      </c>
      <c r="H11" s="146">
        <v>4399</v>
      </c>
      <c r="I11" s="146">
        <v>3999</v>
      </c>
      <c r="J11" s="146">
        <v>4399</v>
      </c>
      <c r="K11" s="146">
        <v>4399</v>
      </c>
      <c r="L11" s="146">
        <v>3999</v>
      </c>
      <c r="M11" s="146">
        <v>3899</v>
      </c>
      <c r="N11" s="146">
        <v>2999</v>
      </c>
      <c r="O11" s="146">
        <v>2299</v>
      </c>
      <c r="P11" s="146">
        <v>1999</v>
      </c>
      <c r="Q11" s="146">
        <v>1599</v>
      </c>
      <c r="S11" s="426">
        <v>3799</v>
      </c>
      <c r="T11" s="426">
        <v>3399</v>
      </c>
      <c r="U11" s="426">
        <v>3799</v>
      </c>
      <c r="V11" s="426">
        <v>0</v>
      </c>
      <c r="W11" s="426">
        <v>3399</v>
      </c>
      <c r="X11" s="426">
        <v>3299</v>
      </c>
      <c r="Y11" s="426">
        <v>2399</v>
      </c>
      <c r="Z11" s="426">
        <v>1699</v>
      </c>
      <c r="AA11" s="426">
        <v>1399</v>
      </c>
      <c r="AB11" s="426">
        <v>999</v>
      </c>
      <c r="AD11" s="420" t="b">
        <v>1</v>
      </c>
      <c r="AF11" s="146">
        <v>4399</v>
      </c>
      <c r="AG11" s="146">
        <v>3999</v>
      </c>
      <c r="AH11" s="146">
        <v>4399</v>
      </c>
      <c r="AI11" s="146">
        <v>4399</v>
      </c>
      <c r="AJ11" s="146">
        <v>3999</v>
      </c>
      <c r="AK11" s="146">
        <v>3899</v>
      </c>
      <c r="AL11" s="146">
        <v>2999</v>
      </c>
      <c r="AM11" s="146">
        <v>2299</v>
      </c>
      <c r="AN11" s="146">
        <v>1999</v>
      </c>
      <c r="AO11" s="146">
        <v>1599</v>
      </c>
      <c r="AP11" s="321"/>
      <c r="AQ11" s="146">
        <v>3799</v>
      </c>
      <c r="AR11" s="146">
        <v>3399</v>
      </c>
      <c r="AS11" s="146"/>
      <c r="AT11" s="146"/>
      <c r="AU11" s="146">
        <v>3399</v>
      </c>
      <c r="AV11" s="146">
        <v>3299</v>
      </c>
      <c r="AW11" s="146">
        <v>2399</v>
      </c>
      <c r="AX11" s="146">
        <v>1699</v>
      </c>
      <c r="AY11" s="146">
        <v>1399</v>
      </c>
      <c r="AZ11" s="146">
        <v>999</v>
      </c>
      <c r="BA11" s="321"/>
      <c r="BB11" s="321"/>
    </row>
    <row r="12" spans="1:59" ht="15" customHeight="1">
      <c r="A12" s="228"/>
      <c r="B12" s="390" t="s">
        <v>1660</v>
      </c>
      <c r="C12" s="425" t="s">
        <v>1655</v>
      </c>
      <c r="D12" s="481">
        <v>42294</v>
      </c>
      <c r="E12" s="481" t="s">
        <v>105</v>
      </c>
      <c r="F12" s="197" t="s">
        <v>1128</v>
      </c>
      <c r="G12" s="197" t="s">
        <v>361</v>
      </c>
      <c r="H12" s="146">
        <v>3799</v>
      </c>
      <c r="I12" s="146">
        <v>3469</v>
      </c>
      <c r="J12" s="146">
        <v>3799</v>
      </c>
      <c r="K12" s="146">
        <v>3799</v>
      </c>
      <c r="L12" s="146">
        <v>3469</v>
      </c>
      <c r="M12" s="146">
        <v>3369</v>
      </c>
      <c r="N12" s="146">
        <v>2999</v>
      </c>
      <c r="O12" s="146">
        <v>2099</v>
      </c>
      <c r="P12" s="146">
        <v>1899</v>
      </c>
      <c r="Q12" s="146">
        <v>1499</v>
      </c>
      <c r="S12" s="426">
        <v>3299</v>
      </c>
      <c r="T12" s="426">
        <v>2969</v>
      </c>
      <c r="U12" s="426">
        <v>3299</v>
      </c>
      <c r="V12" s="426">
        <v>0</v>
      </c>
      <c r="W12" s="426">
        <v>2969</v>
      </c>
      <c r="X12" s="426">
        <v>2869</v>
      </c>
      <c r="Y12" s="426">
        <v>2499</v>
      </c>
      <c r="Z12" s="426">
        <v>1599</v>
      </c>
      <c r="AA12" s="426">
        <v>1399</v>
      </c>
      <c r="AB12" s="426">
        <v>999</v>
      </c>
      <c r="AD12" s="420" t="b">
        <v>1</v>
      </c>
      <c r="AF12" s="146">
        <v>3799</v>
      </c>
      <c r="AG12" s="146">
        <v>3469</v>
      </c>
      <c r="AH12" s="146">
        <v>3799</v>
      </c>
      <c r="AI12" s="146">
        <v>3799</v>
      </c>
      <c r="AJ12" s="146">
        <v>3469</v>
      </c>
      <c r="AK12" s="146">
        <v>3369</v>
      </c>
      <c r="AL12" s="146">
        <v>2999</v>
      </c>
      <c r="AM12" s="146">
        <v>2099</v>
      </c>
      <c r="AN12" s="146">
        <v>1899</v>
      </c>
      <c r="AO12" s="146">
        <v>1499</v>
      </c>
      <c r="AP12" s="321"/>
      <c r="AQ12" s="146">
        <v>3299</v>
      </c>
      <c r="AR12" s="146">
        <v>2969</v>
      </c>
      <c r="AS12" s="146"/>
      <c r="AT12" s="146"/>
      <c r="AU12" s="146">
        <v>2969</v>
      </c>
      <c r="AV12" s="146">
        <v>2869</v>
      </c>
      <c r="AW12" s="146">
        <v>2499</v>
      </c>
      <c r="AX12" s="146">
        <v>1599</v>
      </c>
      <c r="AY12" s="146">
        <v>1399</v>
      </c>
      <c r="AZ12" s="146">
        <v>999</v>
      </c>
      <c r="BA12" s="321"/>
      <c r="BB12" s="321"/>
    </row>
    <row r="13" spans="1:59" ht="15" customHeight="1">
      <c r="A13" s="228"/>
      <c r="B13" s="390" t="s">
        <v>1546</v>
      </c>
      <c r="C13" s="425" t="s">
        <v>1547</v>
      </c>
      <c r="D13" s="481">
        <v>42208</v>
      </c>
      <c r="E13" s="481" t="s">
        <v>105</v>
      </c>
      <c r="F13" s="197" t="s">
        <v>1128</v>
      </c>
      <c r="G13" s="197" t="s">
        <v>360</v>
      </c>
      <c r="H13" s="146">
        <v>3799</v>
      </c>
      <c r="I13" s="146">
        <v>3549</v>
      </c>
      <c r="J13" s="146">
        <v>3799</v>
      </c>
      <c r="K13" s="146">
        <v>3799</v>
      </c>
      <c r="L13" s="146">
        <v>3549</v>
      </c>
      <c r="M13" s="146">
        <v>3499</v>
      </c>
      <c r="N13" s="146">
        <v>2699</v>
      </c>
      <c r="O13" s="146">
        <v>1699</v>
      </c>
      <c r="P13" s="146">
        <v>1499</v>
      </c>
      <c r="Q13" s="146">
        <v>1399</v>
      </c>
      <c r="S13" s="426">
        <v>3199</v>
      </c>
      <c r="T13" s="426">
        <v>2949</v>
      </c>
      <c r="U13" s="426">
        <v>3199</v>
      </c>
      <c r="V13" s="426">
        <v>0</v>
      </c>
      <c r="W13" s="426">
        <v>2949</v>
      </c>
      <c r="X13" s="426">
        <v>2899</v>
      </c>
      <c r="Y13" s="426">
        <v>2099</v>
      </c>
      <c r="Z13" s="426">
        <v>1099</v>
      </c>
      <c r="AA13" s="426">
        <v>899</v>
      </c>
      <c r="AB13" s="426">
        <v>799</v>
      </c>
      <c r="AD13" s="420" t="b">
        <v>1</v>
      </c>
      <c r="AF13" s="146">
        <v>3799</v>
      </c>
      <c r="AG13" s="146">
        <v>3549</v>
      </c>
      <c r="AH13" s="146">
        <v>3799</v>
      </c>
      <c r="AI13" s="146">
        <v>3799</v>
      </c>
      <c r="AJ13" s="146">
        <v>3549</v>
      </c>
      <c r="AK13" s="146">
        <v>3499</v>
      </c>
      <c r="AL13" s="146">
        <v>2699</v>
      </c>
      <c r="AM13" s="146">
        <v>1699</v>
      </c>
      <c r="AN13" s="146">
        <v>1499</v>
      </c>
      <c r="AO13" s="146">
        <v>1399</v>
      </c>
      <c r="AP13" s="321"/>
      <c r="AQ13" s="146">
        <v>3199</v>
      </c>
      <c r="AR13" s="146">
        <v>2949</v>
      </c>
      <c r="AS13" s="146"/>
      <c r="AT13" s="146"/>
      <c r="AU13" s="146">
        <v>2949</v>
      </c>
      <c r="AV13" s="146">
        <v>2899</v>
      </c>
      <c r="AW13" s="146">
        <v>2099</v>
      </c>
      <c r="AX13" s="146">
        <v>1099</v>
      </c>
      <c r="AY13" s="146">
        <v>899</v>
      </c>
      <c r="AZ13" s="146">
        <v>799</v>
      </c>
      <c r="BA13" s="321"/>
      <c r="BB13" s="321"/>
    </row>
    <row r="14" spans="1:59" ht="15" hidden="1" customHeight="1">
      <c r="A14" s="228"/>
      <c r="B14" s="390" t="s">
        <v>1679</v>
      </c>
      <c r="C14" s="186" t="s">
        <v>1679</v>
      </c>
      <c r="D14" s="481">
        <v>42322</v>
      </c>
      <c r="E14" s="481" t="s">
        <v>105</v>
      </c>
      <c r="F14" s="197" t="s">
        <v>1128</v>
      </c>
      <c r="G14" s="197" t="s">
        <v>361</v>
      </c>
      <c r="H14" s="146">
        <v>5399</v>
      </c>
      <c r="I14" s="146">
        <v>4749</v>
      </c>
      <c r="J14" s="146">
        <v>5399</v>
      </c>
      <c r="K14" s="146">
        <v>5399</v>
      </c>
      <c r="L14" s="146">
        <v>4749</v>
      </c>
      <c r="M14" s="146">
        <v>4349</v>
      </c>
      <c r="N14" s="146">
        <v>4059</v>
      </c>
      <c r="O14" s="146">
        <v>3899</v>
      </c>
      <c r="P14" s="146">
        <v>3739</v>
      </c>
      <c r="Q14" s="146">
        <v>2899</v>
      </c>
      <c r="S14" s="146">
        <v>5399</v>
      </c>
      <c r="T14" s="146">
        <v>4749</v>
      </c>
      <c r="U14" s="146">
        <v>5399</v>
      </c>
      <c r="V14" s="146">
        <v>0</v>
      </c>
      <c r="W14" s="146">
        <v>4749</v>
      </c>
      <c r="X14" s="146">
        <v>4349</v>
      </c>
      <c r="Y14" s="146">
        <v>4059</v>
      </c>
      <c r="Z14" s="146">
        <v>3899</v>
      </c>
      <c r="AA14" s="146">
        <v>3739</v>
      </c>
      <c r="AB14" s="146">
        <v>2899</v>
      </c>
      <c r="AD14" s="420" t="b">
        <v>1</v>
      </c>
      <c r="AF14" s="146">
        <v>5399</v>
      </c>
      <c r="AG14" s="146">
        <v>4749</v>
      </c>
      <c r="AH14" s="146">
        <v>5399</v>
      </c>
      <c r="AI14" s="146">
        <v>5399</v>
      </c>
      <c r="AJ14" s="146">
        <v>4749</v>
      </c>
      <c r="AK14" s="146">
        <v>4349</v>
      </c>
      <c r="AL14" s="146">
        <v>4059</v>
      </c>
      <c r="AM14" s="146">
        <v>3899</v>
      </c>
      <c r="AN14" s="146">
        <v>3739</v>
      </c>
      <c r="AO14" s="146">
        <v>2899</v>
      </c>
      <c r="AP14" s="321"/>
      <c r="AQ14" s="146">
        <v>5399</v>
      </c>
      <c r="AR14" s="146">
        <v>4749</v>
      </c>
      <c r="AS14" s="146"/>
      <c r="AT14" s="146"/>
      <c r="AU14" s="146">
        <v>4749</v>
      </c>
      <c r="AV14" s="146">
        <v>4349</v>
      </c>
      <c r="AW14" s="146">
        <v>4059</v>
      </c>
      <c r="AX14" s="146">
        <v>3899</v>
      </c>
      <c r="AY14" s="146">
        <v>3739</v>
      </c>
      <c r="AZ14" s="146">
        <v>2899</v>
      </c>
      <c r="BA14" s="321"/>
      <c r="BB14" s="321"/>
    </row>
    <row r="15" spans="1:59" ht="15" hidden="1" customHeight="1">
      <c r="A15" s="228"/>
      <c r="B15" s="390" t="s">
        <v>1680</v>
      </c>
      <c r="C15" s="186" t="s">
        <v>1680</v>
      </c>
      <c r="D15" s="481">
        <v>42322</v>
      </c>
      <c r="E15" s="481" t="s">
        <v>105</v>
      </c>
      <c r="F15" s="197" t="s">
        <v>1128</v>
      </c>
      <c r="G15" s="197" t="s">
        <v>361</v>
      </c>
      <c r="H15" s="146">
        <v>4999</v>
      </c>
      <c r="I15" s="146">
        <v>4449</v>
      </c>
      <c r="J15" s="146">
        <v>4999</v>
      </c>
      <c r="K15" s="146">
        <v>4999</v>
      </c>
      <c r="L15" s="146">
        <v>4449</v>
      </c>
      <c r="M15" s="146">
        <v>4049</v>
      </c>
      <c r="N15" s="146">
        <v>3779</v>
      </c>
      <c r="O15" s="146">
        <v>3619</v>
      </c>
      <c r="P15" s="146">
        <v>3459</v>
      </c>
      <c r="Q15" s="146">
        <v>2599</v>
      </c>
      <c r="S15" s="146">
        <v>4999</v>
      </c>
      <c r="T15" s="146">
        <v>4449</v>
      </c>
      <c r="U15" s="146">
        <v>4999</v>
      </c>
      <c r="V15" s="146">
        <v>0</v>
      </c>
      <c r="W15" s="146">
        <v>4449</v>
      </c>
      <c r="X15" s="146">
        <v>4049</v>
      </c>
      <c r="Y15" s="146">
        <v>3779</v>
      </c>
      <c r="Z15" s="146">
        <v>3619</v>
      </c>
      <c r="AA15" s="146">
        <v>3459</v>
      </c>
      <c r="AB15" s="146">
        <v>2599</v>
      </c>
      <c r="AD15" s="420" t="b">
        <v>1</v>
      </c>
      <c r="AF15" s="146">
        <v>4999</v>
      </c>
      <c r="AG15" s="146">
        <v>4449</v>
      </c>
      <c r="AH15" s="146">
        <v>4999</v>
      </c>
      <c r="AI15" s="146">
        <v>4999</v>
      </c>
      <c r="AJ15" s="146">
        <v>4449</v>
      </c>
      <c r="AK15" s="146">
        <v>4049</v>
      </c>
      <c r="AL15" s="146">
        <v>3779</v>
      </c>
      <c r="AM15" s="146">
        <v>3619</v>
      </c>
      <c r="AN15" s="146">
        <v>3459</v>
      </c>
      <c r="AO15" s="146">
        <v>2599</v>
      </c>
      <c r="AP15" s="321"/>
      <c r="AQ15" s="146">
        <v>4999</v>
      </c>
      <c r="AR15" s="146">
        <v>4449</v>
      </c>
      <c r="AS15" s="146"/>
      <c r="AT15" s="146"/>
      <c r="AU15" s="146">
        <v>4449</v>
      </c>
      <c r="AV15" s="146">
        <v>4049</v>
      </c>
      <c r="AW15" s="146">
        <v>3779</v>
      </c>
      <c r="AX15" s="146">
        <v>3619</v>
      </c>
      <c r="AY15" s="146">
        <v>3459</v>
      </c>
      <c r="AZ15" s="146">
        <v>2599</v>
      </c>
      <c r="BA15" s="321"/>
      <c r="BB15" s="321"/>
    </row>
    <row r="16" spans="1:59" ht="15" hidden="1" customHeight="1">
      <c r="A16" s="228"/>
      <c r="B16" s="390" t="s">
        <v>1681</v>
      </c>
      <c r="C16" s="186" t="s">
        <v>1681</v>
      </c>
      <c r="D16" s="481">
        <v>42322</v>
      </c>
      <c r="E16" s="481" t="s">
        <v>105</v>
      </c>
      <c r="F16" s="197" t="s">
        <v>1128</v>
      </c>
      <c r="G16" s="197" t="s">
        <v>361</v>
      </c>
      <c r="H16" s="146">
        <v>4699</v>
      </c>
      <c r="I16" s="146">
        <v>4149</v>
      </c>
      <c r="J16" s="146">
        <v>4699</v>
      </c>
      <c r="K16" s="146">
        <v>4699</v>
      </c>
      <c r="L16" s="146">
        <v>4149</v>
      </c>
      <c r="M16" s="146">
        <v>3749</v>
      </c>
      <c r="N16" s="146">
        <v>3509</v>
      </c>
      <c r="O16" s="146">
        <v>3349</v>
      </c>
      <c r="P16" s="146">
        <v>3169</v>
      </c>
      <c r="Q16" s="146">
        <v>2299</v>
      </c>
      <c r="S16" s="146">
        <v>4699</v>
      </c>
      <c r="T16" s="146">
        <v>4149</v>
      </c>
      <c r="U16" s="146">
        <v>4699</v>
      </c>
      <c r="V16" s="146">
        <v>0</v>
      </c>
      <c r="W16" s="146">
        <v>4149</v>
      </c>
      <c r="X16" s="146">
        <v>3749</v>
      </c>
      <c r="Y16" s="146">
        <v>3509</v>
      </c>
      <c r="Z16" s="146">
        <v>3349</v>
      </c>
      <c r="AA16" s="146">
        <v>3169</v>
      </c>
      <c r="AB16" s="146">
        <v>2299</v>
      </c>
      <c r="AD16" s="420" t="b">
        <v>1</v>
      </c>
      <c r="AF16" s="146">
        <v>4699</v>
      </c>
      <c r="AG16" s="146">
        <v>4149</v>
      </c>
      <c r="AH16" s="146">
        <v>4699</v>
      </c>
      <c r="AI16" s="146">
        <v>4699</v>
      </c>
      <c r="AJ16" s="146">
        <v>4149</v>
      </c>
      <c r="AK16" s="146">
        <v>3749</v>
      </c>
      <c r="AL16" s="146">
        <v>3509</v>
      </c>
      <c r="AM16" s="146">
        <v>3349</v>
      </c>
      <c r="AN16" s="146">
        <v>3169</v>
      </c>
      <c r="AO16" s="146">
        <v>2299</v>
      </c>
      <c r="AP16" s="321"/>
      <c r="AQ16" s="146">
        <v>4699</v>
      </c>
      <c r="AR16" s="146">
        <v>4149</v>
      </c>
      <c r="AS16" s="146"/>
      <c r="AT16" s="146"/>
      <c r="AU16" s="146">
        <v>4149</v>
      </c>
      <c r="AV16" s="146">
        <v>3749</v>
      </c>
      <c r="AW16" s="146">
        <v>3509</v>
      </c>
      <c r="AX16" s="146">
        <v>3349</v>
      </c>
      <c r="AY16" s="146">
        <v>3169</v>
      </c>
      <c r="AZ16" s="146">
        <v>2299</v>
      </c>
      <c r="BA16" s="321"/>
      <c r="BB16" s="321"/>
    </row>
    <row r="17" spans="1:54" ht="15" hidden="1" customHeight="1">
      <c r="A17" s="228"/>
      <c r="B17" s="390" t="s">
        <v>1678</v>
      </c>
      <c r="C17" s="186" t="s">
        <v>1678</v>
      </c>
      <c r="D17" s="481">
        <v>42322</v>
      </c>
      <c r="E17" s="481" t="s">
        <v>105</v>
      </c>
      <c r="F17" s="197" t="s">
        <v>1128</v>
      </c>
      <c r="G17" s="197" t="s">
        <v>360</v>
      </c>
      <c r="H17" s="146">
        <v>4999</v>
      </c>
      <c r="I17" s="146">
        <v>4449</v>
      </c>
      <c r="J17" s="146">
        <v>4999</v>
      </c>
      <c r="K17" s="146">
        <v>4999</v>
      </c>
      <c r="L17" s="146">
        <v>4449</v>
      </c>
      <c r="M17" s="146">
        <v>4049</v>
      </c>
      <c r="N17" s="146">
        <v>3779</v>
      </c>
      <c r="O17" s="146">
        <v>3619</v>
      </c>
      <c r="P17" s="146">
        <v>3459</v>
      </c>
      <c r="Q17" s="146">
        <v>2599</v>
      </c>
      <c r="S17" s="146">
        <v>4999</v>
      </c>
      <c r="T17" s="146">
        <v>4449</v>
      </c>
      <c r="U17" s="146">
        <v>4999</v>
      </c>
      <c r="V17" s="146">
        <v>0</v>
      </c>
      <c r="W17" s="146">
        <v>4449</v>
      </c>
      <c r="X17" s="146">
        <v>4049</v>
      </c>
      <c r="Y17" s="146">
        <v>3779</v>
      </c>
      <c r="Z17" s="146">
        <v>3619</v>
      </c>
      <c r="AA17" s="146">
        <v>3459</v>
      </c>
      <c r="AB17" s="146">
        <v>2599</v>
      </c>
      <c r="AD17" s="420" t="b">
        <v>1</v>
      </c>
      <c r="AF17" s="146">
        <v>4999</v>
      </c>
      <c r="AG17" s="146">
        <v>4449</v>
      </c>
      <c r="AH17" s="146">
        <v>4999</v>
      </c>
      <c r="AI17" s="146">
        <v>4999</v>
      </c>
      <c r="AJ17" s="146">
        <v>4449</v>
      </c>
      <c r="AK17" s="146">
        <v>4049</v>
      </c>
      <c r="AL17" s="146">
        <v>3779</v>
      </c>
      <c r="AM17" s="146">
        <v>3619</v>
      </c>
      <c r="AN17" s="146">
        <v>3459</v>
      </c>
      <c r="AO17" s="146">
        <v>2599</v>
      </c>
      <c r="AP17" s="321"/>
      <c r="AQ17" s="146">
        <v>4999</v>
      </c>
      <c r="AR17" s="146">
        <v>4449</v>
      </c>
      <c r="AS17" s="146"/>
      <c r="AT17" s="146"/>
      <c r="AU17" s="146">
        <v>4449</v>
      </c>
      <c r="AV17" s="146">
        <v>4049</v>
      </c>
      <c r="AW17" s="146">
        <v>3779</v>
      </c>
      <c r="AX17" s="146">
        <v>3619</v>
      </c>
      <c r="AY17" s="146">
        <v>3459</v>
      </c>
      <c r="AZ17" s="146">
        <v>2599</v>
      </c>
      <c r="BA17" s="321"/>
      <c r="BB17" s="321"/>
    </row>
    <row r="18" spans="1:54" ht="15" hidden="1" customHeight="1">
      <c r="A18" s="228"/>
      <c r="B18" s="390" t="s">
        <v>1677</v>
      </c>
      <c r="C18" s="186" t="s">
        <v>1677</v>
      </c>
      <c r="D18" s="481">
        <v>42322</v>
      </c>
      <c r="E18" s="481" t="s">
        <v>105</v>
      </c>
      <c r="F18" s="197" t="s">
        <v>1128</v>
      </c>
      <c r="G18" s="197" t="s">
        <v>360</v>
      </c>
      <c r="H18" s="146">
        <v>4699</v>
      </c>
      <c r="I18" s="146">
        <v>4149</v>
      </c>
      <c r="J18" s="146">
        <v>4699</v>
      </c>
      <c r="K18" s="146">
        <v>4699</v>
      </c>
      <c r="L18" s="146">
        <v>4149</v>
      </c>
      <c r="M18" s="146">
        <v>3749</v>
      </c>
      <c r="N18" s="146">
        <v>3509</v>
      </c>
      <c r="O18" s="146">
        <v>3349</v>
      </c>
      <c r="P18" s="146">
        <v>3169</v>
      </c>
      <c r="Q18" s="146">
        <v>2299</v>
      </c>
      <c r="S18" s="146">
        <v>4699</v>
      </c>
      <c r="T18" s="146">
        <v>4149</v>
      </c>
      <c r="U18" s="146">
        <v>4699</v>
      </c>
      <c r="V18" s="146">
        <v>0</v>
      </c>
      <c r="W18" s="146">
        <v>4149</v>
      </c>
      <c r="X18" s="146">
        <v>3749</v>
      </c>
      <c r="Y18" s="146">
        <v>3509</v>
      </c>
      <c r="Z18" s="146">
        <v>3349</v>
      </c>
      <c r="AA18" s="146">
        <v>3169</v>
      </c>
      <c r="AB18" s="146">
        <v>2299</v>
      </c>
      <c r="AD18" s="420" t="b">
        <v>1</v>
      </c>
      <c r="AF18" s="146">
        <v>4699</v>
      </c>
      <c r="AG18" s="146">
        <v>4149</v>
      </c>
      <c r="AH18" s="146">
        <v>4699</v>
      </c>
      <c r="AI18" s="146">
        <v>4699</v>
      </c>
      <c r="AJ18" s="146">
        <v>4149</v>
      </c>
      <c r="AK18" s="146">
        <v>3749</v>
      </c>
      <c r="AL18" s="146">
        <v>3509</v>
      </c>
      <c r="AM18" s="146">
        <v>3349</v>
      </c>
      <c r="AN18" s="146">
        <v>3169</v>
      </c>
      <c r="AO18" s="146">
        <v>2299</v>
      </c>
      <c r="AP18" s="321"/>
      <c r="AQ18" s="146">
        <v>4699</v>
      </c>
      <c r="AR18" s="146">
        <v>4149</v>
      </c>
      <c r="AS18" s="146"/>
      <c r="AT18" s="146"/>
      <c r="AU18" s="146">
        <v>4149</v>
      </c>
      <c r="AV18" s="146">
        <v>3749</v>
      </c>
      <c r="AW18" s="146">
        <v>3509</v>
      </c>
      <c r="AX18" s="146">
        <v>3349</v>
      </c>
      <c r="AY18" s="146">
        <v>3169</v>
      </c>
      <c r="AZ18" s="146">
        <v>2299</v>
      </c>
      <c r="BA18" s="321"/>
      <c r="BB18" s="321"/>
    </row>
    <row r="19" spans="1:54" ht="15" hidden="1" customHeight="1">
      <c r="A19" s="228"/>
      <c r="B19" s="390" t="s">
        <v>1676</v>
      </c>
      <c r="C19" s="186" t="s">
        <v>1676</v>
      </c>
      <c r="D19" s="481">
        <v>42322</v>
      </c>
      <c r="E19" s="481" t="s">
        <v>105</v>
      </c>
      <c r="F19" s="197" t="s">
        <v>1128</v>
      </c>
      <c r="G19" s="197" t="s">
        <v>360</v>
      </c>
      <c r="H19" s="146">
        <v>4399</v>
      </c>
      <c r="I19" s="146">
        <v>3849</v>
      </c>
      <c r="J19" s="146">
        <v>4399</v>
      </c>
      <c r="K19" s="146">
        <v>4399</v>
      </c>
      <c r="L19" s="146">
        <v>3849</v>
      </c>
      <c r="M19" s="146">
        <v>3449</v>
      </c>
      <c r="N19" s="146">
        <v>3229</v>
      </c>
      <c r="O19" s="146">
        <v>2999</v>
      </c>
      <c r="P19" s="146">
        <v>2899</v>
      </c>
      <c r="Q19" s="146">
        <v>1999</v>
      </c>
      <c r="S19" s="146">
        <v>4399</v>
      </c>
      <c r="T19" s="146">
        <v>3849</v>
      </c>
      <c r="U19" s="146">
        <v>4399</v>
      </c>
      <c r="V19" s="146">
        <v>0</v>
      </c>
      <c r="W19" s="146">
        <v>3849</v>
      </c>
      <c r="X19" s="146">
        <v>3449</v>
      </c>
      <c r="Y19" s="146">
        <v>3229</v>
      </c>
      <c r="Z19" s="146">
        <v>2999</v>
      </c>
      <c r="AA19" s="146">
        <v>2899</v>
      </c>
      <c r="AB19" s="146">
        <v>1999</v>
      </c>
      <c r="AD19" s="420" t="b">
        <v>1</v>
      </c>
      <c r="AF19" s="146">
        <v>4399</v>
      </c>
      <c r="AG19" s="146">
        <v>3849</v>
      </c>
      <c r="AH19" s="146">
        <v>4399</v>
      </c>
      <c r="AI19" s="146">
        <v>4399</v>
      </c>
      <c r="AJ19" s="146">
        <v>3849</v>
      </c>
      <c r="AK19" s="146">
        <v>3449</v>
      </c>
      <c r="AL19" s="146">
        <v>3229</v>
      </c>
      <c r="AM19" s="146">
        <v>3059</v>
      </c>
      <c r="AN19" s="146">
        <v>2899</v>
      </c>
      <c r="AO19" s="146">
        <v>1999</v>
      </c>
      <c r="AP19" s="321"/>
      <c r="AQ19" s="146">
        <v>4399</v>
      </c>
      <c r="AR19" s="146">
        <v>3849</v>
      </c>
      <c r="AS19" s="146"/>
      <c r="AT19" s="146"/>
      <c r="AU19" s="146">
        <v>3849</v>
      </c>
      <c r="AV19" s="146">
        <v>3449</v>
      </c>
      <c r="AW19" s="146">
        <v>3229</v>
      </c>
      <c r="AX19" s="146">
        <v>3059</v>
      </c>
      <c r="AY19" s="146">
        <v>2899</v>
      </c>
      <c r="AZ19" s="146">
        <v>1999</v>
      </c>
      <c r="BA19" s="321"/>
      <c r="BB19" s="321"/>
    </row>
    <row r="20" spans="1:54" ht="15" customHeight="1">
      <c r="A20" s="228"/>
      <c r="B20" s="198" t="s">
        <v>883</v>
      </c>
      <c r="C20" s="425" t="s">
        <v>883</v>
      </c>
      <c r="D20" s="480">
        <v>41957</v>
      </c>
      <c r="E20" s="480" t="s">
        <v>105</v>
      </c>
      <c r="F20" s="197" t="s">
        <v>1128</v>
      </c>
      <c r="G20" s="197" t="s">
        <v>361</v>
      </c>
      <c r="H20" s="200">
        <v>5199</v>
      </c>
      <c r="I20" s="200">
        <v>5099</v>
      </c>
      <c r="J20" s="200">
        <v>5199</v>
      </c>
      <c r="K20" s="200">
        <v>5199</v>
      </c>
      <c r="L20" s="146">
        <v>5099</v>
      </c>
      <c r="M20" s="200">
        <v>3799</v>
      </c>
      <c r="N20" s="200">
        <v>3449</v>
      </c>
      <c r="O20" s="200">
        <v>3299</v>
      </c>
      <c r="P20" s="200">
        <v>3099</v>
      </c>
      <c r="Q20" s="146">
        <v>2549</v>
      </c>
      <c r="S20" s="426">
        <v>4999</v>
      </c>
      <c r="T20" s="426">
        <v>4899</v>
      </c>
      <c r="U20" s="426">
        <v>4999</v>
      </c>
      <c r="V20" s="426">
        <v>0</v>
      </c>
      <c r="W20" s="426">
        <v>4899</v>
      </c>
      <c r="X20" s="426">
        <v>3599</v>
      </c>
      <c r="Y20" s="426">
        <v>3249</v>
      </c>
      <c r="Z20" s="426">
        <v>3099</v>
      </c>
      <c r="AA20" s="426">
        <v>2899</v>
      </c>
      <c r="AB20" s="426">
        <v>2349</v>
      </c>
      <c r="AD20" s="420" t="b">
        <v>1</v>
      </c>
      <c r="AF20" s="146">
        <v>5199</v>
      </c>
      <c r="AG20" s="146">
        <v>5099</v>
      </c>
      <c r="AH20" s="146">
        <v>5199</v>
      </c>
      <c r="AI20" s="146">
        <v>5199</v>
      </c>
      <c r="AJ20" s="146">
        <v>5099</v>
      </c>
      <c r="AK20" s="146">
        <v>3799</v>
      </c>
      <c r="AL20" s="146">
        <v>3449</v>
      </c>
      <c r="AM20" s="146">
        <v>3299</v>
      </c>
      <c r="AN20" s="146">
        <v>3099</v>
      </c>
      <c r="AO20" s="146">
        <v>2549</v>
      </c>
      <c r="AP20" s="321"/>
      <c r="AQ20" s="146">
        <v>4999</v>
      </c>
      <c r="AR20" s="146">
        <v>4899</v>
      </c>
      <c r="AS20" s="146"/>
      <c r="AT20" s="146"/>
      <c r="AU20" s="146">
        <v>4899</v>
      </c>
      <c r="AV20" s="146">
        <v>3599</v>
      </c>
      <c r="AW20" s="146">
        <v>3249</v>
      </c>
      <c r="AX20" s="146">
        <v>3099</v>
      </c>
      <c r="AY20" s="146">
        <v>2899</v>
      </c>
      <c r="AZ20" s="146">
        <v>2349</v>
      </c>
      <c r="BA20" s="321"/>
      <c r="BB20" s="321"/>
    </row>
    <row r="21" spans="1:54" ht="15" customHeight="1">
      <c r="A21" s="228"/>
      <c r="B21" s="198" t="s">
        <v>884</v>
      </c>
      <c r="C21" s="425" t="s">
        <v>884</v>
      </c>
      <c r="D21" s="480">
        <v>41957</v>
      </c>
      <c r="E21" s="480" t="s">
        <v>105</v>
      </c>
      <c r="F21" s="197" t="s">
        <v>1128</v>
      </c>
      <c r="G21" s="197" t="s">
        <v>361</v>
      </c>
      <c r="H21" s="200">
        <v>4799</v>
      </c>
      <c r="I21" s="200">
        <v>4699</v>
      </c>
      <c r="J21" s="200">
        <v>4799</v>
      </c>
      <c r="K21" s="200">
        <v>4799</v>
      </c>
      <c r="L21" s="146">
        <v>4699</v>
      </c>
      <c r="M21" s="200">
        <v>3299</v>
      </c>
      <c r="N21" s="200">
        <v>3099</v>
      </c>
      <c r="O21" s="200">
        <v>2899</v>
      </c>
      <c r="P21" s="200">
        <v>2749</v>
      </c>
      <c r="Q21" s="146">
        <v>2199</v>
      </c>
      <c r="S21" s="426">
        <v>4599</v>
      </c>
      <c r="T21" s="426">
        <v>4499</v>
      </c>
      <c r="U21" s="426">
        <v>4599</v>
      </c>
      <c r="V21" s="426">
        <v>0</v>
      </c>
      <c r="W21" s="426">
        <v>4499</v>
      </c>
      <c r="X21" s="426">
        <v>3099</v>
      </c>
      <c r="Y21" s="426">
        <v>2899</v>
      </c>
      <c r="Z21" s="426">
        <v>2699</v>
      </c>
      <c r="AA21" s="426">
        <v>2549</v>
      </c>
      <c r="AB21" s="426">
        <v>1999</v>
      </c>
      <c r="AD21" s="420" t="b">
        <v>1</v>
      </c>
      <c r="AF21" s="146">
        <v>4799</v>
      </c>
      <c r="AG21" s="146">
        <v>4699</v>
      </c>
      <c r="AH21" s="146">
        <v>4799</v>
      </c>
      <c r="AI21" s="146">
        <v>4799</v>
      </c>
      <c r="AJ21" s="146">
        <v>4699</v>
      </c>
      <c r="AK21" s="146">
        <v>3299</v>
      </c>
      <c r="AL21" s="146">
        <v>3099</v>
      </c>
      <c r="AM21" s="146">
        <v>2899</v>
      </c>
      <c r="AN21" s="146">
        <v>2749</v>
      </c>
      <c r="AO21" s="146">
        <v>2199</v>
      </c>
      <c r="AP21" s="321"/>
      <c r="AQ21" s="146">
        <v>4599</v>
      </c>
      <c r="AR21" s="146">
        <v>4499</v>
      </c>
      <c r="AS21" s="146"/>
      <c r="AT21" s="146"/>
      <c r="AU21" s="146">
        <v>4499</v>
      </c>
      <c r="AV21" s="146">
        <v>3099</v>
      </c>
      <c r="AW21" s="146">
        <v>2899</v>
      </c>
      <c r="AX21" s="146">
        <v>2699</v>
      </c>
      <c r="AY21" s="146">
        <v>2549</v>
      </c>
      <c r="AZ21" s="146">
        <v>1999</v>
      </c>
      <c r="BA21" s="321"/>
      <c r="BB21" s="321"/>
    </row>
    <row r="22" spans="1:54" ht="15" customHeight="1">
      <c r="A22" s="228"/>
      <c r="B22" s="198" t="s">
        <v>885</v>
      </c>
      <c r="C22" s="425" t="s">
        <v>885</v>
      </c>
      <c r="D22" s="480">
        <v>41957</v>
      </c>
      <c r="E22" s="480" t="s">
        <v>105</v>
      </c>
      <c r="F22" s="197" t="s">
        <v>1128</v>
      </c>
      <c r="G22" s="197" t="s">
        <v>361</v>
      </c>
      <c r="H22" s="200">
        <v>4299</v>
      </c>
      <c r="I22" s="200">
        <v>4199</v>
      </c>
      <c r="J22" s="200">
        <v>4299</v>
      </c>
      <c r="K22" s="200">
        <v>4299</v>
      </c>
      <c r="L22" s="146">
        <v>4199</v>
      </c>
      <c r="M22" s="200">
        <v>2849</v>
      </c>
      <c r="N22" s="200">
        <v>2449</v>
      </c>
      <c r="O22" s="200">
        <v>2149</v>
      </c>
      <c r="P22" s="200">
        <v>2049</v>
      </c>
      <c r="Q22" s="146">
        <v>1599</v>
      </c>
      <c r="S22" s="426">
        <v>4099</v>
      </c>
      <c r="T22" s="426">
        <v>3999</v>
      </c>
      <c r="U22" s="426">
        <v>4099</v>
      </c>
      <c r="V22" s="426">
        <v>0</v>
      </c>
      <c r="W22" s="426">
        <v>3999</v>
      </c>
      <c r="X22" s="426">
        <v>2649</v>
      </c>
      <c r="Y22" s="426">
        <v>2249</v>
      </c>
      <c r="Z22" s="426">
        <v>1949</v>
      </c>
      <c r="AA22" s="426">
        <v>1849</v>
      </c>
      <c r="AB22" s="426">
        <v>1399</v>
      </c>
      <c r="AD22" s="420" t="b">
        <v>1</v>
      </c>
      <c r="AF22" s="146">
        <v>4299</v>
      </c>
      <c r="AG22" s="146">
        <v>4199</v>
      </c>
      <c r="AH22" s="146">
        <v>4299</v>
      </c>
      <c r="AI22" s="146">
        <v>4299</v>
      </c>
      <c r="AJ22" s="146">
        <v>4199</v>
      </c>
      <c r="AK22" s="146">
        <v>2849</v>
      </c>
      <c r="AL22" s="146">
        <v>2449</v>
      </c>
      <c r="AM22" s="146">
        <v>2149</v>
      </c>
      <c r="AN22" s="146">
        <v>2049</v>
      </c>
      <c r="AO22" s="146">
        <v>1599</v>
      </c>
      <c r="AP22" s="321"/>
      <c r="AQ22" s="146">
        <v>4099</v>
      </c>
      <c r="AR22" s="146">
        <v>3999</v>
      </c>
      <c r="AS22" s="146"/>
      <c r="AT22" s="146"/>
      <c r="AU22" s="146">
        <v>3999</v>
      </c>
      <c r="AV22" s="146">
        <v>2649</v>
      </c>
      <c r="AW22" s="146">
        <v>2249</v>
      </c>
      <c r="AX22" s="146">
        <v>1949</v>
      </c>
      <c r="AY22" s="146">
        <v>1849</v>
      </c>
      <c r="AZ22" s="146">
        <v>1399</v>
      </c>
      <c r="BA22" s="321"/>
      <c r="BB22" s="321"/>
    </row>
    <row r="23" spans="1:54" ht="15" customHeight="1">
      <c r="A23" s="228"/>
      <c r="B23" s="198" t="s">
        <v>882</v>
      </c>
      <c r="C23" s="425" t="s">
        <v>882</v>
      </c>
      <c r="D23" s="480">
        <v>41957</v>
      </c>
      <c r="E23" s="480" t="s">
        <v>105</v>
      </c>
      <c r="F23" s="197" t="s">
        <v>1128</v>
      </c>
      <c r="G23" s="197" t="s">
        <v>360</v>
      </c>
      <c r="H23" s="200">
        <v>4799</v>
      </c>
      <c r="I23" s="200">
        <v>4699</v>
      </c>
      <c r="J23" s="200">
        <v>4799</v>
      </c>
      <c r="K23" s="200">
        <v>4799</v>
      </c>
      <c r="L23" s="146">
        <v>4699</v>
      </c>
      <c r="M23" s="200">
        <v>3299</v>
      </c>
      <c r="N23" s="200">
        <v>3099</v>
      </c>
      <c r="O23" s="200">
        <v>2899</v>
      </c>
      <c r="P23" s="200">
        <v>2749</v>
      </c>
      <c r="Q23" s="146">
        <v>2199</v>
      </c>
      <c r="S23" s="426">
        <v>4599</v>
      </c>
      <c r="T23" s="426">
        <v>4499</v>
      </c>
      <c r="U23" s="426">
        <v>4599</v>
      </c>
      <c r="V23" s="426">
        <v>0</v>
      </c>
      <c r="W23" s="426">
        <v>4499</v>
      </c>
      <c r="X23" s="426">
        <v>3099</v>
      </c>
      <c r="Y23" s="426">
        <v>2899</v>
      </c>
      <c r="Z23" s="426">
        <v>2699</v>
      </c>
      <c r="AA23" s="426">
        <v>2549</v>
      </c>
      <c r="AB23" s="426">
        <v>1999</v>
      </c>
      <c r="AD23" s="420" t="b">
        <v>1</v>
      </c>
      <c r="AF23" s="146">
        <v>4799</v>
      </c>
      <c r="AG23" s="146">
        <v>4699</v>
      </c>
      <c r="AH23" s="146">
        <v>4799</v>
      </c>
      <c r="AI23" s="146">
        <v>4799</v>
      </c>
      <c r="AJ23" s="146">
        <v>4699</v>
      </c>
      <c r="AK23" s="146">
        <v>3299</v>
      </c>
      <c r="AL23" s="146">
        <v>3099</v>
      </c>
      <c r="AM23" s="146">
        <v>2899</v>
      </c>
      <c r="AN23" s="146">
        <v>2749</v>
      </c>
      <c r="AO23" s="146">
        <v>2199</v>
      </c>
      <c r="AP23" s="321"/>
      <c r="AQ23" s="146">
        <v>4599</v>
      </c>
      <c r="AR23" s="146">
        <v>4499</v>
      </c>
      <c r="AS23" s="146"/>
      <c r="AT23" s="146"/>
      <c r="AU23" s="146">
        <v>4499</v>
      </c>
      <c r="AV23" s="146">
        <v>3099</v>
      </c>
      <c r="AW23" s="146">
        <v>2899</v>
      </c>
      <c r="AX23" s="146">
        <v>2699</v>
      </c>
      <c r="AY23" s="146">
        <v>2549</v>
      </c>
      <c r="AZ23" s="146">
        <v>1999</v>
      </c>
      <c r="BA23" s="321"/>
      <c r="BB23" s="321"/>
    </row>
    <row r="24" spans="1:54" ht="15" customHeight="1">
      <c r="A24" s="228"/>
      <c r="B24" s="198" t="s">
        <v>881</v>
      </c>
      <c r="C24" s="425" t="s">
        <v>881</v>
      </c>
      <c r="D24" s="480">
        <v>41957</v>
      </c>
      <c r="E24" s="480" t="s">
        <v>105</v>
      </c>
      <c r="F24" s="197" t="s">
        <v>1128</v>
      </c>
      <c r="G24" s="197" t="s">
        <v>360</v>
      </c>
      <c r="H24" s="200">
        <v>4299</v>
      </c>
      <c r="I24" s="200">
        <v>4199</v>
      </c>
      <c r="J24" s="200">
        <v>4299</v>
      </c>
      <c r="K24" s="200">
        <v>4299</v>
      </c>
      <c r="L24" s="146">
        <v>4199</v>
      </c>
      <c r="M24" s="200">
        <v>2999</v>
      </c>
      <c r="N24" s="200">
        <v>2799</v>
      </c>
      <c r="O24" s="200">
        <v>2499</v>
      </c>
      <c r="P24" s="200">
        <v>2399</v>
      </c>
      <c r="Q24" s="146">
        <v>1849</v>
      </c>
      <c r="S24" s="426">
        <v>4099</v>
      </c>
      <c r="T24" s="426">
        <v>3999</v>
      </c>
      <c r="U24" s="426">
        <v>4099</v>
      </c>
      <c r="V24" s="426">
        <v>0</v>
      </c>
      <c r="W24" s="426">
        <v>3999</v>
      </c>
      <c r="X24" s="426">
        <v>2799</v>
      </c>
      <c r="Y24" s="426">
        <v>2599</v>
      </c>
      <c r="Z24" s="426">
        <v>2299</v>
      </c>
      <c r="AA24" s="426">
        <v>2199</v>
      </c>
      <c r="AB24" s="426">
        <v>1649</v>
      </c>
      <c r="AD24" s="420" t="b">
        <v>1</v>
      </c>
      <c r="AF24" s="146">
        <v>4299</v>
      </c>
      <c r="AG24" s="146">
        <v>4199</v>
      </c>
      <c r="AH24" s="146">
        <v>4299</v>
      </c>
      <c r="AI24" s="146">
        <v>4299</v>
      </c>
      <c r="AJ24" s="146">
        <v>4199</v>
      </c>
      <c r="AK24" s="146">
        <v>2999</v>
      </c>
      <c r="AL24" s="146">
        <v>2799</v>
      </c>
      <c r="AM24" s="146">
        <v>2499</v>
      </c>
      <c r="AN24" s="146">
        <v>2399</v>
      </c>
      <c r="AO24" s="146">
        <v>1849</v>
      </c>
      <c r="AP24" s="321"/>
      <c r="AQ24" s="146">
        <v>4099</v>
      </c>
      <c r="AR24" s="146">
        <v>3999</v>
      </c>
      <c r="AS24" s="146"/>
      <c r="AT24" s="146"/>
      <c r="AU24" s="146">
        <v>3999</v>
      </c>
      <c r="AV24" s="146">
        <v>2799</v>
      </c>
      <c r="AW24" s="146">
        <v>2599</v>
      </c>
      <c r="AX24" s="146">
        <v>2299</v>
      </c>
      <c r="AY24" s="146">
        <v>2199</v>
      </c>
      <c r="AZ24" s="146">
        <v>1649</v>
      </c>
      <c r="BA24" s="321"/>
      <c r="BB24" s="321"/>
    </row>
    <row r="25" spans="1:54" ht="15" customHeight="1">
      <c r="A25" s="228"/>
      <c r="B25" s="198" t="s">
        <v>880</v>
      </c>
      <c r="C25" s="425" t="s">
        <v>880</v>
      </c>
      <c r="D25" s="480">
        <v>41957</v>
      </c>
      <c r="E25" s="480" t="s">
        <v>105</v>
      </c>
      <c r="F25" s="197" t="s">
        <v>1128</v>
      </c>
      <c r="G25" s="197" t="s">
        <v>360</v>
      </c>
      <c r="H25" s="200">
        <v>3899</v>
      </c>
      <c r="I25" s="200">
        <v>3799</v>
      </c>
      <c r="J25" s="200">
        <v>3899</v>
      </c>
      <c r="K25" s="200">
        <v>3899</v>
      </c>
      <c r="L25" s="146">
        <v>3799</v>
      </c>
      <c r="M25" s="200">
        <v>2799</v>
      </c>
      <c r="N25" s="200">
        <v>2399</v>
      </c>
      <c r="O25" s="200">
        <v>2099</v>
      </c>
      <c r="P25" s="200">
        <v>1999</v>
      </c>
      <c r="Q25" s="146">
        <v>1499</v>
      </c>
      <c r="S25" s="426">
        <v>3699</v>
      </c>
      <c r="T25" s="426">
        <v>3599</v>
      </c>
      <c r="U25" s="426">
        <v>3699</v>
      </c>
      <c r="V25" s="426">
        <v>0</v>
      </c>
      <c r="W25" s="426">
        <v>3599</v>
      </c>
      <c r="X25" s="426">
        <v>2599</v>
      </c>
      <c r="Y25" s="426">
        <v>2199</v>
      </c>
      <c r="Z25" s="426">
        <v>1899</v>
      </c>
      <c r="AA25" s="426">
        <v>1799</v>
      </c>
      <c r="AB25" s="426">
        <v>1299</v>
      </c>
      <c r="AD25" s="420" t="b">
        <v>1</v>
      </c>
      <c r="AF25" s="146">
        <v>3899</v>
      </c>
      <c r="AG25" s="146">
        <v>3799</v>
      </c>
      <c r="AH25" s="146">
        <v>3899</v>
      </c>
      <c r="AI25" s="146">
        <v>3899</v>
      </c>
      <c r="AJ25" s="146">
        <v>3799</v>
      </c>
      <c r="AK25" s="146">
        <v>2799</v>
      </c>
      <c r="AL25" s="146">
        <v>2399</v>
      </c>
      <c r="AM25" s="146">
        <v>2099</v>
      </c>
      <c r="AN25" s="146">
        <v>1999</v>
      </c>
      <c r="AO25" s="146">
        <v>1499</v>
      </c>
      <c r="AP25" s="321"/>
      <c r="AQ25" s="146">
        <v>3699</v>
      </c>
      <c r="AR25" s="146">
        <v>3599</v>
      </c>
      <c r="AS25" s="146"/>
      <c r="AT25" s="146"/>
      <c r="AU25" s="146">
        <v>3599</v>
      </c>
      <c r="AV25" s="146">
        <v>2599</v>
      </c>
      <c r="AW25" s="146">
        <v>2199</v>
      </c>
      <c r="AX25" s="146">
        <v>1899</v>
      </c>
      <c r="AY25" s="146">
        <v>1799</v>
      </c>
      <c r="AZ25" s="146">
        <v>1299</v>
      </c>
      <c r="BA25" s="321"/>
      <c r="BB25" s="321"/>
    </row>
    <row r="26" spans="1:54" ht="15" customHeight="1">
      <c r="A26" s="228"/>
      <c r="B26" s="198" t="s">
        <v>1656</v>
      </c>
      <c r="C26" s="186" t="s">
        <v>1657</v>
      </c>
      <c r="D26" s="480">
        <v>42300</v>
      </c>
      <c r="E26" s="480" t="s">
        <v>105</v>
      </c>
      <c r="F26" s="197" t="s">
        <v>1128</v>
      </c>
      <c r="G26" s="197" t="s">
        <v>360</v>
      </c>
      <c r="H26" s="200">
        <v>4249</v>
      </c>
      <c r="I26" s="200">
        <v>3299</v>
      </c>
      <c r="J26" s="200">
        <v>4249</v>
      </c>
      <c r="K26" s="200">
        <v>4249</v>
      </c>
      <c r="L26" s="146">
        <v>3299</v>
      </c>
      <c r="M26" s="200">
        <v>3179</v>
      </c>
      <c r="N26" s="200">
        <v>2499</v>
      </c>
      <c r="O26" s="200">
        <v>1699</v>
      </c>
      <c r="P26" s="200">
        <v>1599</v>
      </c>
      <c r="Q26" s="146">
        <v>1499</v>
      </c>
      <c r="S26" s="146">
        <v>4249</v>
      </c>
      <c r="T26" s="146">
        <v>3299</v>
      </c>
      <c r="U26" s="426">
        <v>4249</v>
      </c>
      <c r="V26" s="426">
        <v>0</v>
      </c>
      <c r="W26" s="146">
        <v>3299</v>
      </c>
      <c r="X26" s="146">
        <v>3179</v>
      </c>
      <c r="Y26" s="146">
        <v>2499</v>
      </c>
      <c r="Z26" s="146">
        <v>1699</v>
      </c>
      <c r="AA26" s="146">
        <v>1599</v>
      </c>
      <c r="AB26" s="146">
        <v>1499</v>
      </c>
      <c r="AD26" s="420" t="b">
        <v>1</v>
      </c>
      <c r="AF26" s="146">
        <v>4249</v>
      </c>
      <c r="AG26" s="146">
        <v>3299</v>
      </c>
      <c r="AH26" s="146">
        <v>4249</v>
      </c>
      <c r="AI26" s="146">
        <v>4249</v>
      </c>
      <c r="AJ26" s="146">
        <v>3299</v>
      </c>
      <c r="AK26" s="146">
        <v>3179</v>
      </c>
      <c r="AL26" s="146">
        <v>2499</v>
      </c>
      <c r="AM26" s="146">
        <v>1699</v>
      </c>
      <c r="AN26" s="146">
        <v>1599</v>
      </c>
      <c r="AO26" s="146">
        <v>1499</v>
      </c>
      <c r="AP26" s="321"/>
      <c r="AQ26" s="146">
        <v>4249</v>
      </c>
      <c r="AR26" s="146">
        <v>3299</v>
      </c>
      <c r="AS26" s="146"/>
      <c r="AT26" s="146"/>
      <c r="AU26" s="146">
        <v>3299</v>
      </c>
      <c r="AV26" s="146">
        <v>3179</v>
      </c>
      <c r="AW26" s="146">
        <v>2499</v>
      </c>
      <c r="AX26" s="146">
        <v>1699</v>
      </c>
      <c r="AY26" s="146">
        <v>1599</v>
      </c>
      <c r="AZ26" s="146">
        <v>1499</v>
      </c>
      <c r="BA26" s="321"/>
      <c r="BB26" s="321"/>
    </row>
    <row r="27" spans="1:54" ht="15" customHeight="1">
      <c r="A27" s="228"/>
      <c r="B27" s="198" t="s">
        <v>1686</v>
      </c>
      <c r="C27" s="425" t="s">
        <v>1687</v>
      </c>
      <c r="D27" s="480">
        <v>42313</v>
      </c>
      <c r="E27" s="480" t="s">
        <v>105</v>
      </c>
      <c r="F27" s="197" t="s">
        <v>1128</v>
      </c>
      <c r="G27" s="197" t="s">
        <v>360</v>
      </c>
      <c r="H27" s="200">
        <v>3899</v>
      </c>
      <c r="I27" s="200">
        <v>3599</v>
      </c>
      <c r="J27" s="200">
        <v>3899</v>
      </c>
      <c r="K27" s="200">
        <v>3899</v>
      </c>
      <c r="L27" s="146">
        <v>3599</v>
      </c>
      <c r="M27" s="200">
        <v>3399</v>
      </c>
      <c r="N27" s="200">
        <v>2699</v>
      </c>
      <c r="O27" s="200">
        <v>1699</v>
      </c>
      <c r="P27" s="200">
        <v>1599</v>
      </c>
      <c r="Q27" s="146">
        <v>1499</v>
      </c>
      <c r="S27" s="426">
        <v>3299</v>
      </c>
      <c r="T27" s="426">
        <v>2999</v>
      </c>
      <c r="U27" s="426">
        <v>3299</v>
      </c>
      <c r="V27" s="426">
        <v>0</v>
      </c>
      <c r="W27" s="426">
        <v>2999</v>
      </c>
      <c r="X27" s="426">
        <v>2799</v>
      </c>
      <c r="Y27" s="426">
        <v>2099</v>
      </c>
      <c r="Z27" s="426">
        <v>1099</v>
      </c>
      <c r="AA27" s="426">
        <v>999</v>
      </c>
      <c r="AB27" s="426">
        <v>899</v>
      </c>
      <c r="AD27" s="420" t="b">
        <v>1</v>
      </c>
      <c r="AF27" s="146" t="e">
        <v>#N/A</v>
      </c>
      <c r="AG27" s="146" t="e">
        <v>#N/A</v>
      </c>
      <c r="AH27" s="146" t="e">
        <v>#N/A</v>
      </c>
      <c r="AI27" s="146" t="e">
        <v>#N/A</v>
      </c>
      <c r="AJ27" s="146" t="e">
        <v>#N/A</v>
      </c>
      <c r="AK27" s="146" t="e">
        <v>#N/A</v>
      </c>
      <c r="AL27" s="146" t="e">
        <v>#N/A</v>
      </c>
      <c r="AM27" s="146" t="e">
        <v>#N/A</v>
      </c>
      <c r="AN27" s="146" t="e">
        <v>#N/A</v>
      </c>
      <c r="AO27" s="146" t="e">
        <v>#N/A</v>
      </c>
      <c r="AP27" s="321"/>
      <c r="AQ27" s="146" t="e">
        <v>#N/A</v>
      </c>
      <c r="AR27" s="146" t="e">
        <v>#N/A</v>
      </c>
      <c r="AS27" s="146"/>
      <c r="AT27" s="146"/>
      <c r="AU27" s="146" t="e">
        <v>#N/A</v>
      </c>
      <c r="AV27" s="146" t="e">
        <v>#N/A</v>
      </c>
      <c r="AW27" s="146" t="e">
        <v>#N/A</v>
      </c>
      <c r="AX27" s="146" t="e">
        <v>#N/A</v>
      </c>
      <c r="AY27" s="146" t="e">
        <v>#N/A</v>
      </c>
      <c r="AZ27" s="146" t="e">
        <v>#N/A</v>
      </c>
      <c r="BA27" s="321"/>
      <c r="BB27" s="321"/>
    </row>
    <row r="28" spans="1:54" ht="15" customHeight="1">
      <c r="A28" s="228"/>
      <c r="B28" s="198" t="s">
        <v>1270</v>
      </c>
      <c r="C28" s="425" t="s">
        <v>1548</v>
      </c>
      <c r="D28" s="480">
        <v>42110</v>
      </c>
      <c r="E28" s="480" t="s">
        <v>105</v>
      </c>
      <c r="F28" s="197" t="s">
        <v>1128</v>
      </c>
      <c r="G28" s="197" t="s">
        <v>360</v>
      </c>
      <c r="H28" s="200">
        <v>3299</v>
      </c>
      <c r="I28" s="200">
        <v>3199</v>
      </c>
      <c r="J28" s="200">
        <v>3299</v>
      </c>
      <c r="K28" s="200">
        <v>3299</v>
      </c>
      <c r="L28" s="146">
        <v>3199</v>
      </c>
      <c r="M28" s="200">
        <v>2899</v>
      </c>
      <c r="N28" s="200">
        <v>1999</v>
      </c>
      <c r="O28" s="200">
        <v>1499</v>
      </c>
      <c r="P28" s="200">
        <v>1399</v>
      </c>
      <c r="Q28" s="146">
        <v>1299</v>
      </c>
      <c r="S28" s="426">
        <v>2599</v>
      </c>
      <c r="T28" s="426">
        <v>2499</v>
      </c>
      <c r="U28" s="426">
        <v>2599</v>
      </c>
      <c r="V28" s="426">
        <v>0</v>
      </c>
      <c r="W28" s="426">
        <v>2499</v>
      </c>
      <c r="X28" s="426">
        <v>2199</v>
      </c>
      <c r="Y28" s="426">
        <v>1299</v>
      </c>
      <c r="Z28" s="426">
        <v>799</v>
      </c>
      <c r="AA28" s="426">
        <v>699</v>
      </c>
      <c r="AB28" s="426">
        <v>599</v>
      </c>
      <c r="AD28" s="420" t="b">
        <v>1</v>
      </c>
      <c r="AF28" s="146">
        <v>3299</v>
      </c>
      <c r="AG28" s="146">
        <v>3199</v>
      </c>
      <c r="AH28" s="146">
        <v>3299</v>
      </c>
      <c r="AI28" s="146">
        <v>3299</v>
      </c>
      <c r="AJ28" s="146">
        <v>3199</v>
      </c>
      <c r="AK28" s="146">
        <v>2899</v>
      </c>
      <c r="AL28" s="146">
        <v>1999</v>
      </c>
      <c r="AM28" s="146">
        <v>1499</v>
      </c>
      <c r="AN28" s="146">
        <v>1399</v>
      </c>
      <c r="AO28" s="146">
        <v>1299</v>
      </c>
      <c r="AP28" s="321"/>
      <c r="AQ28" s="146">
        <v>2599</v>
      </c>
      <c r="AR28" s="146">
        <v>2499</v>
      </c>
      <c r="AS28" s="146"/>
      <c r="AT28" s="146"/>
      <c r="AU28" s="146">
        <v>2499</v>
      </c>
      <c r="AV28" s="146">
        <v>2199</v>
      </c>
      <c r="AW28" s="146">
        <v>1299</v>
      </c>
      <c r="AX28" s="146">
        <v>799</v>
      </c>
      <c r="AY28" s="146">
        <v>699</v>
      </c>
      <c r="AZ28" s="146">
        <v>599</v>
      </c>
      <c r="BA28" s="321"/>
      <c r="BB28" s="321"/>
    </row>
    <row r="29" spans="1:54" ht="15" customHeight="1">
      <c r="A29" s="228"/>
      <c r="B29" s="149" t="s">
        <v>229</v>
      </c>
      <c r="C29" s="440" t="s">
        <v>229</v>
      </c>
      <c r="D29" s="481">
        <v>41599</v>
      </c>
      <c r="E29" s="481" t="s">
        <v>105</v>
      </c>
      <c r="F29" s="197" t="s">
        <v>1128</v>
      </c>
      <c r="G29" s="197" t="s">
        <v>359</v>
      </c>
      <c r="H29" s="200">
        <v>2799</v>
      </c>
      <c r="I29" s="200">
        <v>2699</v>
      </c>
      <c r="J29" s="200">
        <v>2799</v>
      </c>
      <c r="K29" s="200">
        <v>2799</v>
      </c>
      <c r="L29" s="146">
        <v>2699</v>
      </c>
      <c r="M29" s="200">
        <v>1829</v>
      </c>
      <c r="N29" s="200">
        <v>1299</v>
      </c>
      <c r="O29" s="200">
        <v>1199</v>
      </c>
      <c r="P29" s="200">
        <v>1099</v>
      </c>
      <c r="Q29" s="146">
        <v>399</v>
      </c>
      <c r="S29" s="426">
        <v>2679</v>
      </c>
      <c r="T29" s="426">
        <v>2579</v>
      </c>
      <c r="U29" s="426">
        <v>2679</v>
      </c>
      <c r="V29" s="426">
        <v>0</v>
      </c>
      <c r="W29" s="426">
        <v>2579</v>
      </c>
      <c r="X29" s="426">
        <v>1709</v>
      </c>
      <c r="Y29" s="426">
        <v>1179</v>
      </c>
      <c r="Z29" s="426">
        <v>1079</v>
      </c>
      <c r="AA29" s="426">
        <v>979</v>
      </c>
      <c r="AB29" s="426">
        <v>279</v>
      </c>
      <c r="AD29" s="420" t="b">
        <v>1</v>
      </c>
      <c r="AF29" s="146">
        <v>2799</v>
      </c>
      <c r="AG29" s="146">
        <v>2699</v>
      </c>
      <c r="AH29" s="146">
        <v>2799</v>
      </c>
      <c r="AI29" s="146">
        <v>2799</v>
      </c>
      <c r="AJ29" s="146">
        <v>2699</v>
      </c>
      <c r="AK29" s="146">
        <v>1829</v>
      </c>
      <c r="AL29" s="146">
        <v>1299</v>
      </c>
      <c r="AM29" s="146">
        <v>1199</v>
      </c>
      <c r="AN29" s="146">
        <v>1099</v>
      </c>
      <c r="AO29" s="146">
        <v>399</v>
      </c>
      <c r="AP29" s="321"/>
      <c r="AQ29" s="146">
        <v>2679</v>
      </c>
      <c r="AR29" s="146">
        <v>2579</v>
      </c>
      <c r="AS29" s="146"/>
      <c r="AT29" s="146"/>
      <c r="AU29" s="146">
        <v>2579</v>
      </c>
      <c r="AV29" s="146">
        <v>1709</v>
      </c>
      <c r="AW29" s="146">
        <v>1179</v>
      </c>
      <c r="AX29" s="146">
        <v>1079</v>
      </c>
      <c r="AY29" s="146">
        <v>979</v>
      </c>
      <c r="AZ29" s="146">
        <v>279</v>
      </c>
      <c r="BA29" s="321"/>
      <c r="BB29" s="321"/>
    </row>
    <row r="30" spans="1:54" ht="15" customHeight="1">
      <c r="A30" s="228"/>
      <c r="B30" s="149" t="s">
        <v>1075</v>
      </c>
      <c r="C30" s="221" t="s">
        <v>1075</v>
      </c>
      <c r="D30" s="481">
        <v>41977</v>
      </c>
      <c r="E30" s="481" t="s">
        <v>105</v>
      </c>
      <c r="F30" s="197" t="s">
        <v>1128</v>
      </c>
      <c r="G30" s="197" t="s">
        <v>359</v>
      </c>
      <c r="H30" s="200">
        <v>1499</v>
      </c>
      <c r="I30" s="200">
        <v>1399</v>
      </c>
      <c r="J30" s="200">
        <v>1499</v>
      </c>
      <c r="K30" s="200">
        <v>1499</v>
      </c>
      <c r="L30" s="146">
        <v>1399</v>
      </c>
      <c r="M30" s="200">
        <v>949</v>
      </c>
      <c r="N30" s="200">
        <v>779</v>
      </c>
      <c r="O30" s="200">
        <v>649</v>
      </c>
      <c r="P30" s="200">
        <v>549</v>
      </c>
      <c r="Q30" s="146">
        <v>0</v>
      </c>
      <c r="S30" s="146">
        <v>1499</v>
      </c>
      <c r="T30" s="146">
        <v>1399</v>
      </c>
      <c r="U30" s="146">
        <v>1499</v>
      </c>
      <c r="V30" s="146">
        <v>0</v>
      </c>
      <c r="W30" s="146">
        <v>1399</v>
      </c>
      <c r="X30" s="146">
        <v>949</v>
      </c>
      <c r="Y30" s="146">
        <v>779</v>
      </c>
      <c r="Z30" s="146">
        <v>649</v>
      </c>
      <c r="AA30" s="146">
        <v>549</v>
      </c>
      <c r="AB30" s="146">
        <v>0</v>
      </c>
      <c r="AD30" s="420" t="b">
        <v>1</v>
      </c>
      <c r="AF30" s="146">
        <v>1499</v>
      </c>
      <c r="AG30" s="146">
        <v>1399</v>
      </c>
      <c r="AH30" s="146">
        <v>1499</v>
      </c>
      <c r="AI30" s="146">
        <v>1499</v>
      </c>
      <c r="AJ30" s="146">
        <v>1399</v>
      </c>
      <c r="AK30" s="146">
        <v>949</v>
      </c>
      <c r="AL30" s="146">
        <v>779</v>
      </c>
      <c r="AM30" s="146">
        <v>649</v>
      </c>
      <c r="AN30" s="146">
        <v>549</v>
      </c>
      <c r="AO30" s="146">
        <v>0</v>
      </c>
      <c r="AP30" s="321"/>
      <c r="AQ30" s="146">
        <v>1499</v>
      </c>
      <c r="AR30" s="146">
        <v>1399</v>
      </c>
      <c r="AS30" s="146"/>
      <c r="AT30" s="146"/>
      <c r="AU30" s="146">
        <v>1399</v>
      </c>
      <c r="AV30" s="146">
        <v>949</v>
      </c>
      <c r="AW30" s="146">
        <v>779</v>
      </c>
      <c r="AX30" s="146">
        <v>649</v>
      </c>
      <c r="AY30" s="146">
        <v>549</v>
      </c>
      <c r="AZ30" s="146">
        <v>0</v>
      </c>
      <c r="BA30" s="321"/>
      <c r="BB30" s="321"/>
    </row>
    <row r="31" spans="1:54" ht="15" customHeight="1">
      <c r="A31" s="228"/>
      <c r="B31" s="149" t="s">
        <v>341</v>
      </c>
      <c r="C31" s="440" t="s">
        <v>342</v>
      </c>
      <c r="D31" s="481">
        <v>41939</v>
      </c>
      <c r="E31" s="481" t="s">
        <v>105</v>
      </c>
      <c r="F31" s="197" t="s">
        <v>1127</v>
      </c>
      <c r="G31" s="197" t="s">
        <v>360</v>
      </c>
      <c r="H31" s="200">
        <v>3099</v>
      </c>
      <c r="I31" s="200">
        <v>2899</v>
      </c>
      <c r="J31" s="200">
        <v>3099</v>
      </c>
      <c r="K31" s="200">
        <v>3099</v>
      </c>
      <c r="L31" s="146">
        <v>2899</v>
      </c>
      <c r="M31" s="200">
        <v>2599</v>
      </c>
      <c r="N31" s="200">
        <v>1999</v>
      </c>
      <c r="O31" s="200">
        <v>1399</v>
      </c>
      <c r="P31" s="200">
        <v>1099</v>
      </c>
      <c r="Q31" s="146">
        <v>899</v>
      </c>
      <c r="S31" s="426">
        <v>2899</v>
      </c>
      <c r="T31" s="426">
        <v>2699</v>
      </c>
      <c r="U31" s="426">
        <v>2899</v>
      </c>
      <c r="V31" s="426">
        <v>0</v>
      </c>
      <c r="W31" s="426">
        <v>2699</v>
      </c>
      <c r="X31" s="426">
        <v>2399</v>
      </c>
      <c r="Y31" s="426">
        <v>1799</v>
      </c>
      <c r="Z31" s="426">
        <v>1199</v>
      </c>
      <c r="AA31" s="426">
        <v>899</v>
      </c>
      <c r="AB31" s="426">
        <v>699</v>
      </c>
      <c r="AD31" s="420" t="b">
        <v>1</v>
      </c>
      <c r="AF31" s="146">
        <v>3099</v>
      </c>
      <c r="AG31" s="146">
        <v>2899</v>
      </c>
      <c r="AH31" s="146">
        <v>3099</v>
      </c>
      <c r="AI31" s="146">
        <v>3099</v>
      </c>
      <c r="AJ31" s="146">
        <v>2899</v>
      </c>
      <c r="AK31" s="146">
        <v>2599</v>
      </c>
      <c r="AL31" s="146">
        <v>1999</v>
      </c>
      <c r="AM31" s="146">
        <v>1399</v>
      </c>
      <c r="AN31" s="146">
        <v>1099</v>
      </c>
      <c r="AO31" s="146">
        <v>899</v>
      </c>
      <c r="AP31" s="321"/>
      <c r="AQ31" s="146">
        <v>2899</v>
      </c>
      <c r="AR31" s="146">
        <v>2699</v>
      </c>
      <c r="AS31" s="146"/>
      <c r="AT31" s="146"/>
      <c r="AU31" s="146">
        <v>2699</v>
      </c>
      <c r="AV31" s="146">
        <v>2399</v>
      </c>
      <c r="AW31" s="146">
        <v>1799</v>
      </c>
      <c r="AX31" s="146">
        <v>1199</v>
      </c>
      <c r="AY31" s="146">
        <v>899</v>
      </c>
      <c r="AZ31" s="146">
        <v>699</v>
      </c>
      <c r="BA31" s="321"/>
      <c r="BB31" s="321"/>
    </row>
    <row r="32" spans="1:54" ht="15" customHeight="1">
      <c r="A32" s="228"/>
      <c r="B32" s="149" t="s">
        <v>1234</v>
      </c>
      <c r="C32" s="440" t="s">
        <v>1268</v>
      </c>
      <c r="D32" s="481">
        <v>42152</v>
      </c>
      <c r="E32" s="481" t="s">
        <v>105</v>
      </c>
      <c r="F32" s="197" t="s">
        <v>1127</v>
      </c>
      <c r="G32" s="197" t="s">
        <v>360</v>
      </c>
      <c r="H32" s="200">
        <v>3099</v>
      </c>
      <c r="I32" s="200">
        <v>2509</v>
      </c>
      <c r="J32" s="200">
        <v>3099</v>
      </c>
      <c r="K32" s="200">
        <v>3099</v>
      </c>
      <c r="L32" s="146">
        <v>2509</v>
      </c>
      <c r="M32" s="200">
        <v>2099</v>
      </c>
      <c r="N32" s="200">
        <v>1799</v>
      </c>
      <c r="O32" s="200">
        <v>999</v>
      </c>
      <c r="P32" s="200">
        <v>799</v>
      </c>
      <c r="Q32" s="146">
        <v>749</v>
      </c>
      <c r="S32" s="426">
        <v>2499</v>
      </c>
      <c r="T32" s="426">
        <v>1909</v>
      </c>
      <c r="U32" s="426">
        <v>2499</v>
      </c>
      <c r="V32" s="426">
        <v>0</v>
      </c>
      <c r="W32" s="426">
        <v>1909</v>
      </c>
      <c r="X32" s="426">
        <v>1499</v>
      </c>
      <c r="Y32" s="426">
        <v>1199</v>
      </c>
      <c r="Z32" s="426">
        <v>399</v>
      </c>
      <c r="AA32" s="426">
        <v>199</v>
      </c>
      <c r="AB32" s="426">
        <v>149</v>
      </c>
      <c r="AD32" s="420" t="b">
        <v>1</v>
      </c>
      <c r="AF32" s="146">
        <v>3099</v>
      </c>
      <c r="AG32" s="146">
        <v>2509</v>
      </c>
      <c r="AH32" s="146">
        <v>3099</v>
      </c>
      <c r="AI32" s="146">
        <v>3099</v>
      </c>
      <c r="AJ32" s="146">
        <v>2509</v>
      </c>
      <c r="AK32" s="146">
        <v>2099</v>
      </c>
      <c r="AL32" s="146">
        <v>1799</v>
      </c>
      <c r="AM32" s="146">
        <v>999</v>
      </c>
      <c r="AN32" s="146">
        <v>799</v>
      </c>
      <c r="AO32" s="146">
        <v>749</v>
      </c>
      <c r="AP32" s="321"/>
      <c r="AQ32" s="146">
        <v>2499</v>
      </c>
      <c r="AR32" s="146">
        <v>1909</v>
      </c>
      <c r="AS32" s="146"/>
      <c r="AT32" s="146"/>
      <c r="AU32" s="146">
        <v>1909</v>
      </c>
      <c r="AV32" s="146">
        <v>1499</v>
      </c>
      <c r="AW32" s="146">
        <v>1199</v>
      </c>
      <c r="AX32" s="146">
        <v>399</v>
      </c>
      <c r="AY32" s="146">
        <v>199</v>
      </c>
      <c r="AZ32" s="146">
        <v>149</v>
      </c>
      <c r="BA32" s="321"/>
      <c r="BB32" s="321"/>
    </row>
    <row r="33" spans="1:54" ht="15" customHeight="1">
      <c r="A33" s="228"/>
      <c r="B33" s="149" t="s">
        <v>1235</v>
      </c>
      <c r="C33" s="440" t="s">
        <v>1233</v>
      </c>
      <c r="D33" s="481">
        <v>42152</v>
      </c>
      <c r="E33" s="481" t="s">
        <v>105</v>
      </c>
      <c r="F33" s="197" t="s">
        <v>1127</v>
      </c>
      <c r="G33" s="197" t="s">
        <v>360</v>
      </c>
      <c r="H33" s="200">
        <v>2999</v>
      </c>
      <c r="I33" s="200">
        <v>2409</v>
      </c>
      <c r="J33" s="200">
        <v>2999</v>
      </c>
      <c r="K33" s="200">
        <v>2999</v>
      </c>
      <c r="L33" s="146">
        <v>2409</v>
      </c>
      <c r="M33" s="200">
        <v>1999</v>
      </c>
      <c r="N33" s="200">
        <v>1699</v>
      </c>
      <c r="O33" s="200">
        <v>899</v>
      </c>
      <c r="P33" s="200">
        <v>699</v>
      </c>
      <c r="Q33" s="146">
        <v>649</v>
      </c>
      <c r="S33" s="426">
        <v>2399</v>
      </c>
      <c r="T33" s="426">
        <v>1809</v>
      </c>
      <c r="U33" s="426">
        <v>2399</v>
      </c>
      <c r="V33" s="426">
        <v>0</v>
      </c>
      <c r="W33" s="426">
        <v>1809</v>
      </c>
      <c r="X33" s="426">
        <v>1399</v>
      </c>
      <c r="Y33" s="426">
        <v>1099</v>
      </c>
      <c r="Z33" s="426">
        <v>299</v>
      </c>
      <c r="AA33" s="426">
        <v>99</v>
      </c>
      <c r="AB33" s="426">
        <v>49</v>
      </c>
      <c r="AD33" s="420" t="b">
        <v>1</v>
      </c>
      <c r="AF33" s="146">
        <v>2999</v>
      </c>
      <c r="AG33" s="146">
        <v>2409</v>
      </c>
      <c r="AH33" s="146">
        <v>2999</v>
      </c>
      <c r="AI33" s="146">
        <v>2999</v>
      </c>
      <c r="AJ33" s="146">
        <v>2409</v>
      </c>
      <c r="AK33" s="146">
        <v>1999</v>
      </c>
      <c r="AL33" s="146">
        <v>1699</v>
      </c>
      <c r="AM33" s="146">
        <v>899</v>
      </c>
      <c r="AN33" s="146">
        <v>699</v>
      </c>
      <c r="AO33" s="146">
        <v>649</v>
      </c>
      <c r="AP33" s="321"/>
      <c r="AQ33" s="146">
        <v>2399</v>
      </c>
      <c r="AR33" s="146">
        <v>1809</v>
      </c>
      <c r="AS33" s="146"/>
      <c r="AT33" s="146"/>
      <c r="AU33" s="146">
        <v>1809</v>
      </c>
      <c r="AV33" s="146">
        <v>1399</v>
      </c>
      <c r="AW33" s="146">
        <v>1099</v>
      </c>
      <c r="AX33" s="146">
        <v>299</v>
      </c>
      <c r="AY33" s="146">
        <v>99</v>
      </c>
      <c r="AZ33" s="146">
        <v>49</v>
      </c>
      <c r="BA33" s="321"/>
      <c r="BB33" s="321"/>
    </row>
    <row r="34" spans="1:54" ht="15" customHeight="1">
      <c r="A34" s="228"/>
      <c r="B34" s="149" t="s">
        <v>249</v>
      </c>
      <c r="C34" s="440" t="s">
        <v>250</v>
      </c>
      <c r="D34" s="481">
        <v>41738</v>
      </c>
      <c r="E34" s="481" t="s">
        <v>105</v>
      </c>
      <c r="F34" s="197" t="s">
        <v>1127</v>
      </c>
      <c r="G34" s="197" t="s">
        <v>359</v>
      </c>
      <c r="H34" s="200">
        <v>2399</v>
      </c>
      <c r="I34" s="200">
        <v>2199</v>
      </c>
      <c r="J34" s="200">
        <v>2399</v>
      </c>
      <c r="K34" s="200">
        <v>2399</v>
      </c>
      <c r="L34" s="146">
        <v>2199</v>
      </c>
      <c r="M34" s="200">
        <v>1949</v>
      </c>
      <c r="N34" s="200">
        <v>1399</v>
      </c>
      <c r="O34" s="200">
        <v>1199</v>
      </c>
      <c r="P34" s="200">
        <v>1099</v>
      </c>
      <c r="Q34" s="146">
        <v>299</v>
      </c>
      <c r="S34" s="426">
        <v>2199</v>
      </c>
      <c r="T34" s="426">
        <v>1999</v>
      </c>
      <c r="U34" s="426">
        <v>2199</v>
      </c>
      <c r="V34" s="426">
        <v>0</v>
      </c>
      <c r="W34" s="426">
        <v>1999</v>
      </c>
      <c r="X34" s="426">
        <v>1749</v>
      </c>
      <c r="Y34" s="426">
        <v>1199</v>
      </c>
      <c r="Z34" s="426">
        <v>999</v>
      </c>
      <c r="AA34" s="426">
        <v>899</v>
      </c>
      <c r="AB34" s="426">
        <v>99</v>
      </c>
      <c r="AD34" s="420" t="b">
        <v>1</v>
      </c>
      <c r="AF34" s="146">
        <v>2399</v>
      </c>
      <c r="AG34" s="146">
        <v>2199</v>
      </c>
      <c r="AH34" s="146">
        <v>2399</v>
      </c>
      <c r="AI34" s="146">
        <v>2399</v>
      </c>
      <c r="AJ34" s="146">
        <v>2199</v>
      </c>
      <c r="AK34" s="146">
        <v>1949</v>
      </c>
      <c r="AL34" s="146">
        <v>1399</v>
      </c>
      <c r="AM34" s="146">
        <v>1199</v>
      </c>
      <c r="AN34" s="146">
        <v>1099</v>
      </c>
      <c r="AO34" s="146">
        <v>299</v>
      </c>
      <c r="AP34" s="321"/>
      <c r="AQ34" s="146">
        <v>2199</v>
      </c>
      <c r="AR34" s="146">
        <v>1999</v>
      </c>
      <c r="AS34" s="146"/>
      <c r="AT34" s="146"/>
      <c r="AU34" s="146">
        <v>1999</v>
      </c>
      <c r="AV34" s="146">
        <v>1749</v>
      </c>
      <c r="AW34" s="146">
        <v>1199</v>
      </c>
      <c r="AX34" s="146">
        <v>999</v>
      </c>
      <c r="AY34" s="146">
        <v>899</v>
      </c>
      <c r="AZ34" s="146">
        <v>99</v>
      </c>
      <c r="BA34" s="321"/>
      <c r="BB34" s="321"/>
    </row>
    <row r="35" spans="1:54" ht="15" customHeight="1">
      <c r="A35" s="228"/>
      <c r="B35" s="149" t="s">
        <v>1653</v>
      </c>
      <c r="C35" s="440" t="s">
        <v>1654</v>
      </c>
      <c r="D35" s="481">
        <v>42298</v>
      </c>
      <c r="E35" s="481" t="s">
        <v>105</v>
      </c>
      <c r="F35" s="197" t="s">
        <v>1127</v>
      </c>
      <c r="G35" s="197" t="s">
        <v>359</v>
      </c>
      <c r="H35" s="200">
        <v>2399</v>
      </c>
      <c r="I35" s="200">
        <v>2199</v>
      </c>
      <c r="J35" s="200">
        <v>2399</v>
      </c>
      <c r="K35" s="200">
        <v>2399</v>
      </c>
      <c r="L35" s="146">
        <v>2199</v>
      </c>
      <c r="M35" s="200">
        <v>1949</v>
      </c>
      <c r="N35" s="200">
        <v>1399</v>
      </c>
      <c r="O35" s="200">
        <v>1199</v>
      </c>
      <c r="P35" s="200">
        <v>1099</v>
      </c>
      <c r="Q35" s="146">
        <v>299</v>
      </c>
      <c r="S35" s="426">
        <v>2199</v>
      </c>
      <c r="T35" s="426">
        <v>1999</v>
      </c>
      <c r="U35" s="426">
        <v>2199</v>
      </c>
      <c r="V35" s="426">
        <v>0</v>
      </c>
      <c r="W35" s="426">
        <v>1999</v>
      </c>
      <c r="X35" s="426">
        <v>1749</v>
      </c>
      <c r="Y35" s="426">
        <v>1199</v>
      </c>
      <c r="Z35" s="426">
        <v>999</v>
      </c>
      <c r="AA35" s="426">
        <v>899</v>
      </c>
      <c r="AB35" s="426">
        <v>99</v>
      </c>
      <c r="AD35" s="420" t="b">
        <v>1</v>
      </c>
      <c r="AF35" s="146">
        <v>2399</v>
      </c>
      <c r="AG35" s="146">
        <v>2199</v>
      </c>
      <c r="AH35" s="146">
        <v>2399</v>
      </c>
      <c r="AI35" s="146">
        <v>2399</v>
      </c>
      <c r="AJ35" s="146">
        <v>2199</v>
      </c>
      <c r="AK35" s="146">
        <v>1949</v>
      </c>
      <c r="AL35" s="146">
        <v>1399</v>
      </c>
      <c r="AM35" s="146">
        <v>1199</v>
      </c>
      <c r="AN35" s="146">
        <v>1099</v>
      </c>
      <c r="AO35" s="146">
        <v>299</v>
      </c>
      <c r="AP35" s="321"/>
      <c r="AQ35" s="146">
        <v>2199</v>
      </c>
      <c r="AR35" s="146">
        <v>1999</v>
      </c>
      <c r="AS35" s="146"/>
      <c r="AT35" s="146"/>
      <c r="AU35" s="146">
        <v>1999</v>
      </c>
      <c r="AV35" s="146">
        <v>1749</v>
      </c>
      <c r="AW35" s="146">
        <v>1199</v>
      </c>
      <c r="AX35" s="146">
        <v>999</v>
      </c>
      <c r="AY35" s="146">
        <v>899</v>
      </c>
      <c r="AZ35" s="146">
        <v>99</v>
      </c>
      <c r="BA35" s="321"/>
      <c r="BB35" s="321"/>
    </row>
    <row r="36" spans="1:54" s="321" customFormat="1" ht="15" customHeight="1">
      <c r="A36" s="228"/>
      <c r="B36" s="149" t="s">
        <v>1593</v>
      </c>
      <c r="C36" s="221" t="s">
        <v>1592</v>
      </c>
      <c r="D36" s="481">
        <v>42236</v>
      </c>
      <c r="E36" s="481" t="s">
        <v>105</v>
      </c>
      <c r="F36" s="197" t="s">
        <v>1128</v>
      </c>
      <c r="G36" s="197" t="s">
        <v>360</v>
      </c>
      <c r="H36" s="200">
        <v>2299</v>
      </c>
      <c r="I36" s="200">
        <v>1399</v>
      </c>
      <c r="J36" s="200">
        <v>2299</v>
      </c>
      <c r="K36" s="200">
        <v>2299</v>
      </c>
      <c r="L36" s="146">
        <v>1399</v>
      </c>
      <c r="M36" s="200">
        <v>1299</v>
      </c>
      <c r="N36" s="200">
        <v>1099</v>
      </c>
      <c r="O36" s="200">
        <v>999</v>
      </c>
      <c r="P36" s="200">
        <v>949</v>
      </c>
      <c r="Q36" s="146">
        <v>449</v>
      </c>
      <c r="R36" s="386"/>
      <c r="S36" s="426">
        <v>2299</v>
      </c>
      <c r="T36" s="146">
        <v>1399</v>
      </c>
      <c r="U36" s="146">
        <v>2299</v>
      </c>
      <c r="V36" s="146">
        <v>0</v>
      </c>
      <c r="W36" s="146">
        <v>1399</v>
      </c>
      <c r="X36" s="146">
        <v>1299</v>
      </c>
      <c r="Y36" s="146">
        <v>1099</v>
      </c>
      <c r="Z36" s="146">
        <v>999</v>
      </c>
      <c r="AA36" s="146">
        <v>949</v>
      </c>
      <c r="AB36" s="146">
        <v>449</v>
      </c>
      <c r="AD36" s="424" t="b">
        <v>1</v>
      </c>
      <c r="AF36" s="146">
        <v>2299</v>
      </c>
      <c r="AG36" s="146">
        <v>1399</v>
      </c>
      <c r="AH36" s="146">
        <v>2299</v>
      </c>
      <c r="AI36" s="146">
        <v>2299</v>
      </c>
      <c r="AJ36" s="146">
        <v>1399</v>
      </c>
      <c r="AK36" s="146">
        <v>1299</v>
      </c>
      <c r="AL36" s="146">
        <v>1099</v>
      </c>
      <c r="AM36" s="146">
        <v>999</v>
      </c>
      <c r="AN36" s="146">
        <v>949</v>
      </c>
      <c r="AO36" s="146">
        <v>449</v>
      </c>
      <c r="AQ36" s="146">
        <v>2049</v>
      </c>
      <c r="AR36" s="146">
        <v>1149</v>
      </c>
      <c r="AS36" s="146"/>
      <c r="AT36" s="146"/>
      <c r="AU36" s="146">
        <v>1149</v>
      </c>
      <c r="AV36" s="146">
        <v>1049</v>
      </c>
      <c r="AW36" s="146">
        <v>849</v>
      </c>
      <c r="AX36" s="146">
        <v>749</v>
      </c>
      <c r="AY36" s="146">
        <v>699</v>
      </c>
      <c r="AZ36" s="146">
        <v>199</v>
      </c>
    </row>
    <row r="37" spans="1:54" ht="15" customHeight="1">
      <c r="A37" s="228"/>
      <c r="B37" s="149" t="s">
        <v>1100</v>
      </c>
      <c r="C37" s="198" t="s">
        <v>1099</v>
      </c>
      <c r="D37" s="481">
        <v>42032</v>
      </c>
      <c r="E37" s="481" t="s">
        <v>105</v>
      </c>
      <c r="F37" s="197" t="s">
        <v>1128</v>
      </c>
      <c r="G37" s="197" t="s">
        <v>359</v>
      </c>
      <c r="H37" s="200">
        <v>1749</v>
      </c>
      <c r="I37" s="200">
        <v>1459</v>
      </c>
      <c r="J37" s="200">
        <v>1749</v>
      </c>
      <c r="K37" s="200">
        <v>1749</v>
      </c>
      <c r="L37" s="146">
        <v>1459</v>
      </c>
      <c r="M37" s="200">
        <v>1199</v>
      </c>
      <c r="N37" s="200">
        <v>899</v>
      </c>
      <c r="O37" s="200">
        <v>699</v>
      </c>
      <c r="P37" s="200">
        <v>599</v>
      </c>
      <c r="Q37" s="146">
        <v>0</v>
      </c>
      <c r="S37" s="146">
        <v>1749</v>
      </c>
      <c r="T37" s="146">
        <v>1459</v>
      </c>
      <c r="U37" s="146">
        <v>1749</v>
      </c>
      <c r="V37" s="146">
        <v>0</v>
      </c>
      <c r="W37" s="146">
        <v>1459</v>
      </c>
      <c r="X37" s="146">
        <v>1199</v>
      </c>
      <c r="Y37" s="146">
        <v>899</v>
      </c>
      <c r="Z37" s="146">
        <v>699</v>
      </c>
      <c r="AA37" s="146">
        <v>599</v>
      </c>
      <c r="AB37" s="146">
        <v>0</v>
      </c>
      <c r="AD37" s="420" t="b">
        <v>1</v>
      </c>
      <c r="AF37" s="146">
        <v>1749</v>
      </c>
      <c r="AG37" s="146">
        <v>1459</v>
      </c>
      <c r="AH37" s="146">
        <v>1749</v>
      </c>
      <c r="AI37" s="146">
        <v>1749</v>
      </c>
      <c r="AJ37" s="146">
        <v>1459</v>
      </c>
      <c r="AK37" s="146">
        <v>1199</v>
      </c>
      <c r="AL37" s="146">
        <v>899</v>
      </c>
      <c r="AM37" s="146">
        <v>699</v>
      </c>
      <c r="AN37" s="146">
        <v>599</v>
      </c>
      <c r="AO37" s="146">
        <v>0</v>
      </c>
      <c r="AP37" s="321"/>
      <c r="AQ37" s="146">
        <v>1749</v>
      </c>
      <c r="AR37" s="146">
        <v>1459</v>
      </c>
      <c r="AS37" s="146"/>
      <c r="AT37" s="146"/>
      <c r="AU37" s="146">
        <v>1459</v>
      </c>
      <c r="AV37" s="146">
        <v>1199</v>
      </c>
      <c r="AW37" s="146">
        <v>899</v>
      </c>
      <c r="AX37" s="146">
        <v>699</v>
      </c>
      <c r="AY37" s="146">
        <v>599</v>
      </c>
      <c r="AZ37" s="146">
        <v>0</v>
      </c>
      <c r="BA37" s="321"/>
      <c r="BB37" s="321"/>
    </row>
    <row r="38" spans="1:54" ht="15" customHeight="1">
      <c r="A38" s="228"/>
      <c r="B38" s="149" t="s">
        <v>333</v>
      </c>
      <c r="C38" s="198" t="s">
        <v>332</v>
      </c>
      <c r="D38" s="481">
        <v>41927</v>
      </c>
      <c r="E38" s="481" t="s">
        <v>105</v>
      </c>
      <c r="F38" s="197" t="s">
        <v>1128</v>
      </c>
      <c r="G38" s="197" t="s">
        <v>360</v>
      </c>
      <c r="H38" s="200">
        <v>2749</v>
      </c>
      <c r="I38" s="200">
        <v>2289</v>
      </c>
      <c r="J38" s="200">
        <v>2749</v>
      </c>
      <c r="K38" s="200">
        <v>2749</v>
      </c>
      <c r="L38" s="146">
        <v>2289</v>
      </c>
      <c r="M38" s="200">
        <v>1999</v>
      </c>
      <c r="N38" s="200">
        <v>1249</v>
      </c>
      <c r="O38" s="200">
        <v>649</v>
      </c>
      <c r="P38" s="200">
        <v>599</v>
      </c>
      <c r="Q38" s="146">
        <v>549</v>
      </c>
      <c r="S38" s="146">
        <v>2749</v>
      </c>
      <c r="T38" s="146">
        <v>2289</v>
      </c>
      <c r="U38" s="146">
        <v>2749</v>
      </c>
      <c r="V38" s="146">
        <v>0</v>
      </c>
      <c r="W38" s="146">
        <v>2289</v>
      </c>
      <c r="X38" s="146">
        <v>1999</v>
      </c>
      <c r="Y38" s="146">
        <v>1249</v>
      </c>
      <c r="Z38" s="146">
        <v>649</v>
      </c>
      <c r="AA38" s="146">
        <v>599</v>
      </c>
      <c r="AB38" s="146">
        <v>549</v>
      </c>
      <c r="AD38" s="420" t="b">
        <v>1</v>
      </c>
      <c r="AF38" s="146">
        <v>2749</v>
      </c>
      <c r="AG38" s="146">
        <v>2289</v>
      </c>
      <c r="AH38" s="146">
        <v>2749</v>
      </c>
      <c r="AI38" s="146">
        <v>2749</v>
      </c>
      <c r="AJ38" s="146">
        <v>2289</v>
      </c>
      <c r="AK38" s="146">
        <v>1999</v>
      </c>
      <c r="AL38" s="146">
        <v>1249</v>
      </c>
      <c r="AM38" s="146">
        <v>649</v>
      </c>
      <c r="AN38" s="146">
        <v>599</v>
      </c>
      <c r="AO38" s="146">
        <v>549</v>
      </c>
      <c r="AP38" s="321"/>
      <c r="AQ38" s="146">
        <v>2749</v>
      </c>
      <c r="AR38" s="146">
        <v>2289</v>
      </c>
      <c r="AS38" s="146"/>
      <c r="AT38" s="146"/>
      <c r="AU38" s="146">
        <v>2289</v>
      </c>
      <c r="AV38" s="146">
        <v>1999</v>
      </c>
      <c r="AW38" s="146">
        <v>1249</v>
      </c>
      <c r="AX38" s="146">
        <v>649</v>
      </c>
      <c r="AY38" s="146">
        <v>599</v>
      </c>
      <c r="AZ38" s="146">
        <v>549</v>
      </c>
      <c r="BA38" s="321"/>
      <c r="BB38" s="321"/>
    </row>
    <row r="39" spans="1:54" ht="15" customHeight="1">
      <c r="A39" s="228"/>
      <c r="B39" s="149" t="s">
        <v>323</v>
      </c>
      <c r="C39" s="221" t="s">
        <v>322</v>
      </c>
      <c r="D39" s="481">
        <v>41908</v>
      </c>
      <c r="E39" s="481" t="s">
        <v>105</v>
      </c>
      <c r="F39" s="197" t="s">
        <v>1128</v>
      </c>
      <c r="G39" s="197" t="s">
        <v>359</v>
      </c>
      <c r="H39" s="200">
        <v>2149</v>
      </c>
      <c r="I39" s="200">
        <v>1929</v>
      </c>
      <c r="J39" s="200">
        <v>2149</v>
      </c>
      <c r="K39" s="200">
        <v>2149</v>
      </c>
      <c r="L39" s="146">
        <v>1929</v>
      </c>
      <c r="M39" s="200">
        <v>1469</v>
      </c>
      <c r="N39" s="200">
        <v>949</v>
      </c>
      <c r="O39" s="200">
        <v>899</v>
      </c>
      <c r="P39" s="200">
        <v>649</v>
      </c>
      <c r="Q39" s="146">
        <v>99</v>
      </c>
      <c r="S39" s="146">
        <v>2149</v>
      </c>
      <c r="T39" s="146">
        <v>1929</v>
      </c>
      <c r="U39" s="146">
        <v>2149</v>
      </c>
      <c r="V39" s="146">
        <v>0</v>
      </c>
      <c r="W39" s="146">
        <v>1929</v>
      </c>
      <c r="X39" s="146">
        <v>1469</v>
      </c>
      <c r="Y39" s="146">
        <v>949</v>
      </c>
      <c r="Z39" s="146">
        <v>899</v>
      </c>
      <c r="AA39" s="146">
        <v>649</v>
      </c>
      <c r="AB39" s="146">
        <v>99</v>
      </c>
      <c r="AD39" s="420" t="b">
        <v>1</v>
      </c>
      <c r="AF39" s="146">
        <v>2149</v>
      </c>
      <c r="AG39" s="146">
        <v>1929</v>
      </c>
      <c r="AH39" s="146">
        <v>2149</v>
      </c>
      <c r="AI39" s="146">
        <v>2149</v>
      </c>
      <c r="AJ39" s="146">
        <v>1929</v>
      </c>
      <c r="AK39" s="146">
        <v>1469</v>
      </c>
      <c r="AL39" s="146">
        <v>949</v>
      </c>
      <c r="AM39" s="146">
        <v>899</v>
      </c>
      <c r="AN39" s="146">
        <v>649</v>
      </c>
      <c r="AO39" s="146">
        <v>99</v>
      </c>
      <c r="AP39" s="321"/>
      <c r="AQ39" s="146">
        <v>2149</v>
      </c>
      <c r="AR39" s="146">
        <v>1929</v>
      </c>
      <c r="AS39" s="146"/>
      <c r="AT39" s="146"/>
      <c r="AU39" s="146">
        <v>1929</v>
      </c>
      <c r="AV39" s="146">
        <v>1469</v>
      </c>
      <c r="AW39" s="146">
        <v>949</v>
      </c>
      <c r="AX39" s="146">
        <v>899</v>
      </c>
      <c r="AY39" s="146">
        <v>649</v>
      </c>
      <c r="AZ39" s="146">
        <v>99</v>
      </c>
      <c r="BA39" s="321"/>
      <c r="BB39" s="321"/>
    </row>
    <row r="40" spans="1:54" ht="15" customHeight="1">
      <c r="A40" s="228"/>
      <c r="B40" s="149" t="s">
        <v>344</v>
      </c>
      <c r="C40" s="198" t="s">
        <v>343</v>
      </c>
      <c r="D40" s="481">
        <v>41940</v>
      </c>
      <c r="E40" s="481" t="s">
        <v>105</v>
      </c>
      <c r="F40" s="197" t="s">
        <v>1128</v>
      </c>
      <c r="G40" s="197" t="s">
        <v>359</v>
      </c>
      <c r="H40" s="200">
        <v>1899</v>
      </c>
      <c r="I40" s="200">
        <v>1729</v>
      </c>
      <c r="J40" s="200">
        <v>1899</v>
      </c>
      <c r="K40" s="200">
        <v>1899</v>
      </c>
      <c r="L40" s="146">
        <v>1729</v>
      </c>
      <c r="M40" s="200">
        <v>999</v>
      </c>
      <c r="N40" s="200">
        <v>799</v>
      </c>
      <c r="O40" s="200">
        <v>679</v>
      </c>
      <c r="P40" s="200">
        <v>449</v>
      </c>
      <c r="Q40" s="146">
        <v>0</v>
      </c>
      <c r="S40" s="146">
        <v>1899</v>
      </c>
      <c r="T40" s="146">
        <v>1729</v>
      </c>
      <c r="U40" s="146">
        <v>1899</v>
      </c>
      <c r="V40" s="146">
        <v>0</v>
      </c>
      <c r="W40" s="146">
        <v>1729</v>
      </c>
      <c r="X40" s="146">
        <v>999</v>
      </c>
      <c r="Y40" s="146">
        <v>799</v>
      </c>
      <c r="Z40" s="146">
        <v>679</v>
      </c>
      <c r="AA40" s="146">
        <v>449</v>
      </c>
      <c r="AB40" s="146">
        <v>0</v>
      </c>
      <c r="AD40" s="420" t="b">
        <v>1</v>
      </c>
      <c r="AF40" s="146">
        <v>1899</v>
      </c>
      <c r="AG40" s="146">
        <v>1729</v>
      </c>
      <c r="AH40" s="146">
        <v>1899</v>
      </c>
      <c r="AI40" s="146">
        <v>1899</v>
      </c>
      <c r="AJ40" s="146">
        <v>1729</v>
      </c>
      <c r="AK40" s="146">
        <v>999</v>
      </c>
      <c r="AL40" s="146">
        <v>799</v>
      </c>
      <c r="AM40" s="146">
        <v>679</v>
      </c>
      <c r="AN40" s="146">
        <v>449</v>
      </c>
      <c r="AO40" s="146">
        <v>0</v>
      </c>
      <c r="AP40" s="321"/>
      <c r="AQ40" s="146">
        <v>1899</v>
      </c>
      <c r="AR40" s="146">
        <v>1729</v>
      </c>
      <c r="AS40" s="146"/>
      <c r="AT40" s="146"/>
      <c r="AU40" s="146">
        <v>1729</v>
      </c>
      <c r="AV40" s="146">
        <v>999</v>
      </c>
      <c r="AW40" s="146">
        <v>799</v>
      </c>
      <c r="AX40" s="146">
        <v>679</v>
      </c>
      <c r="AY40" s="146">
        <v>449</v>
      </c>
      <c r="AZ40" s="146">
        <v>0</v>
      </c>
      <c r="BA40" s="321"/>
      <c r="BB40" s="321"/>
    </row>
    <row r="41" spans="1:54" s="321" customFormat="1" ht="15" customHeight="1">
      <c r="A41" s="228"/>
      <c r="B41" s="149" t="s">
        <v>1280</v>
      </c>
      <c r="C41" s="198" t="s">
        <v>1282</v>
      </c>
      <c r="D41" s="481">
        <v>42185</v>
      </c>
      <c r="E41" s="481" t="s">
        <v>105</v>
      </c>
      <c r="F41" s="197" t="s">
        <v>1128</v>
      </c>
      <c r="G41" s="197" t="s">
        <v>359</v>
      </c>
      <c r="H41" s="146">
        <v>1499</v>
      </c>
      <c r="I41" s="146">
        <v>1349</v>
      </c>
      <c r="J41" s="146">
        <v>1499</v>
      </c>
      <c r="K41" s="146">
        <v>1499</v>
      </c>
      <c r="L41" s="146">
        <v>1349</v>
      </c>
      <c r="M41" s="146">
        <v>949</v>
      </c>
      <c r="N41" s="146">
        <v>599</v>
      </c>
      <c r="O41" s="146">
        <v>449</v>
      </c>
      <c r="P41" s="146">
        <v>299</v>
      </c>
      <c r="Q41" s="146">
        <v>0</v>
      </c>
      <c r="S41" s="146">
        <v>1499</v>
      </c>
      <c r="T41" s="146">
        <v>1349</v>
      </c>
      <c r="U41" s="146">
        <v>1499</v>
      </c>
      <c r="V41" s="146">
        <v>0</v>
      </c>
      <c r="W41" s="146">
        <v>1349</v>
      </c>
      <c r="X41" s="146">
        <v>949</v>
      </c>
      <c r="Y41" s="146">
        <v>599</v>
      </c>
      <c r="Z41" s="146">
        <v>449</v>
      </c>
      <c r="AA41" s="146">
        <v>299</v>
      </c>
      <c r="AB41" s="146">
        <v>0</v>
      </c>
      <c r="AD41" s="424" t="b">
        <v>1</v>
      </c>
      <c r="AF41" s="146">
        <v>1499</v>
      </c>
      <c r="AG41" s="146">
        <v>1349</v>
      </c>
      <c r="AH41" s="146">
        <v>1499</v>
      </c>
      <c r="AI41" s="146">
        <v>1499</v>
      </c>
      <c r="AJ41" s="146">
        <v>1349</v>
      </c>
      <c r="AK41" s="146">
        <v>949</v>
      </c>
      <c r="AL41" s="146">
        <v>599</v>
      </c>
      <c r="AM41" s="146">
        <v>449</v>
      </c>
      <c r="AN41" s="146">
        <v>299</v>
      </c>
      <c r="AO41" s="146">
        <v>0</v>
      </c>
      <c r="AQ41" s="146">
        <v>1499</v>
      </c>
      <c r="AR41" s="146">
        <v>1349</v>
      </c>
      <c r="AS41" s="146"/>
      <c r="AT41" s="146"/>
      <c r="AU41" s="146">
        <v>1349</v>
      </c>
      <c r="AV41" s="146">
        <v>949</v>
      </c>
      <c r="AW41" s="146">
        <v>599</v>
      </c>
      <c r="AX41" s="146">
        <v>449</v>
      </c>
      <c r="AY41" s="146">
        <v>299</v>
      </c>
      <c r="AZ41" s="146">
        <v>0</v>
      </c>
    </row>
    <row r="42" spans="1:54" s="321" customFormat="1" ht="15" customHeight="1">
      <c r="A42" s="228"/>
      <c r="B42" s="149" t="s">
        <v>1550</v>
      </c>
      <c r="C42" s="198" t="s">
        <v>1551</v>
      </c>
      <c r="D42" s="481">
        <v>42209</v>
      </c>
      <c r="E42" s="481" t="s">
        <v>105</v>
      </c>
      <c r="F42" s="197" t="s">
        <v>1127</v>
      </c>
      <c r="G42" s="197" t="s">
        <v>359</v>
      </c>
      <c r="H42" s="146">
        <v>1199</v>
      </c>
      <c r="I42" s="146">
        <v>979</v>
      </c>
      <c r="J42" s="146">
        <v>1199</v>
      </c>
      <c r="K42" s="146">
        <v>1199</v>
      </c>
      <c r="L42" s="146">
        <v>979</v>
      </c>
      <c r="M42" s="146">
        <v>699</v>
      </c>
      <c r="N42" s="146">
        <v>399</v>
      </c>
      <c r="O42" s="146">
        <v>299</v>
      </c>
      <c r="P42" s="146">
        <v>149</v>
      </c>
      <c r="Q42" s="146">
        <v>0</v>
      </c>
      <c r="S42" s="146">
        <v>1199</v>
      </c>
      <c r="T42" s="146">
        <v>979</v>
      </c>
      <c r="U42" s="146">
        <v>1199</v>
      </c>
      <c r="V42" s="146">
        <v>0</v>
      </c>
      <c r="W42" s="146">
        <v>979</v>
      </c>
      <c r="X42" s="146">
        <v>699</v>
      </c>
      <c r="Y42" s="146">
        <v>399</v>
      </c>
      <c r="Z42" s="146">
        <v>299</v>
      </c>
      <c r="AA42" s="146">
        <v>149</v>
      </c>
      <c r="AB42" s="146">
        <v>0</v>
      </c>
      <c r="AD42" s="424" t="b">
        <v>1</v>
      </c>
      <c r="AF42" s="146">
        <v>1199</v>
      </c>
      <c r="AG42" s="146">
        <v>979</v>
      </c>
      <c r="AH42" s="146">
        <v>1199</v>
      </c>
      <c r="AI42" s="146">
        <v>1199</v>
      </c>
      <c r="AJ42" s="146">
        <v>979</v>
      </c>
      <c r="AK42" s="146">
        <v>699</v>
      </c>
      <c r="AL42" s="146">
        <v>399</v>
      </c>
      <c r="AM42" s="146">
        <v>299</v>
      </c>
      <c r="AN42" s="146">
        <v>149</v>
      </c>
      <c r="AO42" s="146">
        <v>0</v>
      </c>
      <c r="AQ42" s="146">
        <v>1199</v>
      </c>
      <c r="AR42" s="146">
        <v>979</v>
      </c>
      <c r="AS42" s="146"/>
      <c r="AT42" s="146"/>
      <c r="AU42" s="146">
        <v>979</v>
      </c>
      <c r="AV42" s="146">
        <v>699</v>
      </c>
      <c r="AW42" s="146">
        <v>399</v>
      </c>
      <c r="AX42" s="146">
        <v>299</v>
      </c>
      <c r="AY42" s="146">
        <v>149</v>
      </c>
      <c r="AZ42" s="146">
        <v>0</v>
      </c>
    </row>
    <row r="43" spans="1:54" s="321" customFormat="1" ht="15" customHeight="1">
      <c r="A43" s="228"/>
      <c r="B43" s="149" t="s">
        <v>1639</v>
      </c>
      <c r="C43" s="198" t="s">
        <v>1638</v>
      </c>
      <c r="D43" s="481">
        <v>42283</v>
      </c>
      <c r="E43" s="481" t="s">
        <v>105</v>
      </c>
      <c r="F43" s="197" t="s">
        <v>1127</v>
      </c>
      <c r="G43" s="197" t="s">
        <v>359</v>
      </c>
      <c r="H43" s="146">
        <v>1099</v>
      </c>
      <c r="I43" s="146">
        <v>899</v>
      </c>
      <c r="J43" s="146">
        <v>1099</v>
      </c>
      <c r="K43" s="146">
        <v>1099</v>
      </c>
      <c r="L43" s="146">
        <v>899</v>
      </c>
      <c r="M43" s="146">
        <v>599</v>
      </c>
      <c r="N43" s="146">
        <v>349</v>
      </c>
      <c r="O43" s="146">
        <v>249</v>
      </c>
      <c r="P43" s="146">
        <v>149</v>
      </c>
      <c r="Q43" s="146">
        <v>0</v>
      </c>
      <c r="S43" s="146">
        <v>1099</v>
      </c>
      <c r="T43" s="146">
        <v>899</v>
      </c>
      <c r="U43" s="146">
        <v>1099</v>
      </c>
      <c r="V43" s="146">
        <v>0</v>
      </c>
      <c r="W43" s="146">
        <v>899</v>
      </c>
      <c r="X43" s="146">
        <v>599</v>
      </c>
      <c r="Y43" s="146">
        <v>349</v>
      </c>
      <c r="Z43" s="146">
        <v>249</v>
      </c>
      <c r="AA43" s="146">
        <v>149</v>
      </c>
      <c r="AB43" s="146">
        <v>0</v>
      </c>
      <c r="AD43" s="424" t="b">
        <v>1</v>
      </c>
      <c r="AF43" s="146">
        <v>1099</v>
      </c>
      <c r="AG43" s="146">
        <v>899</v>
      </c>
      <c r="AH43" s="146">
        <v>1099</v>
      </c>
      <c r="AI43" s="146">
        <v>1099</v>
      </c>
      <c r="AJ43" s="146">
        <v>899</v>
      </c>
      <c r="AK43" s="146">
        <v>599</v>
      </c>
      <c r="AL43" s="146">
        <v>349</v>
      </c>
      <c r="AM43" s="146">
        <v>249</v>
      </c>
      <c r="AN43" s="146">
        <v>149</v>
      </c>
      <c r="AO43" s="146">
        <v>0</v>
      </c>
      <c r="AQ43" s="146">
        <v>1099</v>
      </c>
      <c r="AR43" s="146">
        <v>899</v>
      </c>
      <c r="AS43" s="146"/>
      <c r="AT43" s="146"/>
      <c r="AU43" s="146">
        <v>899</v>
      </c>
      <c r="AV43" s="146">
        <v>599</v>
      </c>
      <c r="AW43" s="146">
        <v>349</v>
      </c>
      <c r="AX43" s="146">
        <v>249</v>
      </c>
      <c r="AY43" s="146">
        <v>149</v>
      </c>
      <c r="AZ43" s="146">
        <v>0</v>
      </c>
    </row>
    <row r="44" spans="1:54" ht="15" customHeight="1">
      <c r="A44" s="228"/>
      <c r="B44" s="149" t="s">
        <v>1129</v>
      </c>
      <c r="C44" s="198" t="s">
        <v>1130</v>
      </c>
      <c r="D44" s="481">
        <v>42047</v>
      </c>
      <c r="E44" s="481" t="s">
        <v>105</v>
      </c>
      <c r="F44" s="197" t="s">
        <v>1127</v>
      </c>
      <c r="G44" s="197" t="s">
        <v>359</v>
      </c>
      <c r="H44" s="200">
        <v>1049</v>
      </c>
      <c r="I44" s="200">
        <v>879</v>
      </c>
      <c r="J44" s="200">
        <v>1049</v>
      </c>
      <c r="K44" s="200">
        <v>1049</v>
      </c>
      <c r="L44" s="146">
        <v>879</v>
      </c>
      <c r="M44" s="200">
        <v>599</v>
      </c>
      <c r="N44" s="200">
        <v>299</v>
      </c>
      <c r="O44" s="200">
        <v>249</v>
      </c>
      <c r="P44" s="200">
        <v>79</v>
      </c>
      <c r="Q44" s="146">
        <v>0</v>
      </c>
      <c r="S44" s="146">
        <v>1049</v>
      </c>
      <c r="T44" s="146">
        <v>879</v>
      </c>
      <c r="U44" s="146">
        <v>1049</v>
      </c>
      <c r="V44" s="146">
        <v>0</v>
      </c>
      <c r="W44" s="146">
        <v>879</v>
      </c>
      <c r="X44" s="146">
        <v>599</v>
      </c>
      <c r="Y44" s="146">
        <v>299</v>
      </c>
      <c r="Z44" s="146">
        <v>249</v>
      </c>
      <c r="AA44" s="146">
        <v>79</v>
      </c>
      <c r="AB44" s="146">
        <v>0</v>
      </c>
      <c r="AD44" s="420" t="b">
        <v>1</v>
      </c>
      <c r="AF44" s="146">
        <v>1049</v>
      </c>
      <c r="AG44" s="146">
        <v>879</v>
      </c>
      <c r="AH44" s="146">
        <v>1049</v>
      </c>
      <c r="AI44" s="146">
        <v>1049</v>
      </c>
      <c r="AJ44" s="146">
        <v>879</v>
      </c>
      <c r="AK44" s="146">
        <v>599</v>
      </c>
      <c r="AL44" s="146">
        <v>299</v>
      </c>
      <c r="AM44" s="146">
        <v>249</v>
      </c>
      <c r="AN44" s="146">
        <v>79</v>
      </c>
      <c r="AO44" s="146">
        <v>0</v>
      </c>
      <c r="AP44" s="321"/>
      <c r="AQ44" s="146">
        <v>1049</v>
      </c>
      <c r="AR44" s="146">
        <v>879</v>
      </c>
      <c r="AS44" s="146"/>
      <c r="AT44" s="146"/>
      <c r="AU44" s="146">
        <v>879</v>
      </c>
      <c r="AV44" s="146">
        <v>599</v>
      </c>
      <c r="AW44" s="146">
        <v>299</v>
      </c>
      <c r="AX44" s="146">
        <v>249</v>
      </c>
      <c r="AY44" s="146">
        <v>79</v>
      </c>
      <c r="AZ44" s="146">
        <v>0</v>
      </c>
      <c r="BA44" s="321"/>
      <c r="BB44" s="321"/>
    </row>
    <row r="45" spans="1:54" ht="15" customHeight="1">
      <c r="A45" s="228"/>
      <c r="B45" s="149" t="s">
        <v>1556</v>
      </c>
      <c r="C45" s="198" t="s">
        <v>1659</v>
      </c>
      <c r="D45" s="481">
        <v>42209</v>
      </c>
      <c r="E45" s="481" t="s">
        <v>105</v>
      </c>
      <c r="F45" s="197" t="s">
        <v>1127</v>
      </c>
      <c r="G45" s="197" t="s">
        <v>359</v>
      </c>
      <c r="H45" s="200">
        <v>1149</v>
      </c>
      <c r="I45" s="200">
        <v>879</v>
      </c>
      <c r="J45" s="200">
        <v>1149</v>
      </c>
      <c r="K45" s="200">
        <v>1149</v>
      </c>
      <c r="L45" s="146">
        <v>879</v>
      </c>
      <c r="M45" s="200">
        <v>579</v>
      </c>
      <c r="N45" s="200">
        <v>149</v>
      </c>
      <c r="O45" s="200">
        <v>99</v>
      </c>
      <c r="P45" s="200">
        <v>49</v>
      </c>
      <c r="Q45" s="146">
        <v>0</v>
      </c>
      <c r="S45" s="146">
        <v>1049</v>
      </c>
      <c r="T45" s="146">
        <v>779</v>
      </c>
      <c r="U45" s="146">
        <v>1049</v>
      </c>
      <c r="V45" s="146">
        <v>0</v>
      </c>
      <c r="W45" s="146">
        <v>779</v>
      </c>
      <c r="X45" s="146">
        <v>479</v>
      </c>
      <c r="Y45" s="146">
        <v>49</v>
      </c>
      <c r="Z45" s="146">
        <v>0</v>
      </c>
      <c r="AA45" s="146">
        <v>0</v>
      </c>
      <c r="AB45" s="146">
        <v>0</v>
      </c>
      <c r="AD45" s="420" t="b">
        <v>1</v>
      </c>
      <c r="AF45" s="146">
        <v>1149</v>
      </c>
      <c r="AG45" s="146">
        <v>879</v>
      </c>
      <c r="AH45" s="146">
        <v>1149</v>
      </c>
      <c r="AI45" s="146">
        <v>1149</v>
      </c>
      <c r="AJ45" s="146">
        <v>879</v>
      </c>
      <c r="AK45" s="146">
        <v>579</v>
      </c>
      <c r="AL45" s="146">
        <v>149</v>
      </c>
      <c r="AM45" s="146">
        <v>99</v>
      </c>
      <c r="AN45" s="146">
        <v>49</v>
      </c>
      <c r="AO45" s="146">
        <v>0</v>
      </c>
      <c r="AP45" s="321"/>
      <c r="AQ45" s="146">
        <v>1049</v>
      </c>
      <c r="AR45" s="146">
        <v>779</v>
      </c>
      <c r="AS45" s="146"/>
      <c r="AT45" s="146"/>
      <c r="AU45" s="146">
        <v>779</v>
      </c>
      <c r="AV45" s="146">
        <v>479</v>
      </c>
      <c r="AW45" s="146">
        <v>49</v>
      </c>
      <c r="AX45" s="146">
        <v>0</v>
      </c>
      <c r="AY45" s="146">
        <v>0</v>
      </c>
      <c r="AZ45" s="146">
        <v>0</v>
      </c>
      <c r="BA45" s="321"/>
      <c r="BB45" s="321"/>
    </row>
    <row r="46" spans="1:54" ht="15" customHeight="1">
      <c r="A46" s="228"/>
      <c r="B46" s="149" t="s">
        <v>1226</v>
      </c>
      <c r="C46" s="198" t="s">
        <v>1269</v>
      </c>
      <c r="D46" s="481">
        <v>42144</v>
      </c>
      <c r="E46" s="481" t="s">
        <v>105</v>
      </c>
      <c r="F46" s="197" t="s">
        <v>1127</v>
      </c>
      <c r="G46" s="197" t="s">
        <v>359</v>
      </c>
      <c r="H46" s="200">
        <v>999</v>
      </c>
      <c r="I46" s="200">
        <v>679</v>
      </c>
      <c r="J46" s="200">
        <v>999</v>
      </c>
      <c r="K46" s="200">
        <v>999</v>
      </c>
      <c r="L46" s="146">
        <v>679</v>
      </c>
      <c r="M46" s="200">
        <v>449</v>
      </c>
      <c r="N46" s="200">
        <v>179</v>
      </c>
      <c r="O46" s="200">
        <v>129</v>
      </c>
      <c r="P46" s="200">
        <v>49</v>
      </c>
      <c r="Q46" s="146">
        <v>0</v>
      </c>
      <c r="S46" s="146">
        <v>999</v>
      </c>
      <c r="T46" s="146">
        <v>679</v>
      </c>
      <c r="U46" s="146">
        <v>999</v>
      </c>
      <c r="V46" s="146">
        <v>0</v>
      </c>
      <c r="W46" s="146">
        <v>679</v>
      </c>
      <c r="X46" s="146">
        <v>449</v>
      </c>
      <c r="Y46" s="146">
        <v>179</v>
      </c>
      <c r="Z46" s="146">
        <v>129</v>
      </c>
      <c r="AA46" s="146">
        <v>49</v>
      </c>
      <c r="AB46" s="146">
        <v>0</v>
      </c>
      <c r="AD46" s="420" t="b">
        <v>1</v>
      </c>
      <c r="AF46" s="146">
        <v>999</v>
      </c>
      <c r="AG46" s="146">
        <v>679</v>
      </c>
      <c r="AH46" s="146">
        <v>999</v>
      </c>
      <c r="AI46" s="146">
        <v>999</v>
      </c>
      <c r="AJ46" s="146">
        <v>679</v>
      </c>
      <c r="AK46" s="146">
        <v>449</v>
      </c>
      <c r="AL46" s="146">
        <v>179</v>
      </c>
      <c r="AM46" s="146">
        <v>129</v>
      </c>
      <c r="AN46" s="146">
        <v>49</v>
      </c>
      <c r="AO46" s="146">
        <v>0</v>
      </c>
      <c r="AP46" s="321"/>
      <c r="AQ46" s="146">
        <v>999</v>
      </c>
      <c r="AR46" s="146">
        <v>679</v>
      </c>
      <c r="AS46" s="146"/>
      <c r="AT46" s="146"/>
      <c r="AU46" s="146">
        <v>679</v>
      </c>
      <c r="AV46" s="146">
        <v>449</v>
      </c>
      <c r="AW46" s="146">
        <v>179</v>
      </c>
      <c r="AX46" s="146">
        <v>129</v>
      </c>
      <c r="AY46" s="146">
        <v>49</v>
      </c>
      <c r="AZ46" s="146">
        <v>0</v>
      </c>
      <c r="BA46" s="321"/>
      <c r="BB46" s="321"/>
    </row>
    <row r="47" spans="1:54" ht="15" customHeight="1">
      <c r="A47" s="228"/>
      <c r="B47" s="149" t="s">
        <v>1560</v>
      </c>
      <c r="C47" s="198" t="s">
        <v>1557</v>
      </c>
      <c r="D47" s="481">
        <v>42219</v>
      </c>
      <c r="E47" s="481" t="s">
        <v>105</v>
      </c>
      <c r="F47" s="197" t="s">
        <v>1127</v>
      </c>
      <c r="G47" s="197" t="s">
        <v>359</v>
      </c>
      <c r="H47" s="200">
        <v>999</v>
      </c>
      <c r="I47" s="200">
        <v>779</v>
      </c>
      <c r="J47" s="200">
        <v>999</v>
      </c>
      <c r="K47" s="200">
        <v>999</v>
      </c>
      <c r="L47" s="200">
        <v>779</v>
      </c>
      <c r="M47" s="200">
        <v>579</v>
      </c>
      <c r="N47" s="200">
        <v>399</v>
      </c>
      <c r="O47" s="200">
        <v>149</v>
      </c>
      <c r="P47" s="200">
        <v>79</v>
      </c>
      <c r="Q47" s="146">
        <v>0</v>
      </c>
      <c r="S47" s="146">
        <v>999</v>
      </c>
      <c r="T47" s="146">
        <v>779</v>
      </c>
      <c r="U47" s="146">
        <v>999</v>
      </c>
      <c r="V47" s="146">
        <v>0</v>
      </c>
      <c r="W47" s="146">
        <v>779</v>
      </c>
      <c r="X47" s="146">
        <v>579</v>
      </c>
      <c r="Y47" s="146">
        <v>399</v>
      </c>
      <c r="Z47" s="146">
        <v>149</v>
      </c>
      <c r="AA47" s="146">
        <v>79</v>
      </c>
      <c r="AB47" s="146">
        <v>0</v>
      </c>
      <c r="AD47" s="420" t="b">
        <v>1</v>
      </c>
      <c r="AF47" s="146">
        <v>999</v>
      </c>
      <c r="AG47" s="146">
        <v>779</v>
      </c>
      <c r="AH47" s="146">
        <v>999</v>
      </c>
      <c r="AI47" s="146">
        <v>999</v>
      </c>
      <c r="AJ47" s="146">
        <v>779</v>
      </c>
      <c r="AK47" s="146">
        <v>579</v>
      </c>
      <c r="AL47" s="146">
        <v>399</v>
      </c>
      <c r="AM47" s="146">
        <v>149</v>
      </c>
      <c r="AN47" s="146">
        <v>79</v>
      </c>
      <c r="AO47" s="146">
        <v>0</v>
      </c>
      <c r="AP47" s="321"/>
      <c r="AQ47" s="146">
        <v>999</v>
      </c>
      <c r="AR47" s="146">
        <v>779</v>
      </c>
      <c r="AS47" s="146"/>
      <c r="AT47" s="146"/>
      <c r="AU47" s="146">
        <v>779</v>
      </c>
      <c r="AV47" s="146">
        <v>579</v>
      </c>
      <c r="AW47" s="146">
        <v>399</v>
      </c>
      <c r="AX47" s="146">
        <v>149</v>
      </c>
      <c r="AY47" s="146">
        <v>79</v>
      </c>
      <c r="AZ47" s="146">
        <v>0</v>
      </c>
      <c r="BA47" s="321"/>
      <c r="BB47" s="321"/>
    </row>
    <row r="48" spans="1:54" ht="15" customHeight="1">
      <c r="A48" s="228"/>
      <c r="B48" s="149" t="s">
        <v>1554</v>
      </c>
      <c r="C48" s="198" t="s">
        <v>1555</v>
      </c>
      <c r="D48" s="481">
        <v>42209</v>
      </c>
      <c r="E48" s="481" t="s">
        <v>105</v>
      </c>
      <c r="F48" s="197" t="s">
        <v>1127</v>
      </c>
      <c r="G48" s="197" t="s">
        <v>359</v>
      </c>
      <c r="H48" s="200">
        <v>999</v>
      </c>
      <c r="I48" s="200">
        <v>769</v>
      </c>
      <c r="J48" s="200">
        <v>999</v>
      </c>
      <c r="K48" s="200">
        <v>999</v>
      </c>
      <c r="L48" s="146">
        <v>769</v>
      </c>
      <c r="M48" s="200">
        <v>299</v>
      </c>
      <c r="N48" s="200">
        <v>99</v>
      </c>
      <c r="O48" s="200">
        <v>49</v>
      </c>
      <c r="P48" s="200">
        <v>49</v>
      </c>
      <c r="Q48" s="146">
        <v>0</v>
      </c>
      <c r="S48" s="146">
        <v>999</v>
      </c>
      <c r="T48" s="146">
        <v>769</v>
      </c>
      <c r="U48" s="146">
        <v>999</v>
      </c>
      <c r="V48" s="146">
        <v>0</v>
      </c>
      <c r="W48" s="146">
        <v>769</v>
      </c>
      <c r="X48" s="146">
        <v>299</v>
      </c>
      <c r="Y48" s="146">
        <v>99</v>
      </c>
      <c r="Z48" s="146">
        <v>49</v>
      </c>
      <c r="AA48" s="146">
        <v>49</v>
      </c>
      <c r="AB48" s="146">
        <v>0</v>
      </c>
      <c r="AD48" s="420" t="b">
        <v>1</v>
      </c>
      <c r="AF48" s="146">
        <v>999</v>
      </c>
      <c r="AG48" s="146">
        <v>769</v>
      </c>
      <c r="AH48" s="146">
        <v>999</v>
      </c>
      <c r="AI48" s="146">
        <v>999</v>
      </c>
      <c r="AJ48" s="146">
        <v>769</v>
      </c>
      <c r="AK48" s="146">
        <v>299</v>
      </c>
      <c r="AL48" s="146">
        <v>99</v>
      </c>
      <c r="AM48" s="146">
        <v>49</v>
      </c>
      <c r="AN48" s="146">
        <v>49</v>
      </c>
      <c r="AO48" s="146">
        <v>0</v>
      </c>
      <c r="AP48" s="321"/>
      <c r="AQ48" s="146">
        <v>999</v>
      </c>
      <c r="AR48" s="146">
        <v>769</v>
      </c>
      <c r="AS48" s="146"/>
      <c r="AT48" s="146"/>
      <c r="AU48" s="146">
        <v>769</v>
      </c>
      <c r="AV48" s="146">
        <v>299</v>
      </c>
      <c r="AW48" s="146">
        <v>99</v>
      </c>
      <c r="AX48" s="146">
        <v>49</v>
      </c>
      <c r="AY48" s="146">
        <v>49</v>
      </c>
      <c r="AZ48" s="146">
        <v>0</v>
      </c>
      <c r="BA48" s="321"/>
      <c r="BB48" s="321"/>
    </row>
    <row r="49" spans="1:54" ht="15" customHeight="1">
      <c r="A49" s="228"/>
      <c r="B49" s="149" t="s">
        <v>1650</v>
      </c>
      <c r="C49" s="198" t="s">
        <v>1649</v>
      </c>
      <c r="D49" s="481">
        <v>42293</v>
      </c>
      <c r="E49" s="481" t="s">
        <v>105</v>
      </c>
      <c r="F49" s="197" t="s">
        <v>1127</v>
      </c>
      <c r="G49" s="197" t="s">
        <v>879</v>
      </c>
      <c r="H49" s="200">
        <v>899</v>
      </c>
      <c r="I49" s="200">
        <v>629</v>
      </c>
      <c r="J49" s="200">
        <v>899</v>
      </c>
      <c r="K49" s="200">
        <v>899</v>
      </c>
      <c r="L49" s="146">
        <v>629</v>
      </c>
      <c r="M49" s="200">
        <v>349</v>
      </c>
      <c r="N49" s="200">
        <v>99</v>
      </c>
      <c r="O49" s="200">
        <v>49</v>
      </c>
      <c r="P49" s="200">
        <v>49</v>
      </c>
      <c r="Q49" s="146">
        <v>0</v>
      </c>
      <c r="S49" s="146">
        <v>899</v>
      </c>
      <c r="T49" s="146">
        <v>629</v>
      </c>
      <c r="U49" s="146">
        <v>899</v>
      </c>
      <c r="V49" s="146">
        <v>0</v>
      </c>
      <c r="W49" s="146">
        <v>629</v>
      </c>
      <c r="X49" s="146">
        <v>349</v>
      </c>
      <c r="Y49" s="146">
        <v>99</v>
      </c>
      <c r="Z49" s="146">
        <v>49</v>
      </c>
      <c r="AA49" s="146">
        <v>49</v>
      </c>
      <c r="AB49" s="146">
        <v>0</v>
      </c>
      <c r="AD49" s="420" t="b">
        <v>1</v>
      </c>
      <c r="AF49" s="146">
        <v>899</v>
      </c>
      <c r="AG49" s="146">
        <v>629</v>
      </c>
      <c r="AH49" s="146">
        <v>899</v>
      </c>
      <c r="AI49" s="146">
        <v>899</v>
      </c>
      <c r="AJ49" s="146">
        <v>629</v>
      </c>
      <c r="AK49" s="146">
        <v>349</v>
      </c>
      <c r="AL49" s="146">
        <v>99</v>
      </c>
      <c r="AM49" s="146">
        <v>49</v>
      </c>
      <c r="AN49" s="146">
        <v>49</v>
      </c>
      <c r="AO49" s="146">
        <v>0</v>
      </c>
      <c r="AP49" s="321"/>
      <c r="AQ49" s="146">
        <v>899</v>
      </c>
      <c r="AR49" s="146">
        <v>629</v>
      </c>
      <c r="AS49" s="146"/>
      <c r="AT49" s="146"/>
      <c r="AU49" s="146">
        <v>629</v>
      </c>
      <c r="AV49" s="146">
        <v>349</v>
      </c>
      <c r="AW49" s="146">
        <v>99</v>
      </c>
      <c r="AX49" s="146">
        <v>49</v>
      </c>
      <c r="AY49" s="146">
        <v>49</v>
      </c>
      <c r="AZ49" s="146">
        <v>0</v>
      </c>
      <c r="BA49" s="321"/>
      <c r="BB49" s="321"/>
    </row>
    <row r="50" spans="1:54" ht="15" customHeight="1">
      <c r="A50" s="228"/>
      <c r="B50" s="149" t="s">
        <v>1671</v>
      </c>
      <c r="C50" s="198" t="s">
        <v>1673</v>
      </c>
      <c r="D50" s="481">
        <v>42305</v>
      </c>
      <c r="E50" s="481" t="s">
        <v>105</v>
      </c>
      <c r="F50" s="197" t="s">
        <v>1127</v>
      </c>
      <c r="G50" s="197" t="s">
        <v>879</v>
      </c>
      <c r="H50" s="200">
        <v>849</v>
      </c>
      <c r="I50" s="200">
        <v>629</v>
      </c>
      <c r="J50" s="200">
        <v>849</v>
      </c>
      <c r="K50" s="200">
        <v>849</v>
      </c>
      <c r="L50" s="146">
        <v>629</v>
      </c>
      <c r="M50" s="200">
        <v>349</v>
      </c>
      <c r="N50" s="200">
        <v>99</v>
      </c>
      <c r="O50" s="200">
        <v>49</v>
      </c>
      <c r="P50" s="200">
        <v>49</v>
      </c>
      <c r="Q50" s="146">
        <v>0</v>
      </c>
      <c r="S50" s="146">
        <v>849</v>
      </c>
      <c r="T50" s="146">
        <v>629</v>
      </c>
      <c r="U50" s="146">
        <v>849</v>
      </c>
      <c r="V50" s="146">
        <v>0</v>
      </c>
      <c r="W50" s="146">
        <v>629</v>
      </c>
      <c r="X50" s="146">
        <v>349</v>
      </c>
      <c r="Y50" s="146">
        <v>99</v>
      </c>
      <c r="Z50" s="146">
        <v>49</v>
      </c>
      <c r="AA50" s="146">
        <v>49</v>
      </c>
      <c r="AB50" s="146">
        <v>0</v>
      </c>
      <c r="AD50" s="420" t="b">
        <v>1</v>
      </c>
      <c r="AF50" s="146">
        <v>849</v>
      </c>
      <c r="AG50" s="146">
        <v>629</v>
      </c>
      <c r="AH50" s="146">
        <v>849</v>
      </c>
      <c r="AI50" s="146">
        <v>849</v>
      </c>
      <c r="AJ50" s="146">
        <v>629</v>
      </c>
      <c r="AK50" s="146">
        <v>349</v>
      </c>
      <c r="AL50" s="146">
        <v>99</v>
      </c>
      <c r="AM50" s="146">
        <v>49</v>
      </c>
      <c r="AN50" s="146">
        <v>49</v>
      </c>
      <c r="AO50" s="146">
        <v>0</v>
      </c>
      <c r="AP50" s="321"/>
      <c r="AQ50" s="146">
        <v>849</v>
      </c>
      <c r="AR50" s="146">
        <v>629</v>
      </c>
      <c r="AS50" s="146"/>
      <c r="AT50" s="146"/>
      <c r="AU50" s="146">
        <v>629</v>
      </c>
      <c r="AV50" s="146">
        <v>349</v>
      </c>
      <c r="AW50" s="146">
        <v>99</v>
      </c>
      <c r="AX50" s="146">
        <v>49</v>
      </c>
      <c r="AY50" s="146">
        <v>49</v>
      </c>
      <c r="AZ50" s="146">
        <v>0</v>
      </c>
      <c r="BA50" s="321"/>
      <c r="BB50" s="321"/>
    </row>
    <row r="51" spans="1:54" ht="15" customHeight="1">
      <c r="A51" s="228"/>
      <c r="B51" s="149" t="s">
        <v>284</v>
      </c>
      <c r="C51" s="198" t="s">
        <v>285</v>
      </c>
      <c r="D51" s="481">
        <v>41859</v>
      </c>
      <c r="E51" s="481" t="s">
        <v>105</v>
      </c>
      <c r="F51" s="197" t="s">
        <v>1127</v>
      </c>
      <c r="G51" s="197" t="s">
        <v>879</v>
      </c>
      <c r="H51" s="200">
        <v>499</v>
      </c>
      <c r="I51" s="200">
        <v>359</v>
      </c>
      <c r="J51" s="200">
        <v>499</v>
      </c>
      <c r="K51" s="200">
        <v>499</v>
      </c>
      <c r="L51" s="146">
        <v>359</v>
      </c>
      <c r="M51" s="200">
        <v>49</v>
      </c>
      <c r="N51" s="200">
        <v>29</v>
      </c>
      <c r="O51" s="200">
        <v>29</v>
      </c>
      <c r="P51" s="200">
        <v>29</v>
      </c>
      <c r="Q51" s="146">
        <v>0</v>
      </c>
      <c r="S51" s="146">
        <v>499</v>
      </c>
      <c r="T51" s="146">
        <v>359</v>
      </c>
      <c r="U51" s="146">
        <v>499</v>
      </c>
      <c r="V51" s="146">
        <v>0</v>
      </c>
      <c r="W51" s="146">
        <v>359</v>
      </c>
      <c r="X51" s="146">
        <v>49</v>
      </c>
      <c r="Y51" s="146">
        <v>29</v>
      </c>
      <c r="Z51" s="146">
        <v>29</v>
      </c>
      <c r="AA51" s="146">
        <v>29</v>
      </c>
      <c r="AB51" s="146">
        <v>0</v>
      </c>
      <c r="AD51" s="420" t="b">
        <v>1</v>
      </c>
      <c r="AF51" s="146">
        <v>499</v>
      </c>
      <c r="AG51" s="146">
        <v>359</v>
      </c>
      <c r="AH51" s="146">
        <v>499</v>
      </c>
      <c r="AI51" s="146">
        <v>499</v>
      </c>
      <c r="AJ51" s="146">
        <v>359</v>
      </c>
      <c r="AK51" s="146">
        <v>49</v>
      </c>
      <c r="AL51" s="146">
        <v>29</v>
      </c>
      <c r="AM51" s="146">
        <v>29</v>
      </c>
      <c r="AN51" s="146">
        <v>29</v>
      </c>
      <c r="AO51" s="146">
        <v>0</v>
      </c>
      <c r="AP51" s="321"/>
      <c r="AQ51" s="146">
        <v>499</v>
      </c>
      <c r="AR51" s="146">
        <v>359</v>
      </c>
      <c r="AS51" s="146"/>
      <c r="AT51" s="146"/>
      <c r="AU51" s="146">
        <v>359</v>
      </c>
      <c r="AV51" s="146">
        <v>49</v>
      </c>
      <c r="AW51" s="146">
        <v>29</v>
      </c>
      <c r="AX51" s="146">
        <v>29</v>
      </c>
      <c r="AY51" s="146">
        <v>29</v>
      </c>
      <c r="AZ51" s="146">
        <v>0</v>
      </c>
      <c r="BA51" s="321"/>
      <c r="BB51" s="321"/>
    </row>
    <row r="52" spans="1:54" ht="15" customHeight="1">
      <c r="A52" s="228"/>
      <c r="B52" s="149" t="s">
        <v>1179</v>
      </c>
      <c r="C52" s="198" t="s">
        <v>1164</v>
      </c>
      <c r="D52" s="481">
        <v>42140</v>
      </c>
      <c r="E52" s="481" t="s">
        <v>82</v>
      </c>
      <c r="F52" s="197" t="s">
        <v>1127</v>
      </c>
      <c r="G52" s="197" t="s">
        <v>879</v>
      </c>
      <c r="H52" s="200">
        <v>599</v>
      </c>
      <c r="I52" s="200">
        <v>399</v>
      </c>
      <c r="J52" s="200">
        <v>599</v>
      </c>
      <c r="K52" s="200">
        <v>599</v>
      </c>
      <c r="L52" s="146">
        <v>399</v>
      </c>
      <c r="M52" s="200">
        <v>29</v>
      </c>
      <c r="N52" s="200">
        <v>29</v>
      </c>
      <c r="O52" s="200">
        <v>29</v>
      </c>
      <c r="P52" s="200">
        <v>29</v>
      </c>
      <c r="Q52" s="146">
        <v>0</v>
      </c>
      <c r="S52" s="146">
        <v>599</v>
      </c>
      <c r="T52" s="146">
        <v>399</v>
      </c>
      <c r="U52" s="146">
        <v>599</v>
      </c>
      <c r="V52" s="146">
        <v>0</v>
      </c>
      <c r="W52" s="146">
        <v>399</v>
      </c>
      <c r="X52" s="146">
        <v>29</v>
      </c>
      <c r="Y52" s="146">
        <v>29</v>
      </c>
      <c r="Z52" s="146">
        <v>29</v>
      </c>
      <c r="AA52" s="146">
        <v>29</v>
      </c>
      <c r="AB52" s="146">
        <v>0</v>
      </c>
      <c r="AD52" s="420" t="b">
        <v>1</v>
      </c>
      <c r="AF52" s="146">
        <v>599</v>
      </c>
      <c r="AG52" s="146">
        <v>399</v>
      </c>
      <c r="AH52" s="146">
        <v>599</v>
      </c>
      <c r="AI52" s="146">
        <v>599</v>
      </c>
      <c r="AJ52" s="146">
        <v>399</v>
      </c>
      <c r="AK52" s="146">
        <v>29</v>
      </c>
      <c r="AL52" s="146">
        <v>29</v>
      </c>
      <c r="AM52" s="146">
        <v>29</v>
      </c>
      <c r="AN52" s="146">
        <v>29</v>
      </c>
      <c r="AO52" s="146">
        <v>0</v>
      </c>
      <c r="AP52" s="321"/>
      <c r="AQ52" s="146">
        <v>599</v>
      </c>
      <c r="AR52" s="146">
        <v>399</v>
      </c>
      <c r="AS52" s="146"/>
      <c r="AT52" s="146"/>
      <c r="AU52" s="146">
        <v>399</v>
      </c>
      <c r="AV52" s="146">
        <v>29</v>
      </c>
      <c r="AW52" s="146">
        <v>29</v>
      </c>
      <c r="AX52" s="146">
        <v>29</v>
      </c>
      <c r="AY52" s="146">
        <v>29</v>
      </c>
      <c r="AZ52" s="146">
        <v>0</v>
      </c>
      <c r="BA52" s="321"/>
      <c r="BB52" s="321"/>
    </row>
    <row r="53" spans="1:54" ht="15" customHeight="1">
      <c r="A53" s="228"/>
      <c r="B53" s="149" t="s">
        <v>1119</v>
      </c>
      <c r="C53" s="198" t="s">
        <v>1120</v>
      </c>
      <c r="D53" s="481">
        <v>42038</v>
      </c>
      <c r="E53" s="481" t="s">
        <v>105</v>
      </c>
      <c r="F53" s="197" t="s">
        <v>1127</v>
      </c>
      <c r="G53" s="197" t="s">
        <v>879</v>
      </c>
      <c r="H53" s="200">
        <v>599</v>
      </c>
      <c r="I53" s="200">
        <v>449</v>
      </c>
      <c r="J53" s="200">
        <v>599</v>
      </c>
      <c r="K53" s="200">
        <v>599</v>
      </c>
      <c r="L53" s="146">
        <v>449</v>
      </c>
      <c r="M53" s="200">
        <v>29</v>
      </c>
      <c r="N53" s="200">
        <v>29</v>
      </c>
      <c r="O53" s="200">
        <v>29</v>
      </c>
      <c r="P53" s="200">
        <v>29</v>
      </c>
      <c r="Q53" s="146">
        <v>0</v>
      </c>
      <c r="S53" s="146">
        <v>599</v>
      </c>
      <c r="T53" s="146">
        <v>449</v>
      </c>
      <c r="U53" s="146">
        <v>599</v>
      </c>
      <c r="V53" s="146">
        <v>0</v>
      </c>
      <c r="W53" s="146">
        <v>449</v>
      </c>
      <c r="X53" s="146">
        <v>29</v>
      </c>
      <c r="Y53" s="146">
        <v>29</v>
      </c>
      <c r="Z53" s="146">
        <v>29</v>
      </c>
      <c r="AA53" s="146">
        <v>29</v>
      </c>
      <c r="AB53" s="146">
        <v>0</v>
      </c>
      <c r="AD53" s="420" t="b">
        <v>1</v>
      </c>
      <c r="AF53" s="146">
        <v>599</v>
      </c>
      <c r="AG53" s="146">
        <v>449</v>
      </c>
      <c r="AH53" s="146">
        <v>599</v>
      </c>
      <c r="AI53" s="146">
        <v>599</v>
      </c>
      <c r="AJ53" s="146">
        <v>449</v>
      </c>
      <c r="AK53" s="146">
        <v>29</v>
      </c>
      <c r="AL53" s="146">
        <v>29</v>
      </c>
      <c r="AM53" s="146">
        <v>29</v>
      </c>
      <c r="AN53" s="146">
        <v>29</v>
      </c>
      <c r="AO53" s="146">
        <v>0</v>
      </c>
      <c r="AP53" s="321"/>
      <c r="AQ53" s="146">
        <v>599</v>
      </c>
      <c r="AR53" s="146">
        <v>449</v>
      </c>
      <c r="AS53" s="146"/>
      <c r="AT53" s="146"/>
      <c r="AU53" s="146">
        <v>449</v>
      </c>
      <c r="AV53" s="146">
        <v>29</v>
      </c>
      <c r="AW53" s="146">
        <v>29</v>
      </c>
      <c r="AX53" s="146">
        <v>29</v>
      </c>
      <c r="AY53" s="146">
        <v>29</v>
      </c>
      <c r="AZ53" s="146">
        <v>0</v>
      </c>
      <c r="BA53" s="321"/>
      <c r="BB53" s="321"/>
    </row>
    <row r="54" spans="1:54" ht="15" customHeight="1">
      <c r="A54" s="228"/>
      <c r="B54" s="149" t="s">
        <v>1652</v>
      </c>
      <c r="C54" s="198" t="s">
        <v>1651</v>
      </c>
      <c r="D54" s="481">
        <v>42293</v>
      </c>
      <c r="E54" s="481" t="s">
        <v>105</v>
      </c>
      <c r="F54" s="197" t="s">
        <v>1127</v>
      </c>
      <c r="G54" s="197" t="s">
        <v>879</v>
      </c>
      <c r="H54" s="200">
        <v>599</v>
      </c>
      <c r="I54" s="200">
        <v>499</v>
      </c>
      <c r="J54" s="200">
        <v>599</v>
      </c>
      <c r="K54" s="200">
        <v>599</v>
      </c>
      <c r="L54" s="146">
        <v>499</v>
      </c>
      <c r="M54" s="200">
        <v>79</v>
      </c>
      <c r="N54" s="200">
        <v>49</v>
      </c>
      <c r="O54" s="200">
        <v>49</v>
      </c>
      <c r="P54" s="200">
        <v>49</v>
      </c>
      <c r="Q54" s="146">
        <v>0</v>
      </c>
      <c r="S54" s="146">
        <v>599</v>
      </c>
      <c r="T54" s="146">
        <v>499</v>
      </c>
      <c r="U54" s="146">
        <v>599</v>
      </c>
      <c r="V54" s="146">
        <v>0</v>
      </c>
      <c r="W54" s="146">
        <v>499</v>
      </c>
      <c r="X54" s="146">
        <v>79</v>
      </c>
      <c r="Y54" s="146">
        <v>49</v>
      </c>
      <c r="Z54" s="146">
        <v>49</v>
      </c>
      <c r="AA54" s="146">
        <v>49</v>
      </c>
      <c r="AB54" s="146">
        <v>0</v>
      </c>
      <c r="AD54" s="420" t="b">
        <v>1</v>
      </c>
      <c r="AF54" s="146">
        <v>599</v>
      </c>
      <c r="AG54" s="146">
        <v>499</v>
      </c>
      <c r="AH54" s="146">
        <v>599</v>
      </c>
      <c r="AI54" s="146">
        <v>599</v>
      </c>
      <c r="AJ54" s="146">
        <v>499</v>
      </c>
      <c r="AK54" s="146">
        <v>79</v>
      </c>
      <c r="AL54" s="146">
        <v>49</v>
      </c>
      <c r="AM54" s="146">
        <v>49</v>
      </c>
      <c r="AN54" s="146">
        <v>49</v>
      </c>
      <c r="AO54" s="146">
        <v>0</v>
      </c>
      <c r="AP54" s="321"/>
      <c r="AQ54" s="146">
        <v>599</v>
      </c>
      <c r="AR54" s="146">
        <v>499</v>
      </c>
      <c r="AS54" s="146"/>
      <c r="AT54" s="146"/>
      <c r="AU54" s="146">
        <v>499</v>
      </c>
      <c r="AV54" s="146">
        <v>79</v>
      </c>
      <c r="AW54" s="146">
        <v>49</v>
      </c>
      <c r="AX54" s="146">
        <v>49</v>
      </c>
      <c r="AY54" s="146">
        <v>49</v>
      </c>
      <c r="AZ54" s="146">
        <v>0</v>
      </c>
      <c r="BA54" s="321"/>
      <c r="BB54" s="321"/>
    </row>
    <row r="55" spans="1:54" ht="15" customHeight="1">
      <c r="A55" s="228"/>
      <c r="B55" s="149" t="s">
        <v>1661</v>
      </c>
      <c r="C55" s="198" t="s">
        <v>1624</v>
      </c>
      <c r="D55" s="481">
        <v>42268</v>
      </c>
      <c r="E55" s="481" t="s">
        <v>105</v>
      </c>
      <c r="F55" s="197" t="s">
        <v>1127</v>
      </c>
      <c r="G55" s="197" t="s">
        <v>879</v>
      </c>
      <c r="H55" s="200">
        <v>679</v>
      </c>
      <c r="I55" s="200">
        <v>549</v>
      </c>
      <c r="J55" s="200">
        <v>679</v>
      </c>
      <c r="K55" s="200">
        <v>679</v>
      </c>
      <c r="L55" s="146">
        <v>549</v>
      </c>
      <c r="M55" s="200">
        <v>249</v>
      </c>
      <c r="N55" s="200">
        <v>199</v>
      </c>
      <c r="O55" s="200">
        <v>149</v>
      </c>
      <c r="P55" s="200">
        <v>49</v>
      </c>
      <c r="Q55" s="146">
        <v>0</v>
      </c>
      <c r="S55" s="146">
        <v>679</v>
      </c>
      <c r="T55" s="146">
        <v>549</v>
      </c>
      <c r="U55" s="146">
        <v>679</v>
      </c>
      <c r="V55" s="146">
        <v>0</v>
      </c>
      <c r="W55" s="146">
        <v>549</v>
      </c>
      <c r="X55" s="146">
        <v>249</v>
      </c>
      <c r="Y55" s="146">
        <v>199</v>
      </c>
      <c r="Z55" s="146">
        <v>149</v>
      </c>
      <c r="AA55" s="146">
        <v>49</v>
      </c>
      <c r="AB55" s="146">
        <v>0</v>
      </c>
      <c r="AD55" s="420" t="b">
        <v>1</v>
      </c>
      <c r="AF55" s="146">
        <v>679</v>
      </c>
      <c r="AG55" s="146">
        <v>549</v>
      </c>
      <c r="AH55" s="146">
        <v>679</v>
      </c>
      <c r="AI55" s="146">
        <v>679</v>
      </c>
      <c r="AJ55" s="146">
        <v>549</v>
      </c>
      <c r="AK55" s="146">
        <v>249</v>
      </c>
      <c r="AL55" s="146">
        <v>199</v>
      </c>
      <c r="AM55" s="146">
        <v>149</v>
      </c>
      <c r="AN55" s="146">
        <v>49</v>
      </c>
      <c r="AO55" s="146">
        <v>0</v>
      </c>
      <c r="AP55" s="321"/>
      <c r="AQ55" s="146">
        <v>679</v>
      </c>
      <c r="AR55" s="146">
        <v>549</v>
      </c>
      <c r="AS55" s="146"/>
      <c r="AT55" s="146"/>
      <c r="AU55" s="146">
        <v>549</v>
      </c>
      <c r="AV55" s="146">
        <v>249</v>
      </c>
      <c r="AW55" s="146">
        <v>199</v>
      </c>
      <c r="AX55" s="146">
        <v>149</v>
      </c>
      <c r="AY55" s="146">
        <v>49</v>
      </c>
      <c r="AZ55" s="146">
        <v>0</v>
      </c>
      <c r="BA55" s="321"/>
      <c r="BB55" s="321"/>
    </row>
    <row r="56" spans="1:54" ht="15" customHeight="1">
      <c r="A56" s="228"/>
      <c r="B56" s="149" t="s">
        <v>1143</v>
      </c>
      <c r="C56" s="198" t="s">
        <v>1140</v>
      </c>
      <c r="D56" s="481">
        <v>42073</v>
      </c>
      <c r="E56" s="481" t="s">
        <v>105</v>
      </c>
      <c r="F56" s="197" t="s">
        <v>1127</v>
      </c>
      <c r="G56" s="197" t="s">
        <v>879</v>
      </c>
      <c r="H56" s="200">
        <v>729</v>
      </c>
      <c r="I56" s="200">
        <v>599</v>
      </c>
      <c r="J56" s="200">
        <v>729</v>
      </c>
      <c r="K56" s="200">
        <v>729</v>
      </c>
      <c r="L56" s="146">
        <v>599</v>
      </c>
      <c r="M56" s="200">
        <v>299</v>
      </c>
      <c r="N56" s="200">
        <v>149</v>
      </c>
      <c r="O56" s="200">
        <v>129</v>
      </c>
      <c r="P56" s="200">
        <v>49</v>
      </c>
      <c r="Q56" s="146">
        <v>0</v>
      </c>
      <c r="S56" s="146">
        <v>729</v>
      </c>
      <c r="T56" s="146">
        <v>599</v>
      </c>
      <c r="U56" s="146">
        <v>729</v>
      </c>
      <c r="V56" s="146">
        <v>0</v>
      </c>
      <c r="W56" s="146">
        <v>599</v>
      </c>
      <c r="X56" s="146">
        <v>299</v>
      </c>
      <c r="Y56" s="146">
        <v>149</v>
      </c>
      <c r="Z56" s="146">
        <v>129</v>
      </c>
      <c r="AA56" s="146">
        <v>49</v>
      </c>
      <c r="AB56" s="146">
        <v>0</v>
      </c>
      <c r="AD56" s="420" t="b">
        <v>1</v>
      </c>
      <c r="AF56" s="146">
        <v>729</v>
      </c>
      <c r="AG56" s="146">
        <v>599</v>
      </c>
      <c r="AH56" s="146">
        <v>729</v>
      </c>
      <c r="AI56" s="146">
        <v>729</v>
      </c>
      <c r="AJ56" s="146">
        <v>599</v>
      </c>
      <c r="AK56" s="146">
        <v>299</v>
      </c>
      <c r="AL56" s="146">
        <v>149</v>
      </c>
      <c r="AM56" s="146">
        <v>129</v>
      </c>
      <c r="AN56" s="146">
        <v>49</v>
      </c>
      <c r="AO56" s="146">
        <v>0</v>
      </c>
      <c r="AP56" s="321"/>
      <c r="AQ56" s="146">
        <v>729</v>
      </c>
      <c r="AR56" s="146">
        <v>599</v>
      </c>
      <c r="AS56" s="146"/>
      <c r="AT56" s="146"/>
      <c r="AU56" s="146">
        <v>599</v>
      </c>
      <c r="AV56" s="146">
        <v>299</v>
      </c>
      <c r="AW56" s="146">
        <v>149</v>
      </c>
      <c r="AX56" s="146">
        <v>129</v>
      </c>
      <c r="AY56" s="146">
        <v>49</v>
      </c>
      <c r="AZ56" s="146">
        <v>0</v>
      </c>
      <c r="BA56" s="321"/>
      <c r="BB56" s="321"/>
    </row>
    <row r="57" spans="1:54" ht="15" customHeight="1">
      <c r="A57" s="228"/>
      <c r="B57" s="149" t="s">
        <v>1609</v>
      </c>
      <c r="C57" s="198" t="s">
        <v>1610</v>
      </c>
      <c r="D57" s="481">
        <v>42248</v>
      </c>
      <c r="E57" s="481" t="s">
        <v>105</v>
      </c>
      <c r="F57" s="197" t="s">
        <v>1127</v>
      </c>
      <c r="G57" s="197" t="s">
        <v>879</v>
      </c>
      <c r="H57" s="200">
        <v>729</v>
      </c>
      <c r="I57" s="200">
        <v>599</v>
      </c>
      <c r="J57" s="200">
        <v>729</v>
      </c>
      <c r="K57" s="200">
        <v>729</v>
      </c>
      <c r="L57" s="146">
        <v>599</v>
      </c>
      <c r="M57" s="200">
        <v>299</v>
      </c>
      <c r="N57" s="200">
        <v>149</v>
      </c>
      <c r="O57" s="200">
        <v>129</v>
      </c>
      <c r="P57" s="200">
        <v>49</v>
      </c>
      <c r="Q57" s="146">
        <v>0</v>
      </c>
      <c r="S57" s="146">
        <v>729</v>
      </c>
      <c r="T57" s="146">
        <v>599</v>
      </c>
      <c r="U57" s="146">
        <v>729</v>
      </c>
      <c r="V57" s="146">
        <v>0</v>
      </c>
      <c r="W57" s="146">
        <v>599</v>
      </c>
      <c r="X57" s="146">
        <v>299</v>
      </c>
      <c r="Y57" s="146">
        <v>149</v>
      </c>
      <c r="Z57" s="146">
        <v>129</v>
      </c>
      <c r="AA57" s="146">
        <v>49</v>
      </c>
      <c r="AB57" s="146">
        <v>0</v>
      </c>
      <c r="AD57" s="420" t="b">
        <v>1</v>
      </c>
      <c r="AF57" s="146">
        <v>729</v>
      </c>
      <c r="AG57" s="146">
        <v>599</v>
      </c>
      <c r="AH57" s="146">
        <v>729</v>
      </c>
      <c r="AI57" s="146">
        <v>729</v>
      </c>
      <c r="AJ57" s="146">
        <v>599</v>
      </c>
      <c r="AK57" s="146">
        <v>299</v>
      </c>
      <c r="AL57" s="146">
        <v>149</v>
      </c>
      <c r="AM57" s="146">
        <v>129</v>
      </c>
      <c r="AN57" s="146">
        <v>49</v>
      </c>
      <c r="AO57" s="146">
        <v>0</v>
      </c>
      <c r="AP57" s="321"/>
      <c r="AQ57" s="146">
        <v>729</v>
      </c>
      <c r="AR57" s="146">
        <v>599</v>
      </c>
      <c r="AS57" s="146"/>
      <c r="AT57" s="146"/>
      <c r="AU57" s="146">
        <v>599</v>
      </c>
      <c r="AV57" s="146">
        <v>299</v>
      </c>
      <c r="AW57" s="146">
        <v>149</v>
      </c>
      <c r="AX57" s="146">
        <v>129</v>
      </c>
      <c r="AY57" s="146">
        <v>49</v>
      </c>
      <c r="AZ57" s="146">
        <v>0</v>
      </c>
      <c r="BA57" s="321"/>
      <c r="BB57" s="321"/>
    </row>
    <row r="58" spans="1:54" ht="15" customHeight="1">
      <c r="A58" s="228"/>
      <c r="B58" s="149" t="s">
        <v>1142</v>
      </c>
      <c r="C58" s="198" t="s">
        <v>1141</v>
      </c>
      <c r="D58" s="481">
        <v>42073</v>
      </c>
      <c r="E58" s="481" t="s">
        <v>105</v>
      </c>
      <c r="F58" s="197" t="s">
        <v>1127</v>
      </c>
      <c r="G58" s="197" t="s">
        <v>879</v>
      </c>
      <c r="H58" s="200">
        <v>729</v>
      </c>
      <c r="I58" s="200">
        <v>569</v>
      </c>
      <c r="J58" s="200">
        <v>729</v>
      </c>
      <c r="K58" s="200">
        <v>729</v>
      </c>
      <c r="L58" s="146">
        <v>569</v>
      </c>
      <c r="M58" s="200">
        <v>449</v>
      </c>
      <c r="N58" s="200">
        <v>249</v>
      </c>
      <c r="O58" s="200">
        <v>99</v>
      </c>
      <c r="P58" s="200">
        <v>49</v>
      </c>
      <c r="Q58" s="146">
        <v>0</v>
      </c>
      <c r="S58" s="146">
        <v>729</v>
      </c>
      <c r="T58" s="146">
        <v>569</v>
      </c>
      <c r="U58" s="146">
        <v>729</v>
      </c>
      <c r="V58" s="146">
        <v>0</v>
      </c>
      <c r="W58" s="146">
        <v>569</v>
      </c>
      <c r="X58" s="146">
        <v>449</v>
      </c>
      <c r="Y58" s="146">
        <v>249</v>
      </c>
      <c r="Z58" s="146">
        <v>99</v>
      </c>
      <c r="AA58" s="146">
        <v>49</v>
      </c>
      <c r="AB58" s="146">
        <v>0</v>
      </c>
      <c r="AD58" s="420" t="b">
        <v>1</v>
      </c>
      <c r="AF58" s="146">
        <v>729</v>
      </c>
      <c r="AG58" s="146">
        <v>569</v>
      </c>
      <c r="AH58" s="146">
        <v>729</v>
      </c>
      <c r="AI58" s="146">
        <v>729</v>
      </c>
      <c r="AJ58" s="146">
        <v>569</v>
      </c>
      <c r="AK58" s="146">
        <v>449</v>
      </c>
      <c r="AL58" s="146">
        <v>249</v>
      </c>
      <c r="AM58" s="146">
        <v>99</v>
      </c>
      <c r="AN58" s="146">
        <v>49</v>
      </c>
      <c r="AO58" s="146">
        <v>0</v>
      </c>
      <c r="AP58" s="321"/>
      <c r="AQ58" s="146">
        <v>729</v>
      </c>
      <c r="AR58" s="146">
        <v>569</v>
      </c>
      <c r="AS58" s="146"/>
      <c r="AT58" s="146"/>
      <c r="AU58" s="146">
        <v>569</v>
      </c>
      <c r="AV58" s="146">
        <v>449</v>
      </c>
      <c r="AW58" s="146">
        <v>249</v>
      </c>
      <c r="AX58" s="146">
        <v>99</v>
      </c>
      <c r="AY58" s="146">
        <v>49</v>
      </c>
      <c r="AZ58" s="146">
        <v>0</v>
      </c>
      <c r="BA58" s="321"/>
      <c r="BB58" s="321"/>
    </row>
    <row r="59" spans="1:54" ht="15" customHeight="1">
      <c r="A59" s="228"/>
      <c r="B59" s="149" t="s">
        <v>1229</v>
      </c>
      <c r="C59" s="198" t="s">
        <v>1272</v>
      </c>
      <c r="D59" s="481">
        <v>42150</v>
      </c>
      <c r="E59" s="481" t="s">
        <v>105</v>
      </c>
      <c r="F59" s="197" t="s">
        <v>1127</v>
      </c>
      <c r="G59" s="197" t="s">
        <v>879</v>
      </c>
      <c r="H59" s="200">
        <v>729</v>
      </c>
      <c r="I59" s="200">
        <v>559</v>
      </c>
      <c r="J59" s="200">
        <v>729</v>
      </c>
      <c r="K59" s="200">
        <v>729</v>
      </c>
      <c r="L59" s="146">
        <v>559</v>
      </c>
      <c r="M59" s="200">
        <v>99</v>
      </c>
      <c r="N59" s="200">
        <v>49</v>
      </c>
      <c r="O59" s="200">
        <v>49</v>
      </c>
      <c r="P59" s="200">
        <v>49</v>
      </c>
      <c r="Q59" s="146">
        <v>0</v>
      </c>
      <c r="S59" s="146">
        <v>729</v>
      </c>
      <c r="T59" s="146">
        <v>559</v>
      </c>
      <c r="U59" s="146">
        <v>729</v>
      </c>
      <c r="V59" s="146">
        <v>0</v>
      </c>
      <c r="W59" s="146">
        <v>559</v>
      </c>
      <c r="X59" s="146">
        <v>99</v>
      </c>
      <c r="Y59" s="146">
        <v>49</v>
      </c>
      <c r="Z59" s="146">
        <v>49</v>
      </c>
      <c r="AA59" s="146">
        <v>49</v>
      </c>
      <c r="AB59" s="146">
        <v>0</v>
      </c>
      <c r="AD59" s="420" t="b">
        <v>1</v>
      </c>
      <c r="AF59" s="146">
        <v>729</v>
      </c>
      <c r="AG59" s="146">
        <v>559</v>
      </c>
      <c r="AH59" s="146">
        <v>729</v>
      </c>
      <c r="AI59" s="146">
        <v>729</v>
      </c>
      <c r="AJ59" s="146">
        <v>559</v>
      </c>
      <c r="AK59" s="146">
        <v>99</v>
      </c>
      <c r="AL59" s="146">
        <v>49</v>
      </c>
      <c r="AM59" s="146">
        <v>49</v>
      </c>
      <c r="AN59" s="146">
        <v>49</v>
      </c>
      <c r="AO59" s="146">
        <v>0</v>
      </c>
      <c r="AP59" s="321"/>
      <c r="AQ59" s="146">
        <v>729</v>
      </c>
      <c r="AR59" s="146">
        <v>559</v>
      </c>
      <c r="AS59" s="146"/>
      <c r="AT59" s="146"/>
      <c r="AU59" s="146">
        <v>559</v>
      </c>
      <c r="AV59" s="146">
        <v>99</v>
      </c>
      <c r="AW59" s="146">
        <v>49</v>
      </c>
      <c r="AX59" s="146">
        <v>49</v>
      </c>
      <c r="AY59" s="146">
        <v>49</v>
      </c>
      <c r="AZ59" s="146">
        <v>0</v>
      </c>
      <c r="BA59" s="321"/>
      <c r="BB59" s="321"/>
    </row>
    <row r="60" spans="1:54" ht="15" customHeight="1">
      <c r="A60" s="228"/>
      <c r="B60" s="149" t="s">
        <v>1672</v>
      </c>
      <c r="C60" s="198" t="s">
        <v>1674</v>
      </c>
      <c r="D60" s="481">
        <v>42305</v>
      </c>
      <c r="E60" s="481" t="s">
        <v>105</v>
      </c>
      <c r="F60" s="197" t="s">
        <v>1127</v>
      </c>
      <c r="G60" s="197" t="s">
        <v>879</v>
      </c>
      <c r="H60" s="200">
        <v>629</v>
      </c>
      <c r="I60" s="200">
        <v>499</v>
      </c>
      <c r="J60" s="200">
        <v>629</v>
      </c>
      <c r="K60" s="200">
        <v>629</v>
      </c>
      <c r="L60" s="146">
        <v>499</v>
      </c>
      <c r="M60" s="200">
        <v>99</v>
      </c>
      <c r="N60" s="200">
        <v>49</v>
      </c>
      <c r="O60" s="200">
        <v>49</v>
      </c>
      <c r="P60" s="200">
        <v>49</v>
      </c>
      <c r="Q60" s="146">
        <v>0</v>
      </c>
      <c r="S60" s="146">
        <v>629</v>
      </c>
      <c r="T60" s="146">
        <v>499</v>
      </c>
      <c r="U60" s="146">
        <v>629</v>
      </c>
      <c r="V60" s="146">
        <v>0</v>
      </c>
      <c r="W60" s="146">
        <v>499</v>
      </c>
      <c r="X60" s="146">
        <v>99</v>
      </c>
      <c r="Y60" s="146">
        <v>49</v>
      </c>
      <c r="Z60" s="146">
        <v>49</v>
      </c>
      <c r="AA60" s="146">
        <v>49</v>
      </c>
      <c r="AB60" s="146">
        <v>0</v>
      </c>
      <c r="AD60" s="420" t="b">
        <v>1</v>
      </c>
      <c r="AF60" s="146">
        <v>629</v>
      </c>
      <c r="AG60" s="146">
        <v>499</v>
      </c>
      <c r="AH60" s="146">
        <v>629</v>
      </c>
      <c r="AI60" s="146">
        <v>629</v>
      </c>
      <c r="AJ60" s="146">
        <v>499</v>
      </c>
      <c r="AK60" s="146">
        <v>99</v>
      </c>
      <c r="AL60" s="146">
        <v>49</v>
      </c>
      <c r="AM60" s="146">
        <v>49</v>
      </c>
      <c r="AN60" s="146">
        <v>49</v>
      </c>
      <c r="AO60" s="146">
        <v>0</v>
      </c>
      <c r="AP60" s="321"/>
      <c r="AQ60" s="146">
        <v>629</v>
      </c>
      <c r="AR60" s="146">
        <v>499</v>
      </c>
      <c r="AS60" s="146"/>
      <c r="AT60" s="146"/>
      <c r="AU60" s="146">
        <v>499</v>
      </c>
      <c r="AV60" s="146">
        <v>99</v>
      </c>
      <c r="AW60" s="146">
        <v>49</v>
      </c>
      <c r="AX60" s="146">
        <v>49</v>
      </c>
      <c r="AY60" s="146">
        <v>49</v>
      </c>
      <c r="AZ60" s="146">
        <v>0</v>
      </c>
      <c r="BA60" s="321"/>
      <c r="BB60" s="321"/>
    </row>
    <row r="61" spans="1:54" ht="15" customHeight="1">
      <c r="A61" s="228"/>
      <c r="B61" s="149" t="s">
        <v>1572</v>
      </c>
      <c r="C61" s="198" t="s">
        <v>1573</v>
      </c>
      <c r="D61" s="481">
        <v>42219</v>
      </c>
      <c r="E61" s="481" t="s">
        <v>105</v>
      </c>
      <c r="F61" s="197" t="s">
        <v>1127</v>
      </c>
      <c r="G61" s="197" t="s">
        <v>879</v>
      </c>
      <c r="H61" s="200">
        <v>529</v>
      </c>
      <c r="I61" s="200">
        <v>429</v>
      </c>
      <c r="J61" s="200">
        <v>529</v>
      </c>
      <c r="K61" s="200">
        <v>529</v>
      </c>
      <c r="L61" s="146">
        <v>429</v>
      </c>
      <c r="M61" s="200">
        <v>49</v>
      </c>
      <c r="N61" s="200">
        <v>29</v>
      </c>
      <c r="O61" s="200">
        <v>29</v>
      </c>
      <c r="P61" s="200">
        <v>29</v>
      </c>
      <c r="Q61" s="146">
        <v>0</v>
      </c>
      <c r="S61" s="146">
        <v>529</v>
      </c>
      <c r="T61" s="146">
        <v>429</v>
      </c>
      <c r="U61" s="146">
        <v>529</v>
      </c>
      <c r="V61" s="146">
        <v>0</v>
      </c>
      <c r="W61" s="146">
        <v>429</v>
      </c>
      <c r="X61" s="146">
        <v>49</v>
      </c>
      <c r="Y61" s="146">
        <v>29</v>
      </c>
      <c r="Z61" s="146">
        <v>29</v>
      </c>
      <c r="AA61" s="146">
        <v>29</v>
      </c>
      <c r="AB61" s="146">
        <v>0</v>
      </c>
      <c r="AD61" s="420" t="b">
        <v>1</v>
      </c>
      <c r="AF61" s="146">
        <v>529</v>
      </c>
      <c r="AG61" s="146">
        <v>429</v>
      </c>
      <c r="AH61" s="146">
        <v>529</v>
      </c>
      <c r="AI61" s="146">
        <v>529</v>
      </c>
      <c r="AJ61" s="146">
        <v>429</v>
      </c>
      <c r="AK61" s="146">
        <v>49</v>
      </c>
      <c r="AL61" s="146">
        <v>29</v>
      </c>
      <c r="AM61" s="146">
        <v>29</v>
      </c>
      <c r="AN61" s="146">
        <v>29</v>
      </c>
      <c r="AO61" s="146">
        <v>0</v>
      </c>
      <c r="AP61" s="321"/>
      <c r="AQ61" s="146">
        <v>529</v>
      </c>
      <c r="AR61" s="146">
        <v>429</v>
      </c>
      <c r="AS61" s="146"/>
      <c r="AT61" s="146"/>
      <c r="AU61" s="146">
        <v>429</v>
      </c>
      <c r="AV61" s="146">
        <v>49</v>
      </c>
      <c r="AW61" s="146">
        <v>29</v>
      </c>
      <c r="AX61" s="146">
        <v>29</v>
      </c>
      <c r="AY61" s="146">
        <v>29</v>
      </c>
      <c r="AZ61" s="146">
        <v>0</v>
      </c>
      <c r="BA61" s="321"/>
      <c r="BB61" s="321"/>
    </row>
    <row r="62" spans="1:54" ht="15" customHeight="1">
      <c r="A62" s="228"/>
      <c r="B62" s="149" t="s">
        <v>1552</v>
      </c>
      <c r="C62" s="198" t="s">
        <v>1553</v>
      </c>
      <c r="D62" s="481">
        <v>42209</v>
      </c>
      <c r="E62" s="481" t="s">
        <v>105</v>
      </c>
      <c r="F62" s="197" t="s">
        <v>1127</v>
      </c>
      <c r="G62" s="197" t="s">
        <v>1567</v>
      </c>
      <c r="H62" s="200">
        <v>1129</v>
      </c>
      <c r="I62" s="200" t="s">
        <v>55</v>
      </c>
      <c r="J62" s="200" t="s">
        <v>55</v>
      </c>
      <c r="K62" s="200" t="s">
        <v>55</v>
      </c>
      <c r="L62" s="146" t="s">
        <v>55</v>
      </c>
      <c r="M62" s="200" t="s">
        <v>55</v>
      </c>
      <c r="N62" s="200" t="s">
        <v>55</v>
      </c>
      <c r="O62" s="200" t="s">
        <v>55</v>
      </c>
      <c r="P62" s="200" t="s">
        <v>55</v>
      </c>
      <c r="Q62" s="146" t="s">
        <v>55</v>
      </c>
      <c r="S62" s="146">
        <v>1129</v>
      </c>
      <c r="T62" s="146" t="s">
        <v>55</v>
      </c>
      <c r="U62" s="146">
        <v>1129</v>
      </c>
      <c r="V62" s="146">
        <v>0</v>
      </c>
      <c r="W62" s="146" t="s">
        <v>55</v>
      </c>
      <c r="X62" s="146" t="s">
        <v>55</v>
      </c>
      <c r="Y62" s="146" t="s">
        <v>55</v>
      </c>
      <c r="Z62" s="146" t="s">
        <v>55</v>
      </c>
      <c r="AA62" s="146" t="s">
        <v>55</v>
      </c>
      <c r="AB62" s="146" t="s">
        <v>55</v>
      </c>
      <c r="AD62" s="420" t="b">
        <v>1</v>
      </c>
      <c r="AF62" s="146">
        <v>1129</v>
      </c>
      <c r="AG62" s="146" t="s">
        <v>55</v>
      </c>
      <c r="AH62" s="146" t="s">
        <v>55</v>
      </c>
      <c r="AI62" s="146" t="s">
        <v>55</v>
      </c>
      <c r="AJ62" s="146" t="s">
        <v>55</v>
      </c>
      <c r="AK62" s="146" t="s">
        <v>55</v>
      </c>
      <c r="AL62" s="146" t="s">
        <v>55</v>
      </c>
      <c r="AM62" s="146" t="s">
        <v>55</v>
      </c>
      <c r="AN62" s="146" t="s">
        <v>55</v>
      </c>
      <c r="AO62" s="146" t="s">
        <v>55</v>
      </c>
      <c r="AP62" s="321"/>
      <c r="AQ62" s="146">
        <v>1129</v>
      </c>
      <c r="AR62" s="146" t="s">
        <v>55</v>
      </c>
      <c r="AS62" s="146"/>
      <c r="AT62" s="146"/>
      <c r="AU62" s="146" t="s">
        <v>55</v>
      </c>
      <c r="AV62" s="146" t="s">
        <v>55</v>
      </c>
      <c r="AW62" s="146" t="s">
        <v>55</v>
      </c>
      <c r="AX62" s="146" t="s">
        <v>55</v>
      </c>
      <c r="AY62" s="146" t="s">
        <v>55</v>
      </c>
      <c r="AZ62" s="146" t="s">
        <v>55</v>
      </c>
      <c r="BA62" s="321"/>
      <c r="BB62" s="321"/>
    </row>
    <row r="63" spans="1:54" ht="15" customHeight="1">
      <c r="A63" s="228"/>
      <c r="B63" s="149" t="s">
        <v>1162</v>
      </c>
      <c r="C63" s="198" t="s">
        <v>1163</v>
      </c>
      <c r="D63" s="481">
        <v>42123</v>
      </c>
      <c r="E63" s="481" t="s">
        <v>82</v>
      </c>
      <c r="F63" s="197" t="s">
        <v>1127</v>
      </c>
      <c r="G63" s="197" t="s">
        <v>1566</v>
      </c>
      <c r="H63" s="200">
        <v>769</v>
      </c>
      <c r="I63" s="200">
        <v>549</v>
      </c>
      <c r="J63" s="200">
        <v>769</v>
      </c>
      <c r="K63" s="200">
        <v>769</v>
      </c>
      <c r="L63" s="146">
        <v>549</v>
      </c>
      <c r="M63" s="200">
        <v>499</v>
      </c>
      <c r="N63" s="200">
        <v>449</v>
      </c>
      <c r="O63" s="200">
        <v>399</v>
      </c>
      <c r="P63" s="200">
        <v>199</v>
      </c>
      <c r="Q63" s="146">
        <v>0</v>
      </c>
      <c r="S63" s="146">
        <v>769</v>
      </c>
      <c r="T63" s="146">
        <v>549</v>
      </c>
      <c r="U63" s="146">
        <v>769</v>
      </c>
      <c r="V63" s="146">
        <v>0</v>
      </c>
      <c r="W63" s="146">
        <v>549</v>
      </c>
      <c r="X63" s="146">
        <v>499</v>
      </c>
      <c r="Y63" s="146">
        <v>449</v>
      </c>
      <c r="Z63" s="146">
        <v>399</v>
      </c>
      <c r="AA63" s="146">
        <v>199</v>
      </c>
      <c r="AB63" s="146">
        <v>0</v>
      </c>
      <c r="AD63" s="420" t="b">
        <v>1</v>
      </c>
      <c r="AF63" s="146">
        <v>769</v>
      </c>
      <c r="AG63" s="146">
        <v>549</v>
      </c>
      <c r="AH63" s="146">
        <v>769</v>
      </c>
      <c r="AI63" s="146">
        <v>769</v>
      </c>
      <c r="AJ63" s="146">
        <v>549</v>
      </c>
      <c r="AK63" s="146">
        <v>499</v>
      </c>
      <c r="AL63" s="146">
        <v>449</v>
      </c>
      <c r="AM63" s="146">
        <v>399</v>
      </c>
      <c r="AN63" s="146">
        <v>199</v>
      </c>
      <c r="AO63" s="146">
        <v>0</v>
      </c>
      <c r="AP63" s="321"/>
      <c r="AQ63" s="146">
        <v>769</v>
      </c>
      <c r="AR63" s="146">
        <v>549</v>
      </c>
      <c r="AS63" s="146"/>
      <c r="AT63" s="146"/>
      <c r="AU63" s="146">
        <v>549</v>
      </c>
      <c r="AV63" s="146">
        <v>499</v>
      </c>
      <c r="AW63" s="146">
        <v>449</v>
      </c>
      <c r="AX63" s="146">
        <v>399</v>
      </c>
      <c r="AY63" s="146">
        <v>199</v>
      </c>
      <c r="AZ63" s="146">
        <v>0</v>
      </c>
      <c r="BA63" s="321"/>
      <c r="BB63" s="321"/>
    </row>
    <row r="64" spans="1:54" ht="15" customHeight="1">
      <c r="A64" s="228"/>
      <c r="B64" s="149" t="s">
        <v>227</v>
      </c>
      <c r="C64" s="198" t="s">
        <v>227</v>
      </c>
      <c r="D64" s="481">
        <v>41599</v>
      </c>
      <c r="E64" s="481" t="s">
        <v>82</v>
      </c>
      <c r="F64" s="197" t="s">
        <v>1127</v>
      </c>
      <c r="G64" s="197" t="s">
        <v>879</v>
      </c>
      <c r="H64" s="200">
        <v>1149</v>
      </c>
      <c r="I64" s="200">
        <v>1049</v>
      </c>
      <c r="J64" s="200">
        <v>1149</v>
      </c>
      <c r="K64" s="200">
        <v>1149</v>
      </c>
      <c r="L64" s="146">
        <v>1049</v>
      </c>
      <c r="M64" s="200">
        <v>629</v>
      </c>
      <c r="N64" s="200">
        <v>499</v>
      </c>
      <c r="O64" s="200">
        <v>399</v>
      </c>
      <c r="P64" s="200">
        <v>299</v>
      </c>
      <c r="Q64" s="146">
        <v>0</v>
      </c>
      <c r="S64" s="146">
        <v>1149</v>
      </c>
      <c r="T64" s="146">
        <v>1049</v>
      </c>
      <c r="U64" s="146">
        <v>1149</v>
      </c>
      <c r="V64" s="146">
        <v>0</v>
      </c>
      <c r="W64" s="146">
        <v>1049</v>
      </c>
      <c r="X64" s="146">
        <v>629</v>
      </c>
      <c r="Y64" s="146">
        <v>499</v>
      </c>
      <c r="Z64" s="146">
        <v>399</v>
      </c>
      <c r="AA64" s="146">
        <v>299</v>
      </c>
      <c r="AB64" s="146">
        <v>0</v>
      </c>
      <c r="AD64" s="420" t="b">
        <v>1</v>
      </c>
      <c r="AF64" s="146">
        <v>1149</v>
      </c>
      <c r="AG64" s="146">
        <v>1049</v>
      </c>
      <c r="AH64" s="146">
        <v>1149</v>
      </c>
      <c r="AI64" s="146">
        <v>1149</v>
      </c>
      <c r="AJ64" s="146">
        <v>1049</v>
      </c>
      <c r="AK64" s="146">
        <v>629</v>
      </c>
      <c r="AL64" s="146">
        <v>499</v>
      </c>
      <c r="AM64" s="146">
        <v>399</v>
      </c>
      <c r="AN64" s="146">
        <v>299</v>
      </c>
      <c r="AO64" s="146">
        <v>0</v>
      </c>
      <c r="AP64" s="321"/>
      <c r="AQ64" s="146">
        <v>1149</v>
      </c>
      <c r="AR64" s="146">
        <v>1049</v>
      </c>
      <c r="AS64" s="146"/>
      <c r="AT64" s="146"/>
      <c r="AU64" s="146">
        <v>1049</v>
      </c>
      <c r="AV64" s="146">
        <v>629</v>
      </c>
      <c r="AW64" s="146">
        <v>499</v>
      </c>
      <c r="AX64" s="146">
        <v>399</v>
      </c>
      <c r="AY64" s="146">
        <v>299</v>
      </c>
      <c r="AZ64" s="146">
        <v>0</v>
      </c>
      <c r="BA64" s="321"/>
      <c r="BB64" s="321"/>
    </row>
    <row r="65" spans="1:54" ht="15" customHeight="1">
      <c r="A65" s="228"/>
      <c r="B65" s="149" t="s">
        <v>1271</v>
      </c>
      <c r="C65" s="198" t="s">
        <v>1135</v>
      </c>
      <c r="D65" s="481">
        <v>42055</v>
      </c>
      <c r="E65" s="481" t="s">
        <v>82</v>
      </c>
      <c r="F65" s="197" t="s">
        <v>1127</v>
      </c>
      <c r="G65" s="197" t="s">
        <v>1265</v>
      </c>
      <c r="H65" s="200">
        <v>349</v>
      </c>
      <c r="I65" s="200">
        <v>219</v>
      </c>
      <c r="J65" s="200">
        <v>349</v>
      </c>
      <c r="K65" s="200">
        <v>349</v>
      </c>
      <c r="L65" s="146">
        <v>219</v>
      </c>
      <c r="M65" s="200">
        <v>29</v>
      </c>
      <c r="N65" s="200">
        <v>29</v>
      </c>
      <c r="O65" s="200">
        <v>29</v>
      </c>
      <c r="P65" s="200">
        <v>29</v>
      </c>
      <c r="Q65" s="146">
        <v>0</v>
      </c>
      <c r="S65" s="146">
        <v>349</v>
      </c>
      <c r="T65" s="146">
        <v>219</v>
      </c>
      <c r="U65" s="146">
        <v>349</v>
      </c>
      <c r="V65" s="146">
        <v>0</v>
      </c>
      <c r="W65" s="146">
        <v>219</v>
      </c>
      <c r="X65" s="146">
        <v>29</v>
      </c>
      <c r="Y65" s="146">
        <v>29</v>
      </c>
      <c r="Z65" s="146">
        <v>29</v>
      </c>
      <c r="AA65" s="146">
        <v>29</v>
      </c>
      <c r="AB65" s="146">
        <v>0</v>
      </c>
      <c r="AD65" s="420" t="b">
        <v>1</v>
      </c>
      <c r="AF65" s="146">
        <v>349</v>
      </c>
      <c r="AG65" s="146">
        <v>219</v>
      </c>
      <c r="AH65" s="146">
        <v>349</v>
      </c>
      <c r="AI65" s="146">
        <v>349</v>
      </c>
      <c r="AJ65" s="146">
        <v>219</v>
      </c>
      <c r="AK65" s="146">
        <v>29</v>
      </c>
      <c r="AL65" s="146">
        <v>29</v>
      </c>
      <c r="AM65" s="146">
        <v>29</v>
      </c>
      <c r="AN65" s="146">
        <v>29</v>
      </c>
      <c r="AO65" s="146">
        <v>0</v>
      </c>
      <c r="AP65" s="321"/>
      <c r="AQ65" s="146">
        <v>349</v>
      </c>
      <c r="AR65" s="146">
        <v>219</v>
      </c>
      <c r="AS65" s="146"/>
      <c r="AT65" s="146"/>
      <c r="AU65" s="146">
        <v>219</v>
      </c>
      <c r="AV65" s="146">
        <v>29</v>
      </c>
      <c r="AW65" s="146">
        <v>29</v>
      </c>
      <c r="AX65" s="146">
        <v>29</v>
      </c>
      <c r="AY65" s="146">
        <v>29</v>
      </c>
      <c r="AZ65" s="146">
        <v>0</v>
      </c>
      <c r="BA65" s="321"/>
      <c r="BB65" s="321"/>
    </row>
    <row r="66" spans="1:54" ht="15" customHeight="1">
      <c r="A66" s="228"/>
      <c r="B66" s="149" t="s">
        <v>324</v>
      </c>
      <c r="C66" s="198" t="s">
        <v>325</v>
      </c>
      <c r="D66" s="481">
        <v>41915</v>
      </c>
      <c r="E66" s="481" t="s">
        <v>82</v>
      </c>
      <c r="F66" s="197" t="s">
        <v>1127</v>
      </c>
      <c r="G66" s="197" t="s">
        <v>879</v>
      </c>
      <c r="H66" s="200">
        <v>599</v>
      </c>
      <c r="I66" s="200">
        <v>409</v>
      </c>
      <c r="J66" s="200">
        <v>599</v>
      </c>
      <c r="K66" s="200">
        <v>599</v>
      </c>
      <c r="L66" s="146">
        <v>409</v>
      </c>
      <c r="M66" s="200">
        <v>29</v>
      </c>
      <c r="N66" s="200">
        <v>29</v>
      </c>
      <c r="O66" s="200">
        <v>29</v>
      </c>
      <c r="P66" s="200">
        <v>29</v>
      </c>
      <c r="Q66" s="146">
        <v>0</v>
      </c>
      <c r="S66" s="146">
        <v>599</v>
      </c>
      <c r="T66" s="146">
        <v>409</v>
      </c>
      <c r="U66" s="146">
        <v>599</v>
      </c>
      <c r="V66" s="146">
        <v>0</v>
      </c>
      <c r="W66" s="146">
        <v>409</v>
      </c>
      <c r="X66" s="146">
        <v>29</v>
      </c>
      <c r="Y66" s="146">
        <v>29</v>
      </c>
      <c r="Z66" s="146">
        <v>29</v>
      </c>
      <c r="AA66" s="146">
        <v>29</v>
      </c>
      <c r="AB66" s="146">
        <v>0</v>
      </c>
      <c r="AD66" s="420" t="b">
        <v>1</v>
      </c>
      <c r="AF66" s="146">
        <v>599</v>
      </c>
      <c r="AG66" s="146">
        <v>409</v>
      </c>
      <c r="AH66" s="146">
        <v>599</v>
      </c>
      <c r="AI66" s="146">
        <v>599</v>
      </c>
      <c r="AJ66" s="146">
        <v>409</v>
      </c>
      <c r="AK66" s="146">
        <v>29</v>
      </c>
      <c r="AL66" s="146">
        <v>29</v>
      </c>
      <c r="AM66" s="146">
        <v>29</v>
      </c>
      <c r="AN66" s="146">
        <v>29</v>
      </c>
      <c r="AO66" s="146">
        <v>0</v>
      </c>
      <c r="AP66" s="321"/>
      <c r="AQ66" s="146">
        <v>599</v>
      </c>
      <c r="AR66" s="146">
        <v>409</v>
      </c>
      <c r="AS66" s="146"/>
      <c r="AT66" s="146"/>
      <c r="AU66" s="146">
        <v>409</v>
      </c>
      <c r="AV66" s="146">
        <v>29</v>
      </c>
      <c r="AW66" s="146">
        <v>29</v>
      </c>
      <c r="AX66" s="146">
        <v>29</v>
      </c>
      <c r="AY66" s="146">
        <v>29</v>
      </c>
      <c r="AZ66" s="146">
        <v>0</v>
      </c>
      <c r="BA66" s="321"/>
      <c r="BB66" s="321"/>
    </row>
    <row r="67" spans="1:54" ht="15" customHeight="1">
      <c r="A67" s="228"/>
      <c r="B67" s="149" t="s">
        <v>345</v>
      </c>
      <c r="C67" s="198" t="s">
        <v>346</v>
      </c>
      <c r="D67" s="481">
        <v>41942</v>
      </c>
      <c r="E67" s="481" t="s">
        <v>82</v>
      </c>
      <c r="F67" s="197" t="s">
        <v>1127</v>
      </c>
      <c r="G67" s="197" t="s">
        <v>1265</v>
      </c>
      <c r="H67" s="200">
        <v>399</v>
      </c>
      <c r="I67" s="200">
        <v>259</v>
      </c>
      <c r="J67" s="200">
        <v>399</v>
      </c>
      <c r="K67" s="200">
        <v>399</v>
      </c>
      <c r="L67" s="146">
        <v>259</v>
      </c>
      <c r="M67" s="200">
        <v>29</v>
      </c>
      <c r="N67" s="200">
        <v>29</v>
      </c>
      <c r="O67" s="200">
        <v>29</v>
      </c>
      <c r="P67" s="200">
        <v>29</v>
      </c>
      <c r="Q67" s="146">
        <v>0</v>
      </c>
      <c r="S67" s="146">
        <v>399</v>
      </c>
      <c r="T67" s="146">
        <v>259</v>
      </c>
      <c r="U67" s="146">
        <v>399</v>
      </c>
      <c r="V67" s="146">
        <v>0</v>
      </c>
      <c r="W67" s="146">
        <v>259</v>
      </c>
      <c r="X67" s="146">
        <v>29</v>
      </c>
      <c r="Y67" s="146">
        <v>29</v>
      </c>
      <c r="Z67" s="146">
        <v>29</v>
      </c>
      <c r="AA67" s="146">
        <v>29</v>
      </c>
      <c r="AB67" s="146">
        <v>0</v>
      </c>
      <c r="AD67" s="420" t="b">
        <v>1</v>
      </c>
      <c r="AF67" s="146">
        <v>399</v>
      </c>
      <c r="AG67" s="146">
        <v>259</v>
      </c>
      <c r="AH67" s="146">
        <v>399</v>
      </c>
      <c r="AI67" s="146">
        <v>399</v>
      </c>
      <c r="AJ67" s="146">
        <v>259</v>
      </c>
      <c r="AK67" s="146">
        <v>29</v>
      </c>
      <c r="AL67" s="146">
        <v>29</v>
      </c>
      <c r="AM67" s="146">
        <v>29</v>
      </c>
      <c r="AN67" s="146">
        <v>29</v>
      </c>
      <c r="AO67" s="146">
        <v>0</v>
      </c>
      <c r="AP67" s="321"/>
      <c r="AQ67" s="146">
        <v>399</v>
      </c>
      <c r="AR67" s="146">
        <v>259</v>
      </c>
      <c r="AS67" s="146"/>
      <c r="AT67" s="146"/>
      <c r="AU67" s="146">
        <v>259</v>
      </c>
      <c r="AV67" s="146">
        <v>29</v>
      </c>
      <c r="AW67" s="146">
        <v>29</v>
      </c>
      <c r="AX67" s="146">
        <v>29</v>
      </c>
      <c r="AY67" s="146">
        <v>29</v>
      </c>
      <c r="AZ67" s="146">
        <v>0</v>
      </c>
      <c r="BA67" s="321"/>
      <c r="BB67" s="321"/>
    </row>
    <row r="68" spans="1:54" ht="15" customHeight="1">
      <c r="A68" s="228"/>
      <c r="B68" s="149" t="s">
        <v>1561</v>
      </c>
      <c r="C68" s="198" t="s">
        <v>1658</v>
      </c>
      <c r="D68" s="481">
        <v>42222</v>
      </c>
      <c r="E68" s="481" t="s">
        <v>82</v>
      </c>
      <c r="F68" s="197" t="s">
        <v>1127</v>
      </c>
      <c r="G68" s="197" t="s">
        <v>1265</v>
      </c>
      <c r="H68" s="200">
        <v>349</v>
      </c>
      <c r="I68" s="200">
        <v>229</v>
      </c>
      <c r="J68" s="200">
        <v>349</v>
      </c>
      <c r="K68" s="200">
        <v>349</v>
      </c>
      <c r="L68" s="146">
        <v>229</v>
      </c>
      <c r="M68" s="200">
        <v>29</v>
      </c>
      <c r="N68" s="200">
        <v>29</v>
      </c>
      <c r="O68" s="200">
        <v>29</v>
      </c>
      <c r="P68" s="200">
        <v>29</v>
      </c>
      <c r="Q68" s="146">
        <v>0</v>
      </c>
      <c r="S68" s="146">
        <v>349</v>
      </c>
      <c r="T68" s="146">
        <v>229</v>
      </c>
      <c r="U68" s="146">
        <v>349</v>
      </c>
      <c r="V68" s="146">
        <v>0</v>
      </c>
      <c r="W68" s="146">
        <v>229</v>
      </c>
      <c r="X68" s="146">
        <v>29</v>
      </c>
      <c r="Y68" s="146">
        <v>29</v>
      </c>
      <c r="Z68" s="146">
        <v>29</v>
      </c>
      <c r="AA68" s="146">
        <v>29</v>
      </c>
      <c r="AB68" s="146">
        <v>0</v>
      </c>
      <c r="AD68" s="420" t="b">
        <v>1</v>
      </c>
      <c r="AF68" s="146">
        <v>349</v>
      </c>
      <c r="AG68" s="146">
        <v>229</v>
      </c>
      <c r="AH68" s="146">
        <v>349</v>
      </c>
      <c r="AI68" s="146">
        <v>349</v>
      </c>
      <c r="AJ68" s="146">
        <v>229</v>
      </c>
      <c r="AK68" s="146">
        <v>29</v>
      </c>
      <c r="AL68" s="146">
        <v>29</v>
      </c>
      <c r="AM68" s="146">
        <v>29</v>
      </c>
      <c r="AN68" s="146">
        <v>29</v>
      </c>
      <c r="AO68" s="146">
        <v>0</v>
      </c>
      <c r="AP68" s="321"/>
      <c r="AQ68" s="146">
        <v>349</v>
      </c>
      <c r="AR68" s="146">
        <v>229</v>
      </c>
      <c r="AS68" s="146"/>
      <c r="AT68" s="146"/>
      <c r="AU68" s="146">
        <v>229</v>
      </c>
      <c r="AV68" s="146">
        <v>29</v>
      </c>
      <c r="AW68" s="146">
        <v>29</v>
      </c>
      <c r="AX68" s="146">
        <v>29</v>
      </c>
      <c r="AY68" s="146">
        <v>29</v>
      </c>
      <c r="AZ68" s="146">
        <v>0</v>
      </c>
      <c r="BA68" s="321"/>
      <c r="BB68" s="321"/>
    </row>
    <row r="69" spans="1:54" ht="15" customHeight="1" thickBot="1">
      <c r="A69" s="228"/>
      <c r="B69" s="150" t="s">
        <v>1293</v>
      </c>
      <c r="C69" s="387" t="s">
        <v>1294</v>
      </c>
      <c r="D69" s="482">
        <v>42202</v>
      </c>
      <c r="E69" s="482" t="s">
        <v>82</v>
      </c>
      <c r="F69" s="199" t="s">
        <v>1127</v>
      </c>
      <c r="G69" s="199" t="s">
        <v>1265</v>
      </c>
      <c r="H69" s="384">
        <v>399</v>
      </c>
      <c r="I69" s="384">
        <v>279</v>
      </c>
      <c r="J69" s="384">
        <v>399</v>
      </c>
      <c r="K69" s="384">
        <v>399</v>
      </c>
      <c r="L69" s="385">
        <v>279</v>
      </c>
      <c r="M69" s="384">
        <v>29</v>
      </c>
      <c r="N69" s="384">
        <v>29</v>
      </c>
      <c r="O69" s="384">
        <v>29</v>
      </c>
      <c r="P69" s="384">
        <v>29</v>
      </c>
      <c r="Q69" s="385">
        <v>0</v>
      </c>
      <c r="S69" s="385">
        <v>399</v>
      </c>
      <c r="T69" s="385">
        <v>279</v>
      </c>
      <c r="U69" s="385">
        <v>399</v>
      </c>
      <c r="V69" s="385">
        <v>0</v>
      </c>
      <c r="W69" s="385">
        <v>279</v>
      </c>
      <c r="X69" s="385">
        <v>29</v>
      </c>
      <c r="Y69" s="385">
        <v>29</v>
      </c>
      <c r="Z69" s="385">
        <v>29</v>
      </c>
      <c r="AA69" s="385">
        <v>29</v>
      </c>
      <c r="AB69" s="385">
        <v>0</v>
      </c>
      <c r="AD69" s="420" t="b">
        <v>1</v>
      </c>
      <c r="AF69" s="146">
        <v>399</v>
      </c>
      <c r="AG69" s="146">
        <v>279</v>
      </c>
      <c r="AH69" s="146">
        <v>399</v>
      </c>
      <c r="AI69" s="146">
        <v>399</v>
      </c>
      <c r="AJ69" s="146">
        <v>279</v>
      </c>
      <c r="AK69" s="146">
        <v>29</v>
      </c>
      <c r="AL69" s="146">
        <v>29</v>
      </c>
      <c r="AM69" s="146">
        <v>29</v>
      </c>
      <c r="AN69" s="146">
        <v>29</v>
      </c>
      <c r="AO69" s="146">
        <v>0</v>
      </c>
      <c r="AP69" s="321"/>
      <c r="AQ69" s="146">
        <v>399</v>
      </c>
      <c r="AR69" s="146">
        <v>279</v>
      </c>
      <c r="AS69" s="146"/>
      <c r="AT69" s="146"/>
      <c r="AU69" s="146">
        <v>279</v>
      </c>
      <c r="AV69" s="146">
        <v>29</v>
      </c>
      <c r="AW69" s="146">
        <v>29</v>
      </c>
      <c r="AX69" s="146">
        <v>29</v>
      </c>
      <c r="AY69" s="146">
        <v>29</v>
      </c>
      <c r="AZ69" s="146">
        <v>0</v>
      </c>
      <c r="BA69" s="321"/>
      <c r="BB69" s="321"/>
    </row>
    <row r="70" spans="1:54" ht="15" customHeight="1">
      <c r="C70" s="236"/>
      <c r="AF70" s="242"/>
      <c r="AG70" s="242"/>
      <c r="AH70" s="242"/>
      <c r="AI70" s="242"/>
      <c r="AJ70" s="242"/>
      <c r="AK70" s="242"/>
      <c r="AL70" s="242"/>
      <c r="AM70" s="242"/>
      <c r="AN70" s="242"/>
      <c r="AO70" s="242"/>
      <c r="AP70" s="321"/>
      <c r="BA70" s="321"/>
      <c r="BB70" s="321"/>
    </row>
    <row r="71" spans="1:54" ht="15" customHeight="1">
      <c r="AF71" s="242"/>
      <c r="AG71" s="242"/>
      <c r="AH71" s="242"/>
      <c r="AI71" s="242"/>
      <c r="AJ71" s="242"/>
      <c r="AK71" s="242"/>
      <c r="AL71" s="242"/>
      <c r="AM71" s="242"/>
      <c r="AN71" s="242"/>
      <c r="AO71" s="242"/>
      <c r="AP71" s="321"/>
      <c r="BA71" s="321"/>
      <c r="BB71" s="321"/>
    </row>
    <row r="72" spans="1:54" ht="15" customHeight="1">
      <c r="AF72" s="242"/>
      <c r="AG72" s="242"/>
      <c r="AH72" s="242"/>
      <c r="AI72" s="242"/>
      <c r="AJ72" s="242"/>
      <c r="AK72" s="242"/>
      <c r="AL72" s="242"/>
      <c r="AM72" s="242"/>
      <c r="AN72" s="242"/>
      <c r="AO72" s="242"/>
      <c r="AP72" s="321"/>
      <c r="BA72" s="321"/>
      <c r="BB72" s="321"/>
    </row>
    <row r="73" spans="1:54" ht="15" customHeight="1">
      <c r="AF73" s="242"/>
      <c r="AG73" s="242"/>
      <c r="AH73" s="242"/>
      <c r="AI73" s="242"/>
      <c r="AJ73" s="242"/>
      <c r="AK73" s="242"/>
      <c r="AL73" s="242"/>
      <c r="AM73" s="242"/>
      <c r="AN73" s="242"/>
      <c r="AO73" s="242"/>
      <c r="AP73" s="321"/>
      <c r="BA73" s="321"/>
      <c r="BB73" s="321"/>
    </row>
    <row r="74" spans="1:54" ht="15" customHeight="1">
      <c r="AF74" s="242"/>
      <c r="AG74" s="242"/>
      <c r="AH74" s="242"/>
      <c r="AI74" s="242"/>
      <c r="AJ74" s="242"/>
      <c r="AK74" s="242"/>
      <c r="AL74" s="242"/>
      <c r="AM74" s="242"/>
      <c r="AN74" s="242"/>
      <c r="AO74" s="242"/>
      <c r="AP74" s="321"/>
      <c r="BA74" s="321"/>
      <c r="BB74" s="321"/>
    </row>
    <row r="75" spans="1:54" ht="15" customHeight="1">
      <c r="AF75" s="242"/>
      <c r="AG75" s="242"/>
      <c r="AH75" s="242"/>
      <c r="AI75" s="242"/>
      <c r="AJ75" s="242"/>
      <c r="AK75" s="242"/>
      <c r="AL75" s="242"/>
      <c r="AM75" s="242"/>
      <c r="AN75" s="242"/>
      <c r="AO75" s="242"/>
      <c r="AP75" s="321"/>
      <c r="BA75" s="321"/>
      <c r="BB75" s="321"/>
    </row>
    <row r="76" spans="1:54" ht="15" customHeight="1">
      <c r="AF76" s="242"/>
      <c r="AG76" s="242"/>
      <c r="AH76" s="242"/>
      <c r="AI76" s="242"/>
      <c r="AJ76" s="242"/>
      <c r="AK76" s="242"/>
      <c r="AL76" s="242"/>
      <c r="AM76" s="242"/>
      <c r="AN76" s="242"/>
      <c r="AO76" s="242"/>
      <c r="AP76" s="321"/>
      <c r="BA76" s="321"/>
      <c r="BB76" s="321"/>
    </row>
    <row r="77" spans="1:54" ht="15" customHeight="1">
      <c r="AF77" s="242"/>
      <c r="AG77" s="242"/>
      <c r="AH77" s="242"/>
      <c r="AI77" s="242"/>
      <c r="AJ77" s="242"/>
      <c r="AK77" s="242"/>
      <c r="AL77" s="242"/>
      <c r="AM77" s="242"/>
      <c r="AN77" s="242"/>
      <c r="AO77" s="242"/>
      <c r="AP77" s="321"/>
      <c r="BA77" s="321"/>
      <c r="BB77" s="321"/>
    </row>
    <row r="78" spans="1:54" ht="15" customHeight="1">
      <c r="AF78" s="242"/>
      <c r="AG78" s="242"/>
      <c r="AH78" s="242"/>
      <c r="AI78" s="242"/>
      <c r="AJ78" s="242"/>
      <c r="AK78" s="242"/>
      <c r="AL78" s="242"/>
      <c r="AM78" s="242"/>
      <c r="AN78" s="242"/>
      <c r="AO78" s="242"/>
      <c r="AP78" s="321"/>
      <c r="BA78" s="321"/>
      <c r="BB78" s="321"/>
    </row>
    <row r="79" spans="1:54" ht="15" customHeight="1">
      <c r="AF79" s="242"/>
      <c r="AG79" s="242"/>
      <c r="AH79" s="242"/>
      <c r="AI79" s="242"/>
      <c r="AJ79" s="242"/>
      <c r="AK79" s="242"/>
      <c r="AL79" s="242"/>
      <c r="AM79" s="242"/>
      <c r="AN79" s="242"/>
      <c r="AO79" s="242"/>
      <c r="AP79" s="321"/>
      <c r="BA79" s="321"/>
      <c r="BB79" s="321"/>
    </row>
    <row r="80" spans="1:54" ht="15" customHeight="1">
      <c r="AF80" s="242"/>
      <c r="AG80" s="242"/>
      <c r="AH80" s="242"/>
      <c r="AI80" s="242"/>
      <c r="AJ80" s="242"/>
      <c r="AK80" s="242"/>
      <c r="AL80" s="242"/>
      <c r="AM80" s="242"/>
      <c r="AN80" s="242"/>
      <c r="AO80" s="242"/>
      <c r="AP80" s="321"/>
      <c r="BA80" s="321"/>
      <c r="BB80" s="321"/>
    </row>
    <row r="81" spans="1:54" ht="15" customHeight="1">
      <c r="AF81" s="242"/>
      <c r="AG81" s="242"/>
      <c r="AH81" s="242"/>
      <c r="AI81" s="242"/>
      <c r="AJ81" s="242"/>
      <c r="AK81" s="242"/>
      <c r="AL81" s="242"/>
      <c r="AM81" s="242"/>
      <c r="AN81" s="242"/>
      <c r="AO81" s="242"/>
      <c r="AP81" s="321"/>
      <c r="BA81" s="321"/>
      <c r="BB81" s="321"/>
    </row>
    <row r="82" spans="1:54" ht="15" customHeight="1">
      <c r="AP82" s="321"/>
    </row>
    <row r="83" spans="1:54" ht="15" customHeight="1">
      <c r="A83" s="252"/>
    </row>
    <row r="84" spans="1:54" ht="15" customHeight="1">
      <c r="A84" s="252"/>
    </row>
    <row r="85" spans="1:54" ht="15" customHeight="1">
      <c r="A85" s="252"/>
    </row>
    <row r="86" spans="1:54" ht="15" customHeight="1">
      <c r="A86" s="252"/>
    </row>
    <row r="87" spans="1:54" ht="15" customHeight="1">
      <c r="A87" s="252"/>
    </row>
    <row r="91" spans="1:54">
      <c r="A91" s="386"/>
      <c r="B91" s="386"/>
      <c r="C91" s="386"/>
      <c r="D91" s="386"/>
      <c r="E91" s="386"/>
      <c r="F91" s="386"/>
      <c r="G91" s="386"/>
      <c r="H91" s="386"/>
      <c r="I91" s="386"/>
      <c r="J91" s="386"/>
      <c r="K91" s="386"/>
      <c r="L91" s="386"/>
      <c r="M91" s="386"/>
      <c r="N91" s="386"/>
      <c r="O91" s="386"/>
      <c r="P91" s="386"/>
      <c r="Q91" s="386"/>
      <c r="AF91" s="386"/>
      <c r="AG91" s="386"/>
      <c r="AH91" s="386"/>
      <c r="AI91" s="386"/>
      <c r="AJ91" s="386"/>
      <c r="AK91" s="386"/>
      <c r="AL91" s="386"/>
      <c r="AM91" s="386"/>
      <c r="AN91" s="386"/>
      <c r="AO91" s="386"/>
    </row>
    <row r="92" spans="1:54">
      <c r="A92" s="386"/>
      <c r="B92" s="386"/>
      <c r="C92" s="386"/>
      <c r="D92" s="386"/>
      <c r="E92" s="386"/>
      <c r="F92" s="386"/>
      <c r="G92" s="386"/>
      <c r="H92" s="386"/>
      <c r="I92" s="386"/>
      <c r="J92" s="386"/>
      <c r="K92" s="386"/>
      <c r="L92" s="386"/>
      <c r="M92" s="386"/>
      <c r="N92" s="386"/>
      <c r="O92" s="386"/>
      <c r="P92" s="386"/>
      <c r="Q92" s="386"/>
      <c r="S92" s="386"/>
      <c r="T92" s="386"/>
      <c r="U92" s="386"/>
      <c r="V92" s="386"/>
      <c r="W92" s="386"/>
      <c r="X92" s="386"/>
      <c r="Y92" s="386"/>
      <c r="Z92" s="386"/>
      <c r="AA92" s="386"/>
      <c r="AB92" s="386"/>
      <c r="AF92" s="386"/>
      <c r="AG92" s="386"/>
      <c r="AH92" s="386"/>
      <c r="AI92" s="386"/>
      <c r="AJ92" s="386"/>
      <c r="AK92" s="386"/>
      <c r="AL92" s="386"/>
      <c r="AM92" s="386"/>
      <c r="AN92" s="386"/>
      <c r="AO92" s="386"/>
      <c r="AQ92" s="386"/>
      <c r="AR92" s="386"/>
      <c r="AS92" s="386"/>
      <c r="AT92" s="386"/>
      <c r="AU92" s="386"/>
      <c r="AV92" s="386"/>
      <c r="AW92" s="386"/>
      <c r="AX92" s="386"/>
      <c r="AY92" s="386"/>
      <c r="AZ92" s="386"/>
    </row>
    <row r="93" spans="1:54">
      <c r="A93" s="386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386"/>
      <c r="O93" s="386"/>
      <c r="P93" s="386"/>
      <c r="Q93" s="386"/>
      <c r="S93" s="386"/>
      <c r="T93" s="386"/>
      <c r="U93" s="386"/>
      <c r="V93" s="386"/>
      <c r="W93" s="386"/>
      <c r="X93" s="386"/>
      <c r="Y93" s="386"/>
      <c r="Z93" s="386"/>
      <c r="AA93" s="386"/>
      <c r="AB93" s="386"/>
      <c r="AF93" s="386"/>
      <c r="AG93" s="386"/>
      <c r="AH93" s="386"/>
      <c r="AI93" s="386"/>
      <c r="AJ93" s="386"/>
      <c r="AK93" s="386"/>
      <c r="AL93" s="386"/>
      <c r="AM93" s="386"/>
      <c r="AN93" s="386"/>
      <c r="AO93" s="386"/>
      <c r="AQ93" s="386"/>
      <c r="AR93" s="386"/>
      <c r="AS93" s="386"/>
      <c r="AT93" s="386"/>
      <c r="AU93" s="386"/>
      <c r="AV93" s="386"/>
      <c r="AW93" s="386"/>
      <c r="AX93" s="386"/>
      <c r="AY93" s="386"/>
      <c r="AZ93" s="386"/>
    </row>
    <row r="94" spans="1:54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86"/>
      <c r="O94" s="386"/>
      <c r="P94" s="386"/>
      <c r="Q94" s="386"/>
      <c r="S94" s="386"/>
      <c r="T94" s="386"/>
      <c r="U94" s="386"/>
      <c r="V94" s="386"/>
      <c r="W94" s="386"/>
      <c r="X94" s="386"/>
      <c r="Y94" s="386"/>
      <c r="Z94" s="386"/>
      <c r="AA94" s="386"/>
      <c r="AB94" s="386"/>
      <c r="AF94" s="386"/>
      <c r="AG94" s="386"/>
      <c r="AH94" s="386"/>
      <c r="AI94" s="386"/>
      <c r="AJ94" s="386"/>
      <c r="AK94" s="386"/>
      <c r="AL94" s="386"/>
      <c r="AM94" s="386"/>
      <c r="AN94" s="386"/>
      <c r="AO94" s="386"/>
      <c r="AQ94" s="386"/>
      <c r="AR94" s="386"/>
      <c r="AS94" s="386"/>
      <c r="AT94" s="386"/>
      <c r="AU94" s="386"/>
      <c r="AV94" s="386"/>
      <c r="AW94" s="386"/>
      <c r="AX94" s="386"/>
      <c r="AY94" s="386"/>
      <c r="AZ94" s="386"/>
    </row>
    <row r="95" spans="1:54">
      <c r="A95" s="386"/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S95" s="386"/>
      <c r="T95" s="386"/>
      <c r="U95" s="386"/>
      <c r="V95" s="386"/>
      <c r="W95" s="386"/>
      <c r="X95" s="386"/>
      <c r="Y95" s="386"/>
      <c r="Z95" s="386"/>
      <c r="AA95" s="386"/>
      <c r="AB95" s="386"/>
      <c r="AF95" s="386"/>
      <c r="AG95" s="386"/>
      <c r="AH95" s="386"/>
      <c r="AI95" s="386"/>
      <c r="AJ95" s="386"/>
      <c r="AK95" s="386"/>
      <c r="AL95" s="386"/>
      <c r="AM95" s="386"/>
      <c r="AN95" s="386"/>
      <c r="AO95" s="386"/>
      <c r="AQ95" s="386"/>
      <c r="AR95" s="386"/>
      <c r="AS95" s="386"/>
      <c r="AT95" s="386"/>
      <c r="AU95" s="386"/>
      <c r="AV95" s="386"/>
      <c r="AW95" s="386"/>
      <c r="AX95" s="386"/>
      <c r="AY95" s="386"/>
      <c r="AZ95" s="386"/>
    </row>
    <row r="96" spans="1:54">
      <c r="A96" s="386"/>
      <c r="B96" s="386"/>
      <c r="C96" s="386"/>
      <c r="D96" s="386"/>
      <c r="E96" s="386"/>
      <c r="F96" s="386"/>
      <c r="G96" s="386"/>
      <c r="H96" s="386"/>
      <c r="I96" s="386"/>
      <c r="J96" s="386"/>
      <c r="K96" s="386"/>
      <c r="L96" s="386"/>
      <c r="M96" s="386"/>
      <c r="N96" s="386"/>
      <c r="O96" s="386"/>
      <c r="P96" s="386"/>
      <c r="Q96" s="386"/>
      <c r="S96" s="386"/>
      <c r="T96" s="386"/>
      <c r="U96" s="386"/>
      <c r="V96" s="386"/>
      <c r="W96" s="386"/>
      <c r="X96" s="386"/>
      <c r="Y96" s="386"/>
      <c r="Z96" s="386"/>
      <c r="AA96" s="386"/>
      <c r="AB96" s="386"/>
      <c r="AF96" s="386"/>
      <c r="AG96" s="386"/>
      <c r="AH96" s="386"/>
      <c r="AI96" s="386"/>
      <c r="AJ96" s="386"/>
      <c r="AK96" s="386"/>
      <c r="AL96" s="386"/>
      <c r="AM96" s="386"/>
      <c r="AN96" s="386"/>
      <c r="AO96" s="386"/>
      <c r="AQ96" s="386"/>
      <c r="AR96" s="386"/>
      <c r="AS96" s="386"/>
      <c r="AT96" s="386"/>
      <c r="AU96" s="386"/>
      <c r="AV96" s="386"/>
      <c r="AW96" s="386"/>
      <c r="AX96" s="386"/>
      <c r="AY96" s="386"/>
      <c r="AZ96" s="386"/>
    </row>
    <row r="97" spans="1:52">
      <c r="A97" s="386"/>
      <c r="B97" s="386"/>
      <c r="C97" s="386"/>
      <c r="D97" s="386"/>
      <c r="E97" s="386"/>
      <c r="F97" s="386"/>
      <c r="G97" s="386"/>
      <c r="H97" s="386"/>
      <c r="I97" s="386"/>
      <c r="J97" s="386"/>
      <c r="K97" s="386"/>
      <c r="L97" s="386"/>
      <c r="M97" s="386"/>
      <c r="N97" s="386"/>
      <c r="O97" s="386"/>
      <c r="P97" s="386"/>
      <c r="Q97" s="386"/>
      <c r="S97" s="386"/>
      <c r="T97" s="386"/>
      <c r="U97" s="386"/>
      <c r="V97" s="386"/>
      <c r="W97" s="386"/>
      <c r="X97" s="386"/>
      <c r="Y97" s="386"/>
      <c r="Z97" s="386"/>
      <c r="AA97" s="386"/>
      <c r="AB97" s="386"/>
      <c r="AF97" s="386"/>
      <c r="AG97" s="386"/>
      <c r="AH97" s="386"/>
      <c r="AI97" s="386"/>
      <c r="AJ97" s="386"/>
      <c r="AK97" s="386"/>
      <c r="AL97" s="386"/>
      <c r="AM97" s="386"/>
      <c r="AN97" s="386"/>
      <c r="AO97" s="386"/>
      <c r="AQ97" s="386"/>
      <c r="AR97" s="386"/>
      <c r="AS97" s="386"/>
      <c r="AT97" s="386"/>
      <c r="AU97" s="386"/>
      <c r="AV97" s="386"/>
      <c r="AW97" s="386"/>
      <c r="AX97" s="386"/>
      <c r="AY97" s="386"/>
      <c r="AZ97" s="386"/>
    </row>
    <row r="98" spans="1:52">
      <c r="A98" s="386"/>
      <c r="B98" s="386"/>
      <c r="C98" s="386"/>
      <c r="D98" s="386"/>
      <c r="E98" s="386"/>
      <c r="F98" s="386"/>
      <c r="G98" s="386"/>
      <c r="H98" s="386"/>
      <c r="I98" s="386"/>
      <c r="J98" s="386"/>
      <c r="K98" s="386"/>
      <c r="L98" s="386"/>
      <c r="M98" s="386"/>
      <c r="N98" s="386"/>
      <c r="O98" s="386"/>
      <c r="P98" s="386"/>
      <c r="Q98" s="386"/>
      <c r="S98" s="386"/>
      <c r="T98" s="386"/>
      <c r="U98" s="386"/>
      <c r="V98" s="386"/>
      <c r="W98" s="386"/>
      <c r="X98" s="386"/>
      <c r="Y98" s="386"/>
      <c r="Z98" s="386"/>
      <c r="AA98" s="386"/>
      <c r="AB98" s="386"/>
      <c r="AF98" s="386"/>
      <c r="AG98" s="386"/>
      <c r="AH98" s="386"/>
      <c r="AI98" s="386"/>
      <c r="AJ98" s="386"/>
      <c r="AK98" s="386"/>
      <c r="AL98" s="386"/>
      <c r="AM98" s="386"/>
      <c r="AN98" s="386"/>
      <c r="AO98" s="386"/>
      <c r="AQ98" s="386"/>
      <c r="AR98" s="386"/>
      <c r="AS98" s="386"/>
      <c r="AT98" s="386"/>
      <c r="AU98" s="386"/>
      <c r="AV98" s="386"/>
      <c r="AW98" s="386"/>
      <c r="AX98" s="386"/>
      <c r="AY98" s="386"/>
      <c r="AZ98" s="386"/>
    </row>
    <row r="99" spans="1:52">
      <c r="A99" s="386"/>
      <c r="B99" s="386"/>
      <c r="C99" s="386"/>
      <c r="D99" s="386"/>
      <c r="E99" s="386"/>
      <c r="F99" s="386"/>
      <c r="G99" s="386"/>
      <c r="H99" s="386"/>
      <c r="I99" s="386"/>
      <c r="J99" s="386"/>
      <c r="K99" s="386"/>
      <c r="L99" s="386"/>
      <c r="M99" s="386"/>
      <c r="N99" s="386"/>
      <c r="O99" s="386"/>
      <c r="P99" s="386"/>
      <c r="Q99" s="386"/>
      <c r="S99" s="386"/>
      <c r="T99" s="386"/>
      <c r="U99" s="386"/>
      <c r="V99" s="386"/>
      <c r="W99" s="386"/>
      <c r="X99" s="386"/>
      <c r="Y99" s="386"/>
      <c r="Z99" s="386"/>
      <c r="AA99" s="386"/>
      <c r="AB99" s="386"/>
      <c r="AF99" s="386"/>
      <c r="AG99" s="386"/>
      <c r="AH99" s="386"/>
      <c r="AI99" s="386"/>
      <c r="AJ99" s="386"/>
      <c r="AK99" s="386"/>
      <c r="AL99" s="386"/>
      <c r="AM99" s="386"/>
      <c r="AN99" s="386"/>
      <c r="AO99" s="386"/>
      <c r="AQ99" s="386"/>
      <c r="AR99" s="386"/>
      <c r="AS99" s="386"/>
      <c r="AT99" s="386"/>
      <c r="AU99" s="386"/>
      <c r="AV99" s="386"/>
      <c r="AW99" s="386"/>
      <c r="AX99" s="386"/>
      <c r="AY99" s="386"/>
      <c r="AZ99" s="386"/>
    </row>
    <row r="100" spans="1:52">
      <c r="A100" s="386"/>
      <c r="B100" s="386"/>
      <c r="C100" s="386"/>
      <c r="D100" s="386"/>
      <c r="E100" s="386"/>
      <c r="F100" s="386"/>
      <c r="G100" s="386"/>
      <c r="H100" s="386"/>
      <c r="I100" s="386"/>
      <c r="J100" s="386"/>
      <c r="K100" s="386"/>
      <c r="L100" s="386"/>
      <c r="M100" s="386"/>
      <c r="N100" s="386"/>
      <c r="O100" s="386"/>
      <c r="P100" s="386"/>
      <c r="Q100" s="386"/>
      <c r="S100" s="386"/>
      <c r="T100" s="386"/>
      <c r="U100" s="386"/>
      <c r="V100" s="386"/>
      <c r="W100" s="386"/>
      <c r="X100" s="386"/>
      <c r="Y100" s="386"/>
      <c r="Z100" s="386"/>
      <c r="AA100" s="386"/>
      <c r="AB100" s="386"/>
      <c r="AF100" s="386"/>
      <c r="AG100" s="386"/>
      <c r="AH100" s="386"/>
      <c r="AI100" s="386"/>
      <c r="AJ100" s="386"/>
      <c r="AK100" s="386"/>
      <c r="AL100" s="386"/>
      <c r="AM100" s="386"/>
      <c r="AN100" s="386"/>
      <c r="AO100" s="386"/>
      <c r="AQ100" s="386"/>
      <c r="AR100" s="386"/>
      <c r="AS100" s="386"/>
      <c r="AT100" s="386"/>
      <c r="AU100" s="386"/>
      <c r="AV100" s="386"/>
      <c r="AW100" s="386"/>
      <c r="AX100" s="386"/>
      <c r="AY100" s="386"/>
      <c r="AZ100" s="386"/>
    </row>
    <row r="101" spans="1:52">
      <c r="A101" s="386"/>
      <c r="B101" s="386"/>
      <c r="C101" s="386"/>
      <c r="D101" s="386"/>
      <c r="E101" s="386"/>
      <c r="F101" s="386"/>
      <c r="G101" s="386"/>
      <c r="H101" s="386"/>
      <c r="I101" s="386"/>
      <c r="J101" s="386"/>
      <c r="K101" s="386"/>
      <c r="L101" s="386"/>
      <c r="M101" s="386"/>
      <c r="N101" s="386"/>
      <c r="O101" s="386"/>
      <c r="P101" s="386"/>
      <c r="Q101" s="386"/>
      <c r="S101" s="386"/>
      <c r="T101" s="386"/>
      <c r="U101" s="386"/>
      <c r="V101" s="386"/>
      <c r="W101" s="386"/>
      <c r="X101" s="386"/>
      <c r="Y101" s="386"/>
      <c r="Z101" s="386"/>
      <c r="AA101" s="386"/>
      <c r="AB101" s="386"/>
      <c r="AF101" s="386"/>
      <c r="AG101" s="386"/>
      <c r="AH101" s="386"/>
      <c r="AI101" s="386"/>
      <c r="AJ101" s="386"/>
      <c r="AK101" s="386"/>
      <c r="AL101" s="386"/>
      <c r="AM101" s="386"/>
      <c r="AN101" s="386"/>
      <c r="AO101" s="386"/>
      <c r="AQ101" s="386"/>
      <c r="AR101" s="386"/>
      <c r="AS101" s="386"/>
      <c r="AT101" s="386"/>
      <c r="AU101" s="386"/>
      <c r="AV101" s="386"/>
      <c r="AW101" s="386"/>
      <c r="AX101" s="386"/>
      <c r="AY101" s="386"/>
      <c r="AZ101" s="386"/>
    </row>
    <row r="102" spans="1:52">
      <c r="S102" s="386"/>
      <c r="T102" s="386"/>
      <c r="U102" s="386"/>
      <c r="V102" s="386"/>
      <c r="W102" s="386"/>
      <c r="X102" s="386"/>
      <c r="Y102" s="386"/>
      <c r="Z102" s="386"/>
      <c r="AA102" s="386"/>
      <c r="AB102" s="386"/>
      <c r="AQ102" s="386"/>
      <c r="AR102" s="386"/>
      <c r="AS102" s="386"/>
      <c r="AT102" s="386"/>
      <c r="AU102" s="386"/>
      <c r="AV102" s="386"/>
      <c r="AW102" s="386"/>
      <c r="AX102" s="386"/>
      <c r="AY102" s="386"/>
      <c r="AZ102" s="386"/>
    </row>
  </sheetData>
  <mergeCells count="39">
    <mergeCell ref="AJ6:AO6"/>
    <mergeCell ref="AH7:AH8"/>
    <mergeCell ref="AI7:AI8"/>
    <mergeCell ref="AJ7:AO7"/>
    <mergeCell ref="AH5:AO5"/>
    <mergeCell ref="AQ5:AZ5"/>
    <mergeCell ref="AQ6:AZ6"/>
    <mergeCell ref="AQ7:AQ8"/>
    <mergeCell ref="AR7:AR8"/>
    <mergeCell ref="AS7:AS8"/>
    <mergeCell ref="AT7:AT8"/>
    <mergeCell ref="AU7:AZ7"/>
    <mergeCell ref="H6:H8"/>
    <mergeCell ref="I6:I8"/>
    <mergeCell ref="J7:J8"/>
    <mergeCell ref="K7:K8"/>
    <mergeCell ref="AD1:AE1"/>
    <mergeCell ref="S5:AB5"/>
    <mergeCell ref="S6:AB6"/>
    <mergeCell ref="S7:S8"/>
    <mergeCell ref="T7:T8"/>
    <mergeCell ref="U7:U8"/>
    <mergeCell ref="V7:V8"/>
    <mergeCell ref="W7:W8"/>
    <mergeCell ref="X7:X8"/>
    <mergeCell ref="Y7:Y8"/>
    <mergeCell ref="J5:Q5"/>
    <mergeCell ref="J6:Q6"/>
    <mergeCell ref="L7:L8"/>
    <mergeCell ref="M7:M8"/>
    <mergeCell ref="AF6:AF8"/>
    <mergeCell ref="AG6:AG8"/>
    <mergeCell ref="Z7:Z8"/>
    <mergeCell ref="AA7:AA8"/>
    <mergeCell ref="AB7:AB8"/>
    <mergeCell ref="N7:N8"/>
    <mergeCell ref="O7:O8"/>
    <mergeCell ref="P7:P8"/>
    <mergeCell ref="Q7:Q8"/>
  </mergeCells>
  <conditionalFormatting sqref="AF64:AO69 AF51:AO53 AF36:AO48 AF55:AO58 AF9:AO25 AF27:AO34">
    <cfRule type="cellIs" dxfId="352" priority="179" operator="greaterThan">
      <formula>#REF!</formula>
    </cfRule>
    <cfRule type="cellIs" dxfId="351" priority="180" operator="lessThan">
      <formula>#REF!</formula>
    </cfRule>
  </conditionalFormatting>
  <conditionalFormatting sqref="H63:R69 H37:R48 H51:R53 H55:R58 H9:R25 H27:R33">
    <cfRule type="cellIs" dxfId="350" priority="166" operator="greaterThan">
      <formula>AF9</formula>
    </cfRule>
    <cfRule type="cellIs" dxfId="349" priority="167" operator="lessThan">
      <formula>AF9</formula>
    </cfRule>
  </conditionalFormatting>
  <conditionalFormatting sqref="AF63:AO63">
    <cfRule type="cellIs" dxfId="348" priority="162" operator="greaterThan">
      <formula>#REF!</formula>
    </cfRule>
    <cfRule type="cellIs" dxfId="347" priority="163" operator="lessThan">
      <formula>#REF!</formula>
    </cfRule>
  </conditionalFormatting>
  <conditionalFormatting sqref="H63:Q63">
    <cfRule type="cellIs" dxfId="346" priority="158" operator="greaterThan">
      <formula>AF63</formula>
    </cfRule>
    <cfRule type="cellIs" dxfId="345" priority="159" operator="lessThan">
      <formula>AF63</formula>
    </cfRule>
  </conditionalFormatting>
  <conditionalFormatting sqref="R64:R69 R37:R48 R51:R53 R55:R58 R9:R25 R27:R33">
    <cfRule type="cellIs" dxfId="344" priority="148" operator="greaterThan">
      <formula>AD9</formula>
    </cfRule>
    <cfRule type="cellIs" dxfId="343" priority="149" operator="lessThan">
      <formula>AD9</formula>
    </cfRule>
  </conditionalFormatting>
  <conditionalFormatting sqref="R20:R25 R9 R27:R28">
    <cfRule type="cellIs" dxfId="342" priority="150" operator="greaterThan">
      <formula>AD9</formula>
    </cfRule>
  </conditionalFormatting>
  <conditionalFormatting sqref="R63">
    <cfRule type="cellIs" dxfId="341" priority="146" operator="greaterThan">
      <formula>AD63</formula>
    </cfRule>
    <cfRule type="cellIs" dxfId="340" priority="147" operator="lessThan">
      <formula>AD63</formula>
    </cfRule>
  </conditionalFormatting>
  <conditionalFormatting sqref="AC63:AC69 AC51:AC53 AC36:AC48 AC55:AC58 AC9:AC25 AC27:AC34">
    <cfRule type="cellIs" dxfId="339" priority="2815" operator="greaterThan">
      <formula>#REF!</formula>
    </cfRule>
    <cfRule type="cellIs" dxfId="338" priority="2816" operator="lessThan">
      <formula>#REF!</formula>
    </cfRule>
  </conditionalFormatting>
  <conditionalFormatting sqref="AC20:AC25 AC9 AC27:AC28">
    <cfRule type="cellIs" dxfId="337" priority="2819" operator="greaterThan">
      <formula>#REF!</formula>
    </cfRule>
  </conditionalFormatting>
  <conditionalFormatting sqref="AF59:AO59">
    <cfRule type="cellIs" dxfId="336" priority="139" operator="greaterThan">
      <formula>#REF!</formula>
    </cfRule>
    <cfRule type="cellIs" dxfId="335" priority="140" operator="lessThan">
      <formula>#REF!</formula>
    </cfRule>
  </conditionalFormatting>
  <conditionalFormatting sqref="H59:Q59">
    <cfRule type="cellIs" dxfId="334" priority="137" operator="greaterThan">
      <formula>AF59</formula>
    </cfRule>
    <cfRule type="cellIs" dxfId="333" priority="138" operator="lessThan">
      <formula>AF59</formula>
    </cfRule>
  </conditionalFormatting>
  <conditionalFormatting sqref="R59">
    <cfRule type="cellIs" dxfId="332" priority="133" operator="greaterThan">
      <formula>AD59</formula>
    </cfRule>
    <cfRule type="cellIs" dxfId="331" priority="134" operator="lessThan">
      <formula>AD59</formula>
    </cfRule>
  </conditionalFormatting>
  <conditionalFormatting sqref="AC59">
    <cfRule type="cellIs" dxfId="330" priority="141" operator="greaterThan">
      <formula>#REF!</formula>
    </cfRule>
    <cfRule type="cellIs" dxfId="329" priority="142" operator="lessThan">
      <formula>#REF!</formula>
    </cfRule>
  </conditionalFormatting>
  <conditionalFormatting sqref="H59:R59">
    <cfRule type="cellIs" dxfId="328" priority="135" operator="greaterThan">
      <formula>AF59</formula>
    </cfRule>
    <cfRule type="cellIs" dxfId="327" priority="136" operator="lessThan">
      <formula>AF59</formula>
    </cfRule>
  </conditionalFormatting>
  <conditionalFormatting sqref="AF62:AO62">
    <cfRule type="cellIs" dxfId="326" priority="129" operator="greaterThan">
      <formula>#REF!</formula>
    </cfRule>
    <cfRule type="cellIs" dxfId="325" priority="130" operator="lessThan">
      <formula>#REF!</formula>
    </cfRule>
  </conditionalFormatting>
  <conditionalFormatting sqref="H62:Q62">
    <cfRule type="cellIs" dxfId="324" priority="127" operator="greaterThan">
      <formula>AF62</formula>
    </cfRule>
    <cfRule type="cellIs" dxfId="323" priority="128" operator="lessThan">
      <formula>AF62</formula>
    </cfRule>
  </conditionalFormatting>
  <conditionalFormatting sqref="R62">
    <cfRule type="cellIs" dxfId="322" priority="123" operator="greaterThan">
      <formula>AD62</formula>
    </cfRule>
    <cfRule type="cellIs" dxfId="321" priority="124" operator="lessThan">
      <formula>AD62</formula>
    </cfRule>
  </conditionalFormatting>
  <conditionalFormatting sqref="AC62">
    <cfRule type="cellIs" dxfId="320" priority="131" operator="greaterThan">
      <formula>#REF!</formula>
    </cfRule>
    <cfRule type="cellIs" dxfId="319" priority="132" operator="lessThan">
      <formula>#REF!</formula>
    </cfRule>
  </conditionalFormatting>
  <conditionalFormatting sqref="H62:R62">
    <cfRule type="cellIs" dxfId="318" priority="125" operator="greaterThan">
      <formula>AF62</formula>
    </cfRule>
    <cfRule type="cellIs" dxfId="317" priority="126" operator="lessThan">
      <formula>AF62</formula>
    </cfRule>
  </conditionalFormatting>
  <conditionalFormatting sqref="AF61:AO61">
    <cfRule type="cellIs" dxfId="316" priority="119" operator="greaterThan">
      <formula>#REF!</formula>
    </cfRule>
    <cfRule type="cellIs" dxfId="315" priority="120" operator="lessThan">
      <formula>#REF!</formula>
    </cfRule>
  </conditionalFormatting>
  <conditionalFormatting sqref="H61:Q61">
    <cfRule type="cellIs" dxfId="314" priority="117" operator="greaterThan">
      <formula>AF61</formula>
    </cfRule>
    <cfRule type="cellIs" dxfId="313" priority="118" operator="lessThan">
      <formula>AF61</formula>
    </cfRule>
  </conditionalFormatting>
  <conditionalFormatting sqref="R61">
    <cfRule type="cellIs" dxfId="312" priority="113" operator="greaterThan">
      <formula>AD61</formula>
    </cfRule>
    <cfRule type="cellIs" dxfId="311" priority="114" operator="lessThan">
      <formula>AD61</formula>
    </cfRule>
  </conditionalFormatting>
  <conditionalFormatting sqref="AC61">
    <cfRule type="cellIs" dxfId="310" priority="121" operator="greaterThan">
      <formula>#REF!</formula>
    </cfRule>
    <cfRule type="cellIs" dxfId="309" priority="122" operator="lessThan">
      <formula>#REF!</formula>
    </cfRule>
  </conditionalFormatting>
  <conditionalFormatting sqref="H61:R61">
    <cfRule type="cellIs" dxfId="308" priority="115" operator="greaterThan">
      <formula>AF61</formula>
    </cfRule>
    <cfRule type="cellIs" dxfId="307" priority="116" operator="lessThan">
      <formula>AF61</formula>
    </cfRule>
  </conditionalFormatting>
  <conditionalFormatting sqref="S37:AB48 S51:AB53 S55:AB59 S61:AB69 S9:AB25 S27:AB33">
    <cfRule type="cellIs" dxfId="306" priority="106" operator="greaterThan">
      <formula>AQ9</formula>
    </cfRule>
    <cfRule type="cellIs" dxfId="305" priority="107" operator="lessThan">
      <formula>AQ9</formula>
    </cfRule>
  </conditionalFormatting>
  <conditionalFormatting sqref="S61:AB61">
    <cfRule type="cellIs" dxfId="304" priority="104" operator="greaterThan">
      <formula>AQ61</formula>
    </cfRule>
    <cfRule type="cellIs" dxfId="303" priority="105" operator="lessThan">
      <formula>AQ61</formula>
    </cfRule>
  </conditionalFormatting>
  <conditionalFormatting sqref="H34:R34">
    <cfRule type="cellIs" dxfId="302" priority="94" operator="greaterThan">
      <formula>AF34</formula>
    </cfRule>
    <cfRule type="cellIs" dxfId="301" priority="95" operator="lessThan">
      <formula>AF34</formula>
    </cfRule>
  </conditionalFormatting>
  <conditionalFormatting sqref="R34">
    <cfRule type="cellIs" dxfId="300" priority="92" operator="greaterThan">
      <formula>AD34</formula>
    </cfRule>
    <cfRule type="cellIs" dxfId="299" priority="93" operator="lessThan">
      <formula>AD34</formula>
    </cfRule>
  </conditionalFormatting>
  <conditionalFormatting sqref="S34:AB34">
    <cfRule type="cellIs" dxfId="298" priority="90" operator="greaterThan">
      <formula>AQ34</formula>
    </cfRule>
    <cfRule type="cellIs" dxfId="297" priority="91" operator="lessThan">
      <formula>AQ34</formula>
    </cfRule>
  </conditionalFormatting>
  <conditionalFormatting sqref="H36:R36">
    <cfRule type="cellIs" dxfId="296" priority="87" operator="greaterThan">
      <formula>AF36</formula>
    </cfRule>
    <cfRule type="cellIs" dxfId="295" priority="88" operator="lessThan">
      <formula>AF36</formula>
    </cfRule>
  </conditionalFormatting>
  <conditionalFormatting sqref="R36">
    <cfRule type="cellIs" dxfId="294" priority="85" operator="greaterThan">
      <formula>AD36</formula>
    </cfRule>
    <cfRule type="cellIs" dxfId="293" priority="86" operator="lessThan">
      <formula>AD36</formula>
    </cfRule>
  </conditionalFormatting>
  <conditionalFormatting sqref="S36:AB36">
    <cfRule type="cellIs" dxfId="292" priority="83" operator="greaterThan">
      <formula>AQ36</formula>
    </cfRule>
    <cfRule type="cellIs" dxfId="291" priority="84" operator="lessThan">
      <formula>AQ36</formula>
    </cfRule>
  </conditionalFormatting>
  <conditionalFormatting sqref="AF49:AO49">
    <cfRule type="cellIs" dxfId="290" priority="78" operator="greaterThan">
      <formula>#REF!</formula>
    </cfRule>
    <cfRule type="cellIs" dxfId="289" priority="79" operator="lessThan">
      <formula>#REF!</formula>
    </cfRule>
  </conditionalFormatting>
  <conditionalFormatting sqref="H49:R49">
    <cfRule type="cellIs" dxfId="288" priority="76" operator="greaterThan">
      <formula>AF49</formula>
    </cfRule>
    <cfRule type="cellIs" dxfId="287" priority="77" operator="lessThan">
      <formula>AF49</formula>
    </cfRule>
  </conditionalFormatting>
  <conditionalFormatting sqref="R49">
    <cfRule type="cellIs" dxfId="286" priority="74" operator="greaterThan">
      <formula>AD49</formula>
    </cfRule>
    <cfRule type="cellIs" dxfId="285" priority="75" operator="lessThan">
      <formula>AD49</formula>
    </cfRule>
  </conditionalFormatting>
  <conditionalFormatting sqref="AC49">
    <cfRule type="cellIs" dxfId="284" priority="80" operator="greaterThan">
      <formula>#REF!</formula>
    </cfRule>
    <cfRule type="cellIs" dxfId="283" priority="81" operator="lessThan">
      <formula>#REF!</formula>
    </cfRule>
  </conditionalFormatting>
  <conditionalFormatting sqref="S49:AB49">
    <cfRule type="cellIs" dxfId="282" priority="72" operator="greaterThan">
      <formula>AQ49</formula>
    </cfRule>
    <cfRule type="cellIs" dxfId="281" priority="73" operator="lessThan">
      <formula>AQ49</formula>
    </cfRule>
  </conditionalFormatting>
  <conditionalFormatting sqref="AF54:AO54">
    <cfRule type="cellIs" dxfId="280" priority="67" operator="greaterThan">
      <formula>#REF!</formula>
    </cfRule>
    <cfRule type="cellIs" dxfId="279" priority="68" operator="lessThan">
      <formula>#REF!</formula>
    </cfRule>
  </conditionalFormatting>
  <conditionalFormatting sqref="H54:R54">
    <cfRule type="cellIs" dxfId="278" priority="65" operator="greaterThan">
      <formula>AF54</formula>
    </cfRule>
    <cfRule type="cellIs" dxfId="277" priority="66" operator="lessThan">
      <formula>AF54</formula>
    </cfRule>
  </conditionalFormatting>
  <conditionalFormatting sqref="R54">
    <cfRule type="cellIs" dxfId="276" priority="63" operator="greaterThan">
      <formula>AD54</formula>
    </cfRule>
    <cfRule type="cellIs" dxfId="275" priority="64" operator="lessThan">
      <formula>AD54</formula>
    </cfRule>
  </conditionalFormatting>
  <conditionalFormatting sqref="AC54">
    <cfRule type="cellIs" dxfId="274" priority="69" operator="greaterThan">
      <formula>#REF!</formula>
    </cfRule>
    <cfRule type="cellIs" dxfId="273" priority="70" operator="lessThan">
      <formula>#REF!</formula>
    </cfRule>
  </conditionalFormatting>
  <conditionalFormatting sqref="S54:AB54">
    <cfRule type="cellIs" dxfId="272" priority="61" operator="greaterThan">
      <formula>AQ54</formula>
    </cfRule>
    <cfRule type="cellIs" dxfId="271" priority="62" operator="lessThan">
      <formula>AQ54</formula>
    </cfRule>
  </conditionalFormatting>
  <conditionalFormatting sqref="AF35:AO35">
    <cfRule type="cellIs" dxfId="270" priority="56" operator="greaterThan">
      <formula>#REF!</formula>
    </cfRule>
    <cfRule type="cellIs" dxfId="269" priority="57" operator="lessThan">
      <formula>#REF!</formula>
    </cfRule>
  </conditionalFormatting>
  <conditionalFormatting sqref="AC35">
    <cfRule type="cellIs" dxfId="268" priority="58" operator="greaterThan">
      <formula>#REF!</formula>
    </cfRule>
    <cfRule type="cellIs" dxfId="267" priority="59" operator="lessThan">
      <formula>#REF!</formula>
    </cfRule>
  </conditionalFormatting>
  <conditionalFormatting sqref="H35:R35">
    <cfRule type="cellIs" dxfId="266" priority="54" operator="greaterThan">
      <formula>AF35</formula>
    </cfRule>
    <cfRule type="cellIs" dxfId="265" priority="55" operator="lessThan">
      <formula>AF35</formula>
    </cfRule>
  </conditionalFormatting>
  <conditionalFormatting sqref="R35">
    <cfRule type="cellIs" dxfId="264" priority="52" operator="greaterThan">
      <formula>AD35</formula>
    </cfRule>
    <cfRule type="cellIs" dxfId="263" priority="53" operator="lessThan">
      <formula>AD35</formula>
    </cfRule>
  </conditionalFormatting>
  <conditionalFormatting sqref="S35:AB35">
    <cfRule type="cellIs" dxfId="262" priority="50" operator="greaterThan">
      <formula>AQ35</formula>
    </cfRule>
    <cfRule type="cellIs" dxfId="261" priority="51" operator="lessThan">
      <formula>AQ35</formula>
    </cfRule>
  </conditionalFormatting>
  <conditionalFormatting sqref="AF26:AO26">
    <cfRule type="cellIs" dxfId="260" priority="44" operator="greaterThan">
      <formula>#REF!</formula>
    </cfRule>
    <cfRule type="cellIs" dxfId="259" priority="45" operator="lessThan">
      <formula>#REF!</formula>
    </cfRule>
  </conditionalFormatting>
  <conditionalFormatting sqref="H26:R26">
    <cfRule type="cellIs" dxfId="258" priority="42" operator="greaterThan">
      <formula>AF26</formula>
    </cfRule>
    <cfRule type="cellIs" dxfId="257" priority="43" operator="lessThan">
      <formula>AF26</formula>
    </cfRule>
  </conditionalFormatting>
  <conditionalFormatting sqref="R26">
    <cfRule type="cellIs" dxfId="256" priority="39" operator="greaterThan">
      <formula>AD26</formula>
    </cfRule>
    <cfRule type="cellIs" dxfId="255" priority="40" operator="lessThan">
      <formula>AD26</formula>
    </cfRule>
  </conditionalFormatting>
  <conditionalFormatting sqref="R26">
    <cfRule type="cellIs" dxfId="254" priority="41" operator="greaterThan">
      <formula>AD26</formula>
    </cfRule>
  </conditionalFormatting>
  <conditionalFormatting sqref="AC26">
    <cfRule type="cellIs" dxfId="253" priority="46" operator="greaterThan">
      <formula>#REF!</formula>
    </cfRule>
    <cfRule type="cellIs" dxfId="252" priority="47" operator="lessThan">
      <formula>#REF!</formula>
    </cfRule>
  </conditionalFormatting>
  <conditionalFormatting sqref="AC26">
    <cfRule type="cellIs" dxfId="251" priority="48" operator="greaterThan">
      <formula>#REF!</formula>
    </cfRule>
  </conditionalFormatting>
  <conditionalFormatting sqref="S26:AB26">
    <cfRule type="cellIs" dxfId="250" priority="37" operator="greaterThan">
      <formula>AQ26</formula>
    </cfRule>
    <cfRule type="cellIs" dxfId="249" priority="38" operator="lessThan">
      <formula>AQ26</formula>
    </cfRule>
  </conditionalFormatting>
  <conditionalFormatting sqref="AF60:AO60">
    <cfRule type="cellIs" dxfId="248" priority="21" operator="greaterThan">
      <formula>#REF!</formula>
    </cfRule>
    <cfRule type="cellIs" dxfId="247" priority="22" operator="lessThan">
      <formula>#REF!</formula>
    </cfRule>
  </conditionalFormatting>
  <conditionalFormatting sqref="H60:Q60">
    <cfRule type="cellIs" dxfId="246" priority="19" operator="greaterThan">
      <formula>AF60</formula>
    </cfRule>
    <cfRule type="cellIs" dxfId="245" priority="20" operator="lessThan">
      <formula>AF60</formula>
    </cfRule>
  </conditionalFormatting>
  <conditionalFormatting sqref="R60">
    <cfRule type="cellIs" dxfId="244" priority="15" operator="greaterThan">
      <formula>AD60</formula>
    </cfRule>
    <cfRule type="cellIs" dxfId="243" priority="16" operator="lessThan">
      <formula>AD60</formula>
    </cfRule>
  </conditionalFormatting>
  <conditionalFormatting sqref="AC60">
    <cfRule type="cellIs" dxfId="242" priority="23" operator="greaterThan">
      <formula>#REF!</formula>
    </cfRule>
    <cfRule type="cellIs" dxfId="241" priority="24" operator="lessThan">
      <formula>#REF!</formula>
    </cfRule>
  </conditionalFormatting>
  <conditionalFormatting sqref="H60:R60">
    <cfRule type="cellIs" dxfId="240" priority="17" operator="greaterThan">
      <formula>AF60</formula>
    </cfRule>
    <cfRule type="cellIs" dxfId="239" priority="18" operator="lessThan">
      <formula>AF60</formula>
    </cfRule>
  </conditionalFormatting>
  <conditionalFormatting sqref="S60:AB60">
    <cfRule type="cellIs" dxfId="238" priority="13" operator="greaterThan">
      <formula>AQ60</formula>
    </cfRule>
    <cfRule type="cellIs" dxfId="237" priority="14" operator="lessThan">
      <formula>AQ60</formula>
    </cfRule>
  </conditionalFormatting>
  <conditionalFormatting sqref="AF50:AO50">
    <cfRule type="cellIs" dxfId="236" priority="8" operator="greaterThan">
      <formula>#REF!</formula>
    </cfRule>
    <cfRule type="cellIs" dxfId="235" priority="9" operator="lessThan">
      <formula>#REF!</formula>
    </cfRule>
  </conditionalFormatting>
  <conditionalFormatting sqref="H50:R50">
    <cfRule type="cellIs" dxfId="234" priority="6" operator="greaterThan">
      <formula>AF50</formula>
    </cfRule>
    <cfRule type="cellIs" dxfId="233" priority="7" operator="lessThan">
      <formula>AF50</formula>
    </cfRule>
  </conditionalFormatting>
  <conditionalFormatting sqref="R50">
    <cfRule type="cellIs" dxfId="232" priority="4" operator="greaterThan">
      <formula>AD50</formula>
    </cfRule>
    <cfRule type="cellIs" dxfId="231" priority="5" operator="lessThan">
      <formula>AD50</formula>
    </cfRule>
  </conditionalFormatting>
  <conditionalFormatting sqref="AC50">
    <cfRule type="cellIs" dxfId="230" priority="10" operator="greaterThan">
      <formula>#REF!</formula>
    </cfRule>
    <cfRule type="cellIs" dxfId="229" priority="11" operator="lessThan">
      <formula>#REF!</formula>
    </cfRule>
  </conditionalFormatting>
  <conditionalFormatting sqref="S50:AB50">
    <cfRule type="cellIs" dxfId="228" priority="2" operator="greaterThan">
      <formula>AQ50</formula>
    </cfRule>
    <cfRule type="cellIs" dxfId="227" priority="3" operator="lessThan">
      <formula>AQ50</formula>
    </cfRule>
  </conditionalFormatting>
  <pageMargins left="0.19685039370078741" right="0.23622047244094491" top="0.43307086614173229" bottom="0.78740157480314965" header="0.31496062992125984" footer="0.31496062992125984"/>
  <pageSetup scale="41" orientation="portrait" verticalDpi="4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ED544"/>
  <sheetViews>
    <sheetView showGridLines="0" zoomScale="60" zoomScaleNormal="60" workbookViewId="0">
      <pane xSplit="3" ySplit="8" topLeftCell="H9" activePane="bottomRight" state="frozen"/>
      <selection activeCell="C9" sqref="C9"/>
      <selection pane="topRight" activeCell="C9" sqref="C9"/>
      <selection pane="bottomLeft" activeCell="C9" sqref="C9"/>
      <selection pane="bottomRight"/>
    </sheetView>
  </sheetViews>
  <sheetFormatPr defaultRowHeight="12.75" outlineLevelCol="1"/>
  <cols>
    <col min="1" max="1" width="4.7109375" style="172" customWidth="1"/>
    <col min="2" max="2" width="34" style="131" hidden="1" customWidth="1" outlineLevel="1"/>
    <col min="3" max="3" width="46.5703125" style="131" customWidth="1" collapsed="1"/>
    <col min="4" max="4" width="15.140625" style="131" hidden="1" customWidth="1"/>
    <col min="5" max="5" width="9.140625" style="131" hidden="1" customWidth="1"/>
    <col min="6" max="6" width="21.85546875" style="131" hidden="1" customWidth="1"/>
    <col min="7" max="7" width="28.28515625" style="131" hidden="1" customWidth="1"/>
    <col min="8" max="8" width="34.28515625" style="131" customWidth="1"/>
    <col min="9" max="9" width="29.7109375" style="131" customWidth="1"/>
    <col min="10" max="10" width="19.7109375" style="131" customWidth="1"/>
    <col min="11" max="11" width="16.5703125" style="131" customWidth="1"/>
    <col min="12" max="17" width="16.140625" style="131" customWidth="1"/>
    <col min="18" max="18" width="1.7109375" style="201" customWidth="1"/>
    <col min="19" max="20" width="19.7109375" style="131" customWidth="1"/>
    <col min="21" max="21" width="19.7109375" style="131" hidden="1" customWidth="1"/>
    <col min="22" max="22" width="14.28515625" style="131" hidden="1" customWidth="1"/>
    <col min="23" max="23" width="16.140625" style="131" hidden="1" customWidth="1"/>
    <col min="24" max="29" width="16.140625" style="131" customWidth="1"/>
    <col min="30" max="30" width="8.85546875" style="201" customWidth="1"/>
    <col min="31" max="31" width="9.140625" style="201"/>
    <col min="32" max="32" width="23" style="131" hidden="1" customWidth="1" outlineLevel="1"/>
    <col min="33" max="33" width="13.7109375" style="131" hidden="1" customWidth="1" outlineLevel="1"/>
    <col min="34" max="34" width="20.5703125" style="131" hidden="1" customWidth="1" outlineLevel="1"/>
    <col min="35" max="35" width="13.7109375" style="131" hidden="1" customWidth="1" outlineLevel="1"/>
    <col min="36" max="41" width="11.85546875" style="131" hidden="1" customWidth="1" outlineLevel="1"/>
    <col min="42" max="42" width="2" style="201" hidden="1" customWidth="1" outlineLevel="1"/>
    <col min="43" max="44" width="19" style="131" hidden="1" customWidth="1" outlineLevel="1"/>
    <col min="45" max="45" width="19.7109375" style="131" hidden="1" customWidth="1" outlineLevel="1"/>
    <col min="46" max="53" width="11.85546875" style="131" hidden="1" customWidth="1" outlineLevel="1"/>
    <col min="54" max="54" width="9.140625" style="201" customWidth="1" collapsed="1"/>
    <col min="55" max="65" width="9.140625" style="201" customWidth="1"/>
    <col min="66" max="16384" width="9.140625" style="201"/>
  </cols>
  <sheetData>
    <row r="1" spans="1:67" s="164" customFormat="1" ht="13.5" customHeight="1">
      <c r="B1" s="130"/>
      <c r="C1" s="248" t="s">
        <v>83</v>
      </c>
      <c r="D1" s="131"/>
      <c r="E1" s="140"/>
      <c r="H1" s="498" t="s">
        <v>1123</v>
      </c>
      <c r="I1" s="622" t="s">
        <v>1093</v>
      </c>
      <c r="J1" s="303"/>
      <c r="L1" s="224"/>
      <c r="M1" s="139"/>
      <c r="N1" s="139"/>
      <c r="O1" s="139"/>
      <c r="S1" s="427"/>
      <c r="U1" s="303"/>
      <c r="V1" s="303"/>
      <c r="Y1" s="139"/>
      <c r="Z1" s="139"/>
      <c r="AA1" s="139"/>
      <c r="AB1" s="751" t="s">
        <v>1102</v>
      </c>
      <c r="AC1" s="751"/>
      <c r="AF1" s="136"/>
      <c r="AG1" s="225"/>
      <c r="AH1" s="225"/>
      <c r="AI1" s="225"/>
      <c r="AJ1" s="224"/>
      <c r="AK1" s="139"/>
      <c r="AL1" s="139"/>
      <c r="AM1" s="139"/>
      <c r="AN1" s="139"/>
      <c r="AO1" s="139"/>
      <c r="AQ1" s="427"/>
      <c r="AS1" s="303"/>
      <c r="AT1" s="303"/>
      <c r="AW1" s="139"/>
      <c r="AX1" s="139"/>
      <c r="AY1" s="139"/>
      <c r="AZ1" s="678"/>
      <c r="BA1" s="678"/>
    </row>
    <row r="2" spans="1:67" s="164" customFormat="1" ht="13.5" customHeight="1">
      <c r="B2" s="130"/>
      <c r="C2" s="248" t="s">
        <v>69</v>
      </c>
      <c r="D2" s="131"/>
      <c r="E2" s="198"/>
      <c r="H2" s="375" t="s">
        <v>1124</v>
      </c>
      <c r="I2" s="623" t="s">
        <v>1151</v>
      </c>
      <c r="J2" s="303"/>
      <c r="L2" s="224"/>
      <c r="M2" s="139"/>
      <c r="N2" s="139"/>
      <c r="O2" s="139"/>
      <c r="S2" s="303" t="s">
        <v>1174</v>
      </c>
      <c r="U2" s="303"/>
      <c r="V2" s="303"/>
      <c r="X2" s="303"/>
      <c r="Y2" s="139"/>
      <c r="Z2" s="139"/>
      <c r="AA2" s="139"/>
      <c r="AF2" s="139"/>
      <c r="AG2" s="139"/>
      <c r="AH2" s="139"/>
      <c r="AI2" s="139"/>
      <c r="AJ2" s="224"/>
      <c r="AK2" s="139"/>
      <c r="AL2" s="139"/>
      <c r="AM2" s="139"/>
      <c r="AN2" s="139"/>
      <c r="AO2" s="139"/>
      <c r="AP2" s="139"/>
      <c r="AQ2" s="139"/>
      <c r="AR2" s="139"/>
      <c r="AS2" s="139"/>
      <c r="AT2" s="139"/>
      <c r="AU2" s="139"/>
      <c r="AV2" s="139"/>
      <c r="AW2" s="139"/>
      <c r="AX2" s="139"/>
      <c r="AY2" s="139"/>
      <c r="AZ2" s="139"/>
      <c r="BA2" s="139"/>
    </row>
    <row r="3" spans="1:67" s="165" customFormat="1" ht="13.5" customHeight="1">
      <c r="A3" s="163"/>
      <c r="B3" s="136"/>
      <c r="C3" s="136"/>
      <c r="D3" s="136"/>
      <c r="E3" s="226"/>
      <c r="F3" s="134"/>
      <c r="G3" s="141"/>
      <c r="H3" s="613" t="s">
        <v>1284</v>
      </c>
      <c r="I3" s="624" t="s">
        <v>1283</v>
      </c>
      <c r="L3" s="344"/>
      <c r="M3" s="344"/>
      <c r="N3" s="344"/>
      <c r="O3" s="344"/>
      <c r="T3" s="343"/>
      <c r="U3" s="303"/>
      <c r="V3" s="303"/>
      <c r="X3" s="344"/>
      <c r="Y3" s="344"/>
      <c r="Z3" s="344"/>
      <c r="AA3" s="344"/>
      <c r="AF3" s="175">
        <v>6</v>
      </c>
      <c r="AG3" s="175">
        <v>7</v>
      </c>
      <c r="AH3" s="175">
        <v>8</v>
      </c>
      <c r="AI3" s="175">
        <v>9</v>
      </c>
      <c r="AJ3" s="175">
        <v>10</v>
      </c>
      <c r="AK3" s="175">
        <v>11</v>
      </c>
      <c r="AL3" s="175">
        <v>12</v>
      </c>
      <c r="AM3" s="175">
        <v>13</v>
      </c>
      <c r="AN3" s="175">
        <v>14</v>
      </c>
      <c r="AO3" s="175">
        <v>15</v>
      </c>
      <c r="AP3" s="175"/>
      <c r="AQ3" s="175">
        <v>17</v>
      </c>
      <c r="AR3" s="175">
        <v>18</v>
      </c>
      <c r="AS3" s="175">
        <v>19</v>
      </c>
      <c r="AT3" s="175">
        <v>20</v>
      </c>
      <c r="AU3" s="175">
        <v>21</v>
      </c>
      <c r="AV3" s="175">
        <v>22</v>
      </c>
      <c r="AW3" s="175">
        <v>23</v>
      </c>
      <c r="AX3" s="175">
        <v>24</v>
      </c>
      <c r="AY3" s="175">
        <v>25</v>
      </c>
      <c r="AZ3" s="175">
        <v>26</v>
      </c>
      <c r="BA3" s="175">
        <v>27</v>
      </c>
    </row>
    <row r="4" spans="1:67" s="165" customFormat="1" ht="13.5" customHeight="1">
      <c r="A4" s="428"/>
      <c r="B4" s="136"/>
      <c r="C4" s="136"/>
      <c r="D4" s="136"/>
      <c r="E4" s="429"/>
      <c r="F4" s="141"/>
      <c r="G4" s="141"/>
      <c r="H4" s="619" t="s">
        <v>1644</v>
      </c>
      <c r="I4" s="625" t="s">
        <v>1636</v>
      </c>
      <c r="J4" s="142"/>
      <c r="K4" s="142"/>
      <c r="L4" s="429"/>
      <c r="M4" s="429"/>
      <c r="N4" s="429"/>
      <c r="O4" s="429"/>
      <c r="P4" s="429"/>
      <c r="Q4" s="429"/>
      <c r="S4" s="142">
        <v>6</v>
      </c>
      <c r="T4" s="142">
        <v>7</v>
      </c>
      <c r="U4" s="142"/>
      <c r="V4" s="142"/>
      <c r="W4" s="142">
        <v>9</v>
      </c>
      <c r="X4" s="142">
        <v>10</v>
      </c>
      <c r="Y4" s="142">
        <v>11</v>
      </c>
      <c r="Z4" s="142">
        <v>12</v>
      </c>
      <c r="AA4" s="142">
        <v>13</v>
      </c>
      <c r="AB4" s="142">
        <v>14</v>
      </c>
      <c r="AC4" s="142">
        <v>15</v>
      </c>
      <c r="AF4" s="430"/>
      <c r="AG4" s="142"/>
      <c r="AH4" s="142"/>
      <c r="AI4" s="142"/>
      <c r="AJ4" s="431"/>
      <c r="AK4" s="431"/>
      <c r="AL4" s="431"/>
      <c r="AM4" s="431"/>
      <c r="AN4" s="431"/>
      <c r="AO4" s="431"/>
    </row>
    <row r="5" spans="1:67" s="166" customFormat="1" ht="24.75" customHeight="1" thickBot="1">
      <c r="A5" s="172"/>
      <c r="B5" s="142"/>
      <c r="C5" s="138" t="s">
        <v>886</v>
      </c>
      <c r="D5" s="142"/>
      <c r="E5" s="221"/>
      <c r="F5" s="134"/>
      <c r="G5" s="133"/>
      <c r="H5" s="137"/>
      <c r="I5" s="137"/>
      <c r="J5" s="763" t="s">
        <v>305</v>
      </c>
      <c r="K5" s="763"/>
      <c r="L5" s="763"/>
      <c r="M5" s="763"/>
      <c r="N5" s="763"/>
      <c r="O5" s="763"/>
      <c r="P5" s="763"/>
      <c r="Q5" s="763"/>
      <c r="S5" s="684" t="s">
        <v>1173</v>
      </c>
      <c r="T5" s="684"/>
      <c r="U5" s="684"/>
      <c r="V5" s="684"/>
      <c r="W5" s="684"/>
      <c r="X5" s="684"/>
      <c r="Y5" s="684"/>
      <c r="Z5" s="684"/>
      <c r="AA5" s="684"/>
      <c r="AB5" s="684"/>
      <c r="AC5" s="684"/>
      <c r="AF5" s="250" t="s">
        <v>1645</v>
      </c>
      <c r="AG5" s="249"/>
      <c r="AH5" s="684" t="s">
        <v>305</v>
      </c>
      <c r="AI5" s="684"/>
      <c r="AJ5" s="684"/>
      <c r="AK5" s="684"/>
      <c r="AL5" s="684"/>
      <c r="AM5" s="684"/>
      <c r="AN5" s="684"/>
      <c r="AO5" s="684"/>
      <c r="AQ5" s="137"/>
      <c r="AR5" s="137"/>
      <c r="AS5" s="684" t="s">
        <v>1173</v>
      </c>
      <c r="AT5" s="684"/>
      <c r="AU5" s="684"/>
      <c r="AV5" s="684"/>
      <c r="AW5" s="684"/>
      <c r="AX5" s="684"/>
      <c r="AY5" s="684"/>
      <c r="AZ5" s="684"/>
      <c r="BA5" s="684"/>
    </row>
    <row r="6" spans="1:67" ht="15.75" customHeight="1" thickBot="1">
      <c r="C6" s="302" t="s">
        <v>1147</v>
      </c>
      <c r="E6" s="227"/>
      <c r="F6" s="134"/>
      <c r="G6" s="148"/>
      <c r="H6" s="685" t="s">
        <v>1612</v>
      </c>
      <c r="I6" s="685" t="s">
        <v>129</v>
      </c>
      <c r="J6" s="299" t="s">
        <v>349</v>
      </c>
      <c r="K6" s="300"/>
      <c r="L6" s="688" t="s">
        <v>348</v>
      </c>
      <c r="M6" s="689"/>
      <c r="N6" s="689"/>
      <c r="O6" s="689"/>
      <c r="P6" s="689"/>
      <c r="Q6" s="690"/>
      <c r="S6" s="685" t="s">
        <v>1172</v>
      </c>
      <c r="T6" s="685" t="s">
        <v>129</v>
      </c>
      <c r="U6" s="756" t="s">
        <v>1145</v>
      </c>
      <c r="V6" s="756" t="s">
        <v>1146</v>
      </c>
      <c r="W6" s="759" t="s">
        <v>353</v>
      </c>
      <c r="X6" s="760"/>
      <c r="Y6" s="760"/>
      <c r="Z6" s="760"/>
      <c r="AA6" s="760"/>
      <c r="AB6" s="760"/>
      <c r="AC6" s="761"/>
      <c r="AF6" s="685" t="s">
        <v>1612</v>
      </c>
      <c r="AG6" s="685" t="s">
        <v>129</v>
      </c>
      <c r="AH6" s="299" t="s">
        <v>349</v>
      </c>
      <c r="AI6" s="300"/>
      <c r="AJ6" s="750" t="s">
        <v>348</v>
      </c>
      <c r="AK6" s="748"/>
      <c r="AL6" s="748"/>
      <c r="AM6" s="748"/>
      <c r="AN6" s="748"/>
      <c r="AO6" s="748"/>
      <c r="AQ6" s="685" t="s">
        <v>1172</v>
      </c>
      <c r="AR6" s="685" t="s">
        <v>129</v>
      </c>
      <c r="AS6" s="691" t="s">
        <v>1611</v>
      </c>
      <c r="AT6" s="691" t="s">
        <v>1239</v>
      </c>
      <c r="AU6" s="752" t="s">
        <v>353</v>
      </c>
      <c r="AV6" s="752"/>
      <c r="AW6" s="752"/>
      <c r="AX6" s="752"/>
      <c r="AY6" s="752"/>
      <c r="AZ6" s="752"/>
      <c r="BA6" s="753"/>
    </row>
    <row r="7" spans="1:67" ht="15.75" customHeight="1" thickBot="1">
      <c r="C7" s="139" t="s">
        <v>1634</v>
      </c>
      <c r="H7" s="686"/>
      <c r="I7" s="686" t="s">
        <v>122</v>
      </c>
      <c r="J7" s="741" t="s">
        <v>1611</v>
      </c>
      <c r="K7" s="741" t="s">
        <v>1239</v>
      </c>
      <c r="L7" s="693" t="s">
        <v>353</v>
      </c>
      <c r="M7" s="694"/>
      <c r="N7" s="694"/>
      <c r="O7" s="694"/>
      <c r="P7" s="694"/>
      <c r="Q7" s="695"/>
      <c r="S7" s="686"/>
      <c r="T7" s="686" t="s">
        <v>122</v>
      </c>
      <c r="U7" s="757"/>
      <c r="V7" s="757"/>
      <c r="W7" s="762"/>
      <c r="X7" s="754"/>
      <c r="Y7" s="754"/>
      <c r="Z7" s="754"/>
      <c r="AA7" s="754"/>
      <c r="AB7" s="754"/>
      <c r="AC7" s="755"/>
      <c r="AF7" s="686"/>
      <c r="AG7" s="686" t="s">
        <v>122</v>
      </c>
      <c r="AH7" s="741" t="s">
        <v>1611</v>
      </c>
      <c r="AI7" s="741" t="s">
        <v>1239</v>
      </c>
      <c r="AJ7" s="693" t="s">
        <v>353</v>
      </c>
      <c r="AK7" s="694"/>
      <c r="AL7" s="694"/>
      <c r="AM7" s="694"/>
      <c r="AN7" s="694"/>
      <c r="AO7" s="695"/>
      <c r="AQ7" s="686"/>
      <c r="AR7" s="686" t="s">
        <v>122</v>
      </c>
      <c r="AS7" s="741"/>
      <c r="AT7" s="741"/>
      <c r="AU7" s="754"/>
      <c r="AV7" s="754"/>
      <c r="AW7" s="754"/>
      <c r="AX7" s="754"/>
      <c r="AY7" s="754"/>
      <c r="AZ7" s="754"/>
      <c r="BA7" s="755"/>
    </row>
    <row r="8" spans="1:67" ht="99" customHeight="1" thickBot="1">
      <c r="A8" s="174"/>
      <c r="B8" s="556" t="s">
        <v>2</v>
      </c>
      <c r="C8" s="556" t="s">
        <v>3</v>
      </c>
      <c r="D8" s="556"/>
      <c r="E8" s="556"/>
      <c r="F8" s="603"/>
      <c r="G8" s="603"/>
      <c r="H8" s="687"/>
      <c r="I8" s="687"/>
      <c r="J8" s="675"/>
      <c r="K8" s="675"/>
      <c r="L8" s="556" t="s">
        <v>1237</v>
      </c>
      <c r="M8" s="556" t="s">
        <v>1238</v>
      </c>
      <c r="N8" s="556" t="s">
        <v>350</v>
      </c>
      <c r="O8" s="556" t="s">
        <v>351</v>
      </c>
      <c r="P8" s="556" t="s">
        <v>352</v>
      </c>
      <c r="Q8" s="556" t="s">
        <v>347</v>
      </c>
      <c r="S8" s="687"/>
      <c r="T8" s="687"/>
      <c r="U8" s="758"/>
      <c r="V8" s="758"/>
      <c r="W8" s="173" t="s">
        <v>1608</v>
      </c>
      <c r="X8" s="556" t="s">
        <v>1237</v>
      </c>
      <c r="Y8" s="556" t="s">
        <v>1238</v>
      </c>
      <c r="Z8" s="556" t="s">
        <v>350</v>
      </c>
      <c r="AA8" s="556" t="s">
        <v>351</v>
      </c>
      <c r="AB8" s="556" t="s">
        <v>352</v>
      </c>
      <c r="AC8" s="556" t="s">
        <v>347</v>
      </c>
      <c r="AF8" s="687"/>
      <c r="AG8" s="687"/>
      <c r="AH8" s="675"/>
      <c r="AI8" s="675"/>
      <c r="AJ8" s="556" t="s">
        <v>1237</v>
      </c>
      <c r="AK8" s="556" t="s">
        <v>1238</v>
      </c>
      <c r="AL8" s="556" t="s">
        <v>350</v>
      </c>
      <c r="AM8" s="556" t="s">
        <v>351</v>
      </c>
      <c r="AN8" s="556" t="s">
        <v>352</v>
      </c>
      <c r="AO8" s="556" t="s">
        <v>347</v>
      </c>
      <c r="AQ8" s="687"/>
      <c r="AR8" s="687"/>
      <c r="AS8" s="675"/>
      <c r="AT8" s="675"/>
      <c r="AU8" s="556" t="s">
        <v>1618</v>
      </c>
      <c r="AV8" s="556" t="s">
        <v>1178</v>
      </c>
      <c r="AW8" s="556" t="s">
        <v>355</v>
      </c>
      <c r="AX8" s="556" t="s">
        <v>350</v>
      </c>
      <c r="AY8" s="556" t="s">
        <v>351</v>
      </c>
      <c r="AZ8" s="556" t="s">
        <v>352</v>
      </c>
      <c r="BA8" s="556" t="s">
        <v>347</v>
      </c>
    </row>
    <row r="9" spans="1:67" ht="12.75" customHeight="1">
      <c r="B9" s="149" t="s">
        <v>460</v>
      </c>
      <c r="C9" s="149" t="s">
        <v>460</v>
      </c>
      <c r="D9" s="280"/>
      <c r="E9" s="280"/>
      <c r="F9" s="280"/>
      <c r="G9" s="144"/>
      <c r="H9" s="339">
        <v>39</v>
      </c>
      <c r="I9" s="339" t="s">
        <v>55</v>
      </c>
      <c r="J9" s="339">
        <v>19</v>
      </c>
      <c r="K9" s="339" t="s">
        <v>55</v>
      </c>
      <c r="L9" s="340" t="s">
        <v>55</v>
      </c>
      <c r="M9" s="339" t="s">
        <v>55</v>
      </c>
      <c r="N9" s="339" t="s">
        <v>55</v>
      </c>
      <c r="O9" s="339" t="s">
        <v>55</v>
      </c>
      <c r="P9" s="339" t="s">
        <v>55</v>
      </c>
      <c r="Q9" s="339" t="s">
        <v>55</v>
      </c>
      <c r="R9" s="304"/>
      <c r="S9" s="407">
        <v>39</v>
      </c>
      <c r="T9" s="407" t="s">
        <v>55</v>
      </c>
      <c r="U9" s="407"/>
      <c r="V9" s="407"/>
      <c r="W9" s="407" t="s">
        <v>55</v>
      </c>
      <c r="X9" s="144" t="s">
        <v>55</v>
      </c>
      <c r="Y9" s="407" t="s">
        <v>55</v>
      </c>
      <c r="Z9" s="407" t="s">
        <v>55</v>
      </c>
      <c r="AA9" s="407" t="s">
        <v>55</v>
      </c>
      <c r="AB9" s="407" t="s">
        <v>55</v>
      </c>
      <c r="AC9" s="407" t="s">
        <v>55</v>
      </c>
      <c r="AD9" s="304"/>
      <c r="AE9" s="304"/>
      <c r="AF9" s="339">
        <v>39</v>
      </c>
      <c r="AG9" s="339" t="s">
        <v>55</v>
      </c>
      <c r="AH9" s="339">
        <v>19</v>
      </c>
      <c r="AI9" s="339" t="s">
        <v>55</v>
      </c>
      <c r="AJ9" s="339" t="s">
        <v>55</v>
      </c>
      <c r="AK9" s="339" t="s">
        <v>55</v>
      </c>
      <c r="AL9" s="339" t="s">
        <v>55</v>
      </c>
      <c r="AM9" s="339" t="s">
        <v>55</v>
      </c>
      <c r="AN9" s="339" t="s">
        <v>55</v>
      </c>
      <c r="AO9" s="339" t="s">
        <v>55</v>
      </c>
      <c r="AP9" s="305"/>
      <c r="AQ9" s="407">
        <v>39</v>
      </c>
      <c r="AR9" s="407" t="s">
        <v>55</v>
      </c>
      <c r="AS9" s="407">
        <v>0</v>
      </c>
      <c r="AT9" s="407">
        <v>0</v>
      </c>
      <c r="AU9" s="407" t="s">
        <v>55</v>
      </c>
      <c r="AV9" s="144" t="s">
        <v>55</v>
      </c>
      <c r="AW9" s="407" t="s">
        <v>55</v>
      </c>
      <c r="AX9" s="407" t="s">
        <v>55</v>
      </c>
      <c r="AY9" s="407" t="s">
        <v>55</v>
      </c>
      <c r="AZ9" s="407" t="s">
        <v>55</v>
      </c>
      <c r="BA9" s="407" t="s">
        <v>55</v>
      </c>
      <c r="BB9" s="305"/>
      <c r="BC9" s="305"/>
      <c r="BD9" s="305"/>
      <c r="BE9" s="305"/>
      <c r="BF9" s="251"/>
      <c r="BG9" s="251"/>
      <c r="BH9" s="251"/>
      <c r="BI9" s="251"/>
      <c r="BJ9" s="251"/>
      <c r="BK9" s="251"/>
      <c r="BL9" s="251"/>
      <c r="BM9" s="251"/>
      <c r="BN9" s="251"/>
      <c r="BO9" s="251"/>
    </row>
    <row r="10" spans="1:67" ht="15" customHeight="1">
      <c r="B10" s="149" t="s">
        <v>461</v>
      </c>
      <c r="C10" s="149" t="s">
        <v>461</v>
      </c>
      <c r="D10" s="280"/>
      <c r="E10" s="280"/>
      <c r="F10" s="280"/>
      <c r="G10" s="197"/>
      <c r="H10" s="341">
        <v>39</v>
      </c>
      <c r="I10" s="341" t="s">
        <v>55</v>
      </c>
      <c r="J10" s="341">
        <v>19</v>
      </c>
      <c r="K10" s="341" t="s">
        <v>55</v>
      </c>
      <c r="L10" s="280" t="s">
        <v>55</v>
      </c>
      <c r="M10" s="341" t="s">
        <v>55</v>
      </c>
      <c r="N10" s="341" t="s">
        <v>55</v>
      </c>
      <c r="O10" s="341" t="s">
        <v>55</v>
      </c>
      <c r="P10" s="341" t="s">
        <v>55</v>
      </c>
      <c r="Q10" s="341" t="s">
        <v>55</v>
      </c>
      <c r="R10" s="304"/>
      <c r="S10" s="408">
        <v>39</v>
      </c>
      <c r="T10" s="408" t="s">
        <v>55</v>
      </c>
      <c r="U10" s="408"/>
      <c r="V10" s="408"/>
      <c r="W10" s="408" t="s">
        <v>55</v>
      </c>
      <c r="X10" s="197" t="s">
        <v>55</v>
      </c>
      <c r="Y10" s="408" t="s">
        <v>55</v>
      </c>
      <c r="Z10" s="408" t="s">
        <v>55</v>
      </c>
      <c r="AA10" s="408" t="s">
        <v>55</v>
      </c>
      <c r="AB10" s="408" t="s">
        <v>55</v>
      </c>
      <c r="AC10" s="408" t="s">
        <v>55</v>
      </c>
      <c r="AD10" s="304"/>
      <c r="AE10" s="304"/>
      <c r="AF10" s="341">
        <v>39</v>
      </c>
      <c r="AG10" s="341" t="s">
        <v>55</v>
      </c>
      <c r="AH10" s="341">
        <v>19</v>
      </c>
      <c r="AI10" s="341" t="s">
        <v>55</v>
      </c>
      <c r="AJ10" s="280" t="s">
        <v>55</v>
      </c>
      <c r="AK10" s="341" t="s">
        <v>55</v>
      </c>
      <c r="AL10" s="341" t="s">
        <v>55</v>
      </c>
      <c r="AM10" s="341" t="s">
        <v>55</v>
      </c>
      <c r="AN10" s="341" t="s">
        <v>55</v>
      </c>
      <c r="AO10" s="280" t="s">
        <v>55</v>
      </c>
      <c r="AP10" s="305"/>
      <c r="AQ10" s="408">
        <v>39</v>
      </c>
      <c r="AR10" s="408" t="s">
        <v>55</v>
      </c>
      <c r="AS10" s="408">
        <v>0</v>
      </c>
      <c r="AT10" s="408">
        <v>0</v>
      </c>
      <c r="AU10" s="408" t="s">
        <v>55</v>
      </c>
      <c r="AV10" s="197" t="s">
        <v>55</v>
      </c>
      <c r="AW10" s="408" t="s">
        <v>55</v>
      </c>
      <c r="AX10" s="408" t="s">
        <v>55</v>
      </c>
      <c r="AY10" s="408" t="s">
        <v>55</v>
      </c>
      <c r="AZ10" s="408" t="s">
        <v>55</v>
      </c>
      <c r="BA10" s="408" t="s">
        <v>55</v>
      </c>
      <c r="BB10" s="305"/>
      <c r="BC10" s="305"/>
      <c r="BD10" s="305"/>
      <c r="BE10" s="305"/>
      <c r="BF10" s="251"/>
      <c r="BG10" s="251"/>
      <c r="BH10" s="251"/>
      <c r="BI10" s="251"/>
      <c r="BJ10" s="251"/>
      <c r="BK10" s="251"/>
      <c r="BL10" s="251"/>
      <c r="BM10" s="251"/>
      <c r="BN10" s="251"/>
      <c r="BO10" s="251"/>
    </row>
    <row r="11" spans="1:67" ht="15" customHeight="1">
      <c r="B11" s="149" t="s">
        <v>462</v>
      </c>
      <c r="C11" s="149" t="s">
        <v>462</v>
      </c>
      <c r="D11" s="280"/>
      <c r="E11" s="280"/>
      <c r="F11" s="280"/>
      <c r="G11" s="197"/>
      <c r="H11" s="341">
        <v>39</v>
      </c>
      <c r="I11" s="341" t="s">
        <v>55</v>
      </c>
      <c r="J11" s="341">
        <v>19</v>
      </c>
      <c r="K11" s="341" t="s">
        <v>55</v>
      </c>
      <c r="L11" s="280" t="s">
        <v>55</v>
      </c>
      <c r="M11" s="341" t="s">
        <v>55</v>
      </c>
      <c r="N11" s="341" t="s">
        <v>55</v>
      </c>
      <c r="O11" s="341" t="s">
        <v>55</v>
      </c>
      <c r="P11" s="341" t="s">
        <v>55</v>
      </c>
      <c r="Q11" s="341" t="s">
        <v>55</v>
      </c>
      <c r="R11" s="304"/>
      <c r="S11" s="408">
        <v>39</v>
      </c>
      <c r="T11" s="408" t="s">
        <v>55</v>
      </c>
      <c r="U11" s="408"/>
      <c r="V11" s="408"/>
      <c r="W11" s="408" t="s">
        <v>55</v>
      </c>
      <c r="X11" s="197" t="s">
        <v>55</v>
      </c>
      <c r="Y11" s="408" t="s">
        <v>55</v>
      </c>
      <c r="Z11" s="408" t="s">
        <v>55</v>
      </c>
      <c r="AA11" s="408" t="s">
        <v>55</v>
      </c>
      <c r="AB11" s="408" t="s">
        <v>55</v>
      </c>
      <c r="AC11" s="408" t="s">
        <v>55</v>
      </c>
      <c r="AD11" s="304"/>
      <c r="AE11" s="304"/>
      <c r="AF11" s="341">
        <v>39</v>
      </c>
      <c r="AG11" s="341" t="s">
        <v>55</v>
      </c>
      <c r="AH11" s="341">
        <v>19</v>
      </c>
      <c r="AI11" s="341" t="s">
        <v>55</v>
      </c>
      <c r="AJ11" s="280" t="s">
        <v>55</v>
      </c>
      <c r="AK11" s="341" t="s">
        <v>55</v>
      </c>
      <c r="AL11" s="341" t="s">
        <v>55</v>
      </c>
      <c r="AM11" s="341" t="s">
        <v>55</v>
      </c>
      <c r="AN11" s="341" t="s">
        <v>55</v>
      </c>
      <c r="AO11" s="280" t="s">
        <v>55</v>
      </c>
      <c r="AP11" s="305"/>
      <c r="AQ11" s="408">
        <v>39</v>
      </c>
      <c r="AR11" s="408" t="s">
        <v>55</v>
      </c>
      <c r="AS11" s="408">
        <v>0</v>
      </c>
      <c r="AT11" s="408">
        <v>0</v>
      </c>
      <c r="AU11" s="408" t="s">
        <v>55</v>
      </c>
      <c r="AV11" s="197" t="s">
        <v>55</v>
      </c>
      <c r="AW11" s="408" t="s">
        <v>55</v>
      </c>
      <c r="AX11" s="408" t="s">
        <v>55</v>
      </c>
      <c r="AY11" s="408" t="s">
        <v>55</v>
      </c>
      <c r="AZ11" s="408" t="s">
        <v>55</v>
      </c>
      <c r="BA11" s="408" t="s">
        <v>55</v>
      </c>
      <c r="BB11" s="305"/>
      <c r="BC11" s="305"/>
      <c r="BD11" s="305"/>
      <c r="BE11" s="305"/>
      <c r="BF11" s="251"/>
      <c r="BG11" s="251"/>
      <c r="BH11" s="251"/>
      <c r="BI11" s="251"/>
      <c r="BJ11" s="251"/>
      <c r="BK11" s="251"/>
      <c r="BL11" s="251"/>
      <c r="BM11" s="251"/>
      <c r="BN11" s="251"/>
      <c r="BO11" s="251"/>
    </row>
    <row r="12" spans="1:67" ht="15" customHeight="1">
      <c r="B12" s="149" t="s">
        <v>463</v>
      </c>
      <c r="C12" s="149" t="s">
        <v>463</v>
      </c>
      <c r="D12" s="280"/>
      <c r="E12" s="280"/>
      <c r="F12" s="280"/>
      <c r="G12" s="197"/>
      <c r="H12" s="341">
        <v>39</v>
      </c>
      <c r="I12" s="341" t="s">
        <v>55</v>
      </c>
      <c r="J12" s="341">
        <v>19</v>
      </c>
      <c r="K12" s="341" t="s">
        <v>55</v>
      </c>
      <c r="L12" s="280" t="s">
        <v>55</v>
      </c>
      <c r="M12" s="341" t="s">
        <v>55</v>
      </c>
      <c r="N12" s="341" t="s">
        <v>55</v>
      </c>
      <c r="O12" s="341" t="s">
        <v>55</v>
      </c>
      <c r="P12" s="341" t="s">
        <v>55</v>
      </c>
      <c r="Q12" s="341" t="s">
        <v>55</v>
      </c>
      <c r="R12" s="304"/>
      <c r="S12" s="408">
        <v>39</v>
      </c>
      <c r="T12" s="408" t="s">
        <v>55</v>
      </c>
      <c r="U12" s="408"/>
      <c r="V12" s="408"/>
      <c r="W12" s="408" t="s">
        <v>55</v>
      </c>
      <c r="X12" s="197" t="s">
        <v>55</v>
      </c>
      <c r="Y12" s="408" t="s">
        <v>55</v>
      </c>
      <c r="Z12" s="408" t="s">
        <v>55</v>
      </c>
      <c r="AA12" s="408" t="s">
        <v>55</v>
      </c>
      <c r="AB12" s="408" t="s">
        <v>55</v>
      </c>
      <c r="AC12" s="408" t="s">
        <v>55</v>
      </c>
      <c r="AD12" s="304"/>
      <c r="AE12" s="304"/>
      <c r="AF12" s="341">
        <v>39</v>
      </c>
      <c r="AG12" s="341" t="s">
        <v>55</v>
      </c>
      <c r="AH12" s="341">
        <v>19</v>
      </c>
      <c r="AI12" s="341" t="s">
        <v>55</v>
      </c>
      <c r="AJ12" s="280" t="s">
        <v>55</v>
      </c>
      <c r="AK12" s="341" t="s">
        <v>55</v>
      </c>
      <c r="AL12" s="341" t="s">
        <v>55</v>
      </c>
      <c r="AM12" s="341" t="s">
        <v>55</v>
      </c>
      <c r="AN12" s="341" t="s">
        <v>55</v>
      </c>
      <c r="AO12" s="280" t="s">
        <v>55</v>
      </c>
      <c r="AP12" s="305"/>
      <c r="AQ12" s="408">
        <v>39</v>
      </c>
      <c r="AR12" s="408" t="s">
        <v>55</v>
      </c>
      <c r="AS12" s="408">
        <v>0</v>
      </c>
      <c r="AT12" s="408">
        <v>0</v>
      </c>
      <c r="AU12" s="408" t="s">
        <v>55</v>
      </c>
      <c r="AV12" s="197" t="s">
        <v>55</v>
      </c>
      <c r="AW12" s="408" t="s">
        <v>55</v>
      </c>
      <c r="AX12" s="408" t="s">
        <v>55</v>
      </c>
      <c r="AY12" s="408" t="s">
        <v>55</v>
      </c>
      <c r="AZ12" s="408" t="s">
        <v>55</v>
      </c>
      <c r="BA12" s="408" t="s">
        <v>55</v>
      </c>
      <c r="BB12" s="305"/>
      <c r="BC12" s="305"/>
      <c r="BD12" s="305"/>
      <c r="BE12" s="305"/>
      <c r="BF12" s="251"/>
      <c r="BG12" s="251"/>
      <c r="BH12" s="251"/>
      <c r="BI12" s="251"/>
      <c r="BJ12" s="251"/>
      <c r="BK12" s="251"/>
      <c r="BL12" s="251"/>
      <c r="BM12" s="251"/>
      <c r="BN12" s="251"/>
      <c r="BO12" s="251"/>
    </row>
    <row r="13" spans="1:67" ht="15" customHeight="1">
      <c r="B13" s="149" t="s">
        <v>464</v>
      </c>
      <c r="C13" s="149" t="s">
        <v>464</v>
      </c>
      <c r="D13" s="280"/>
      <c r="E13" s="280"/>
      <c r="F13" s="280"/>
      <c r="G13" s="197"/>
      <c r="H13" s="341">
        <v>169</v>
      </c>
      <c r="I13" s="341" t="s">
        <v>55</v>
      </c>
      <c r="J13" s="341">
        <v>39</v>
      </c>
      <c r="K13" s="341" t="s">
        <v>55</v>
      </c>
      <c r="L13" s="280" t="s">
        <v>55</v>
      </c>
      <c r="M13" s="341" t="s">
        <v>55</v>
      </c>
      <c r="N13" s="341" t="s">
        <v>55</v>
      </c>
      <c r="O13" s="341" t="s">
        <v>55</v>
      </c>
      <c r="P13" s="341" t="s">
        <v>55</v>
      </c>
      <c r="Q13" s="341" t="s">
        <v>55</v>
      </c>
      <c r="R13" s="304"/>
      <c r="S13" s="408">
        <v>169</v>
      </c>
      <c r="T13" s="408" t="s">
        <v>55</v>
      </c>
      <c r="U13" s="408"/>
      <c r="V13" s="408"/>
      <c r="W13" s="408" t="s">
        <v>55</v>
      </c>
      <c r="X13" s="197" t="s">
        <v>55</v>
      </c>
      <c r="Y13" s="408" t="s">
        <v>55</v>
      </c>
      <c r="Z13" s="408" t="s">
        <v>55</v>
      </c>
      <c r="AA13" s="408" t="s">
        <v>55</v>
      </c>
      <c r="AB13" s="408" t="s">
        <v>55</v>
      </c>
      <c r="AC13" s="408" t="s">
        <v>55</v>
      </c>
      <c r="AD13" s="304"/>
      <c r="AE13" s="304"/>
      <c r="AF13" s="493">
        <v>169</v>
      </c>
      <c r="AG13" s="341" t="s">
        <v>55</v>
      </c>
      <c r="AH13" s="341">
        <v>39</v>
      </c>
      <c r="AI13" s="341" t="s">
        <v>55</v>
      </c>
      <c r="AJ13" s="280" t="s">
        <v>55</v>
      </c>
      <c r="AK13" s="341" t="s">
        <v>55</v>
      </c>
      <c r="AL13" s="341" t="s">
        <v>55</v>
      </c>
      <c r="AM13" s="341" t="s">
        <v>55</v>
      </c>
      <c r="AN13" s="341" t="s">
        <v>55</v>
      </c>
      <c r="AO13" s="280" t="s">
        <v>55</v>
      </c>
      <c r="AP13" s="305"/>
      <c r="AQ13" s="408">
        <v>169</v>
      </c>
      <c r="AR13" s="408" t="s">
        <v>55</v>
      </c>
      <c r="AS13" s="408">
        <v>0</v>
      </c>
      <c r="AT13" s="408">
        <v>0</v>
      </c>
      <c r="AU13" s="408" t="s">
        <v>55</v>
      </c>
      <c r="AV13" s="197" t="s">
        <v>55</v>
      </c>
      <c r="AW13" s="408" t="s">
        <v>55</v>
      </c>
      <c r="AX13" s="408" t="s">
        <v>55</v>
      </c>
      <c r="AY13" s="408" t="s">
        <v>55</v>
      </c>
      <c r="AZ13" s="408" t="s">
        <v>55</v>
      </c>
      <c r="BA13" s="408" t="s">
        <v>55</v>
      </c>
      <c r="BB13" s="305"/>
      <c r="BC13" s="305"/>
      <c r="BD13" s="305"/>
      <c r="BE13" s="305"/>
      <c r="BF13" s="251"/>
      <c r="BG13" s="251"/>
      <c r="BH13" s="251"/>
      <c r="BI13" s="251"/>
      <c r="BJ13" s="251"/>
      <c r="BK13" s="251"/>
      <c r="BL13" s="251"/>
      <c r="BM13" s="251"/>
      <c r="BN13" s="251"/>
      <c r="BO13" s="251"/>
    </row>
    <row r="14" spans="1:67" ht="15" customHeight="1">
      <c r="B14" s="149" t="s">
        <v>465</v>
      </c>
      <c r="C14" s="149" t="s">
        <v>465</v>
      </c>
      <c r="D14" s="280"/>
      <c r="E14" s="280"/>
      <c r="F14" s="280"/>
      <c r="G14" s="197"/>
      <c r="H14" s="341">
        <v>19</v>
      </c>
      <c r="I14" s="341" t="s">
        <v>55</v>
      </c>
      <c r="J14" s="341">
        <v>19</v>
      </c>
      <c r="K14" s="341" t="s">
        <v>55</v>
      </c>
      <c r="L14" s="280" t="s">
        <v>55</v>
      </c>
      <c r="M14" s="341" t="s">
        <v>55</v>
      </c>
      <c r="N14" s="341" t="s">
        <v>55</v>
      </c>
      <c r="O14" s="341" t="s">
        <v>55</v>
      </c>
      <c r="P14" s="341" t="s">
        <v>55</v>
      </c>
      <c r="Q14" s="341" t="s">
        <v>55</v>
      </c>
      <c r="R14" s="304"/>
      <c r="S14" s="408">
        <v>19</v>
      </c>
      <c r="T14" s="408" t="s">
        <v>55</v>
      </c>
      <c r="U14" s="408"/>
      <c r="V14" s="408"/>
      <c r="W14" s="408" t="s">
        <v>55</v>
      </c>
      <c r="X14" s="197" t="s">
        <v>55</v>
      </c>
      <c r="Y14" s="408" t="s">
        <v>55</v>
      </c>
      <c r="Z14" s="408" t="s">
        <v>55</v>
      </c>
      <c r="AA14" s="408" t="s">
        <v>55</v>
      </c>
      <c r="AB14" s="408" t="s">
        <v>55</v>
      </c>
      <c r="AC14" s="408" t="s">
        <v>55</v>
      </c>
      <c r="AD14" s="304"/>
      <c r="AE14" s="304"/>
      <c r="AF14" s="341">
        <v>19</v>
      </c>
      <c r="AG14" s="341" t="s">
        <v>55</v>
      </c>
      <c r="AH14" s="341">
        <v>19</v>
      </c>
      <c r="AI14" s="341" t="s">
        <v>55</v>
      </c>
      <c r="AJ14" s="280" t="s">
        <v>55</v>
      </c>
      <c r="AK14" s="341" t="s">
        <v>55</v>
      </c>
      <c r="AL14" s="341" t="s">
        <v>55</v>
      </c>
      <c r="AM14" s="341" t="s">
        <v>55</v>
      </c>
      <c r="AN14" s="341" t="s">
        <v>55</v>
      </c>
      <c r="AO14" s="280" t="s">
        <v>55</v>
      </c>
      <c r="AP14" s="305"/>
      <c r="AQ14" s="408">
        <v>19</v>
      </c>
      <c r="AR14" s="408" t="s">
        <v>55</v>
      </c>
      <c r="AS14" s="408">
        <v>0</v>
      </c>
      <c r="AT14" s="408">
        <v>0</v>
      </c>
      <c r="AU14" s="408" t="s">
        <v>55</v>
      </c>
      <c r="AV14" s="197" t="s">
        <v>55</v>
      </c>
      <c r="AW14" s="408" t="s">
        <v>55</v>
      </c>
      <c r="AX14" s="408" t="s">
        <v>55</v>
      </c>
      <c r="AY14" s="408" t="s">
        <v>55</v>
      </c>
      <c r="AZ14" s="408" t="s">
        <v>55</v>
      </c>
      <c r="BA14" s="408" t="s">
        <v>55</v>
      </c>
      <c r="BB14" s="305"/>
      <c r="BC14" s="305"/>
      <c r="BD14" s="305"/>
      <c r="BE14" s="305"/>
      <c r="BF14" s="251"/>
      <c r="BG14" s="251"/>
      <c r="BH14" s="251"/>
      <c r="BI14" s="251"/>
      <c r="BJ14" s="251"/>
      <c r="BK14" s="251"/>
      <c r="BL14" s="251"/>
      <c r="BM14" s="251"/>
      <c r="BN14" s="251"/>
      <c r="BO14" s="251"/>
    </row>
    <row r="15" spans="1:67" ht="15" customHeight="1">
      <c r="B15" s="149" t="s">
        <v>887</v>
      </c>
      <c r="C15" s="149" t="s">
        <v>466</v>
      </c>
      <c r="D15" s="280"/>
      <c r="E15" s="280"/>
      <c r="F15" s="280"/>
      <c r="G15" s="197"/>
      <c r="H15" s="341">
        <v>29</v>
      </c>
      <c r="I15" s="341" t="s">
        <v>55</v>
      </c>
      <c r="J15" s="341">
        <v>29</v>
      </c>
      <c r="K15" s="341" t="s">
        <v>55</v>
      </c>
      <c r="L15" s="280" t="s">
        <v>55</v>
      </c>
      <c r="M15" s="341" t="s">
        <v>55</v>
      </c>
      <c r="N15" s="341" t="s">
        <v>55</v>
      </c>
      <c r="O15" s="341" t="s">
        <v>55</v>
      </c>
      <c r="P15" s="341" t="s">
        <v>55</v>
      </c>
      <c r="Q15" s="341" t="s">
        <v>55</v>
      </c>
      <c r="R15" s="304"/>
      <c r="S15" s="408">
        <v>29</v>
      </c>
      <c r="T15" s="408" t="s">
        <v>55</v>
      </c>
      <c r="U15" s="408"/>
      <c r="V15" s="408"/>
      <c r="W15" s="408" t="s">
        <v>55</v>
      </c>
      <c r="X15" s="197" t="s">
        <v>55</v>
      </c>
      <c r="Y15" s="408" t="s">
        <v>55</v>
      </c>
      <c r="Z15" s="408" t="s">
        <v>55</v>
      </c>
      <c r="AA15" s="408" t="s">
        <v>55</v>
      </c>
      <c r="AB15" s="408" t="s">
        <v>55</v>
      </c>
      <c r="AC15" s="408" t="s">
        <v>55</v>
      </c>
      <c r="AD15" s="304"/>
      <c r="AE15" s="304"/>
      <c r="AF15" s="341">
        <v>29</v>
      </c>
      <c r="AG15" s="341" t="s">
        <v>55</v>
      </c>
      <c r="AH15" s="341">
        <v>29</v>
      </c>
      <c r="AI15" s="341" t="s">
        <v>55</v>
      </c>
      <c r="AJ15" s="280" t="s">
        <v>55</v>
      </c>
      <c r="AK15" s="341" t="s">
        <v>55</v>
      </c>
      <c r="AL15" s="341" t="s">
        <v>55</v>
      </c>
      <c r="AM15" s="341" t="s">
        <v>55</v>
      </c>
      <c r="AN15" s="341" t="s">
        <v>55</v>
      </c>
      <c r="AO15" s="280" t="s">
        <v>55</v>
      </c>
      <c r="AP15" s="305"/>
      <c r="AQ15" s="408">
        <v>29</v>
      </c>
      <c r="AR15" s="408" t="s">
        <v>55</v>
      </c>
      <c r="AS15" s="408">
        <v>0</v>
      </c>
      <c r="AT15" s="408">
        <v>0</v>
      </c>
      <c r="AU15" s="408" t="s">
        <v>55</v>
      </c>
      <c r="AV15" s="197" t="s">
        <v>55</v>
      </c>
      <c r="AW15" s="408" t="s">
        <v>55</v>
      </c>
      <c r="AX15" s="408" t="s">
        <v>55</v>
      </c>
      <c r="AY15" s="408" t="s">
        <v>55</v>
      </c>
      <c r="AZ15" s="408" t="s">
        <v>55</v>
      </c>
      <c r="BA15" s="408" t="s">
        <v>55</v>
      </c>
      <c r="BB15" s="305"/>
      <c r="BC15" s="305"/>
      <c r="BD15" s="305"/>
      <c r="BE15" s="305"/>
      <c r="BF15" s="251"/>
      <c r="BG15" s="251"/>
      <c r="BH15" s="251"/>
      <c r="BI15" s="251"/>
      <c r="BJ15" s="251"/>
      <c r="BK15" s="251"/>
      <c r="BL15" s="251"/>
      <c r="BM15" s="251"/>
      <c r="BN15" s="251"/>
      <c r="BO15" s="251"/>
    </row>
    <row r="16" spans="1:67" ht="15" customHeight="1">
      <c r="B16" s="149" t="s">
        <v>888</v>
      </c>
      <c r="C16" s="149" t="s">
        <v>467</v>
      </c>
      <c r="D16" s="280"/>
      <c r="E16" s="280"/>
      <c r="F16" s="280"/>
      <c r="G16" s="197"/>
      <c r="H16" s="341">
        <v>89</v>
      </c>
      <c r="I16" s="341" t="s">
        <v>55</v>
      </c>
      <c r="J16" s="341">
        <v>39</v>
      </c>
      <c r="K16" s="341" t="s">
        <v>55</v>
      </c>
      <c r="L16" s="280" t="s">
        <v>55</v>
      </c>
      <c r="M16" s="341" t="s">
        <v>55</v>
      </c>
      <c r="N16" s="341" t="s">
        <v>55</v>
      </c>
      <c r="O16" s="341" t="s">
        <v>55</v>
      </c>
      <c r="P16" s="341" t="s">
        <v>55</v>
      </c>
      <c r="Q16" s="341" t="s">
        <v>55</v>
      </c>
      <c r="R16" s="304"/>
      <c r="S16" s="408">
        <v>89</v>
      </c>
      <c r="T16" s="408" t="s">
        <v>55</v>
      </c>
      <c r="U16" s="408"/>
      <c r="V16" s="408"/>
      <c r="W16" s="408" t="s">
        <v>55</v>
      </c>
      <c r="X16" s="197" t="s">
        <v>55</v>
      </c>
      <c r="Y16" s="408" t="s">
        <v>55</v>
      </c>
      <c r="Z16" s="408" t="s">
        <v>55</v>
      </c>
      <c r="AA16" s="408" t="s">
        <v>55</v>
      </c>
      <c r="AB16" s="408" t="s">
        <v>55</v>
      </c>
      <c r="AC16" s="408" t="s">
        <v>55</v>
      </c>
      <c r="AD16" s="304"/>
      <c r="AE16" s="304"/>
      <c r="AF16" s="341">
        <v>89</v>
      </c>
      <c r="AG16" s="341" t="s">
        <v>55</v>
      </c>
      <c r="AH16" s="341">
        <v>39</v>
      </c>
      <c r="AI16" s="341" t="s">
        <v>55</v>
      </c>
      <c r="AJ16" s="280" t="s">
        <v>55</v>
      </c>
      <c r="AK16" s="341" t="s">
        <v>55</v>
      </c>
      <c r="AL16" s="341" t="s">
        <v>55</v>
      </c>
      <c r="AM16" s="341" t="s">
        <v>55</v>
      </c>
      <c r="AN16" s="341" t="s">
        <v>55</v>
      </c>
      <c r="AO16" s="280" t="s">
        <v>55</v>
      </c>
      <c r="AP16" s="305"/>
      <c r="AQ16" s="408">
        <v>89</v>
      </c>
      <c r="AR16" s="408" t="s">
        <v>55</v>
      </c>
      <c r="AS16" s="408">
        <v>0</v>
      </c>
      <c r="AT16" s="408">
        <v>0</v>
      </c>
      <c r="AU16" s="408" t="s">
        <v>55</v>
      </c>
      <c r="AV16" s="197" t="s">
        <v>55</v>
      </c>
      <c r="AW16" s="408" t="s">
        <v>55</v>
      </c>
      <c r="AX16" s="408" t="s">
        <v>55</v>
      </c>
      <c r="AY16" s="408" t="s">
        <v>55</v>
      </c>
      <c r="AZ16" s="408" t="s">
        <v>55</v>
      </c>
      <c r="BA16" s="408" t="s">
        <v>55</v>
      </c>
      <c r="BB16" s="305"/>
      <c r="BC16" s="305"/>
      <c r="BD16" s="305"/>
      <c r="BE16" s="305"/>
      <c r="BF16" s="251"/>
      <c r="BG16" s="251"/>
      <c r="BH16" s="251"/>
      <c r="BI16" s="251"/>
      <c r="BJ16" s="251"/>
      <c r="BK16" s="251"/>
      <c r="BL16" s="251"/>
      <c r="BM16" s="251"/>
      <c r="BN16" s="251"/>
      <c r="BO16" s="251"/>
    </row>
    <row r="17" spans="2:67" ht="15" customHeight="1">
      <c r="B17" s="149" t="s">
        <v>89</v>
      </c>
      <c r="C17" s="149" t="s">
        <v>61</v>
      </c>
      <c r="D17" s="280"/>
      <c r="E17" s="280"/>
      <c r="F17" s="280"/>
      <c r="G17" s="197"/>
      <c r="H17" s="341">
        <v>89</v>
      </c>
      <c r="I17" s="341" t="s">
        <v>55</v>
      </c>
      <c r="J17" s="341">
        <v>39</v>
      </c>
      <c r="K17" s="341" t="s">
        <v>55</v>
      </c>
      <c r="L17" s="280" t="s">
        <v>55</v>
      </c>
      <c r="M17" s="341" t="s">
        <v>55</v>
      </c>
      <c r="N17" s="341" t="s">
        <v>55</v>
      </c>
      <c r="O17" s="341" t="s">
        <v>55</v>
      </c>
      <c r="P17" s="341" t="s">
        <v>55</v>
      </c>
      <c r="Q17" s="341" t="s">
        <v>55</v>
      </c>
      <c r="R17" s="304"/>
      <c r="S17" s="408">
        <v>89</v>
      </c>
      <c r="T17" s="408" t="s">
        <v>55</v>
      </c>
      <c r="U17" s="408"/>
      <c r="V17" s="408"/>
      <c r="W17" s="408" t="s">
        <v>55</v>
      </c>
      <c r="X17" s="197" t="s">
        <v>55</v>
      </c>
      <c r="Y17" s="408" t="s">
        <v>55</v>
      </c>
      <c r="Z17" s="408" t="s">
        <v>55</v>
      </c>
      <c r="AA17" s="408" t="s">
        <v>55</v>
      </c>
      <c r="AB17" s="408" t="s">
        <v>55</v>
      </c>
      <c r="AC17" s="408" t="s">
        <v>55</v>
      </c>
      <c r="AD17" s="304"/>
      <c r="AE17" s="304"/>
      <c r="AF17" s="341">
        <v>89</v>
      </c>
      <c r="AG17" s="341" t="s">
        <v>55</v>
      </c>
      <c r="AH17" s="341">
        <v>39</v>
      </c>
      <c r="AI17" s="341" t="s">
        <v>55</v>
      </c>
      <c r="AJ17" s="280" t="s">
        <v>55</v>
      </c>
      <c r="AK17" s="341" t="s">
        <v>55</v>
      </c>
      <c r="AL17" s="341" t="s">
        <v>55</v>
      </c>
      <c r="AM17" s="341" t="s">
        <v>55</v>
      </c>
      <c r="AN17" s="341" t="s">
        <v>55</v>
      </c>
      <c r="AO17" s="280" t="s">
        <v>55</v>
      </c>
      <c r="AP17" s="305"/>
      <c r="AQ17" s="408">
        <v>89</v>
      </c>
      <c r="AR17" s="408" t="s">
        <v>55</v>
      </c>
      <c r="AS17" s="408">
        <v>0</v>
      </c>
      <c r="AT17" s="408">
        <v>0</v>
      </c>
      <c r="AU17" s="408" t="s">
        <v>55</v>
      </c>
      <c r="AV17" s="197" t="s">
        <v>55</v>
      </c>
      <c r="AW17" s="408" t="s">
        <v>55</v>
      </c>
      <c r="AX17" s="408" t="s">
        <v>55</v>
      </c>
      <c r="AY17" s="408" t="s">
        <v>55</v>
      </c>
      <c r="AZ17" s="408" t="s">
        <v>55</v>
      </c>
      <c r="BA17" s="408" t="s">
        <v>55</v>
      </c>
      <c r="BB17" s="305"/>
      <c r="BC17" s="305"/>
      <c r="BD17" s="305"/>
      <c r="BE17" s="305"/>
      <c r="BF17" s="251"/>
      <c r="BG17" s="251"/>
      <c r="BH17" s="251"/>
      <c r="BI17" s="251"/>
      <c r="BJ17" s="251"/>
      <c r="BK17" s="251"/>
      <c r="BL17" s="251"/>
      <c r="BM17" s="251"/>
      <c r="BN17" s="251"/>
      <c r="BO17" s="251"/>
    </row>
    <row r="18" spans="2:67" ht="15" customHeight="1">
      <c r="B18" s="149" t="s">
        <v>28</v>
      </c>
      <c r="C18" s="149" t="s">
        <v>57</v>
      </c>
      <c r="D18" s="280"/>
      <c r="E18" s="280"/>
      <c r="F18" s="280"/>
      <c r="G18" s="197"/>
      <c r="H18" s="341">
        <v>209</v>
      </c>
      <c r="I18" s="341">
        <v>209</v>
      </c>
      <c r="J18" s="341">
        <v>209</v>
      </c>
      <c r="K18" s="341">
        <v>0</v>
      </c>
      <c r="L18" s="341">
        <v>0</v>
      </c>
      <c r="M18" s="341">
        <v>0</v>
      </c>
      <c r="N18" s="341">
        <v>0</v>
      </c>
      <c r="O18" s="341">
        <v>0</v>
      </c>
      <c r="P18" s="341">
        <v>0</v>
      </c>
      <c r="Q18" s="341">
        <v>0</v>
      </c>
      <c r="R18" s="304"/>
      <c r="S18" s="408">
        <v>209</v>
      </c>
      <c r="T18" s="408">
        <v>209</v>
      </c>
      <c r="U18" s="408"/>
      <c r="V18" s="408"/>
      <c r="W18" s="408">
        <v>0</v>
      </c>
      <c r="X18" s="408">
        <v>0</v>
      </c>
      <c r="Y18" s="408">
        <v>0</v>
      </c>
      <c r="Z18" s="408">
        <v>0</v>
      </c>
      <c r="AA18" s="408">
        <v>0</v>
      </c>
      <c r="AB18" s="408">
        <v>0</v>
      </c>
      <c r="AC18" s="408">
        <v>0</v>
      </c>
      <c r="AD18" s="304"/>
      <c r="AE18" s="304"/>
      <c r="AF18" s="341">
        <v>209</v>
      </c>
      <c r="AG18" s="341">
        <v>209</v>
      </c>
      <c r="AH18" s="341">
        <v>209</v>
      </c>
      <c r="AI18" s="341">
        <v>0</v>
      </c>
      <c r="AJ18" s="280">
        <v>0</v>
      </c>
      <c r="AK18" s="341">
        <v>0</v>
      </c>
      <c r="AL18" s="341">
        <v>0</v>
      </c>
      <c r="AM18" s="341">
        <v>0</v>
      </c>
      <c r="AN18" s="341">
        <v>0</v>
      </c>
      <c r="AO18" s="280">
        <v>0</v>
      </c>
      <c r="AP18" s="305"/>
      <c r="AQ18" s="408">
        <v>209</v>
      </c>
      <c r="AR18" s="408">
        <v>209</v>
      </c>
      <c r="AS18" s="408">
        <v>0</v>
      </c>
      <c r="AT18" s="408">
        <v>0</v>
      </c>
      <c r="AU18" s="408">
        <v>0</v>
      </c>
      <c r="AV18" s="408">
        <v>0</v>
      </c>
      <c r="AW18" s="408">
        <v>0</v>
      </c>
      <c r="AX18" s="408">
        <v>0</v>
      </c>
      <c r="AY18" s="408">
        <v>0</v>
      </c>
      <c r="AZ18" s="408">
        <v>0</v>
      </c>
      <c r="BA18" s="408">
        <v>0</v>
      </c>
      <c r="BB18" s="305"/>
      <c r="BC18" s="305"/>
      <c r="BD18" s="305"/>
      <c r="BE18" s="305"/>
      <c r="BF18" s="251"/>
      <c r="BG18" s="251"/>
      <c r="BH18" s="251"/>
      <c r="BI18" s="251"/>
      <c r="BJ18" s="251"/>
      <c r="BK18" s="251"/>
      <c r="BL18" s="251"/>
      <c r="BM18" s="251"/>
      <c r="BN18" s="251"/>
      <c r="BO18" s="251"/>
    </row>
    <row r="19" spans="2:67" ht="15" customHeight="1">
      <c r="B19" s="149" t="s">
        <v>889</v>
      </c>
      <c r="C19" s="149" t="s">
        <v>468</v>
      </c>
      <c r="D19" s="280"/>
      <c r="E19" s="280"/>
      <c r="F19" s="280"/>
      <c r="G19" s="197"/>
      <c r="H19" s="341">
        <v>139</v>
      </c>
      <c r="I19" s="341" t="s">
        <v>55</v>
      </c>
      <c r="J19" s="341">
        <v>89</v>
      </c>
      <c r="K19" s="341" t="s">
        <v>55</v>
      </c>
      <c r="L19" s="280" t="s">
        <v>55</v>
      </c>
      <c r="M19" s="341" t="s">
        <v>55</v>
      </c>
      <c r="N19" s="341" t="s">
        <v>55</v>
      </c>
      <c r="O19" s="341" t="s">
        <v>55</v>
      </c>
      <c r="P19" s="341" t="s">
        <v>55</v>
      </c>
      <c r="Q19" s="341" t="s">
        <v>55</v>
      </c>
      <c r="R19" s="304"/>
      <c r="S19" s="408">
        <v>139</v>
      </c>
      <c r="T19" s="408" t="s">
        <v>55</v>
      </c>
      <c r="U19" s="408"/>
      <c r="V19" s="408"/>
      <c r="W19" s="408" t="s">
        <v>55</v>
      </c>
      <c r="X19" s="197" t="s">
        <v>55</v>
      </c>
      <c r="Y19" s="408" t="s">
        <v>55</v>
      </c>
      <c r="Z19" s="408" t="s">
        <v>55</v>
      </c>
      <c r="AA19" s="408" t="s">
        <v>55</v>
      </c>
      <c r="AB19" s="408" t="s">
        <v>55</v>
      </c>
      <c r="AC19" s="408" t="s">
        <v>55</v>
      </c>
      <c r="AD19" s="304"/>
      <c r="AE19" s="304"/>
      <c r="AF19" s="341">
        <v>139</v>
      </c>
      <c r="AG19" s="341" t="s">
        <v>55</v>
      </c>
      <c r="AH19" s="341">
        <v>89</v>
      </c>
      <c r="AI19" s="341" t="s">
        <v>55</v>
      </c>
      <c r="AJ19" s="280" t="s">
        <v>55</v>
      </c>
      <c r="AK19" s="341" t="s">
        <v>55</v>
      </c>
      <c r="AL19" s="341" t="s">
        <v>55</v>
      </c>
      <c r="AM19" s="341" t="s">
        <v>55</v>
      </c>
      <c r="AN19" s="341" t="s">
        <v>55</v>
      </c>
      <c r="AO19" s="280" t="s">
        <v>55</v>
      </c>
      <c r="AP19" s="305"/>
      <c r="AQ19" s="408">
        <v>139</v>
      </c>
      <c r="AR19" s="408" t="s">
        <v>55</v>
      </c>
      <c r="AS19" s="408">
        <v>0</v>
      </c>
      <c r="AT19" s="408">
        <v>0</v>
      </c>
      <c r="AU19" s="408" t="s">
        <v>55</v>
      </c>
      <c r="AV19" s="197" t="s">
        <v>55</v>
      </c>
      <c r="AW19" s="408" t="s">
        <v>55</v>
      </c>
      <c r="AX19" s="408" t="s">
        <v>55</v>
      </c>
      <c r="AY19" s="408" t="s">
        <v>55</v>
      </c>
      <c r="AZ19" s="408" t="s">
        <v>55</v>
      </c>
      <c r="BA19" s="408" t="s">
        <v>55</v>
      </c>
      <c r="BB19" s="305"/>
      <c r="BC19" s="305"/>
      <c r="BD19" s="305"/>
      <c r="BE19" s="305"/>
      <c r="BF19" s="251"/>
      <c r="BG19" s="251"/>
      <c r="BH19" s="251"/>
      <c r="BI19" s="251"/>
      <c r="BJ19" s="251"/>
      <c r="BK19" s="251"/>
      <c r="BL19" s="251"/>
      <c r="BM19" s="251"/>
      <c r="BN19" s="251"/>
      <c r="BO19" s="251"/>
    </row>
    <row r="20" spans="2:67" ht="15" customHeight="1">
      <c r="B20" s="149" t="s">
        <v>890</v>
      </c>
      <c r="C20" s="149" t="s">
        <v>469</v>
      </c>
      <c r="D20" s="280"/>
      <c r="E20" s="280"/>
      <c r="F20" s="280"/>
      <c r="G20" s="197"/>
      <c r="H20" s="341">
        <v>1189</v>
      </c>
      <c r="I20" s="341" t="s">
        <v>55</v>
      </c>
      <c r="J20" s="341">
        <v>1089</v>
      </c>
      <c r="K20" s="341" t="s">
        <v>55</v>
      </c>
      <c r="L20" s="280" t="s">
        <v>55</v>
      </c>
      <c r="M20" s="341" t="s">
        <v>55</v>
      </c>
      <c r="N20" s="341" t="s">
        <v>55</v>
      </c>
      <c r="O20" s="341" t="s">
        <v>55</v>
      </c>
      <c r="P20" s="341" t="s">
        <v>55</v>
      </c>
      <c r="Q20" s="341" t="s">
        <v>55</v>
      </c>
      <c r="R20" s="304"/>
      <c r="S20" s="408">
        <v>1189</v>
      </c>
      <c r="T20" s="408" t="s">
        <v>55</v>
      </c>
      <c r="U20" s="408"/>
      <c r="V20" s="408"/>
      <c r="W20" s="408" t="s">
        <v>55</v>
      </c>
      <c r="X20" s="197" t="s">
        <v>55</v>
      </c>
      <c r="Y20" s="408" t="s">
        <v>55</v>
      </c>
      <c r="Z20" s="408" t="s">
        <v>55</v>
      </c>
      <c r="AA20" s="408" t="s">
        <v>55</v>
      </c>
      <c r="AB20" s="408" t="s">
        <v>55</v>
      </c>
      <c r="AC20" s="408" t="s">
        <v>55</v>
      </c>
      <c r="AD20" s="304"/>
      <c r="AE20" s="304"/>
      <c r="AF20" s="341">
        <v>1189</v>
      </c>
      <c r="AG20" s="341" t="s">
        <v>55</v>
      </c>
      <c r="AH20" s="341">
        <v>1089</v>
      </c>
      <c r="AI20" s="341" t="s">
        <v>55</v>
      </c>
      <c r="AJ20" s="280" t="s">
        <v>55</v>
      </c>
      <c r="AK20" s="341" t="s">
        <v>55</v>
      </c>
      <c r="AL20" s="341" t="s">
        <v>55</v>
      </c>
      <c r="AM20" s="341" t="s">
        <v>55</v>
      </c>
      <c r="AN20" s="341" t="s">
        <v>55</v>
      </c>
      <c r="AO20" s="280" t="s">
        <v>55</v>
      </c>
      <c r="AP20" s="305"/>
      <c r="AQ20" s="408">
        <v>1189</v>
      </c>
      <c r="AR20" s="408" t="s">
        <v>55</v>
      </c>
      <c r="AS20" s="408">
        <v>0</v>
      </c>
      <c r="AT20" s="408">
        <v>0</v>
      </c>
      <c r="AU20" s="408" t="s">
        <v>55</v>
      </c>
      <c r="AV20" s="197" t="s">
        <v>55</v>
      </c>
      <c r="AW20" s="408" t="s">
        <v>55</v>
      </c>
      <c r="AX20" s="408" t="s">
        <v>55</v>
      </c>
      <c r="AY20" s="408" t="s">
        <v>55</v>
      </c>
      <c r="AZ20" s="408" t="s">
        <v>55</v>
      </c>
      <c r="BA20" s="408" t="s">
        <v>55</v>
      </c>
      <c r="BB20" s="305"/>
      <c r="BC20" s="305"/>
      <c r="BD20" s="305"/>
      <c r="BE20" s="305"/>
      <c r="BF20" s="251"/>
      <c r="BG20" s="251"/>
      <c r="BH20" s="251"/>
      <c r="BI20" s="251"/>
      <c r="BJ20" s="251"/>
      <c r="BK20" s="251"/>
      <c r="BL20" s="251"/>
      <c r="BM20" s="251"/>
      <c r="BN20" s="251"/>
      <c r="BO20" s="251"/>
    </row>
    <row r="21" spans="2:67" ht="15" customHeight="1">
      <c r="B21" s="149" t="s">
        <v>70</v>
      </c>
      <c r="C21" s="149" t="s">
        <v>70</v>
      </c>
      <c r="D21" s="280"/>
      <c r="E21" s="280"/>
      <c r="F21" s="280"/>
      <c r="G21" s="197"/>
      <c r="H21" s="341">
        <v>1289</v>
      </c>
      <c r="I21" s="341" t="s">
        <v>55</v>
      </c>
      <c r="J21" s="341">
        <v>1189</v>
      </c>
      <c r="K21" s="341" t="s">
        <v>55</v>
      </c>
      <c r="L21" s="280" t="s">
        <v>55</v>
      </c>
      <c r="M21" s="341" t="s">
        <v>55</v>
      </c>
      <c r="N21" s="341" t="s">
        <v>55</v>
      </c>
      <c r="O21" s="341" t="s">
        <v>55</v>
      </c>
      <c r="P21" s="341" t="s">
        <v>55</v>
      </c>
      <c r="Q21" s="341" t="s">
        <v>55</v>
      </c>
      <c r="R21" s="304"/>
      <c r="S21" s="408">
        <v>1289</v>
      </c>
      <c r="T21" s="408" t="s">
        <v>55</v>
      </c>
      <c r="U21" s="408"/>
      <c r="V21" s="408"/>
      <c r="W21" s="408" t="s">
        <v>55</v>
      </c>
      <c r="X21" s="197" t="s">
        <v>55</v>
      </c>
      <c r="Y21" s="408" t="s">
        <v>55</v>
      </c>
      <c r="Z21" s="408" t="s">
        <v>55</v>
      </c>
      <c r="AA21" s="408" t="s">
        <v>55</v>
      </c>
      <c r="AB21" s="408" t="s">
        <v>55</v>
      </c>
      <c r="AC21" s="408" t="s">
        <v>55</v>
      </c>
      <c r="AD21" s="304"/>
      <c r="AE21" s="304"/>
      <c r="AF21" s="341">
        <v>1289</v>
      </c>
      <c r="AG21" s="341" t="s">
        <v>55</v>
      </c>
      <c r="AH21" s="341">
        <v>1189</v>
      </c>
      <c r="AI21" s="341" t="s">
        <v>55</v>
      </c>
      <c r="AJ21" s="280" t="s">
        <v>55</v>
      </c>
      <c r="AK21" s="341" t="s">
        <v>55</v>
      </c>
      <c r="AL21" s="341" t="s">
        <v>55</v>
      </c>
      <c r="AM21" s="341" t="s">
        <v>55</v>
      </c>
      <c r="AN21" s="341" t="s">
        <v>55</v>
      </c>
      <c r="AO21" s="280" t="s">
        <v>55</v>
      </c>
      <c r="AP21" s="305"/>
      <c r="AQ21" s="408">
        <v>1289</v>
      </c>
      <c r="AR21" s="408" t="s">
        <v>55</v>
      </c>
      <c r="AS21" s="408">
        <v>0</v>
      </c>
      <c r="AT21" s="408">
        <v>0</v>
      </c>
      <c r="AU21" s="408" t="s">
        <v>55</v>
      </c>
      <c r="AV21" s="197" t="s">
        <v>55</v>
      </c>
      <c r="AW21" s="408" t="s">
        <v>55</v>
      </c>
      <c r="AX21" s="408" t="s">
        <v>55</v>
      </c>
      <c r="AY21" s="408" t="s">
        <v>55</v>
      </c>
      <c r="AZ21" s="408" t="s">
        <v>55</v>
      </c>
      <c r="BA21" s="408" t="s">
        <v>55</v>
      </c>
      <c r="BB21" s="305"/>
      <c r="BC21" s="305"/>
      <c r="BD21" s="305"/>
      <c r="BE21" s="305"/>
      <c r="BF21" s="251"/>
      <c r="BG21" s="251"/>
      <c r="BH21" s="251"/>
      <c r="BI21" s="251"/>
      <c r="BJ21" s="251"/>
      <c r="BK21" s="251"/>
      <c r="BL21" s="251"/>
      <c r="BM21" s="251"/>
      <c r="BN21" s="251"/>
      <c r="BO21" s="251"/>
    </row>
    <row r="22" spans="2:67" ht="15" customHeight="1">
      <c r="B22" s="149" t="s">
        <v>71</v>
      </c>
      <c r="C22" s="149" t="s">
        <v>72</v>
      </c>
      <c r="D22" s="280"/>
      <c r="E22" s="280"/>
      <c r="F22" s="280"/>
      <c r="G22" s="197"/>
      <c r="H22" s="341">
        <v>1589</v>
      </c>
      <c r="I22" s="341" t="s">
        <v>55</v>
      </c>
      <c r="J22" s="341">
        <v>1489</v>
      </c>
      <c r="K22" s="341" t="s">
        <v>55</v>
      </c>
      <c r="L22" s="280" t="s">
        <v>55</v>
      </c>
      <c r="M22" s="341" t="s">
        <v>55</v>
      </c>
      <c r="N22" s="341" t="s">
        <v>55</v>
      </c>
      <c r="O22" s="341" t="s">
        <v>55</v>
      </c>
      <c r="P22" s="341" t="s">
        <v>55</v>
      </c>
      <c r="Q22" s="341" t="s">
        <v>55</v>
      </c>
      <c r="R22" s="304"/>
      <c r="S22" s="408">
        <v>1589</v>
      </c>
      <c r="T22" s="408" t="s">
        <v>55</v>
      </c>
      <c r="U22" s="408"/>
      <c r="V22" s="408"/>
      <c r="W22" s="408" t="s">
        <v>55</v>
      </c>
      <c r="X22" s="197" t="s">
        <v>55</v>
      </c>
      <c r="Y22" s="408" t="s">
        <v>55</v>
      </c>
      <c r="Z22" s="408" t="s">
        <v>55</v>
      </c>
      <c r="AA22" s="408" t="s">
        <v>55</v>
      </c>
      <c r="AB22" s="408" t="s">
        <v>55</v>
      </c>
      <c r="AC22" s="408" t="s">
        <v>55</v>
      </c>
      <c r="AD22" s="304"/>
      <c r="AE22" s="304"/>
      <c r="AF22" s="341">
        <v>1589</v>
      </c>
      <c r="AG22" s="341" t="s">
        <v>55</v>
      </c>
      <c r="AH22" s="341">
        <v>1489</v>
      </c>
      <c r="AI22" s="341" t="s">
        <v>55</v>
      </c>
      <c r="AJ22" s="280" t="s">
        <v>55</v>
      </c>
      <c r="AK22" s="341" t="s">
        <v>55</v>
      </c>
      <c r="AL22" s="341" t="s">
        <v>55</v>
      </c>
      <c r="AM22" s="341" t="s">
        <v>55</v>
      </c>
      <c r="AN22" s="341" t="s">
        <v>55</v>
      </c>
      <c r="AO22" s="280" t="s">
        <v>55</v>
      </c>
      <c r="AP22" s="305"/>
      <c r="AQ22" s="408">
        <v>1589</v>
      </c>
      <c r="AR22" s="408" t="s">
        <v>55</v>
      </c>
      <c r="AS22" s="408">
        <v>0</v>
      </c>
      <c r="AT22" s="408">
        <v>0</v>
      </c>
      <c r="AU22" s="408" t="s">
        <v>55</v>
      </c>
      <c r="AV22" s="197" t="s">
        <v>55</v>
      </c>
      <c r="AW22" s="408" t="s">
        <v>55</v>
      </c>
      <c r="AX22" s="408" t="s">
        <v>55</v>
      </c>
      <c r="AY22" s="408" t="s">
        <v>55</v>
      </c>
      <c r="AZ22" s="408" t="s">
        <v>55</v>
      </c>
      <c r="BA22" s="408" t="s">
        <v>55</v>
      </c>
      <c r="BB22" s="305"/>
      <c r="BC22" s="305"/>
      <c r="BD22" s="305"/>
      <c r="BE22" s="305"/>
      <c r="BF22" s="251"/>
      <c r="BG22" s="251"/>
      <c r="BH22" s="251"/>
      <c r="BI22" s="251"/>
      <c r="BJ22" s="251"/>
      <c r="BK22" s="251"/>
      <c r="BL22" s="251"/>
      <c r="BM22" s="251"/>
      <c r="BN22" s="251"/>
      <c r="BO22" s="251"/>
    </row>
    <row r="23" spans="2:67" ht="15" customHeight="1">
      <c r="B23" s="149" t="s">
        <v>75</v>
      </c>
      <c r="C23" s="149" t="s">
        <v>75</v>
      </c>
      <c r="D23" s="280"/>
      <c r="E23" s="280"/>
      <c r="F23" s="280"/>
      <c r="G23" s="197"/>
      <c r="H23" s="341">
        <v>1989</v>
      </c>
      <c r="I23" s="341" t="s">
        <v>55</v>
      </c>
      <c r="J23" s="341">
        <v>1889</v>
      </c>
      <c r="K23" s="341" t="s">
        <v>55</v>
      </c>
      <c r="L23" s="280" t="s">
        <v>55</v>
      </c>
      <c r="M23" s="341" t="s">
        <v>55</v>
      </c>
      <c r="N23" s="341" t="s">
        <v>55</v>
      </c>
      <c r="O23" s="341" t="s">
        <v>55</v>
      </c>
      <c r="P23" s="341" t="s">
        <v>55</v>
      </c>
      <c r="Q23" s="341" t="s">
        <v>55</v>
      </c>
      <c r="R23" s="304"/>
      <c r="S23" s="408">
        <v>1989</v>
      </c>
      <c r="T23" s="408" t="s">
        <v>55</v>
      </c>
      <c r="U23" s="408"/>
      <c r="V23" s="408"/>
      <c r="W23" s="408" t="s">
        <v>55</v>
      </c>
      <c r="X23" s="197" t="s">
        <v>55</v>
      </c>
      <c r="Y23" s="408" t="s">
        <v>55</v>
      </c>
      <c r="Z23" s="408" t="s">
        <v>55</v>
      </c>
      <c r="AA23" s="408" t="s">
        <v>55</v>
      </c>
      <c r="AB23" s="408" t="s">
        <v>55</v>
      </c>
      <c r="AC23" s="408" t="s">
        <v>55</v>
      </c>
      <c r="AD23" s="304"/>
      <c r="AE23" s="304"/>
      <c r="AF23" s="341">
        <v>1989</v>
      </c>
      <c r="AG23" s="341" t="s">
        <v>55</v>
      </c>
      <c r="AH23" s="341">
        <v>1889</v>
      </c>
      <c r="AI23" s="341" t="s">
        <v>55</v>
      </c>
      <c r="AJ23" s="280" t="s">
        <v>55</v>
      </c>
      <c r="AK23" s="341" t="s">
        <v>55</v>
      </c>
      <c r="AL23" s="341" t="s">
        <v>55</v>
      </c>
      <c r="AM23" s="341" t="s">
        <v>55</v>
      </c>
      <c r="AN23" s="341" t="s">
        <v>55</v>
      </c>
      <c r="AO23" s="280" t="s">
        <v>55</v>
      </c>
      <c r="AP23" s="305"/>
      <c r="AQ23" s="408">
        <v>1989</v>
      </c>
      <c r="AR23" s="408" t="s">
        <v>55</v>
      </c>
      <c r="AS23" s="408">
        <v>0</v>
      </c>
      <c r="AT23" s="408">
        <v>0</v>
      </c>
      <c r="AU23" s="408" t="s">
        <v>55</v>
      </c>
      <c r="AV23" s="197" t="s">
        <v>55</v>
      </c>
      <c r="AW23" s="408" t="s">
        <v>55</v>
      </c>
      <c r="AX23" s="408" t="s">
        <v>55</v>
      </c>
      <c r="AY23" s="408" t="s">
        <v>55</v>
      </c>
      <c r="AZ23" s="408" t="s">
        <v>55</v>
      </c>
      <c r="BA23" s="408" t="s">
        <v>55</v>
      </c>
      <c r="BB23" s="305"/>
      <c r="BC23" s="305"/>
      <c r="BD23" s="305"/>
      <c r="BE23" s="305"/>
      <c r="BF23" s="251"/>
      <c r="BG23" s="251"/>
      <c r="BH23" s="251"/>
      <c r="BI23" s="251"/>
      <c r="BJ23" s="251"/>
      <c r="BK23" s="251"/>
      <c r="BL23" s="251"/>
      <c r="BM23" s="251"/>
      <c r="BN23" s="251"/>
      <c r="BO23" s="251"/>
    </row>
    <row r="24" spans="2:67" ht="15" customHeight="1">
      <c r="B24" s="149" t="s">
        <v>78</v>
      </c>
      <c r="C24" s="149" t="s">
        <v>79</v>
      </c>
      <c r="D24" s="280"/>
      <c r="E24" s="280"/>
      <c r="F24" s="280"/>
      <c r="G24" s="197"/>
      <c r="H24" s="341">
        <v>1689</v>
      </c>
      <c r="I24" s="341" t="s">
        <v>55</v>
      </c>
      <c r="J24" s="341">
        <v>1639</v>
      </c>
      <c r="K24" s="341" t="s">
        <v>55</v>
      </c>
      <c r="L24" s="280" t="s">
        <v>55</v>
      </c>
      <c r="M24" s="341" t="s">
        <v>55</v>
      </c>
      <c r="N24" s="341" t="s">
        <v>55</v>
      </c>
      <c r="O24" s="341" t="s">
        <v>55</v>
      </c>
      <c r="P24" s="341" t="s">
        <v>55</v>
      </c>
      <c r="Q24" s="341" t="s">
        <v>55</v>
      </c>
      <c r="R24" s="304"/>
      <c r="S24" s="408">
        <v>1689</v>
      </c>
      <c r="T24" s="408" t="s">
        <v>55</v>
      </c>
      <c r="U24" s="408"/>
      <c r="V24" s="408"/>
      <c r="W24" s="408" t="s">
        <v>55</v>
      </c>
      <c r="X24" s="197" t="s">
        <v>55</v>
      </c>
      <c r="Y24" s="408" t="s">
        <v>55</v>
      </c>
      <c r="Z24" s="408" t="s">
        <v>55</v>
      </c>
      <c r="AA24" s="408" t="s">
        <v>55</v>
      </c>
      <c r="AB24" s="408" t="s">
        <v>55</v>
      </c>
      <c r="AC24" s="408" t="s">
        <v>55</v>
      </c>
      <c r="AD24" s="304"/>
      <c r="AE24" s="304"/>
      <c r="AF24" s="341">
        <v>1689</v>
      </c>
      <c r="AG24" s="341" t="s">
        <v>55</v>
      </c>
      <c r="AH24" s="341">
        <v>1639</v>
      </c>
      <c r="AI24" s="341" t="s">
        <v>55</v>
      </c>
      <c r="AJ24" s="280" t="s">
        <v>55</v>
      </c>
      <c r="AK24" s="341" t="s">
        <v>55</v>
      </c>
      <c r="AL24" s="341" t="s">
        <v>55</v>
      </c>
      <c r="AM24" s="341" t="s">
        <v>55</v>
      </c>
      <c r="AN24" s="341" t="s">
        <v>55</v>
      </c>
      <c r="AO24" s="280" t="s">
        <v>55</v>
      </c>
      <c r="AP24" s="305"/>
      <c r="AQ24" s="408">
        <v>1689</v>
      </c>
      <c r="AR24" s="408" t="s">
        <v>55</v>
      </c>
      <c r="AS24" s="408">
        <v>0</v>
      </c>
      <c r="AT24" s="408">
        <v>0</v>
      </c>
      <c r="AU24" s="408" t="s">
        <v>55</v>
      </c>
      <c r="AV24" s="197" t="s">
        <v>55</v>
      </c>
      <c r="AW24" s="408" t="s">
        <v>55</v>
      </c>
      <c r="AX24" s="408" t="s">
        <v>55</v>
      </c>
      <c r="AY24" s="408" t="s">
        <v>55</v>
      </c>
      <c r="AZ24" s="408" t="s">
        <v>55</v>
      </c>
      <c r="BA24" s="408" t="s">
        <v>55</v>
      </c>
      <c r="BB24" s="305"/>
      <c r="BC24" s="305"/>
      <c r="BD24" s="305"/>
      <c r="BE24" s="305"/>
      <c r="BF24" s="251"/>
      <c r="BG24" s="251"/>
      <c r="BH24" s="251"/>
      <c r="BI24" s="251"/>
      <c r="BJ24" s="251"/>
      <c r="BK24" s="251"/>
      <c r="BL24" s="251"/>
      <c r="BM24" s="251"/>
      <c r="BN24" s="251"/>
      <c r="BO24" s="251"/>
    </row>
    <row r="25" spans="2:67" ht="15" customHeight="1">
      <c r="B25" s="149" t="s">
        <v>80</v>
      </c>
      <c r="C25" s="149" t="s">
        <v>81</v>
      </c>
      <c r="D25" s="280"/>
      <c r="E25" s="280"/>
      <c r="F25" s="280"/>
      <c r="G25" s="197"/>
      <c r="H25" s="341">
        <v>1589</v>
      </c>
      <c r="I25" s="341" t="s">
        <v>55</v>
      </c>
      <c r="J25" s="341">
        <v>1489</v>
      </c>
      <c r="K25" s="341" t="s">
        <v>55</v>
      </c>
      <c r="L25" s="280" t="s">
        <v>55</v>
      </c>
      <c r="M25" s="341" t="s">
        <v>55</v>
      </c>
      <c r="N25" s="341" t="s">
        <v>55</v>
      </c>
      <c r="O25" s="341" t="s">
        <v>55</v>
      </c>
      <c r="P25" s="341" t="s">
        <v>55</v>
      </c>
      <c r="Q25" s="341" t="s">
        <v>55</v>
      </c>
      <c r="R25" s="304"/>
      <c r="S25" s="408">
        <v>1589</v>
      </c>
      <c r="T25" s="408" t="s">
        <v>55</v>
      </c>
      <c r="U25" s="408"/>
      <c r="V25" s="408"/>
      <c r="W25" s="408" t="s">
        <v>55</v>
      </c>
      <c r="X25" s="197" t="s">
        <v>55</v>
      </c>
      <c r="Y25" s="408" t="s">
        <v>55</v>
      </c>
      <c r="Z25" s="408" t="s">
        <v>55</v>
      </c>
      <c r="AA25" s="408" t="s">
        <v>55</v>
      </c>
      <c r="AB25" s="408" t="s">
        <v>55</v>
      </c>
      <c r="AC25" s="408" t="s">
        <v>55</v>
      </c>
      <c r="AD25" s="304"/>
      <c r="AE25" s="304"/>
      <c r="AF25" s="341">
        <v>1589</v>
      </c>
      <c r="AG25" s="341" t="s">
        <v>55</v>
      </c>
      <c r="AH25" s="341">
        <v>1489</v>
      </c>
      <c r="AI25" s="341" t="s">
        <v>55</v>
      </c>
      <c r="AJ25" s="280" t="s">
        <v>55</v>
      </c>
      <c r="AK25" s="341" t="s">
        <v>55</v>
      </c>
      <c r="AL25" s="341" t="s">
        <v>55</v>
      </c>
      <c r="AM25" s="341" t="s">
        <v>55</v>
      </c>
      <c r="AN25" s="341" t="s">
        <v>55</v>
      </c>
      <c r="AO25" s="280" t="s">
        <v>55</v>
      </c>
      <c r="AP25" s="305"/>
      <c r="AQ25" s="408">
        <v>1589</v>
      </c>
      <c r="AR25" s="408" t="s">
        <v>55</v>
      </c>
      <c r="AS25" s="408">
        <v>0</v>
      </c>
      <c r="AT25" s="408">
        <v>0</v>
      </c>
      <c r="AU25" s="408" t="s">
        <v>55</v>
      </c>
      <c r="AV25" s="197" t="s">
        <v>55</v>
      </c>
      <c r="AW25" s="408" t="s">
        <v>55</v>
      </c>
      <c r="AX25" s="408" t="s">
        <v>55</v>
      </c>
      <c r="AY25" s="408" t="s">
        <v>55</v>
      </c>
      <c r="AZ25" s="408" t="s">
        <v>55</v>
      </c>
      <c r="BA25" s="408" t="s">
        <v>55</v>
      </c>
      <c r="BB25" s="305"/>
      <c r="BC25" s="305"/>
      <c r="BD25" s="305"/>
      <c r="BE25" s="305"/>
      <c r="BF25" s="251"/>
      <c r="BG25" s="251"/>
      <c r="BH25" s="251"/>
      <c r="BI25" s="251"/>
      <c r="BJ25" s="251"/>
      <c r="BK25" s="251"/>
      <c r="BL25" s="251"/>
      <c r="BM25" s="251"/>
      <c r="BN25" s="251"/>
      <c r="BO25" s="251"/>
    </row>
    <row r="26" spans="2:67" ht="15" customHeight="1">
      <c r="B26" s="149" t="s">
        <v>22</v>
      </c>
      <c r="C26" s="149" t="s">
        <v>51</v>
      </c>
      <c r="D26" s="280"/>
      <c r="E26" s="280"/>
      <c r="F26" s="280"/>
      <c r="G26" s="197"/>
      <c r="H26" s="341">
        <v>1539</v>
      </c>
      <c r="I26" s="341" t="s">
        <v>55</v>
      </c>
      <c r="J26" s="341">
        <v>1539</v>
      </c>
      <c r="K26" s="341" t="s">
        <v>55</v>
      </c>
      <c r="L26" s="280" t="s">
        <v>55</v>
      </c>
      <c r="M26" s="341" t="s">
        <v>55</v>
      </c>
      <c r="N26" s="341" t="s">
        <v>55</v>
      </c>
      <c r="O26" s="341" t="s">
        <v>55</v>
      </c>
      <c r="P26" s="341" t="s">
        <v>55</v>
      </c>
      <c r="Q26" s="341" t="s">
        <v>55</v>
      </c>
      <c r="R26" s="304"/>
      <c r="S26" s="408">
        <v>1539</v>
      </c>
      <c r="T26" s="408" t="s">
        <v>55</v>
      </c>
      <c r="U26" s="408"/>
      <c r="V26" s="408"/>
      <c r="W26" s="408" t="s">
        <v>55</v>
      </c>
      <c r="X26" s="197" t="s">
        <v>55</v>
      </c>
      <c r="Y26" s="408" t="s">
        <v>55</v>
      </c>
      <c r="Z26" s="408" t="s">
        <v>55</v>
      </c>
      <c r="AA26" s="408" t="s">
        <v>55</v>
      </c>
      <c r="AB26" s="408" t="s">
        <v>55</v>
      </c>
      <c r="AC26" s="408" t="s">
        <v>55</v>
      </c>
      <c r="AD26" s="304"/>
      <c r="AE26" s="304"/>
      <c r="AF26" s="341">
        <v>1539</v>
      </c>
      <c r="AG26" s="341" t="s">
        <v>55</v>
      </c>
      <c r="AH26" s="341">
        <v>1539</v>
      </c>
      <c r="AI26" s="341" t="s">
        <v>55</v>
      </c>
      <c r="AJ26" s="280" t="s">
        <v>55</v>
      </c>
      <c r="AK26" s="341" t="s">
        <v>55</v>
      </c>
      <c r="AL26" s="341" t="s">
        <v>55</v>
      </c>
      <c r="AM26" s="341" t="s">
        <v>55</v>
      </c>
      <c r="AN26" s="341" t="s">
        <v>55</v>
      </c>
      <c r="AO26" s="280" t="s">
        <v>55</v>
      </c>
      <c r="AP26" s="305"/>
      <c r="AQ26" s="408">
        <v>1539</v>
      </c>
      <c r="AR26" s="408" t="s">
        <v>55</v>
      </c>
      <c r="AS26" s="408">
        <v>0</v>
      </c>
      <c r="AT26" s="408">
        <v>0</v>
      </c>
      <c r="AU26" s="408" t="s">
        <v>55</v>
      </c>
      <c r="AV26" s="197" t="s">
        <v>55</v>
      </c>
      <c r="AW26" s="408" t="s">
        <v>55</v>
      </c>
      <c r="AX26" s="408" t="s">
        <v>55</v>
      </c>
      <c r="AY26" s="408" t="s">
        <v>55</v>
      </c>
      <c r="AZ26" s="408" t="s">
        <v>55</v>
      </c>
      <c r="BA26" s="408" t="s">
        <v>55</v>
      </c>
      <c r="BB26" s="305"/>
      <c r="BC26" s="305"/>
      <c r="BD26" s="305"/>
      <c r="BE26" s="305"/>
      <c r="BF26" s="251"/>
      <c r="BG26" s="251"/>
      <c r="BH26" s="251"/>
      <c r="BI26" s="251"/>
      <c r="BJ26" s="251"/>
      <c r="BK26" s="251"/>
      <c r="BL26" s="251"/>
      <c r="BM26" s="251"/>
      <c r="BN26" s="251"/>
      <c r="BO26" s="251"/>
    </row>
    <row r="27" spans="2:67" ht="15" customHeight="1">
      <c r="B27" s="149" t="s">
        <v>91</v>
      </c>
      <c r="C27" s="149" t="s">
        <v>92</v>
      </c>
      <c r="D27" s="280"/>
      <c r="E27" s="280"/>
      <c r="F27" s="280"/>
      <c r="G27" s="197"/>
      <c r="H27" s="341">
        <v>1939</v>
      </c>
      <c r="I27" s="341" t="s">
        <v>55</v>
      </c>
      <c r="J27" s="341">
        <v>1939</v>
      </c>
      <c r="K27" s="341" t="s">
        <v>55</v>
      </c>
      <c r="L27" s="280" t="s">
        <v>55</v>
      </c>
      <c r="M27" s="341" t="s">
        <v>55</v>
      </c>
      <c r="N27" s="341" t="s">
        <v>55</v>
      </c>
      <c r="O27" s="341" t="s">
        <v>55</v>
      </c>
      <c r="P27" s="341" t="s">
        <v>55</v>
      </c>
      <c r="Q27" s="341" t="s">
        <v>55</v>
      </c>
      <c r="R27" s="304"/>
      <c r="S27" s="408">
        <v>1939</v>
      </c>
      <c r="T27" s="408" t="s">
        <v>55</v>
      </c>
      <c r="U27" s="408"/>
      <c r="V27" s="408"/>
      <c r="W27" s="408" t="s">
        <v>55</v>
      </c>
      <c r="X27" s="197" t="s">
        <v>55</v>
      </c>
      <c r="Y27" s="408" t="s">
        <v>55</v>
      </c>
      <c r="Z27" s="408" t="s">
        <v>55</v>
      </c>
      <c r="AA27" s="408" t="s">
        <v>55</v>
      </c>
      <c r="AB27" s="408" t="s">
        <v>55</v>
      </c>
      <c r="AC27" s="408" t="s">
        <v>55</v>
      </c>
      <c r="AD27" s="304"/>
      <c r="AE27" s="304"/>
      <c r="AF27" s="341">
        <v>1939</v>
      </c>
      <c r="AG27" s="341" t="s">
        <v>55</v>
      </c>
      <c r="AH27" s="341">
        <v>1939</v>
      </c>
      <c r="AI27" s="341" t="s">
        <v>55</v>
      </c>
      <c r="AJ27" s="280" t="s">
        <v>55</v>
      </c>
      <c r="AK27" s="341" t="s">
        <v>55</v>
      </c>
      <c r="AL27" s="341" t="s">
        <v>55</v>
      </c>
      <c r="AM27" s="341" t="s">
        <v>55</v>
      </c>
      <c r="AN27" s="341" t="s">
        <v>55</v>
      </c>
      <c r="AO27" s="280" t="s">
        <v>55</v>
      </c>
      <c r="AP27" s="305"/>
      <c r="AQ27" s="408">
        <v>1939</v>
      </c>
      <c r="AR27" s="408" t="s">
        <v>55</v>
      </c>
      <c r="AS27" s="408">
        <v>0</v>
      </c>
      <c r="AT27" s="408">
        <v>0</v>
      </c>
      <c r="AU27" s="408" t="s">
        <v>55</v>
      </c>
      <c r="AV27" s="197" t="s">
        <v>55</v>
      </c>
      <c r="AW27" s="408" t="s">
        <v>55</v>
      </c>
      <c r="AX27" s="408" t="s">
        <v>55</v>
      </c>
      <c r="AY27" s="408" t="s">
        <v>55</v>
      </c>
      <c r="AZ27" s="408" t="s">
        <v>55</v>
      </c>
      <c r="BA27" s="408" t="s">
        <v>55</v>
      </c>
      <c r="BB27" s="305"/>
      <c r="BC27" s="305"/>
      <c r="BD27" s="305"/>
      <c r="BE27" s="305"/>
      <c r="BF27" s="251"/>
      <c r="BG27" s="251"/>
      <c r="BH27" s="251"/>
      <c r="BI27" s="251"/>
      <c r="BJ27" s="251"/>
      <c r="BK27" s="251"/>
      <c r="BL27" s="251"/>
      <c r="BM27" s="251"/>
      <c r="BN27" s="251"/>
      <c r="BO27" s="251"/>
    </row>
    <row r="28" spans="2:67" ht="15" customHeight="1">
      <c r="B28" s="149" t="s">
        <v>14</v>
      </c>
      <c r="C28" s="149" t="s">
        <v>43</v>
      </c>
      <c r="D28" s="280"/>
      <c r="E28" s="280"/>
      <c r="F28" s="280"/>
      <c r="G28" s="197"/>
      <c r="H28" s="341">
        <v>2489</v>
      </c>
      <c r="I28" s="341" t="s">
        <v>55</v>
      </c>
      <c r="J28" s="341">
        <v>2489</v>
      </c>
      <c r="K28" s="341" t="s">
        <v>55</v>
      </c>
      <c r="L28" s="280" t="s">
        <v>55</v>
      </c>
      <c r="M28" s="341" t="s">
        <v>55</v>
      </c>
      <c r="N28" s="341" t="s">
        <v>55</v>
      </c>
      <c r="O28" s="341" t="s">
        <v>55</v>
      </c>
      <c r="P28" s="341" t="s">
        <v>55</v>
      </c>
      <c r="Q28" s="341" t="s">
        <v>55</v>
      </c>
      <c r="R28" s="304"/>
      <c r="S28" s="408">
        <v>2489</v>
      </c>
      <c r="T28" s="408" t="s">
        <v>55</v>
      </c>
      <c r="U28" s="408"/>
      <c r="V28" s="408"/>
      <c r="W28" s="408" t="s">
        <v>55</v>
      </c>
      <c r="X28" s="197" t="s">
        <v>55</v>
      </c>
      <c r="Y28" s="408" t="s">
        <v>55</v>
      </c>
      <c r="Z28" s="408" t="s">
        <v>55</v>
      </c>
      <c r="AA28" s="408" t="s">
        <v>55</v>
      </c>
      <c r="AB28" s="408" t="s">
        <v>55</v>
      </c>
      <c r="AC28" s="408" t="s">
        <v>55</v>
      </c>
      <c r="AD28" s="304"/>
      <c r="AE28" s="304"/>
      <c r="AF28" s="341">
        <v>2489</v>
      </c>
      <c r="AG28" s="341" t="s">
        <v>55</v>
      </c>
      <c r="AH28" s="341">
        <v>2489</v>
      </c>
      <c r="AI28" s="341" t="s">
        <v>55</v>
      </c>
      <c r="AJ28" s="280" t="s">
        <v>55</v>
      </c>
      <c r="AK28" s="341" t="s">
        <v>55</v>
      </c>
      <c r="AL28" s="341" t="s">
        <v>55</v>
      </c>
      <c r="AM28" s="341" t="s">
        <v>55</v>
      </c>
      <c r="AN28" s="341" t="s">
        <v>55</v>
      </c>
      <c r="AO28" s="280" t="s">
        <v>55</v>
      </c>
      <c r="AP28" s="305"/>
      <c r="AQ28" s="408">
        <v>2489</v>
      </c>
      <c r="AR28" s="408" t="s">
        <v>55</v>
      </c>
      <c r="AS28" s="408">
        <v>0</v>
      </c>
      <c r="AT28" s="408">
        <v>0</v>
      </c>
      <c r="AU28" s="408" t="s">
        <v>55</v>
      </c>
      <c r="AV28" s="197" t="s">
        <v>55</v>
      </c>
      <c r="AW28" s="408" t="s">
        <v>55</v>
      </c>
      <c r="AX28" s="408" t="s">
        <v>55</v>
      </c>
      <c r="AY28" s="408" t="s">
        <v>55</v>
      </c>
      <c r="AZ28" s="408" t="s">
        <v>55</v>
      </c>
      <c r="BA28" s="408" t="s">
        <v>55</v>
      </c>
      <c r="BB28" s="305"/>
      <c r="BC28" s="305"/>
      <c r="BD28" s="305"/>
      <c r="BE28" s="305"/>
      <c r="BF28" s="251"/>
      <c r="BG28" s="251"/>
      <c r="BH28" s="251"/>
      <c r="BI28" s="251"/>
      <c r="BJ28" s="251"/>
      <c r="BK28" s="251"/>
      <c r="BL28" s="251"/>
      <c r="BM28" s="251"/>
      <c r="BN28" s="251"/>
      <c r="BO28" s="251"/>
    </row>
    <row r="29" spans="2:67" ht="15" customHeight="1">
      <c r="B29" s="149" t="s">
        <v>24</v>
      </c>
      <c r="C29" s="149" t="s">
        <v>53</v>
      </c>
      <c r="D29" s="280"/>
      <c r="E29" s="280"/>
      <c r="F29" s="280"/>
      <c r="G29" s="197"/>
      <c r="H29" s="341">
        <v>989</v>
      </c>
      <c r="I29" s="341" t="s">
        <v>55</v>
      </c>
      <c r="J29" s="341">
        <v>989</v>
      </c>
      <c r="K29" s="341" t="s">
        <v>55</v>
      </c>
      <c r="L29" s="280" t="s">
        <v>55</v>
      </c>
      <c r="M29" s="341" t="s">
        <v>55</v>
      </c>
      <c r="N29" s="341" t="s">
        <v>55</v>
      </c>
      <c r="O29" s="341" t="s">
        <v>55</v>
      </c>
      <c r="P29" s="341" t="s">
        <v>55</v>
      </c>
      <c r="Q29" s="341" t="s">
        <v>55</v>
      </c>
      <c r="R29" s="304"/>
      <c r="S29" s="408">
        <v>989</v>
      </c>
      <c r="T29" s="408" t="s">
        <v>55</v>
      </c>
      <c r="U29" s="408"/>
      <c r="V29" s="408"/>
      <c r="W29" s="408" t="s">
        <v>55</v>
      </c>
      <c r="X29" s="197" t="s">
        <v>55</v>
      </c>
      <c r="Y29" s="408" t="s">
        <v>55</v>
      </c>
      <c r="Z29" s="408" t="s">
        <v>55</v>
      </c>
      <c r="AA29" s="408" t="s">
        <v>55</v>
      </c>
      <c r="AB29" s="408" t="s">
        <v>55</v>
      </c>
      <c r="AC29" s="408" t="s">
        <v>55</v>
      </c>
      <c r="AD29" s="304"/>
      <c r="AE29" s="304"/>
      <c r="AF29" s="341">
        <v>989</v>
      </c>
      <c r="AG29" s="341" t="s">
        <v>55</v>
      </c>
      <c r="AH29" s="341">
        <v>989</v>
      </c>
      <c r="AI29" s="341" t="s">
        <v>55</v>
      </c>
      <c r="AJ29" s="280" t="s">
        <v>55</v>
      </c>
      <c r="AK29" s="341" t="s">
        <v>55</v>
      </c>
      <c r="AL29" s="341" t="s">
        <v>55</v>
      </c>
      <c r="AM29" s="341" t="s">
        <v>55</v>
      </c>
      <c r="AN29" s="341" t="s">
        <v>55</v>
      </c>
      <c r="AO29" s="280" t="s">
        <v>55</v>
      </c>
      <c r="AP29" s="305"/>
      <c r="AQ29" s="408">
        <v>989</v>
      </c>
      <c r="AR29" s="408" t="s">
        <v>55</v>
      </c>
      <c r="AS29" s="408">
        <v>0</v>
      </c>
      <c r="AT29" s="408">
        <v>0</v>
      </c>
      <c r="AU29" s="408" t="s">
        <v>55</v>
      </c>
      <c r="AV29" s="197" t="s">
        <v>55</v>
      </c>
      <c r="AW29" s="408" t="s">
        <v>55</v>
      </c>
      <c r="AX29" s="408" t="s">
        <v>55</v>
      </c>
      <c r="AY29" s="408" t="s">
        <v>55</v>
      </c>
      <c r="AZ29" s="408" t="s">
        <v>55</v>
      </c>
      <c r="BA29" s="408" t="s">
        <v>55</v>
      </c>
      <c r="BB29" s="305"/>
      <c r="BC29" s="305"/>
      <c r="BD29" s="305"/>
      <c r="BE29" s="305"/>
      <c r="BF29" s="251"/>
      <c r="BG29" s="251"/>
      <c r="BH29" s="251"/>
      <c r="BI29" s="251"/>
      <c r="BJ29" s="251"/>
      <c r="BK29" s="251"/>
      <c r="BL29" s="251"/>
      <c r="BM29" s="251"/>
      <c r="BN29" s="251"/>
      <c r="BO29" s="251"/>
    </row>
    <row r="30" spans="2:67" ht="15" customHeight="1">
      <c r="B30" s="149" t="s">
        <v>23</v>
      </c>
      <c r="C30" s="149" t="s">
        <v>52</v>
      </c>
      <c r="D30" s="280"/>
      <c r="E30" s="280"/>
      <c r="F30" s="280"/>
      <c r="G30" s="197"/>
      <c r="H30" s="341">
        <v>1289</v>
      </c>
      <c r="I30" s="341" t="s">
        <v>55</v>
      </c>
      <c r="J30" s="341">
        <v>1289</v>
      </c>
      <c r="K30" s="341">
        <v>1289</v>
      </c>
      <c r="L30" s="280" t="s">
        <v>55</v>
      </c>
      <c r="M30" s="341" t="s">
        <v>55</v>
      </c>
      <c r="N30" s="341" t="s">
        <v>55</v>
      </c>
      <c r="O30" s="341" t="s">
        <v>55</v>
      </c>
      <c r="P30" s="341" t="s">
        <v>55</v>
      </c>
      <c r="Q30" s="341" t="s">
        <v>55</v>
      </c>
      <c r="R30" s="304"/>
      <c r="S30" s="408">
        <v>1289</v>
      </c>
      <c r="T30" s="408" t="s">
        <v>55</v>
      </c>
      <c r="U30" s="408"/>
      <c r="V30" s="408"/>
      <c r="W30" s="408">
        <v>1289</v>
      </c>
      <c r="X30" s="197" t="s">
        <v>55</v>
      </c>
      <c r="Y30" s="408" t="s">
        <v>55</v>
      </c>
      <c r="Z30" s="408" t="s">
        <v>55</v>
      </c>
      <c r="AA30" s="408" t="s">
        <v>55</v>
      </c>
      <c r="AB30" s="408" t="s">
        <v>55</v>
      </c>
      <c r="AC30" s="408" t="s">
        <v>55</v>
      </c>
      <c r="AD30" s="304"/>
      <c r="AE30" s="304"/>
      <c r="AF30" s="341">
        <v>1289</v>
      </c>
      <c r="AG30" s="341" t="s">
        <v>55</v>
      </c>
      <c r="AH30" s="341">
        <v>1289</v>
      </c>
      <c r="AI30" s="341">
        <v>1289</v>
      </c>
      <c r="AJ30" s="280" t="s">
        <v>55</v>
      </c>
      <c r="AK30" s="341" t="s">
        <v>55</v>
      </c>
      <c r="AL30" s="341" t="s">
        <v>55</v>
      </c>
      <c r="AM30" s="341" t="s">
        <v>55</v>
      </c>
      <c r="AN30" s="341" t="s">
        <v>55</v>
      </c>
      <c r="AO30" s="280" t="s">
        <v>55</v>
      </c>
      <c r="AP30" s="305"/>
      <c r="AQ30" s="408">
        <v>1289</v>
      </c>
      <c r="AR30" s="408" t="s">
        <v>55</v>
      </c>
      <c r="AS30" s="408">
        <v>0</v>
      </c>
      <c r="AT30" s="408">
        <v>0</v>
      </c>
      <c r="AU30" s="408">
        <v>1289</v>
      </c>
      <c r="AV30" s="197" t="s">
        <v>55</v>
      </c>
      <c r="AW30" s="408" t="s">
        <v>55</v>
      </c>
      <c r="AX30" s="408" t="s">
        <v>55</v>
      </c>
      <c r="AY30" s="408" t="s">
        <v>55</v>
      </c>
      <c r="AZ30" s="408" t="s">
        <v>55</v>
      </c>
      <c r="BA30" s="408" t="s">
        <v>55</v>
      </c>
      <c r="BB30" s="305"/>
      <c r="BC30" s="305"/>
      <c r="BD30" s="305"/>
      <c r="BE30" s="305"/>
      <c r="BF30" s="251"/>
      <c r="BG30" s="251"/>
      <c r="BH30" s="251"/>
      <c r="BI30" s="251"/>
      <c r="BJ30" s="251"/>
      <c r="BK30" s="251"/>
      <c r="BL30" s="251"/>
      <c r="BM30" s="251"/>
      <c r="BN30" s="251"/>
      <c r="BO30" s="251"/>
    </row>
    <row r="31" spans="2:67" ht="15" customHeight="1">
      <c r="B31" s="149" t="s">
        <v>73</v>
      </c>
      <c r="C31" s="149" t="s">
        <v>74</v>
      </c>
      <c r="D31" s="280"/>
      <c r="E31" s="280"/>
      <c r="F31" s="280"/>
      <c r="G31" s="197"/>
      <c r="H31" s="341">
        <v>989</v>
      </c>
      <c r="I31" s="341" t="s">
        <v>55</v>
      </c>
      <c r="J31" s="341">
        <v>889</v>
      </c>
      <c r="K31" s="341" t="s">
        <v>55</v>
      </c>
      <c r="L31" s="280" t="s">
        <v>55</v>
      </c>
      <c r="M31" s="341" t="s">
        <v>55</v>
      </c>
      <c r="N31" s="341" t="s">
        <v>55</v>
      </c>
      <c r="O31" s="341" t="s">
        <v>55</v>
      </c>
      <c r="P31" s="341" t="s">
        <v>55</v>
      </c>
      <c r="Q31" s="341" t="s">
        <v>55</v>
      </c>
      <c r="R31" s="304"/>
      <c r="S31" s="408">
        <v>989</v>
      </c>
      <c r="T31" s="408" t="s">
        <v>55</v>
      </c>
      <c r="U31" s="408"/>
      <c r="V31" s="408"/>
      <c r="W31" s="408" t="s">
        <v>55</v>
      </c>
      <c r="X31" s="197" t="s">
        <v>55</v>
      </c>
      <c r="Y31" s="408" t="s">
        <v>55</v>
      </c>
      <c r="Z31" s="408" t="s">
        <v>55</v>
      </c>
      <c r="AA31" s="408" t="s">
        <v>55</v>
      </c>
      <c r="AB31" s="408" t="s">
        <v>55</v>
      </c>
      <c r="AC31" s="408" t="s">
        <v>55</v>
      </c>
      <c r="AD31" s="304"/>
      <c r="AE31" s="304"/>
      <c r="AF31" s="341">
        <v>989</v>
      </c>
      <c r="AG31" s="341" t="s">
        <v>55</v>
      </c>
      <c r="AH31" s="341">
        <v>889</v>
      </c>
      <c r="AI31" s="341" t="s">
        <v>55</v>
      </c>
      <c r="AJ31" s="280" t="s">
        <v>55</v>
      </c>
      <c r="AK31" s="341" t="s">
        <v>55</v>
      </c>
      <c r="AL31" s="341" t="s">
        <v>55</v>
      </c>
      <c r="AM31" s="341" t="s">
        <v>55</v>
      </c>
      <c r="AN31" s="341" t="s">
        <v>55</v>
      </c>
      <c r="AO31" s="280" t="s">
        <v>55</v>
      </c>
      <c r="AP31" s="305"/>
      <c r="AQ31" s="408">
        <v>989</v>
      </c>
      <c r="AR31" s="408" t="s">
        <v>55</v>
      </c>
      <c r="AS31" s="408">
        <v>0</v>
      </c>
      <c r="AT31" s="408">
        <v>0</v>
      </c>
      <c r="AU31" s="408" t="s">
        <v>55</v>
      </c>
      <c r="AV31" s="197" t="s">
        <v>55</v>
      </c>
      <c r="AW31" s="408" t="s">
        <v>55</v>
      </c>
      <c r="AX31" s="408" t="s">
        <v>55</v>
      </c>
      <c r="AY31" s="408" t="s">
        <v>55</v>
      </c>
      <c r="AZ31" s="408" t="s">
        <v>55</v>
      </c>
      <c r="BA31" s="408" t="s">
        <v>55</v>
      </c>
      <c r="BB31" s="305"/>
      <c r="BC31" s="305"/>
      <c r="BD31" s="305"/>
      <c r="BE31" s="305"/>
      <c r="BF31" s="251"/>
      <c r="BG31" s="251"/>
      <c r="BH31" s="251"/>
      <c r="BI31" s="251"/>
      <c r="BJ31" s="251"/>
      <c r="BK31" s="251"/>
      <c r="BL31" s="251"/>
      <c r="BM31" s="251"/>
      <c r="BN31" s="251"/>
      <c r="BO31" s="251"/>
    </row>
    <row r="32" spans="2:67" ht="15" customHeight="1">
      <c r="B32" s="149" t="s">
        <v>26</v>
      </c>
      <c r="C32" s="149" t="s">
        <v>54</v>
      </c>
      <c r="D32" s="280"/>
      <c r="E32" s="280"/>
      <c r="F32" s="280"/>
      <c r="G32" s="197"/>
      <c r="H32" s="341">
        <v>739</v>
      </c>
      <c r="I32" s="341" t="s">
        <v>55</v>
      </c>
      <c r="J32" s="341">
        <v>739</v>
      </c>
      <c r="K32" s="341" t="s">
        <v>55</v>
      </c>
      <c r="L32" s="280" t="s">
        <v>55</v>
      </c>
      <c r="M32" s="341" t="s">
        <v>55</v>
      </c>
      <c r="N32" s="341" t="s">
        <v>55</v>
      </c>
      <c r="O32" s="341" t="s">
        <v>55</v>
      </c>
      <c r="P32" s="341" t="s">
        <v>55</v>
      </c>
      <c r="Q32" s="341" t="s">
        <v>55</v>
      </c>
      <c r="R32" s="304"/>
      <c r="S32" s="408">
        <v>739</v>
      </c>
      <c r="T32" s="408" t="s">
        <v>55</v>
      </c>
      <c r="U32" s="408"/>
      <c r="V32" s="408"/>
      <c r="W32" s="408" t="s">
        <v>55</v>
      </c>
      <c r="X32" s="197" t="s">
        <v>55</v>
      </c>
      <c r="Y32" s="408" t="s">
        <v>55</v>
      </c>
      <c r="Z32" s="408" t="s">
        <v>55</v>
      </c>
      <c r="AA32" s="408" t="s">
        <v>55</v>
      </c>
      <c r="AB32" s="408" t="s">
        <v>55</v>
      </c>
      <c r="AC32" s="408" t="s">
        <v>55</v>
      </c>
      <c r="AD32" s="304"/>
      <c r="AE32" s="304"/>
      <c r="AF32" s="341">
        <v>739</v>
      </c>
      <c r="AG32" s="341" t="s">
        <v>55</v>
      </c>
      <c r="AH32" s="341">
        <v>739</v>
      </c>
      <c r="AI32" s="341" t="s">
        <v>55</v>
      </c>
      <c r="AJ32" s="280" t="s">
        <v>55</v>
      </c>
      <c r="AK32" s="341" t="s">
        <v>55</v>
      </c>
      <c r="AL32" s="341" t="s">
        <v>55</v>
      </c>
      <c r="AM32" s="341" t="s">
        <v>55</v>
      </c>
      <c r="AN32" s="341" t="s">
        <v>55</v>
      </c>
      <c r="AO32" s="280" t="s">
        <v>55</v>
      </c>
      <c r="AP32" s="305"/>
      <c r="AQ32" s="408">
        <v>739</v>
      </c>
      <c r="AR32" s="408" t="s">
        <v>55</v>
      </c>
      <c r="AS32" s="408">
        <v>0</v>
      </c>
      <c r="AT32" s="408">
        <v>0</v>
      </c>
      <c r="AU32" s="408" t="s">
        <v>55</v>
      </c>
      <c r="AV32" s="197" t="s">
        <v>55</v>
      </c>
      <c r="AW32" s="408" t="s">
        <v>55</v>
      </c>
      <c r="AX32" s="408" t="s">
        <v>55</v>
      </c>
      <c r="AY32" s="408" t="s">
        <v>55</v>
      </c>
      <c r="AZ32" s="408" t="s">
        <v>55</v>
      </c>
      <c r="BA32" s="408" t="s">
        <v>55</v>
      </c>
      <c r="BB32" s="305"/>
      <c r="BC32" s="305"/>
      <c r="BD32" s="305"/>
      <c r="BE32" s="305"/>
      <c r="BF32" s="251"/>
      <c r="BG32" s="251"/>
      <c r="BH32" s="251"/>
      <c r="BI32" s="251"/>
      <c r="BJ32" s="251"/>
      <c r="BK32" s="251"/>
      <c r="BL32" s="251"/>
      <c r="BM32" s="251"/>
      <c r="BN32" s="251"/>
      <c r="BO32" s="251"/>
    </row>
    <row r="33" spans="2:67" ht="15" customHeight="1">
      <c r="B33" s="149" t="s">
        <v>76</v>
      </c>
      <c r="C33" s="149" t="s">
        <v>77</v>
      </c>
      <c r="D33" s="280"/>
      <c r="E33" s="280"/>
      <c r="F33" s="280"/>
      <c r="G33" s="197"/>
      <c r="H33" s="341">
        <v>1139</v>
      </c>
      <c r="I33" s="341" t="s">
        <v>55</v>
      </c>
      <c r="J33" s="341">
        <v>1089</v>
      </c>
      <c r="K33" s="341" t="s">
        <v>55</v>
      </c>
      <c r="L33" s="280" t="s">
        <v>55</v>
      </c>
      <c r="M33" s="341" t="s">
        <v>55</v>
      </c>
      <c r="N33" s="341" t="s">
        <v>55</v>
      </c>
      <c r="O33" s="341" t="s">
        <v>55</v>
      </c>
      <c r="P33" s="341" t="s">
        <v>55</v>
      </c>
      <c r="Q33" s="341" t="s">
        <v>55</v>
      </c>
      <c r="R33" s="304"/>
      <c r="S33" s="408">
        <v>1139</v>
      </c>
      <c r="T33" s="408" t="s">
        <v>55</v>
      </c>
      <c r="U33" s="408"/>
      <c r="V33" s="408"/>
      <c r="W33" s="408" t="s">
        <v>55</v>
      </c>
      <c r="X33" s="197" t="s">
        <v>55</v>
      </c>
      <c r="Y33" s="408" t="s">
        <v>55</v>
      </c>
      <c r="Z33" s="408" t="s">
        <v>55</v>
      </c>
      <c r="AA33" s="408" t="s">
        <v>55</v>
      </c>
      <c r="AB33" s="408" t="s">
        <v>55</v>
      </c>
      <c r="AC33" s="408" t="s">
        <v>55</v>
      </c>
      <c r="AD33" s="304"/>
      <c r="AE33" s="304"/>
      <c r="AF33" s="341">
        <v>1139</v>
      </c>
      <c r="AG33" s="341" t="s">
        <v>55</v>
      </c>
      <c r="AH33" s="341">
        <v>1089</v>
      </c>
      <c r="AI33" s="341" t="s">
        <v>55</v>
      </c>
      <c r="AJ33" s="280" t="s">
        <v>55</v>
      </c>
      <c r="AK33" s="341" t="s">
        <v>55</v>
      </c>
      <c r="AL33" s="341" t="s">
        <v>55</v>
      </c>
      <c r="AM33" s="341" t="s">
        <v>55</v>
      </c>
      <c r="AN33" s="341" t="s">
        <v>55</v>
      </c>
      <c r="AO33" s="280" t="s">
        <v>55</v>
      </c>
      <c r="AP33" s="305"/>
      <c r="AQ33" s="408">
        <v>1139</v>
      </c>
      <c r="AR33" s="408" t="s">
        <v>55</v>
      </c>
      <c r="AS33" s="408">
        <v>0</v>
      </c>
      <c r="AT33" s="408">
        <v>0</v>
      </c>
      <c r="AU33" s="408" t="s">
        <v>55</v>
      </c>
      <c r="AV33" s="197" t="s">
        <v>55</v>
      </c>
      <c r="AW33" s="408" t="s">
        <v>55</v>
      </c>
      <c r="AX33" s="408" t="s">
        <v>55</v>
      </c>
      <c r="AY33" s="408" t="s">
        <v>55</v>
      </c>
      <c r="AZ33" s="408" t="s">
        <v>55</v>
      </c>
      <c r="BA33" s="408" t="s">
        <v>55</v>
      </c>
      <c r="BB33" s="305"/>
      <c r="BC33" s="305"/>
      <c r="BD33" s="305"/>
      <c r="BE33" s="305"/>
      <c r="BF33" s="251"/>
      <c r="BG33" s="251"/>
      <c r="BH33" s="251"/>
      <c r="BI33" s="251"/>
      <c r="BJ33" s="251"/>
      <c r="BK33" s="251"/>
      <c r="BL33" s="251"/>
      <c r="BM33" s="251"/>
      <c r="BN33" s="251"/>
      <c r="BO33" s="251"/>
    </row>
    <row r="34" spans="2:67" ht="15" customHeight="1">
      <c r="B34" s="149" t="s">
        <v>109</v>
      </c>
      <c r="C34" s="149" t="s">
        <v>110</v>
      </c>
      <c r="D34" s="280"/>
      <c r="E34" s="280"/>
      <c r="F34" s="280"/>
      <c r="G34" s="197"/>
      <c r="H34" s="341">
        <v>1289</v>
      </c>
      <c r="I34" s="341" t="s">
        <v>55</v>
      </c>
      <c r="J34" s="341">
        <v>1289</v>
      </c>
      <c r="K34" s="341" t="s">
        <v>55</v>
      </c>
      <c r="L34" s="280" t="s">
        <v>55</v>
      </c>
      <c r="M34" s="341" t="s">
        <v>55</v>
      </c>
      <c r="N34" s="341" t="s">
        <v>55</v>
      </c>
      <c r="O34" s="341" t="s">
        <v>55</v>
      </c>
      <c r="P34" s="341" t="s">
        <v>55</v>
      </c>
      <c r="Q34" s="341" t="s">
        <v>55</v>
      </c>
      <c r="R34" s="304"/>
      <c r="S34" s="408">
        <v>1289</v>
      </c>
      <c r="T34" s="408" t="s">
        <v>55</v>
      </c>
      <c r="U34" s="408"/>
      <c r="V34" s="408"/>
      <c r="W34" s="408" t="s">
        <v>55</v>
      </c>
      <c r="X34" s="197" t="s">
        <v>55</v>
      </c>
      <c r="Y34" s="408" t="s">
        <v>55</v>
      </c>
      <c r="Z34" s="408" t="s">
        <v>55</v>
      </c>
      <c r="AA34" s="408" t="s">
        <v>55</v>
      </c>
      <c r="AB34" s="408" t="s">
        <v>55</v>
      </c>
      <c r="AC34" s="408" t="s">
        <v>55</v>
      </c>
      <c r="AD34" s="304"/>
      <c r="AE34" s="304"/>
      <c r="AF34" s="341">
        <v>1289</v>
      </c>
      <c r="AG34" s="341" t="s">
        <v>55</v>
      </c>
      <c r="AH34" s="341">
        <v>1289</v>
      </c>
      <c r="AI34" s="341" t="s">
        <v>55</v>
      </c>
      <c r="AJ34" s="280" t="s">
        <v>55</v>
      </c>
      <c r="AK34" s="341" t="s">
        <v>55</v>
      </c>
      <c r="AL34" s="341" t="s">
        <v>55</v>
      </c>
      <c r="AM34" s="341" t="s">
        <v>55</v>
      </c>
      <c r="AN34" s="341" t="s">
        <v>55</v>
      </c>
      <c r="AO34" s="280" t="s">
        <v>55</v>
      </c>
      <c r="AP34" s="305"/>
      <c r="AQ34" s="408">
        <v>1289</v>
      </c>
      <c r="AR34" s="408" t="s">
        <v>55</v>
      </c>
      <c r="AS34" s="408">
        <v>0</v>
      </c>
      <c r="AT34" s="408">
        <v>0</v>
      </c>
      <c r="AU34" s="408" t="s">
        <v>55</v>
      </c>
      <c r="AV34" s="197" t="s">
        <v>55</v>
      </c>
      <c r="AW34" s="408" t="s">
        <v>55</v>
      </c>
      <c r="AX34" s="408" t="s">
        <v>55</v>
      </c>
      <c r="AY34" s="408" t="s">
        <v>55</v>
      </c>
      <c r="AZ34" s="408" t="s">
        <v>55</v>
      </c>
      <c r="BA34" s="408" t="s">
        <v>55</v>
      </c>
      <c r="BB34" s="305"/>
      <c r="BC34" s="305"/>
      <c r="BD34" s="305"/>
      <c r="BE34" s="305"/>
      <c r="BF34" s="251"/>
      <c r="BG34" s="251"/>
      <c r="BH34" s="251"/>
      <c r="BI34" s="251"/>
      <c r="BJ34" s="251"/>
      <c r="BK34" s="251"/>
      <c r="BL34" s="251"/>
      <c r="BM34" s="251"/>
      <c r="BN34" s="251"/>
      <c r="BO34" s="251"/>
    </row>
    <row r="35" spans="2:67" ht="15" customHeight="1">
      <c r="B35" s="149" t="s">
        <v>15</v>
      </c>
      <c r="C35" s="149" t="s">
        <v>44</v>
      </c>
      <c r="D35" s="280"/>
      <c r="E35" s="280"/>
      <c r="F35" s="280"/>
      <c r="G35" s="197"/>
      <c r="H35" s="341">
        <v>1989</v>
      </c>
      <c r="I35" s="341" t="s">
        <v>55</v>
      </c>
      <c r="J35" s="341">
        <v>1989</v>
      </c>
      <c r="K35" s="341" t="s">
        <v>55</v>
      </c>
      <c r="L35" s="280" t="s">
        <v>55</v>
      </c>
      <c r="M35" s="341" t="s">
        <v>55</v>
      </c>
      <c r="N35" s="341" t="s">
        <v>55</v>
      </c>
      <c r="O35" s="341" t="s">
        <v>55</v>
      </c>
      <c r="P35" s="341" t="s">
        <v>55</v>
      </c>
      <c r="Q35" s="341" t="s">
        <v>55</v>
      </c>
      <c r="R35" s="304"/>
      <c r="S35" s="408">
        <v>1989</v>
      </c>
      <c r="T35" s="408" t="s">
        <v>55</v>
      </c>
      <c r="U35" s="408"/>
      <c r="V35" s="408"/>
      <c r="W35" s="408" t="s">
        <v>55</v>
      </c>
      <c r="X35" s="197" t="s">
        <v>55</v>
      </c>
      <c r="Y35" s="408" t="s">
        <v>55</v>
      </c>
      <c r="Z35" s="408" t="s">
        <v>55</v>
      </c>
      <c r="AA35" s="408" t="s">
        <v>55</v>
      </c>
      <c r="AB35" s="408" t="s">
        <v>55</v>
      </c>
      <c r="AC35" s="408" t="s">
        <v>55</v>
      </c>
      <c r="AD35" s="304"/>
      <c r="AE35" s="304"/>
      <c r="AF35" s="341">
        <v>1989</v>
      </c>
      <c r="AG35" s="341" t="s">
        <v>55</v>
      </c>
      <c r="AH35" s="341">
        <v>1989</v>
      </c>
      <c r="AI35" s="341" t="s">
        <v>55</v>
      </c>
      <c r="AJ35" s="280" t="s">
        <v>55</v>
      </c>
      <c r="AK35" s="341" t="s">
        <v>55</v>
      </c>
      <c r="AL35" s="341" t="s">
        <v>55</v>
      </c>
      <c r="AM35" s="341" t="s">
        <v>55</v>
      </c>
      <c r="AN35" s="341" t="s">
        <v>55</v>
      </c>
      <c r="AO35" s="280" t="s">
        <v>55</v>
      </c>
      <c r="AP35" s="305"/>
      <c r="AQ35" s="408">
        <v>1989</v>
      </c>
      <c r="AR35" s="408" t="s">
        <v>55</v>
      </c>
      <c r="AS35" s="408">
        <v>0</v>
      </c>
      <c r="AT35" s="408">
        <v>0</v>
      </c>
      <c r="AU35" s="408" t="s">
        <v>55</v>
      </c>
      <c r="AV35" s="197" t="s">
        <v>55</v>
      </c>
      <c r="AW35" s="408" t="s">
        <v>55</v>
      </c>
      <c r="AX35" s="408" t="s">
        <v>55</v>
      </c>
      <c r="AY35" s="408" t="s">
        <v>55</v>
      </c>
      <c r="AZ35" s="408" t="s">
        <v>55</v>
      </c>
      <c r="BA35" s="408" t="s">
        <v>55</v>
      </c>
      <c r="BB35" s="305"/>
      <c r="BC35" s="305"/>
      <c r="BD35" s="305"/>
      <c r="BE35" s="305"/>
      <c r="BF35" s="251"/>
      <c r="BG35" s="251"/>
      <c r="BH35" s="251"/>
      <c r="BI35" s="251"/>
      <c r="BJ35" s="251"/>
      <c r="BK35" s="251"/>
      <c r="BL35" s="251"/>
      <c r="BM35" s="251"/>
      <c r="BN35" s="251"/>
      <c r="BO35" s="251"/>
    </row>
    <row r="36" spans="2:67" ht="15" customHeight="1">
      <c r="B36" s="149" t="s">
        <v>19</v>
      </c>
      <c r="C36" s="149" t="s">
        <v>48</v>
      </c>
      <c r="D36" s="280"/>
      <c r="E36" s="280"/>
      <c r="F36" s="280"/>
      <c r="G36" s="197"/>
      <c r="H36" s="341">
        <v>1289</v>
      </c>
      <c r="I36" s="341" t="s">
        <v>55</v>
      </c>
      <c r="J36" s="341">
        <v>1289</v>
      </c>
      <c r="K36" s="341" t="s">
        <v>55</v>
      </c>
      <c r="L36" s="280" t="s">
        <v>55</v>
      </c>
      <c r="M36" s="341" t="s">
        <v>55</v>
      </c>
      <c r="N36" s="341" t="s">
        <v>55</v>
      </c>
      <c r="O36" s="341" t="s">
        <v>55</v>
      </c>
      <c r="P36" s="341" t="s">
        <v>55</v>
      </c>
      <c r="Q36" s="341" t="s">
        <v>55</v>
      </c>
      <c r="R36" s="304"/>
      <c r="S36" s="408">
        <v>1289</v>
      </c>
      <c r="T36" s="408" t="s">
        <v>55</v>
      </c>
      <c r="U36" s="408"/>
      <c r="V36" s="408"/>
      <c r="W36" s="408" t="s">
        <v>55</v>
      </c>
      <c r="X36" s="197" t="s">
        <v>55</v>
      </c>
      <c r="Y36" s="408" t="s">
        <v>55</v>
      </c>
      <c r="Z36" s="408" t="s">
        <v>55</v>
      </c>
      <c r="AA36" s="408" t="s">
        <v>55</v>
      </c>
      <c r="AB36" s="408" t="s">
        <v>55</v>
      </c>
      <c r="AC36" s="408" t="s">
        <v>55</v>
      </c>
      <c r="AD36" s="304"/>
      <c r="AE36" s="304"/>
      <c r="AF36" s="341">
        <v>1289</v>
      </c>
      <c r="AG36" s="341" t="s">
        <v>55</v>
      </c>
      <c r="AH36" s="341">
        <v>1289</v>
      </c>
      <c r="AI36" s="341" t="s">
        <v>55</v>
      </c>
      <c r="AJ36" s="280" t="s">
        <v>55</v>
      </c>
      <c r="AK36" s="341" t="s">
        <v>55</v>
      </c>
      <c r="AL36" s="341" t="s">
        <v>55</v>
      </c>
      <c r="AM36" s="341" t="s">
        <v>55</v>
      </c>
      <c r="AN36" s="341" t="s">
        <v>55</v>
      </c>
      <c r="AO36" s="280" t="s">
        <v>55</v>
      </c>
      <c r="AP36" s="305"/>
      <c r="AQ36" s="408">
        <v>1289</v>
      </c>
      <c r="AR36" s="408" t="s">
        <v>55</v>
      </c>
      <c r="AS36" s="408">
        <v>0</v>
      </c>
      <c r="AT36" s="408">
        <v>0</v>
      </c>
      <c r="AU36" s="408" t="s">
        <v>55</v>
      </c>
      <c r="AV36" s="197" t="s">
        <v>55</v>
      </c>
      <c r="AW36" s="408" t="s">
        <v>55</v>
      </c>
      <c r="AX36" s="408" t="s">
        <v>55</v>
      </c>
      <c r="AY36" s="408" t="s">
        <v>55</v>
      </c>
      <c r="AZ36" s="408" t="s">
        <v>55</v>
      </c>
      <c r="BA36" s="408" t="s">
        <v>55</v>
      </c>
      <c r="BB36" s="305"/>
      <c r="BC36" s="305"/>
      <c r="BD36" s="305"/>
      <c r="BE36" s="305"/>
      <c r="BF36" s="251"/>
      <c r="BG36" s="251"/>
      <c r="BH36" s="251"/>
      <c r="BI36" s="251"/>
      <c r="BJ36" s="251"/>
      <c r="BK36" s="251"/>
      <c r="BL36" s="251"/>
      <c r="BM36" s="251"/>
      <c r="BN36" s="251"/>
      <c r="BO36" s="251"/>
    </row>
    <row r="37" spans="2:67" ht="15" customHeight="1">
      <c r="B37" s="149" t="s">
        <v>470</v>
      </c>
      <c r="C37" s="149" t="s">
        <v>470</v>
      </c>
      <c r="D37" s="280"/>
      <c r="E37" s="280"/>
      <c r="F37" s="280"/>
      <c r="G37" s="197"/>
      <c r="H37" s="341">
        <v>1489</v>
      </c>
      <c r="I37" s="341">
        <v>1389</v>
      </c>
      <c r="J37" s="341">
        <v>1239</v>
      </c>
      <c r="K37" s="341">
        <v>1189</v>
      </c>
      <c r="L37" s="280">
        <v>779</v>
      </c>
      <c r="M37" s="341">
        <v>719</v>
      </c>
      <c r="N37" s="341">
        <v>489</v>
      </c>
      <c r="O37" s="341">
        <v>339</v>
      </c>
      <c r="P37" s="341">
        <v>339</v>
      </c>
      <c r="Q37" s="341">
        <v>339</v>
      </c>
      <c r="R37" s="304"/>
      <c r="S37" s="408">
        <v>1489</v>
      </c>
      <c r="T37" s="408">
        <v>1389</v>
      </c>
      <c r="U37" s="408"/>
      <c r="V37" s="408"/>
      <c r="W37" s="408">
        <v>1189</v>
      </c>
      <c r="X37" s="197">
        <v>779</v>
      </c>
      <c r="Y37" s="408">
        <v>719</v>
      </c>
      <c r="Z37" s="408">
        <v>489</v>
      </c>
      <c r="AA37" s="408">
        <v>339</v>
      </c>
      <c r="AB37" s="408">
        <v>339</v>
      </c>
      <c r="AC37" s="408">
        <v>339</v>
      </c>
      <c r="AD37" s="304"/>
      <c r="AE37" s="304"/>
      <c r="AF37" s="341">
        <v>1489</v>
      </c>
      <c r="AG37" s="341">
        <v>1389</v>
      </c>
      <c r="AH37" s="341">
        <v>1239</v>
      </c>
      <c r="AI37" s="341">
        <v>1189</v>
      </c>
      <c r="AJ37" s="280">
        <v>779</v>
      </c>
      <c r="AK37" s="341">
        <v>719</v>
      </c>
      <c r="AL37" s="341">
        <v>489</v>
      </c>
      <c r="AM37" s="341">
        <v>339</v>
      </c>
      <c r="AN37" s="341">
        <v>339</v>
      </c>
      <c r="AO37" s="280">
        <v>339</v>
      </c>
      <c r="AP37" s="305"/>
      <c r="AQ37" s="408">
        <v>1489</v>
      </c>
      <c r="AR37" s="408">
        <v>1389</v>
      </c>
      <c r="AS37" s="408">
        <v>0</v>
      </c>
      <c r="AT37" s="408">
        <v>0</v>
      </c>
      <c r="AU37" s="408">
        <v>1189</v>
      </c>
      <c r="AV37" s="197">
        <v>779</v>
      </c>
      <c r="AW37" s="408">
        <v>719</v>
      </c>
      <c r="AX37" s="408">
        <v>489</v>
      </c>
      <c r="AY37" s="408">
        <v>339</v>
      </c>
      <c r="AZ37" s="408">
        <v>339</v>
      </c>
      <c r="BA37" s="408">
        <v>339</v>
      </c>
      <c r="BB37" s="305"/>
      <c r="BC37" s="305"/>
      <c r="BD37" s="305"/>
      <c r="BE37" s="305"/>
      <c r="BF37" s="251"/>
      <c r="BG37" s="251"/>
      <c r="BH37" s="251"/>
      <c r="BI37" s="251"/>
      <c r="BJ37" s="251"/>
      <c r="BK37" s="251"/>
      <c r="BL37" s="251"/>
      <c r="BM37" s="251"/>
      <c r="BN37" s="251"/>
      <c r="BO37" s="251"/>
    </row>
    <row r="38" spans="2:67" ht="15" customHeight="1">
      <c r="B38" s="149" t="s">
        <v>471</v>
      </c>
      <c r="C38" s="149" t="s">
        <v>471</v>
      </c>
      <c r="D38" s="280"/>
      <c r="E38" s="280"/>
      <c r="F38" s="280"/>
      <c r="G38" s="197"/>
      <c r="H38" s="341">
        <v>1189</v>
      </c>
      <c r="I38" s="341">
        <v>1089</v>
      </c>
      <c r="J38" s="341">
        <v>839</v>
      </c>
      <c r="K38" s="341">
        <v>789</v>
      </c>
      <c r="L38" s="280">
        <v>309</v>
      </c>
      <c r="M38" s="341">
        <v>279</v>
      </c>
      <c r="N38" s="341">
        <v>189</v>
      </c>
      <c r="O38" s="341">
        <v>139</v>
      </c>
      <c r="P38" s="341">
        <v>139</v>
      </c>
      <c r="Q38" s="341">
        <v>139</v>
      </c>
      <c r="R38" s="304"/>
      <c r="S38" s="408">
        <v>1189</v>
      </c>
      <c r="T38" s="408">
        <v>1089</v>
      </c>
      <c r="U38" s="408"/>
      <c r="V38" s="408"/>
      <c r="W38" s="408">
        <v>789</v>
      </c>
      <c r="X38" s="197">
        <v>309</v>
      </c>
      <c r="Y38" s="408">
        <v>279</v>
      </c>
      <c r="Z38" s="408">
        <v>189</v>
      </c>
      <c r="AA38" s="408">
        <v>139</v>
      </c>
      <c r="AB38" s="408">
        <v>139</v>
      </c>
      <c r="AC38" s="408">
        <v>139</v>
      </c>
      <c r="AD38" s="304"/>
      <c r="AE38" s="304"/>
      <c r="AF38" s="341">
        <v>1189</v>
      </c>
      <c r="AG38" s="341">
        <v>1089</v>
      </c>
      <c r="AH38" s="341">
        <v>839</v>
      </c>
      <c r="AI38" s="341">
        <v>789</v>
      </c>
      <c r="AJ38" s="280">
        <v>309</v>
      </c>
      <c r="AK38" s="341">
        <v>279</v>
      </c>
      <c r="AL38" s="341">
        <v>189</v>
      </c>
      <c r="AM38" s="341">
        <v>139</v>
      </c>
      <c r="AN38" s="341">
        <v>139</v>
      </c>
      <c r="AO38" s="280">
        <v>139</v>
      </c>
      <c r="AP38" s="305"/>
      <c r="AQ38" s="408">
        <v>1189</v>
      </c>
      <c r="AR38" s="408">
        <v>1089</v>
      </c>
      <c r="AS38" s="408">
        <v>0</v>
      </c>
      <c r="AT38" s="408">
        <v>0</v>
      </c>
      <c r="AU38" s="408">
        <v>789</v>
      </c>
      <c r="AV38" s="197">
        <v>309</v>
      </c>
      <c r="AW38" s="408">
        <v>279</v>
      </c>
      <c r="AX38" s="408">
        <v>189</v>
      </c>
      <c r="AY38" s="408">
        <v>139</v>
      </c>
      <c r="AZ38" s="408">
        <v>139</v>
      </c>
      <c r="BA38" s="408">
        <v>139</v>
      </c>
      <c r="BB38" s="305"/>
      <c r="BC38" s="305"/>
      <c r="BD38" s="305"/>
      <c r="BE38" s="305"/>
      <c r="BF38" s="251"/>
      <c r="BG38" s="251"/>
      <c r="BH38" s="251"/>
      <c r="BI38" s="251"/>
      <c r="BJ38" s="251"/>
      <c r="BK38" s="251"/>
      <c r="BL38" s="251"/>
      <c r="BM38" s="251"/>
      <c r="BN38" s="251"/>
      <c r="BO38" s="251"/>
    </row>
    <row r="39" spans="2:67" ht="15" customHeight="1">
      <c r="B39" s="149" t="s">
        <v>472</v>
      </c>
      <c r="C39" s="149" t="s">
        <v>472</v>
      </c>
      <c r="D39" s="280"/>
      <c r="E39" s="280"/>
      <c r="F39" s="280"/>
      <c r="G39" s="197"/>
      <c r="H39" s="341">
        <v>1489</v>
      </c>
      <c r="I39" s="341">
        <v>1389</v>
      </c>
      <c r="J39" s="341">
        <v>989</v>
      </c>
      <c r="K39" s="341">
        <v>939</v>
      </c>
      <c r="L39" s="280">
        <v>509</v>
      </c>
      <c r="M39" s="341">
        <v>479</v>
      </c>
      <c r="N39" s="341">
        <v>389</v>
      </c>
      <c r="O39" s="341">
        <v>339</v>
      </c>
      <c r="P39" s="341">
        <v>339</v>
      </c>
      <c r="Q39" s="341">
        <v>339</v>
      </c>
      <c r="R39" s="304"/>
      <c r="S39" s="408">
        <v>1489</v>
      </c>
      <c r="T39" s="408">
        <v>1389</v>
      </c>
      <c r="U39" s="408"/>
      <c r="V39" s="408"/>
      <c r="W39" s="408">
        <v>939</v>
      </c>
      <c r="X39" s="197">
        <v>509</v>
      </c>
      <c r="Y39" s="408">
        <v>479</v>
      </c>
      <c r="Z39" s="408">
        <v>389</v>
      </c>
      <c r="AA39" s="408">
        <v>339</v>
      </c>
      <c r="AB39" s="408">
        <v>339</v>
      </c>
      <c r="AC39" s="408">
        <v>339</v>
      </c>
      <c r="AD39" s="304"/>
      <c r="AE39" s="304"/>
      <c r="AF39" s="341">
        <v>1489</v>
      </c>
      <c r="AG39" s="341">
        <v>1389</v>
      </c>
      <c r="AH39" s="341">
        <v>989</v>
      </c>
      <c r="AI39" s="341">
        <v>939</v>
      </c>
      <c r="AJ39" s="280">
        <v>509</v>
      </c>
      <c r="AK39" s="341">
        <v>479</v>
      </c>
      <c r="AL39" s="341">
        <v>389</v>
      </c>
      <c r="AM39" s="341">
        <v>339</v>
      </c>
      <c r="AN39" s="341">
        <v>339</v>
      </c>
      <c r="AO39" s="280">
        <v>339</v>
      </c>
      <c r="AP39" s="305"/>
      <c r="AQ39" s="408">
        <v>1489</v>
      </c>
      <c r="AR39" s="408">
        <v>1389</v>
      </c>
      <c r="AS39" s="408">
        <v>0</v>
      </c>
      <c r="AT39" s="408">
        <v>0</v>
      </c>
      <c r="AU39" s="408">
        <v>939</v>
      </c>
      <c r="AV39" s="197">
        <v>509</v>
      </c>
      <c r="AW39" s="408">
        <v>479</v>
      </c>
      <c r="AX39" s="408">
        <v>389</v>
      </c>
      <c r="AY39" s="408">
        <v>339</v>
      </c>
      <c r="AZ39" s="408">
        <v>339</v>
      </c>
      <c r="BA39" s="408">
        <v>339</v>
      </c>
      <c r="BB39" s="305"/>
      <c r="BC39" s="305"/>
      <c r="BD39" s="305"/>
      <c r="BE39" s="305"/>
      <c r="BF39" s="251"/>
      <c r="BG39" s="251"/>
      <c r="BH39" s="251"/>
      <c r="BI39" s="251"/>
      <c r="BJ39" s="251"/>
      <c r="BK39" s="251"/>
      <c r="BL39" s="251"/>
      <c r="BM39" s="251"/>
      <c r="BN39" s="251"/>
      <c r="BO39" s="251"/>
    </row>
    <row r="40" spans="2:67" ht="15" customHeight="1">
      <c r="B40" s="149" t="s">
        <v>473</v>
      </c>
      <c r="C40" s="149" t="s">
        <v>473</v>
      </c>
      <c r="D40" s="280"/>
      <c r="E40" s="280"/>
      <c r="F40" s="280"/>
      <c r="G40" s="197"/>
      <c r="H40" s="341">
        <v>1089</v>
      </c>
      <c r="I40" s="341">
        <v>989</v>
      </c>
      <c r="J40" s="341">
        <v>789</v>
      </c>
      <c r="K40" s="341">
        <v>739</v>
      </c>
      <c r="L40" s="280">
        <v>279</v>
      </c>
      <c r="M40" s="341">
        <v>219</v>
      </c>
      <c r="N40" s="341">
        <v>89</v>
      </c>
      <c r="O40" s="341">
        <v>39</v>
      </c>
      <c r="P40" s="341">
        <v>39</v>
      </c>
      <c r="Q40" s="341">
        <v>39</v>
      </c>
      <c r="R40" s="304"/>
      <c r="S40" s="408">
        <v>1089</v>
      </c>
      <c r="T40" s="408">
        <v>989</v>
      </c>
      <c r="U40" s="408"/>
      <c r="V40" s="408"/>
      <c r="W40" s="408">
        <v>739</v>
      </c>
      <c r="X40" s="197">
        <v>279</v>
      </c>
      <c r="Y40" s="408">
        <v>219</v>
      </c>
      <c r="Z40" s="408">
        <v>89</v>
      </c>
      <c r="AA40" s="408">
        <v>39</v>
      </c>
      <c r="AB40" s="408">
        <v>39</v>
      </c>
      <c r="AC40" s="408">
        <v>39</v>
      </c>
      <c r="AD40" s="304"/>
      <c r="AE40" s="304"/>
      <c r="AF40" s="341">
        <v>1089</v>
      </c>
      <c r="AG40" s="341">
        <v>989</v>
      </c>
      <c r="AH40" s="341">
        <v>789</v>
      </c>
      <c r="AI40" s="341">
        <v>739</v>
      </c>
      <c r="AJ40" s="280">
        <v>279</v>
      </c>
      <c r="AK40" s="341">
        <v>219</v>
      </c>
      <c r="AL40" s="341">
        <v>89</v>
      </c>
      <c r="AM40" s="341">
        <v>39</v>
      </c>
      <c r="AN40" s="341">
        <v>39</v>
      </c>
      <c r="AO40" s="280">
        <v>39</v>
      </c>
      <c r="AP40" s="305"/>
      <c r="AQ40" s="408">
        <v>1089</v>
      </c>
      <c r="AR40" s="408">
        <v>989</v>
      </c>
      <c r="AS40" s="408">
        <v>0</v>
      </c>
      <c r="AT40" s="408">
        <v>0</v>
      </c>
      <c r="AU40" s="408">
        <v>739</v>
      </c>
      <c r="AV40" s="197">
        <v>279</v>
      </c>
      <c r="AW40" s="408">
        <v>219</v>
      </c>
      <c r="AX40" s="408">
        <v>89</v>
      </c>
      <c r="AY40" s="408">
        <v>39</v>
      </c>
      <c r="AZ40" s="408">
        <v>39</v>
      </c>
      <c r="BA40" s="408">
        <v>39</v>
      </c>
      <c r="BB40" s="305"/>
      <c r="BC40" s="305"/>
      <c r="BD40" s="305"/>
      <c r="BE40" s="305"/>
      <c r="BF40" s="251"/>
      <c r="BG40" s="251"/>
      <c r="BH40" s="251"/>
      <c r="BI40" s="251"/>
      <c r="BJ40" s="251"/>
      <c r="BK40" s="251"/>
      <c r="BL40" s="251"/>
      <c r="BM40" s="251"/>
      <c r="BN40" s="251"/>
      <c r="BO40" s="251"/>
    </row>
    <row r="41" spans="2:67" ht="15" customHeight="1">
      <c r="B41" s="149" t="s">
        <v>474</v>
      </c>
      <c r="C41" s="149" t="s">
        <v>474</v>
      </c>
      <c r="D41" s="280"/>
      <c r="E41" s="280"/>
      <c r="F41" s="280"/>
      <c r="G41" s="197"/>
      <c r="H41" s="341">
        <v>1289</v>
      </c>
      <c r="I41" s="341">
        <v>1189</v>
      </c>
      <c r="J41" s="341">
        <v>889</v>
      </c>
      <c r="K41" s="341">
        <v>839</v>
      </c>
      <c r="L41" s="280">
        <v>359</v>
      </c>
      <c r="M41" s="341">
        <v>329</v>
      </c>
      <c r="N41" s="341">
        <v>239</v>
      </c>
      <c r="O41" s="341">
        <v>189</v>
      </c>
      <c r="P41" s="341">
        <v>189</v>
      </c>
      <c r="Q41" s="341">
        <v>189</v>
      </c>
      <c r="R41" s="304"/>
      <c r="S41" s="408">
        <v>1289</v>
      </c>
      <c r="T41" s="408">
        <v>1189</v>
      </c>
      <c r="U41" s="408"/>
      <c r="V41" s="408"/>
      <c r="W41" s="408">
        <v>839</v>
      </c>
      <c r="X41" s="197">
        <v>359</v>
      </c>
      <c r="Y41" s="408">
        <v>329</v>
      </c>
      <c r="Z41" s="408">
        <v>239</v>
      </c>
      <c r="AA41" s="408">
        <v>189</v>
      </c>
      <c r="AB41" s="408">
        <v>189</v>
      </c>
      <c r="AC41" s="408">
        <v>189</v>
      </c>
      <c r="AD41" s="304"/>
      <c r="AE41" s="304"/>
      <c r="AF41" s="341">
        <v>1289</v>
      </c>
      <c r="AG41" s="341">
        <v>1189</v>
      </c>
      <c r="AH41" s="341">
        <v>889</v>
      </c>
      <c r="AI41" s="341">
        <v>839</v>
      </c>
      <c r="AJ41" s="280">
        <v>359</v>
      </c>
      <c r="AK41" s="341">
        <v>329</v>
      </c>
      <c r="AL41" s="341">
        <v>239</v>
      </c>
      <c r="AM41" s="341">
        <v>189</v>
      </c>
      <c r="AN41" s="341">
        <v>189</v>
      </c>
      <c r="AO41" s="280">
        <v>189</v>
      </c>
      <c r="AP41" s="305"/>
      <c r="AQ41" s="408">
        <v>1289</v>
      </c>
      <c r="AR41" s="408">
        <v>1189</v>
      </c>
      <c r="AS41" s="408">
        <v>0</v>
      </c>
      <c r="AT41" s="408">
        <v>0</v>
      </c>
      <c r="AU41" s="408">
        <v>839</v>
      </c>
      <c r="AV41" s="197">
        <v>359</v>
      </c>
      <c r="AW41" s="408">
        <v>329</v>
      </c>
      <c r="AX41" s="408">
        <v>239</v>
      </c>
      <c r="AY41" s="408">
        <v>189</v>
      </c>
      <c r="AZ41" s="408">
        <v>189</v>
      </c>
      <c r="BA41" s="408">
        <v>189</v>
      </c>
      <c r="BB41" s="305"/>
      <c r="BC41" s="305"/>
      <c r="BD41" s="305"/>
      <c r="BE41" s="305"/>
      <c r="BF41" s="251"/>
      <c r="BG41" s="251"/>
      <c r="BH41" s="251"/>
      <c r="BI41" s="251"/>
      <c r="BJ41" s="251"/>
      <c r="BK41" s="251"/>
      <c r="BL41" s="251"/>
      <c r="BM41" s="251"/>
      <c r="BN41" s="251"/>
      <c r="BO41" s="251"/>
    </row>
    <row r="42" spans="2:67" ht="15" customHeight="1">
      <c r="B42" s="149" t="s">
        <v>475</v>
      </c>
      <c r="C42" s="149" t="s">
        <v>475</v>
      </c>
      <c r="D42" s="280"/>
      <c r="E42" s="280"/>
      <c r="F42" s="280"/>
      <c r="G42" s="197"/>
      <c r="H42" s="341">
        <v>1089</v>
      </c>
      <c r="I42" s="341">
        <v>989</v>
      </c>
      <c r="J42" s="341">
        <v>1039</v>
      </c>
      <c r="K42" s="341">
        <v>989</v>
      </c>
      <c r="L42" s="280">
        <v>269</v>
      </c>
      <c r="M42" s="341">
        <v>239</v>
      </c>
      <c r="N42" s="341">
        <v>199</v>
      </c>
      <c r="O42" s="341">
        <v>169</v>
      </c>
      <c r="P42" s="341">
        <v>169</v>
      </c>
      <c r="Q42" s="341">
        <v>169</v>
      </c>
      <c r="R42" s="304"/>
      <c r="S42" s="408">
        <v>1089</v>
      </c>
      <c r="T42" s="408">
        <v>989</v>
      </c>
      <c r="U42" s="408"/>
      <c r="V42" s="408"/>
      <c r="W42" s="408">
        <v>989</v>
      </c>
      <c r="X42" s="197">
        <v>269</v>
      </c>
      <c r="Y42" s="408">
        <v>239</v>
      </c>
      <c r="Z42" s="408">
        <v>199</v>
      </c>
      <c r="AA42" s="408">
        <v>169</v>
      </c>
      <c r="AB42" s="408">
        <v>169</v>
      </c>
      <c r="AC42" s="408">
        <v>169</v>
      </c>
      <c r="AD42" s="304"/>
      <c r="AE42" s="304"/>
      <c r="AF42" s="341">
        <v>1089</v>
      </c>
      <c r="AG42" s="341">
        <v>989</v>
      </c>
      <c r="AH42" s="341">
        <v>1039</v>
      </c>
      <c r="AI42" s="341">
        <v>989</v>
      </c>
      <c r="AJ42" s="280">
        <v>269</v>
      </c>
      <c r="AK42" s="341">
        <v>239</v>
      </c>
      <c r="AL42" s="341">
        <v>199</v>
      </c>
      <c r="AM42" s="341">
        <v>169</v>
      </c>
      <c r="AN42" s="341">
        <v>169</v>
      </c>
      <c r="AO42" s="280">
        <v>169</v>
      </c>
      <c r="AP42" s="305"/>
      <c r="AQ42" s="408">
        <v>1089</v>
      </c>
      <c r="AR42" s="408">
        <v>989</v>
      </c>
      <c r="AS42" s="408">
        <v>0</v>
      </c>
      <c r="AT42" s="408">
        <v>0</v>
      </c>
      <c r="AU42" s="408">
        <v>989</v>
      </c>
      <c r="AV42" s="197">
        <v>269</v>
      </c>
      <c r="AW42" s="408">
        <v>239</v>
      </c>
      <c r="AX42" s="408">
        <v>199</v>
      </c>
      <c r="AY42" s="408">
        <v>169</v>
      </c>
      <c r="AZ42" s="408">
        <v>169</v>
      </c>
      <c r="BA42" s="408">
        <v>169</v>
      </c>
      <c r="BB42" s="305"/>
      <c r="BC42" s="305"/>
      <c r="BD42" s="305"/>
      <c r="BE42" s="305"/>
      <c r="BF42" s="251"/>
      <c r="BG42" s="251"/>
      <c r="BH42" s="251"/>
      <c r="BI42" s="251"/>
      <c r="BJ42" s="251"/>
      <c r="BK42" s="251"/>
      <c r="BL42" s="251"/>
      <c r="BM42" s="251"/>
      <c r="BN42" s="251"/>
      <c r="BO42" s="251"/>
    </row>
    <row r="43" spans="2:67" ht="15" customHeight="1">
      <c r="B43" s="149" t="s">
        <v>476</v>
      </c>
      <c r="C43" s="149" t="s">
        <v>476</v>
      </c>
      <c r="D43" s="280"/>
      <c r="E43" s="280"/>
      <c r="F43" s="280"/>
      <c r="G43" s="197"/>
      <c r="H43" s="341">
        <v>1389</v>
      </c>
      <c r="I43" s="341">
        <v>1289</v>
      </c>
      <c r="J43" s="341">
        <v>1289</v>
      </c>
      <c r="K43" s="341">
        <v>1289</v>
      </c>
      <c r="L43" s="280">
        <v>609</v>
      </c>
      <c r="M43" s="341">
        <v>579</v>
      </c>
      <c r="N43" s="341">
        <v>489</v>
      </c>
      <c r="O43" s="341">
        <v>439</v>
      </c>
      <c r="P43" s="341">
        <v>439</v>
      </c>
      <c r="Q43" s="341">
        <v>439</v>
      </c>
      <c r="R43" s="304"/>
      <c r="S43" s="408">
        <v>1389</v>
      </c>
      <c r="T43" s="408">
        <v>1289</v>
      </c>
      <c r="U43" s="408"/>
      <c r="V43" s="408"/>
      <c r="W43" s="408">
        <v>1289</v>
      </c>
      <c r="X43" s="197">
        <v>609</v>
      </c>
      <c r="Y43" s="408">
        <v>579</v>
      </c>
      <c r="Z43" s="408">
        <v>489</v>
      </c>
      <c r="AA43" s="408">
        <v>439</v>
      </c>
      <c r="AB43" s="408">
        <v>439</v>
      </c>
      <c r="AC43" s="408">
        <v>439</v>
      </c>
      <c r="AD43" s="304"/>
      <c r="AE43" s="304"/>
      <c r="AF43" s="341">
        <v>1389</v>
      </c>
      <c r="AG43" s="341">
        <v>1289</v>
      </c>
      <c r="AH43" s="341">
        <v>1289</v>
      </c>
      <c r="AI43" s="341">
        <v>1289</v>
      </c>
      <c r="AJ43" s="280">
        <v>609</v>
      </c>
      <c r="AK43" s="341">
        <v>579</v>
      </c>
      <c r="AL43" s="341">
        <v>489</v>
      </c>
      <c r="AM43" s="341">
        <v>439</v>
      </c>
      <c r="AN43" s="341">
        <v>439</v>
      </c>
      <c r="AO43" s="280">
        <v>439</v>
      </c>
      <c r="AP43" s="305"/>
      <c r="AQ43" s="408">
        <v>1389</v>
      </c>
      <c r="AR43" s="408">
        <v>1289</v>
      </c>
      <c r="AS43" s="408">
        <v>0</v>
      </c>
      <c r="AT43" s="408">
        <v>0</v>
      </c>
      <c r="AU43" s="408">
        <v>1289</v>
      </c>
      <c r="AV43" s="197">
        <v>609</v>
      </c>
      <c r="AW43" s="408">
        <v>579</v>
      </c>
      <c r="AX43" s="408">
        <v>489</v>
      </c>
      <c r="AY43" s="408">
        <v>439</v>
      </c>
      <c r="AZ43" s="408">
        <v>439</v>
      </c>
      <c r="BA43" s="408">
        <v>439</v>
      </c>
      <c r="BB43" s="305"/>
      <c r="BC43" s="305"/>
      <c r="BD43" s="305"/>
      <c r="BE43" s="305"/>
      <c r="BF43" s="251"/>
      <c r="BG43" s="251"/>
      <c r="BH43" s="251"/>
      <c r="BI43" s="251"/>
      <c r="BJ43" s="251"/>
      <c r="BK43" s="251"/>
      <c r="BL43" s="251"/>
      <c r="BM43" s="251"/>
      <c r="BN43" s="251"/>
      <c r="BO43" s="251"/>
    </row>
    <row r="44" spans="2:67" ht="15" customHeight="1">
      <c r="B44" s="149" t="s">
        <v>891</v>
      </c>
      <c r="C44" s="149" t="s">
        <v>477</v>
      </c>
      <c r="D44" s="280"/>
      <c r="E44" s="280"/>
      <c r="F44" s="280"/>
      <c r="G44" s="197"/>
      <c r="H44" s="341">
        <v>1189</v>
      </c>
      <c r="I44" s="341">
        <v>1089</v>
      </c>
      <c r="J44" s="341">
        <v>1139</v>
      </c>
      <c r="K44" s="341">
        <v>1089</v>
      </c>
      <c r="L44" s="280">
        <v>729</v>
      </c>
      <c r="M44" s="341">
        <v>669</v>
      </c>
      <c r="N44" s="341">
        <v>569</v>
      </c>
      <c r="O44" s="341">
        <v>539</v>
      </c>
      <c r="P44" s="341">
        <v>539</v>
      </c>
      <c r="Q44" s="341">
        <v>539</v>
      </c>
      <c r="R44" s="304"/>
      <c r="S44" s="408">
        <v>1189</v>
      </c>
      <c r="T44" s="408">
        <v>1089</v>
      </c>
      <c r="U44" s="408"/>
      <c r="V44" s="408"/>
      <c r="W44" s="408">
        <v>1089</v>
      </c>
      <c r="X44" s="197">
        <v>729</v>
      </c>
      <c r="Y44" s="408">
        <v>669</v>
      </c>
      <c r="Z44" s="408">
        <v>569</v>
      </c>
      <c r="AA44" s="408">
        <v>539</v>
      </c>
      <c r="AB44" s="408">
        <v>539</v>
      </c>
      <c r="AC44" s="408">
        <v>539</v>
      </c>
      <c r="AD44" s="304"/>
      <c r="AE44" s="304"/>
      <c r="AF44" s="341">
        <v>1189</v>
      </c>
      <c r="AG44" s="341">
        <v>1089</v>
      </c>
      <c r="AH44" s="341">
        <v>1139</v>
      </c>
      <c r="AI44" s="341">
        <v>1089</v>
      </c>
      <c r="AJ44" s="280">
        <v>729</v>
      </c>
      <c r="AK44" s="341">
        <v>669</v>
      </c>
      <c r="AL44" s="341">
        <v>569</v>
      </c>
      <c r="AM44" s="341">
        <v>539</v>
      </c>
      <c r="AN44" s="341">
        <v>539</v>
      </c>
      <c r="AO44" s="280">
        <v>539</v>
      </c>
      <c r="AP44" s="305"/>
      <c r="AQ44" s="408">
        <v>1189</v>
      </c>
      <c r="AR44" s="408">
        <v>1089</v>
      </c>
      <c r="AS44" s="408">
        <v>0</v>
      </c>
      <c r="AT44" s="408">
        <v>0</v>
      </c>
      <c r="AU44" s="408">
        <v>1089</v>
      </c>
      <c r="AV44" s="197">
        <v>729</v>
      </c>
      <c r="AW44" s="408">
        <v>669</v>
      </c>
      <c r="AX44" s="408">
        <v>569</v>
      </c>
      <c r="AY44" s="408">
        <v>539</v>
      </c>
      <c r="AZ44" s="408">
        <v>539</v>
      </c>
      <c r="BA44" s="408">
        <v>539</v>
      </c>
      <c r="BB44" s="305"/>
      <c r="BC44" s="305"/>
      <c r="BD44" s="305"/>
      <c r="BE44" s="305"/>
      <c r="BF44" s="251"/>
      <c r="BG44" s="251"/>
      <c r="BH44" s="251"/>
      <c r="BI44" s="251"/>
      <c r="BJ44" s="251"/>
      <c r="BK44" s="251"/>
      <c r="BL44" s="251"/>
      <c r="BM44" s="251"/>
      <c r="BN44" s="251"/>
      <c r="BO44" s="251"/>
    </row>
    <row r="45" spans="2:67" ht="15" customHeight="1">
      <c r="B45" s="149" t="s">
        <v>478</v>
      </c>
      <c r="C45" s="149" t="s">
        <v>478</v>
      </c>
      <c r="D45" s="280"/>
      <c r="E45" s="280"/>
      <c r="F45" s="280"/>
      <c r="G45" s="197"/>
      <c r="H45" s="341">
        <v>1239</v>
      </c>
      <c r="I45" s="341">
        <v>1139</v>
      </c>
      <c r="J45" s="341">
        <v>1189</v>
      </c>
      <c r="K45" s="341">
        <v>1139</v>
      </c>
      <c r="L45" s="280">
        <v>549</v>
      </c>
      <c r="M45" s="341">
        <v>499</v>
      </c>
      <c r="N45" s="341">
        <v>389</v>
      </c>
      <c r="O45" s="341">
        <v>339</v>
      </c>
      <c r="P45" s="341">
        <v>339</v>
      </c>
      <c r="Q45" s="341">
        <v>339</v>
      </c>
      <c r="R45" s="304"/>
      <c r="S45" s="408">
        <v>1239</v>
      </c>
      <c r="T45" s="408">
        <v>1139</v>
      </c>
      <c r="U45" s="408"/>
      <c r="V45" s="408"/>
      <c r="W45" s="408">
        <v>1139</v>
      </c>
      <c r="X45" s="197">
        <v>549</v>
      </c>
      <c r="Y45" s="408">
        <v>499</v>
      </c>
      <c r="Z45" s="408">
        <v>389</v>
      </c>
      <c r="AA45" s="408">
        <v>339</v>
      </c>
      <c r="AB45" s="408">
        <v>339</v>
      </c>
      <c r="AC45" s="408">
        <v>339</v>
      </c>
      <c r="AD45" s="304"/>
      <c r="AE45" s="304"/>
      <c r="AF45" s="341">
        <v>1239</v>
      </c>
      <c r="AG45" s="341">
        <v>1139</v>
      </c>
      <c r="AH45" s="341">
        <v>1189</v>
      </c>
      <c r="AI45" s="341">
        <v>1139</v>
      </c>
      <c r="AJ45" s="280">
        <v>549</v>
      </c>
      <c r="AK45" s="341">
        <v>499</v>
      </c>
      <c r="AL45" s="341">
        <v>389</v>
      </c>
      <c r="AM45" s="341">
        <v>339</v>
      </c>
      <c r="AN45" s="341">
        <v>339</v>
      </c>
      <c r="AO45" s="280">
        <v>339</v>
      </c>
      <c r="AP45" s="305"/>
      <c r="AQ45" s="408">
        <v>1239</v>
      </c>
      <c r="AR45" s="408">
        <v>1139</v>
      </c>
      <c r="AS45" s="408">
        <v>0</v>
      </c>
      <c r="AT45" s="408">
        <v>0</v>
      </c>
      <c r="AU45" s="408">
        <v>1139</v>
      </c>
      <c r="AV45" s="197">
        <v>549</v>
      </c>
      <c r="AW45" s="408">
        <v>499</v>
      </c>
      <c r="AX45" s="408">
        <v>389</v>
      </c>
      <c r="AY45" s="408">
        <v>339</v>
      </c>
      <c r="AZ45" s="408">
        <v>339</v>
      </c>
      <c r="BA45" s="408">
        <v>339</v>
      </c>
      <c r="BB45" s="305"/>
      <c r="BC45" s="305"/>
      <c r="BD45" s="305"/>
      <c r="BE45" s="305"/>
      <c r="BF45" s="251"/>
      <c r="BG45" s="251"/>
      <c r="BH45" s="251"/>
      <c r="BI45" s="251"/>
      <c r="BJ45" s="251"/>
      <c r="BK45" s="251"/>
      <c r="BL45" s="251"/>
      <c r="BM45" s="251"/>
      <c r="BN45" s="251"/>
      <c r="BO45" s="251"/>
    </row>
    <row r="46" spans="2:67" ht="15" customHeight="1">
      <c r="B46" s="149" t="s">
        <v>892</v>
      </c>
      <c r="C46" s="149" t="s">
        <v>479</v>
      </c>
      <c r="D46" s="280"/>
      <c r="E46" s="280"/>
      <c r="F46" s="280"/>
      <c r="G46" s="197"/>
      <c r="H46" s="341">
        <v>1489</v>
      </c>
      <c r="I46" s="341">
        <v>1389</v>
      </c>
      <c r="J46" s="341">
        <v>1439</v>
      </c>
      <c r="K46" s="341">
        <v>1389</v>
      </c>
      <c r="L46" s="280">
        <v>459</v>
      </c>
      <c r="M46" s="341">
        <v>269</v>
      </c>
      <c r="N46" s="341">
        <v>19</v>
      </c>
      <c r="O46" s="341">
        <v>19</v>
      </c>
      <c r="P46" s="341">
        <v>19</v>
      </c>
      <c r="Q46" s="341">
        <v>19</v>
      </c>
      <c r="R46" s="304"/>
      <c r="S46" s="408">
        <v>1489</v>
      </c>
      <c r="T46" s="408">
        <v>1389</v>
      </c>
      <c r="U46" s="408"/>
      <c r="V46" s="408"/>
      <c r="W46" s="408">
        <v>1389</v>
      </c>
      <c r="X46" s="197">
        <v>459</v>
      </c>
      <c r="Y46" s="408">
        <v>269</v>
      </c>
      <c r="Z46" s="408">
        <v>19</v>
      </c>
      <c r="AA46" s="408">
        <v>19</v>
      </c>
      <c r="AB46" s="408">
        <v>19</v>
      </c>
      <c r="AC46" s="408">
        <v>19</v>
      </c>
      <c r="AD46" s="304"/>
      <c r="AE46" s="304"/>
      <c r="AF46" s="341">
        <v>1489</v>
      </c>
      <c r="AG46" s="341">
        <v>1389</v>
      </c>
      <c r="AH46" s="341">
        <v>1439</v>
      </c>
      <c r="AI46" s="341">
        <v>1389</v>
      </c>
      <c r="AJ46" s="280">
        <v>459</v>
      </c>
      <c r="AK46" s="341">
        <v>269</v>
      </c>
      <c r="AL46" s="341">
        <v>19</v>
      </c>
      <c r="AM46" s="341">
        <v>19</v>
      </c>
      <c r="AN46" s="341">
        <v>19</v>
      </c>
      <c r="AO46" s="280">
        <v>19</v>
      </c>
      <c r="AP46" s="305"/>
      <c r="AQ46" s="408">
        <v>1489</v>
      </c>
      <c r="AR46" s="408">
        <v>1389</v>
      </c>
      <c r="AS46" s="408">
        <v>0</v>
      </c>
      <c r="AT46" s="408">
        <v>0</v>
      </c>
      <c r="AU46" s="408">
        <v>1389</v>
      </c>
      <c r="AV46" s="197">
        <v>459</v>
      </c>
      <c r="AW46" s="408">
        <v>269</v>
      </c>
      <c r="AX46" s="408">
        <v>19</v>
      </c>
      <c r="AY46" s="408">
        <v>19</v>
      </c>
      <c r="AZ46" s="408">
        <v>19</v>
      </c>
      <c r="BA46" s="408">
        <v>19</v>
      </c>
      <c r="BB46" s="305"/>
      <c r="BC46" s="305"/>
      <c r="BD46" s="305"/>
      <c r="BE46" s="305"/>
      <c r="BF46" s="251"/>
      <c r="BG46" s="251"/>
      <c r="BH46" s="251"/>
      <c r="BI46" s="251"/>
      <c r="BJ46" s="251"/>
      <c r="BK46" s="251"/>
      <c r="BL46" s="251"/>
      <c r="BM46" s="251"/>
      <c r="BN46" s="251"/>
      <c r="BO46" s="251"/>
    </row>
    <row r="47" spans="2:67" ht="15" customHeight="1">
      <c r="B47" s="149" t="s">
        <v>480</v>
      </c>
      <c r="C47" s="149" t="s">
        <v>480</v>
      </c>
      <c r="D47" s="280"/>
      <c r="E47" s="280"/>
      <c r="F47" s="280"/>
      <c r="G47" s="197"/>
      <c r="H47" s="341">
        <v>1789</v>
      </c>
      <c r="I47" s="341">
        <v>1689</v>
      </c>
      <c r="J47" s="341">
        <v>1489</v>
      </c>
      <c r="K47" s="341">
        <v>1439</v>
      </c>
      <c r="L47" s="280">
        <v>949</v>
      </c>
      <c r="M47" s="341">
        <v>859</v>
      </c>
      <c r="N47" s="341">
        <v>689</v>
      </c>
      <c r="O47" s="341">
        <v>639</v>
      </c>
      <c r="P47" s="341">
        <v>639</v>
      </c>
      <c r="Q47" s="341">
        <v>639</v>
      </c>
      <c r="R47" s="304"/>
      <c r="S47" s="408">
        <v>1789</v>
      </c>
      <c r="T47" s="408">
        <v>1689</v>
      </c>
      <c r="U47" s="408"/>
      <c r="V47" s="408"/>
      <c r="W47" s="408">
        <v>1439</v>
      </c>
      <c r="X47" s="197">
        <v>949</v>
      </c>
      <c r="Y47" s="408">
        <v>859</v>
      </c>
      <c r="Z47" s="408">
        <v>689</v>
      </c>
      <c r="AA47" s="408">
        <v>639</v>
      </c>
      <c r="AB47" s="408">
        <v>639</v>
      </c>
      <c r="AC47" s="408">
        <v>639</v>
      </c>
      <c r="AD47" s="304"/>
      <c r="AE47" s="304"/>
      <c r="AF47" s="341">
        <v>1789</v>
      </c>
      <c r="AG47" s="341">
        <v>1689</v>
      </c>
      <c r="AH47" s="341">
        <v>1489</v>
      </c>
      <c r="AI47" s="341">
        <v>1439</v>
      </c>
      <c r="AJ47" s="280">
        <v>949</v>
      </c>
      <c r="AK47" s="341">
        <v>859</v>
      </c>
      <c r="AL47" s="341">
        <v>689</v>
      </c>
      <c r="AM47" s="341">
        <v>639</v>
      </c>
      <c r="AN47" s="341">
        <v>639</v>
      </c>
      <c r="AO47" s="280">
        <v>639</v>
      </c>
      <c r="AP47" s="305"/>
      <c r="AQ47" s="408">
        <v>1789</v>
      </c>
      <c r="AR47" s="408">
        <v>1689</v>
      </c>
      <c r="AS47" s="408">
        <v>0</v>
      </c>
      <c r="AT47" s="408">
        <v>0</v>
      </c>
      <c r="AU47" s="408">
        <v>1439</v>
      </c>
      <c r="AV47" s="197">
        <v>949</v>
      </c>
      <c r="AW47" s="408">
        <v>859</v>
      </c>
      <c r="AX47" s="408">
        <v>689</v>
      </c>
      <c r="AY47" s="408">
        <v>639</v>
      </c>
      <c r="AZ47" s="408">
        <v>639</v>
      </c>
      <c r="BA47" s="408">
        <v>639</v>
      </c>
      <c r="BB47" s="305"/>
      <c r="BC47" s="305"/>
      <c r="BD47" s="305"/>
      <c r="BE47" s="305"/>
      <c r="BF47" s="251"/>
      <c r="BG47" s="251"/>
      <c r="BH47" s="251"/>
      <c r="BI47" s="251"/>
      <c r="BJ47" s="251"/>
      <c r="BK47" s="251"/>
      <c r="BL47" s="251"/>
      <c r="BM47" s="251"/>
      <c r="BN47" s="251"/>
      <c r="BO47" s="251"/>
    </row>
    <row r="48" spans="2:67" ht="15" customHeight="1">
      <c r="B48" s="149" t="s">
        <v>481</v>
      </c>
      <c r="C48" s="149" t="s">
        <v>481</v>
      </c>
      <c r="D48" s="280"/>
      <c r="E48" s="280"/>
      <c r="F48" s="280"/>
      <c r="G48" s="197"/>
      <c r="H48" s="341">
        <v>2339</v>
      </c>
      <c r="I48" s="341">
        <v>2239</v>
      </c>
      <c r="J48" s="341">
        <v>2269</v>
      </c>
      <c r="K48" s="341">
        <v>2239</v>
      </c>
      <c r="L48" s="280">
        <v>1409</v>
      </c>
      <c r="M48" s="341">
        <v>1229</v>
      </c>
      <c r="N48" s="341">
        <v>969</v>
      </c>
      <c r="O48" s="341">
        <v>939</v>
      </c>
      <c r="P48" s="341">
        <v>939</v>
      </c>
      <c r="Q48" s="341">
        <v>939</v>
      </c>
      <c r="R48" s="304"/>
      <c r="S48" s="408">
        <v>2339</v>
      </c>
      <c r="T48" s="408">
        <v>2239</v>
      </c>
      <c r="U48" s="408"/>
      <c r="V48" s="408"/>
      <c r="W48" s="408">
        <v>2239</v>
      </c>
      <c r="X48" s="197">
        <v>1409</v>
      </c>
      <c r="Y48" s="408">
        <v>1229</v>
      </c>
      <c r="Z48" s="408">
        <v>969</v>
      </c>
      <c r="AA48" s="408">
        <v>939</v>
      </c>
      <c r="AB48" s="408">
        <v>939</v>
      </c>
      <c r="AC48" s="408">
        <v>939</v>
      </c>
      <c r="AD48" s="304"/>
      <c r="AE48" s="304"/>
      <c r="AF48" s="341">
        <v>2339</v>
      </c>
      <c r="AG48" s="341">
        <v>2239</v>
      </c>
      <c r="AH48" s="341">
        <v>2269</v>
      </c>
      <c r="AI48" s="341">
        <v>2239</v>
      </c>
      <c r="AJ48" s="280">
        <v>1409</v>
      </c>
      <c r="AK48" s="341">
        <v>1229</v>
      </c>
      <c r="AL48" s="341">
        <v>969</v>
      </c>
      <c r="AM48" s="341">
        <v>939</v>
      </c>
      <c r="AN48" s="341">
        <v>939</v>
      </c>
      <c r="AO48" s="280">
        <v>939</v>
      </c>
      <c r="AP48" s="305"/>
      <c r="AQ48" s="408">
        <v>2339</v>
      </c>
      <c r="AR48" s="408">
        <v>2239</v>
      </c>
      <c r="AS48" s="408">
        <v>0</v>
      </c>
      <c r="AT48" s="408">
        <v>0</v>
      </c>
      <c r="AU48" s="408">
        <v>2239</v>
      </c>
      <c r="AV48" s="197">
        <v>1409</v>
      </c>
      <c r="AW48" s="408">
        <v>1229</v>
      </c>
      <c r="AX48" s="408">
        <v>969</v>
      </c>
      <c r="AY48" s="408">
        <v>939</v>
      </c>
      <c r="AZ48" s="408">
        <v>939</v>
      </c>
      <c r="BA48" s="408">
        <v>939</v>
      </c>
      <c r="BB48" s="305"/>
      <c r="BC48" s="305"/>
      <c r="BD48" s="305"/>
      <c r="BE48" s="305"/>
      <c r="BF48" s="251"/>
      <c r="BG48" s="251"/>
      <c r="BH48" s="251"/>
      <c r="BI48" s="251"/>
      <c r="BJ48" s="251"/>
      <c r="BK48" s="251"/>
      <c r="BL48" s="251"/>
      <c r="BM48" s="251"/>
      <c r="BN48" s="251"/>
      <c r="BO48" s="251"/>
    </row>
    <row r="49" spans="2:134" ht="15" customHeight="1">
      <c r="B49" s="149" t="s">
        <v>893</v>
      </c>
      <c r="C49" s="149" t="s">
        <v>482</v>
      </c>
      <c r="D49" s="280"/>
      <c r="E49" s="280"/>
      <c r="F49" s="280"/>
      <c r="G49" s="197"/>
      <c r="H49" s="341">
        <v>1789</v>
      </c>
      <c r="I49" s="341">
        <v>1689</v>
      </c>
      <c r="J49" s="341">
        <v>1789</v>
      </c>
      <c r="K49" s="341">
        <v>1689</v>
      </c>
      <c r="L49" s="280">
        <v>1209</v>
      </c>
      <c r="M49" s="341">
        <v>1159</v>
      </c>
      <c r="N49" s="341">
        <v>1059</v>
      </c>
      <c r="O49" s="341">
        <v>1059</v>
      </c>
      <c r="P49" s="341">
        <v>1059</v>
      </c>
      <c r="Q49" s="341">
        <v>1059</v>
      </c>
      <c r="R49" s="304"/>
      <c r="S49" s="408">
        <v>1789</v>
      </c>
      <c r="T49" s="408">
        <v>1689</v>
      </c>
      <c r="U49" s="408"/>
      <c r="V49" s="408"/>
      <c r="W49" s="408">
        <v>1689</v>
      </c>
      <c r="X49" s="197">
        <v>1209</v>
      </c>
      <c r="Y49" s="408">
        <v>1159</v>
      </c>
      <c r="Z49" s="408">
        <v>1059</v>
      </c>
      <c r="AA49" s="408">
        <v>1059</v>
      </c>
      <c r="AB49" s="408">
        <v>1059</v>
      </c>
      <c r="AC49" s="408">
        <v>1059</v>
      </c>
      <c r="AD49" s="304"/>
      <c r="AE49" s="304"/>
      <c r="AF49" s="341">
        <v>1789</v>
      </c>
      <c r="AG49" s="341">
        <v>1689</v>
      </c>
      <c r="AH49" s="341">
        <v>1789</v>
      </c>
      <c r="AI49" s="341">
        <v>1689</v>
      </c>
      <c r="AJ49" s="280">
        <v>1209</v>
      </c>
      <c r="AK49" s="341">
        <v>1159</v>
      </c>
      <c r="AL49" s="341">
        <v>1059</v>
      </c>
      <c r="AM49" s="341">
        <v>1059</v>
      </c>
      <c r="AN49" s="341">
        <v>1059</v>
      </c>
      <c r="AO49" s="280">
        <v>1059</v>
      </c>
      <c r="AP49" s="305"/>
      <c r="AQ49" s="408">
        <v>1789</v>
      </c>
      <c r="AR49" s="408">
        <v>1689</v>
      </c>
      <c r="AS49" s="408">
        <v>0</v>
      </c>
      <c r="AT49" s="408">
        <v>0</v>
      </c>
      <c r="AU49" s="408">
        <v>1689</v>
      </c>
      <c r="AV49" s="197">
        <v>1209</v>
      </c>
      <c r="AW49" s="408">
        <v>1159</v>
      </c>
      <c r="AX49" s="408">
        <v>1059</v>
      </c>
      <c r="AY49" s="408">
        <v>1059</v>
      </c>
      <c r="AZ49" s="408">
        <v>1059</v>
      </c>
      <c r="BA49" s="408">
        <v>1059</v>
      </c>
      <c r="BB49" s="305"/>
      <c r="BC49" s="305"/>
      <c r="BD49" s="305"/>
      <c r="BE49" s="305"/>
      <c r="BF49" s="251"/>
      <c r="BG49" s="251"/>
      <c r="BH49" s="251"/>
      <c r="BI49" s="251"/>
      <c r="BJ49" s="251"/>
      <c r="BK49" s="251"/>
      <c r="BL49" s="251"/>
      <c r="BM49" s="251"/>
      <c r="BN49" s="251"/>
      <c r="BO49" s="251"/>
    </row>
    <row r="50" spans="2:134" ht="15" customHeight="1">
      <c r="B50" s="149" t="s">
        <v>483</v>
      </c>
      <c r="C50" s="149" t="s">
        <v>483</v>
      </c>
      <c r="D50" s="280"/>
      <c r="E50" s="280"/>
      <c r="F50" s="280"/>
      <c r="G50" s="197"/>
      <c r="H50" s="341">
        <v>589</v>
      </c>
      <c r="I50" s="341">
        <v>489</v>
      </c>
      <c r="J50" s="341">
        <v>589</v>
      </c>
      <c r="K50" s="341">
        <v>489</v>
      </c>
      <c r="L50" s="341">
        <v>0</v>
      </c>
      <c r="M50" s="341">
        <v>0</v>
      </c>
      <c r="N50" s="341">
        <v>0</v>
      </c>
      <c r="O50" s="341">
        <v>0</v>
      </c>
      <c r="P50" s="341">
        <v>0</v>
      </c>
      <c r="Q50" s="341">
        <v>0</v>
      </c>
      <c r="R50" s="304"/>
      <c r="S50" s="408">
        <v>589</v>
      </c>
      <c r="T50" s="408">
        <v>489</v>
      </c>
      <c r="U50" s="408"/>
      <c r="V50" s="408"/>
      <c r="W50" s="408">
        <v>489</v>
      </c>
      <c r="X50" s="408">
        <v>0</v>
      </c>
      <c r="Y50" s="408">
        <v>0</v>
      </c>
      <c r="Z50" s="408">
        <v>0</v>
      </c>
      <c r="AA50" s="408">
        <v>0</v>
      </c>
      <c r="AB50" s="408">
        <v>0</v>
      </c>
      <c r="AC50" s="408">
        <v>0</v>
      </c>
      <c r="AD50" s="304"/>
      <c r="AE50" s="304"/>
      <c r="AF50" s="341">
        <v>589</v>
      </c>
      <c r="AG50" s="341">
        <v>489</v>
      </c>
      <c r="AH50" s="341">
        <v>589</v>
      </c>
      <c r="AI50" s="341">
        <v>489</v>
      </c>
      <c r="AJ50" s="280">
        <v>0</v>
      </c>
      <c r="AK50" s="341">
        <v>0</v>
      </c>
      <c r="AL50" s="341">
        <v>0</v>
      </c>
      <c r="AM50" s="341">
        <v>0</v>
      </c>
      <c r="AN50" s="341">
        <v>0</v>
      </c>
      <c r="AO50" s="280">
        <v>0</v>
      </c>
      <c r="AP50" s="305"/>
      <c r="AQ50" s="408">
        <v>589</v>
      </c>
      <c r="AR50" s="408">
        <v>489</v>
      </c>
      <c r="AS50" s="408">
        <v>0</v>
      </c>
      <c r="AT50" s="408">
        <v>0</v>
      </c>
      <c r="AU50" s="408">
        <v>489</v>
      </c>
      <c r="AV50" s="408">
        <v>0</v>
      </c>
      <c r="AW50" s="408">
        <v>0</v>
      </c>
      <c r="AX50" s="408">
        <v>0</v>
      </c>
      <c r="AY50" s="408">
        <v>0</v>
      </c>
      <c r="AZ50" s="408">
        <v>0</v>
      </c>
      <c r="BA50" s="408">
        <v>0</v>
      </c>
      <c r="BB50" s="305"/>
      <c r="BC50" s="305"/>
      <c r="BD50" s="305"/>
      <c r="BE50" s="305"/>
      <c r="BF50" s="251"/>
      <c r="BG50" s="251"/>
      <c r="BH50" s="251"/>
      <c r="BI50" s="251"/>
      <c r="BJ50" s="251"/>
      <c r="BK50" s="251"/>
      <c r="BL50" s="251"/>
      <c r="BM50" s="251"/>
      <c r="BN50" s="251"/>
      <c r="BO50" s="251"/>
    </row>
    <row r="51" spans="2:134" ht="15" customHeight="1">
      <c r="B51" s="149" t="s">
        <v>484</v>
      </c>
      <c r="C51" s="149" t="s">
        <v>484</v>
      </c>
      <c r="D51" s="280"/>
      <c r="E51" s="280"/>
      <c r="F51" s="280"/>
      <c r="G51" s="197"/>
      <c r="H51" s="341">
        <v>159</v>
      </c>
      <c r="I51" s="341">
        <v>59</v>
      </c>
      <c r="J51" s="341">
        <v>89</v>
      </c>
      <c r="K51" s="341">
        <v>59</v>
      </c>
      <c r="L51" s="280">
        <v>0</v>
      </c>
      <c r="M51" s="341">
        <v>0</v>
      </c>
      <c r="N51" s="341">
        <v>0</v>
      </c>
      <c r="O51" s="341">
        <v>0</v>
      </c>
      <c r="P51" s="341">
        <v>0</v>
      </c>
      <c r="Q51" s="341">
        <v>0</v>
      </c>
      <c r="R51" s="304"/>
      <c r="S51" s="408">
        <v>159</v>
      </c>
      <c r="T51" s="408">
        <v>59</v>
      </c>
      <c r="U51" s="408"/>
      <c r="V51" s="408"/>
      <c r="W51" s="408">
        <v>59</v>
      </c>
      <c r="X51" s="197">
        <v>0</v>
      </c>
      <c r="Y51" s="408">
        <v>0</v>
      </c>
      <c r="Z51" s="408">
        <v>0</v>
      </c>
      <c r="AA51" s="408">
        <v>0</v>
      </c>
      <c r="AB51" s="408">
        <v>0</v>
      </c>
      <c r="AC51" s="408">
        <v>0</v>
      </c>
      <c r="AD51" s="304"/>
      <c r="AE51" s="304"/>
      <c r="AF51" s="341">
        <v>159</v>
      </c>
      <c r="AG51" s="341">
        <v>59</v>
      </c>
      <c r="AH51" s="341">
        <v>89</v>
      </c>
      <c r="AI51" s="341">
        <v>59</v>
      </c>
      <c r="AJ51" s="280">
        <v>0</v>
      </c>
      <c r="AK51" s="341">
        <v>0</v>
      </c>
      <c r="AL51" s="341">
        <v>0</v>
      </c>
      <c r="AM51" s="341">
        <v>0</v>
      </c>
      <c r="AN51" s="341">
        <v>0</v>
      </c>
      <c r="AO51" s="280">
        <v>0</v>
      </c>
      <c r="AP51" s="305"/>
      <c r="AQ51" s="408">
        <v>159</v>
      </c>
      <c r="AR51" s="408">
        <v>59</v>
      </c>
      <c r="AS51" s="408">
        <v>0</v>
      </c>
      <c r="AT51" s="408">
        <v>0</v>
      </c>
      <c r="AU51" s="408">
        <v>59</v>
      </c>
      <c r="AV51" s="197">
        <v>0</v>
      </c>
      <c r="AW51" s="408">
        <v>0</v>
      </c>
      <c r="AX51" s="408">
        <v>0</v>
      </c>
      <c r="AY51" s="408">
        <v>0</v>
      </c>
      <c r="AZ51" s="408">
        <v>0</v>
      </c>
      <c r="BA51" s="408">
        <v>0</v>
      </c>
      <c r="BB51" s="305"/>
      <c r="BC51" s="305"/>
      <c r="BD51" s="305"/>
      <c r="BE51" s="305"/>
      <c r="BF51" s="251"/>
      <c r="BG51" s="251"/>
      <c r="BH51" s="251"/>
      <c r="BI51" s="251"/>
      <c r="BJ51" s="251"/>
      <c r="BK51" s="251"/>
      <c r="BL51" s="251"/>
      <c r="BM51" s="251"/>
      <c r="BN51" s="251"/>
      <c r="BO51" s="251"/>
    </row>
    <row r="52" spans="2:134" ht="15" customHeight="1">
      <c r="B52" s="149" t="s">
        <v>485</v>
      </c>
      <c r="C52" s="149" t="s">
        <v>485</v>
      </c>
      <c r="D52" s="280"/>
      <c r="E52" s="280"/>
      <c r="F52" s="280"/>
      <c r="G52" s="197"/>
      <c r="H52" s="341">
        <v>169</v>
      </c>
      <c r="I52" s="341">
        <v>69</v>
      </c>
      <c r="J52" s="341">
        <v>119</v>
      </c>
      <c r="K52" s="341">
        <v>69</v>
      </c>
      <c r="L52" s="280">
        <v>9</v>
      </c>
      <c r="M52" s="341">
        <v>9</v>
      </c>
      <c r="N52" s="341">
        <v>9</v>
      </c>
      <c r="O52" s="341">
        <v>9</v>
      </c>
      <c r="P52" s="341">
        <v>9</v>
      </c>
      <c r="Q52" s="341">
        <v>9</v>
      </c>
      <c r="R52" s="304"/>
      <c r="S52" s="408">
        <v>169</v>
      </c>
      <c r="T52" s="408">
        <v>69</v>
      </c>
      <c r="U52" s="408"/>
      <c r="V52" s="408"/>
      <c r="W52" s="408">
        <v>69</v>
      </c>
      <c r="X52" s="197">
        <v>9</v>
      </c>
      <c r="Y52" s="408">
        <v>9</v>
      </c>
      <c r="Z52" s="408">
        <v>9</v>
      </c>
      <c r="AA52" s="408">
        <v>9</v>
      </c>
      <c r="AB52" s="408">
        <v>9</v>
      </c>
      <c r="AC52" s="408">
        <v>9</v>
      </c>
      <c r="AD52" s="304"/>
      <c r="AE52" s="304"/>
      <c r="AF52" s="341">
        <v>169</v>
      </c>
      <c r="AG52" s="341">
        <v>69</v>
      </c>
      <c r="AH52" s="341">
        <v>119</v>
      </c>
      <c r="AI52" s="341">
        <v>69</v>
      </c>
      <c r="AJ52" s="280">
        <v>9</v>
      </c>
      <c r="AK52" s="341">
        <v>9</v>
      </c>
      <c r="AL52" s="341">
        <v>9</v>
      </c>
      <c r="AM52" s="341">
        <v>9</v>
      </c>
      <c r="AN52" s="341">
        <v>9</v>
      </c>
      <c r="AO52" s="280">
        <v>9</v>
      </c>
      <c r="AP52" s="305"/>
      <c r="AQ52" s="408">
        <v>169</v>
      </c>
      <c r="AR52" s="408">
        <v>69</v>
      </c>
      <c r="AS52" s="408">
        <v>0</v>
      </c>
      <c r="AT52" s="408">
        <v>0</v>
      </c>
      <c r="AU52" s="408">
        <v>69</v>
      </c>
      <c r="AV52" s="197">
        <v>9</v>
      </c>
      <c r="AW52" s="408">
        <v>9</v>
      </c>
      <c r="AX52" s="408">
        <v>9</v>
      </c>
      <c r="AY52" s="408">
        <v>9</v>
      </c>
      <c r="AZ52" s="408">
        <v>9</v>
      </c>
      <c r="BA52" s="408">
        <v>9</v>
      </c>
      <c r="BB52" s="305"/>
      <c r="BC52" s="305"/>
      <c r="BD52" s="305"/>
      <c r="BE52" s="305"/>
      <c r="BF52" s="251"/>
      <c r="BG52" s="251"/>
      <c r="BH52" s="251"/>
      <c r="BI52" s="251"/>
      <c r="BJ52" s="251"/>
      <c r="BK52" s="251"/>
      <c r="BL52" s="251"/>
      <c r="BM52" s="251"/>
      <c r="BN52" s="251"/>
      <c r="BO52" s="251"/>
    </row>
    <row r="53" spans="2:134" ht="15" customHeight="1">
      <c r="B53" s="149" t="s">
        <v>486</v>
      </c>
      <c r="C53" s="149" t="s">
        <v>486</v>
      </c>
      <c r="D53" s="280"/>
      <c r="E53" s="280"/>
      <c r="F53" s="280"/>
      <c r="G53" s="197"/>
      <c r="H53" s="341">
        <v>789</v>
      </c>
      <c r="I53" s="341">
        <v>689</v>
      </c>
      <c r="J53" s="341">
        <v>789</v>
      </c>
      <c r="K53" s="341">
        <v>739</v>
      </c>
      <c r="L53" s="280">
        <v>389</v>
      </c>
      <c r="M53" s="341">
        <v>389</v>
      </c>
      <c r="N53" s="341">
        <v>389</v>
      </c>
      <c r="O53" s="341">
        <v>389</v>
      </c>
      <c r="P53" s="341">
        <v>389</v>
      </c>
      <c r="Q53" s="341">
        <v>389</v>
      </c>
      <c r="R53" s="304"/>
      <c r="S53" s="408">
        <v>789</v>
      </c>
      <c r="T53" s="408">
        <v>689</v>
      </c>
      <c r="U53" s="408"/>
      <c r="V53" s="408"/>
      <c r="W53" s="408">
        <v>739</v>
      </c>
      <c r="X53" s="197">
        <v>389</v>
      </c>
      <c r="Y53" s="408">
        <v>389</v>
      </c>
      <c r="Z53" s="408">
        <v>389</v>
      </c>
      <c r="AA53" s="408">
        <v>389</v>
      </c>
      <c r="AB53" s="408">
        <v>389</v>
      </c>
      <c r="AC53" s="408">
        <v>389</v>
      </c>
      <c r="AD53" s="304"/>
      <c r="AE53" s="304"/>
      <c r="AF53" s="341">
        <v>789</v>
      </c>
      <c r="AG53" s="341">
        <v>689</v>
      </c>
      <c r="AH53" s="341">
        <v>789</v>
      </c>
      <c r="AI53" s="341">
        <v>739</v>
      </c>
      <c r="AJ53" s="280">
        <v>389</v>
      </c>
      <c r="AK53" s="341">
        <v>389</v>
      </c>
      <c r="AL53" s="341">
        <v>389</v>
      </c>
      <c r="AM53" s="341">
        <v>389</v>
      </c>
      <c r="AN53" s="341">
        <v>389</v>
      </c>
      <c r="AO53" s="280">
        <v>389</v>
      </c>
      <c r="AP53" s="305"/>
      <c r="AQ53" s="408">
        <v>789</v>
      </c>
      <c r="AR53" s="408">
        <v>689</v>
      </c>
      <c r="AS53" s="408">
        <v>0</v>
      </c>
      <c r="AT53" s="408">
        <v>0</v>
      </c>
      <c r="AU53" s="408">
        <v>739</v>
      </c>
      <c r="AV53" s="197">
        <v>389</v>
      </c>
      <c r="AW53" s="408">
        <v>389</v>
      </c>
      <c r="AX53" s="408">
        <v>389</v>
      </c>
      <c r="AY53" s="408">
        <v>389</v>
      </c>
      <c r="AZ53" s="408">
        <v>389</v>
      </c>
      <c r="BA53" s="408">
        <v>389</v>
      </c>
      <c r="BB53" s="305"/>
      <c r="BC53" s="305"/>
      <c r="BD53" s="305"/>
      <c r="BE53" s="305"/>
      <c r="BF53" s="251"/>
      <c r="BG53" s="251"/>
      <c r="BH53" s="251"/>
      <c r="BI53" s="251"/>
      <c r="BJ53" s="251"/>
      <c r="BK53" s="251"/>
      <c r="BL53" s="251"/>
      <c r="BM53" s="251"/>
      <c r="BN53" s="251"/>
      <c r="BO53" s="251"/>
    </row>
    <row r="54" spans="2:134" ht="15" customHeight="1">
      <c r="B54" s="149" t="s">
        <v>487</v>
      </c>
      <c r="C54" s="149" t="s">
        <v>487</v>
      </c>
      <c r="D54" s="280"/>
      <c r="E54" s="280"/>
      <c r="F54" s="280"/>
      <c r="G54" s="197"/>
      <c r="H54" s="341">
        <v>689</v>
      </c>
      <c r="I54" s="341">
        <v>589</v>
      </c>
      <c r="J54" s="341">
        <v>689</v>
      </c>
      <c r="K54" s="341">
        <v>639</v>
      </c>
      <c r="L54" s="280">
        <v>199</v>
      </c>
      <c r="M54" s="341">
        <v>99</v>
      </c>
      <c r="N54" s="341">
        <v>9</v>
      </c>
      <c r="O54" s="341">
        <v>9</v>
      </c>
      <c r="P54" s="341">
        <v>9</v>
      </c>
      <c r="Q54" s="341">
        <v>0</v>
      </c>
      <c r="R54" s="304"/>
      <c r="S54" s="408">
        <v>689</v>
      </c>
      <c r="T54" s="408">
        <v>589</v>
      </c>
      <c r="U54" s="408"/>
      <c r="V54" s="408"/>
      <c r="W54" s="408">
        <v>639</v>
      </c>
      <c r="X54" s="197">
        <v>199</v>
      </c>
      <c r="Y54" s="408">
        <v>99</v>
      </c>
      <c r="Z54" s="408">
        <v>9</v>
      </c>
      <c r="AA54" s="408">
        <v>9</v>
      </c>
      <c r="AB54" s="408">
        <v>9</v>
      </c>
      <c r="AC54" s="408">
        <v>0</v>
      </c>
      <c r="AD54" s="304"/>
      <c r="AE54" s="304"/>
      <c r="AF54" s="341">
        <v>689</v>
      </c>
      <c r="AG54" s="341">
        <v>589</v>
      </c>
      <c r="AH54" s="341">
        <v>689</v>
      </c>
      <c r="AI54" s="341">
        <v>639</v>
      </c>
      <c r="AJ54" s="280">
        <v>199</v>
      </c>
      <c r="AK54" s="341">
        <v>99</v>
      </c>
      <c r="AL54" s="341">
        <v>9</v>
      </c>
      <c r="AM54" s="341">
        <v>9</v>
      </c>
      <c r="AN54" s="341">
        <v>9</v>
      </c>
      <c r="AO54" s="280">
        <v>0</v>
      </c>
      <c r="AP54" s="305"/>
      <c r="AQ54" s="408">
        <v>689</v>
      </c>
      <c r="AR54" s="408">
        <v>589</v>
      </c>
      <c r="AS54" s="408">
        <v>0</v>
      </c>
      <c r="AT54" s="408">
        <v>0</v>
      </c>
      <c r="AU54" s="408">
        <v>639</v>
      </c>
      <c r="AV54" s="197">
        <v>199</v>
      </c>
      <c r="AW54" s="408">
        <v>99</v>
      </c>
      <c r="AX54" s="408">
        <v>9</v>
      </c>
      <c r="AY54" s="408">
        <v>9</v>
      </c>
      <c r="AZ54" s="408">
        <v>9</v>
      </c>
      <c r="BA54" s="408">
        <v>0</v>
      </c>
      <c r="BB54" s="305"/>
      <c r="BC54" s="305"/>
      <c r="BD54" s="305"/>
      <c r="BE54" s="305"/>
      <c r="BF54" s="251"/>
      <c r="BG54" s="251"/>
      <c r="BH54" s="251"/>
      <c r="BI54" s="251"/>
      <c r="BJ54" s="251"/>
      <c r="BK54" s="251"/>
      <c r="BL54" s="251"/>
      <c r="BM54" s="251"/>
      <c r="BN54" s="251"/>
      <c r="BO54" s="251"/>
    </row>
    <row r="55" spans="2:134" ht="15" customHeight="1">
      <c r="B55" s="149" t="s">
        <v>11</v>
      </c>
      <c r="C55" s="149" t="s">
        <v>11</v>
      </c>
      <c r="D55" s="280"/>
      <c r="E55" s="280"/>
      <c r="F55" s="280"/>
      <c r="G55" s="197"/>
      <c r="H55" s="341">
        <v>1489</v>
      </c>
      <c r="I55" s="341">
        <v>1489</v>
      </c>
      <c r="J55" s="341">
        <v>1489</v>
      </c>
      <c r="K55" s="341">
        <v>1489</v>
      </c>
      <c r="L55" s="280">
        <v>449</v>
      </c>
      <c r="M55" s="341">
        <v>149</v>
      </c>
      <c r="N55" s="341">
        <v>99</v>
      </c>
      <c r="O55" s="341">
        <v>9</v>
      </c>
      <c r="P55" s="341">
        <v>9</v>
      </c>
      <c r="Q55" s="341">
        <v>0</v>
      </c>
      <c r="R55" s="304"/>
      <c r="S55" s="408">
        <v>1489</v>
      </c>
      <c r="T55" s="408">
        <v>1489</v>
      </c>
      <c r="U55" s="408"/>
      <c r="V55" s="408"/>
      <c r="W55" s="408">
        <v>1489</v>
      </c>
      <c r="X55" s="197">
        <v>449</v>
      </c>
      <c r="Y55" s="408">
        <v>149</v>
      </c>
      <c r="Z55" s="408">
        <v>99</v>
      </c>
      <c r="AA55" s="408">
        <v>9</v>
      </c>
      <c r="AB55" s="408">
        <v>9</v>
      </c>
      <c r="AC55" s="408">
        <v>0</v>
      </c>
      <c r="AD55" s="304"/>
      <c r="AE55" s="304"/>
      <c r="AF55" s="341">
        <v>1489</v>
      </c>
      <c r="AG55" s="341">
        <v>1489</v>
      </c>
      <c r="AH55" s="341">
        <v>1489</v>
      </c>
      <c r="AI55" s="341">
        <v>1489</v>
      </c>
      <c r="AJ55" s="280">
        <v>449</v>
      </c>
      <c r="AK55" s="341">
        <v>149</v>
      </c>
      <c r="AL55" s="341">
        <v>99</v>
      </c>
      <c r="AM55" s="341">
        <v>9</v>
      </c>
      <c r="AN55" s="341">
        <v>9</v>
      </c>
      <c r="AO55" s="280">
        <v>0</v>
      </c>
      <c r="AP55" s="305"/>
      <c r="AQ55" s="408">
        <v>1489</v>
      </c>
      <c r="AR55" s="408">
        <v>1489</v>
      </c>
      <c r="AS55" s="408">
        <v>0</v>
      </c>
      <c r="AT55" s="408">
        <v>0</v>
      </c>
      <c r="AU55" s="408">
        <v>1489</v>
      </c>
      <c r="AV55" s="197">
        <v>449</v>
      </c>
      <c r="AW55" s="408">
        <v>149</v>
      </c>
      <c r="AX55" s="408">
        <v>99</v>
      </c>
      <c r="AY55" s="408">
        <v>9</v>
      </c>
      <c r="AZ55" s="408">
        <v>9</v>
      </c>
      <c r="BA55" s="408">
        <v>0</v>
      </c>
      <c r="BB55" s="305"/>
      <c r="BC55" s="305"/>
      <c r="BD55" s="305"/>
      <c r="BE55" s="305"/>
      <c r="BF55" s="251"/>
      <c r="BG55" s="251"/>
      <c r="BH55" s="251"/>
      <c r="BI55" s="251"/>
      <c r="BJ55" s="251"/>
      <c r="BK55" s="251"/>
      <c r="BL55" s="251"/>
      <c r="BM55" s="251"/>
      <c r="BN55" s="251"/>
      <c r="BO55" s="251"/>
    </row>
    <row r="56" spans="2:134" ht="15" customHeight="1">
      <c r="B56" s="149" t="s">
        <v>9</v>
      </c>
      <c r="C56" s="149" t="s">
        <v>9</v>
      </c>
      <c r="D56" s="280"/>
      <c r="E56" s="280"/>
      <c r="F56" s="280"/>
      <c r="G56" s="197"/>
      <c r="H56" s="341">
        <v>1689</v>
      </c>
      <c r="I56" s="341">
        <v>1689</v>
      </c>
      <c r="J56" s="341">
        <v>1689</v>
      </c>
      <c r="K56" s="341">
        <v>1689</v>
      </c>
      <c r="L56" s="280">
        <v>499</v>
      </c>
      <c r="M56" s="341">
        <v>299</v>
      </c>
      <c r="N56" s="341">
        <v>199</v>
      </c>
      <c r="O56" s="341">
        <v>99</v>
      </c>
      <c r="P56" s="341">
        <v>9</v>
      </c>
      <c r="Q56" s="341">
        <v>0</v>
      </c>
      <c r="R56" s="304"/>
      <c r="S56" s="408">
        <v>1689</v>
      </c>
      <c r="T56" s="408">
        <v>1689</v>
      </c>
      <c r="U56" s="408"/>
      <c r="V56" s="408"/>
      <c r="W56" s="408">
        <v>1689</v>
      </c>
      <c r="X56" s="197">
        <v>499</v>
      </c>
      <c r="Y56" s="408">
        <v>299</v>
      </c>
      <c r="Z56" s="408">
        <v>199</v>
      </c>
      <c r="AA56" s="408">
        <v>99</v>
      </c>
      <c r="AB56" s="408">
        <v>9</v>
      </c>
      <c r="AC56" s="408">
        <v>0</v>
      </c>
      <c r="AD56" s="304"/>
      <c r="AE56" s="304"/>
      <c r="AF56" s="341">
        <v>1689</v>
      </c>
      <c r="AG56" s="341">
        <v>1689</v>
      </c>
      <c r="AH56" s="341">
        <v>1689</v>
      </c>
      <c r="AI56" s="341">
        <v>1689</v>
      </c>
      <c r="AJ56" s="280">
        <v>499</v>
      </c>
      <c r="AK56" s="341">
        <v>299</v>
      </c>
      <c r="AL56" s="341">
        <v>199</v>
      </c>
      <c r="AM56" s="341">
        <v>99</v>
      </c>
      <c r="AN56" s="341">
        <v>9</v>
      </c>
      <c r="AO56" s="280">
        <v>0</v>
      </c>
      <c r="AP56" s="305"/>
      <c r="AQ56" s="408">
        <v>1689</v>
      </c>
      <c r="AR56" s="408">
        <v>1689</v>
      </c>
      <c r="AS56" s="408">
        <v>0</v>
      </c>
      <c r="AT56" s="408">
        <v>0</v>
      </c>
      <c r="AU56" s="408">
        <v>1689</v>
      </c>
      <c r="AV56" s="197">
        <v>499</v>
      </c>
      <c r="AW56" s="408">
        <v>299</v>
      </c>
      <c r="AX56" s="408">
        <v>199</v>
      </c>
      <c r="AY56" s="408">
        <v>99</v>
      </c>
      <c r="AZ56" s="408">
        <v>9</v>
      </c>
      <c r="BA56" s="408">
        <v>0</v>
      </c>
      <c r="BB56" s="305"/>
      <c r="BC56" s="305"/>
      <c r="BD56" s="305"/>
      <c r="BE56" s="305"/>
      <c r="BF56" s="251"/>
      <c r="BG56" s="251"/>
      <c r="BH56" s="251"/>
      <c r="BI56" s="251"/>
      <c r="BJ56" s="251"/>
      <c r="BK56" s="251"/>
      <c r="BL56" s="251"/>
      <c r="BM56" s="251"/>
      <c r="BN56" s="251"/>
      <c r="BO56" s="251"/>
    </row>
    <row r="57" spans="2:134" ht="15" customHeight="1">
      <c r="B57" s="149" t="s">
        <v>13</v>
      </c>
      <c r="C57" s="149" t="s">
        <v>13</v>
      </c>
      <c r="D57" s="280"/>
      <c r="E57" s="280"/>
      <c r="F57" s="280"/>
      <c r="G57" s="197"/>
      <c r="H57" s="341">
        <v>839</v>
      </c>
      <c r="I57" s="341">
        <v>839</v>
      </c>
      <c r="J57" s="341">
        <v>839</v>
      </c>
      <c r="K57" s="341">
        <v>839</v>
      </c>
      <c r="L57" s="280">
        <v>349</v>
      </c>
      <c r="M57" s="341">
        <v>99</v>
      </c>
      <c r="N57" s="341">
        <v>29</v>
      </c>
      <c r="O57" s="341">
        <v>9</v>
      </c>
      <c r="P57" s="341">
        <v>9</v>
      </c>
      <c r="Q57" s="341">
        <v>0</v>
      </c>
      <c r="R57" s="304"/>
      <c r="S57" s="408">
        <v>839</v>
      </c>
      <c r="T57" s="408">
        <v>839</v>
      </c>
      <c r="U57" s="408"/>
      <c r="V57" s="408"/>
      <c r="W57" s="408">
        <v>839</v>
      </c>
      <c r="X57" s="197">
        <v>349</v>
      </c>
      <c r="Y57" s="408">
        <v>99</v>
      </c>
      <c r="Z57" s="408">
        <v>29</v>
      </c>
      <c r="AA57" s="408">
        <v>9</v>
      </c>
      <c r="AB57" s="408">
        <v>9</v>
      </c>
      <c r="AC57" s="408">
        <v>0</v>
      </c>
      <c r="AD57" s="304"/>
      <c r="AE57" s="304"/>
      <c r="AF57" s="341">
        <v>839</v>
      </c>
      <c r="AG57" s="341">
        <v>839</v>
      </c>
      <c r="AH57" s="341">
        <v>839</v>
      </c>
      <c r="AI57" s="341">
        <v>839</v>
      </c>
      <c r="AJ57" s="280">
        <v>349</v>
      </c>
      <c r="AK57" s="341">
        <v>99</v>
      </c>
      <c r="AL57" s="341">
        <v>29</v>
      </c>
      <c r="AM57" s="341">
        <v>9</v>
      </c>
      <c r="AN57" s="341">
        <v>9</v>
      </c>
      <c r="AO57" s="280">
        <v>0</v>
      </c>
      <c r="AP57" s="305"/>
      <c r="AQ57" s="408">
        <v>839</v>
      </c>
      <c r="AR57" s="408">
        <v>839</v>
      </c>
      <c r="AS57" s="408">
        <v>0</v>
      </c>
      <c r="AT57" s="408">
        <v>0</v>
      </c>
      <c r="AU57" s="408">
        <v>839</v>
      </c>
      <c r="AV57" s="197">
        <v>349</v>
      </c>
      <c r="AW57" s="408">
        <v>99</v>
      </c>
      <c r="AX57" s="408">
        <v>29</v>
      </c>
      <c r="AY57" s="408">
        <v>9</v>
      </c>
      <c r="AZ57" s="408">
        <v>9</v>
      </c>
      <c r="BA57" s="408">
        <v>0</v>
      </c>
      <c r="BB57" s="305"/>
      <c r="BC57" s="305"/>
      <c r="BD57" s="305"/>
      <c r="BE57" s="305"/>
      <c r="BF57" s="251"/>
      <c r="BG57" s="251"/>
      <c r="BH57" s="251"/>
      <c r="BI57" s="251"/>
      <c r="BJ57" s="251"/>
      <c r="BK57" s="251"/>
      <c r="BL57" s="251"/>
      <c r="BM57" s="251"/>
      <c r="BN57" s="251"/>
      <c r="BO57" s="251"/>
    </row>
    <row r="58" spans="2:134" ht="15" customHeight="1">
      <c r="B58" s="149" t="s">
        <v>10</v>
      </c>
      <c r="C58" s="149" t="s">
        <v>10</v>
      </c>
      <c r="D58" s="280"/>
      <c r="E58" s="280"/>
      <c r="F58" s="280"/>
      <c r="G58" s="197"/>
      <c r="H58" s="341">
        <v>989</v>
      </c>
      <c r="I58" s="341">
        <v>989</v>
      </c>
      <c r="J58" s="341">
        <v>989</v>
      </c>
      <c r="K58" s="341">
        <v>889</v>
      </c>
      <c r="L58" s="341">
        <v>699</v>
      </c>
      <c r="M58" s="341">
        <v>549</v>
      </c>
      <c r="N58" s="341">
        <v>49</v>
      </c>
      <c r="O58" s="341">
        <v>9</v>
      </c>
      <c r="P58" s="341">
        <v>9</v>
      </c>
      <c r="Q58" s="341">
        <v>0</v>
      </c>
      <c r="R58" s="304"/>
      <c r="S58" s="408">
        <v>989</v>
      </c>
      <c r="T58" s="408">
        <v>989</v>
      </c>
      <c r="U58" s="408"/>
      <c r="V58" s="408"/>
      <c r="W58" s="408">
        <v>889</v>
      </c>
      <c r="X58" s="408">
        <v>699</v>
      </c>
      <c r="Y58" s="408">
        <v>549</v>
      </c>
      <c r="Z58" s="408">
        <v>49</v>
      </c>
      <c r="AA58" s="408">
        <v>9</v>
      </c>
      <c r="AB58" s="408">
        <v>9</v>
      </c>
      <c r="AC58" s="408">
        <v>0</v>
      </c>
      <c r="AD58" s="304"/>
      <c r="AE58" s="304"/>
      <c r="AF58" s="341">
        <v>989</v>
      </c>
      <c r="AG58" s="341">
        <v>989</v>
      </c>
      <c r="AH58" s="341">
        <v>989</v>
      </c>
      <c r="AI58" s="341">
        <v>889</v>
      </c>
      <c r="AJ58" s="280">
        <v>699</v>
      </c>
      <c r="AK58" s="341">
        <v>549</v>
      </c>
      <c r="AL58" s="341">
        <v>49</v>
      </c>
      <c r="AM58" s="341">
        <v>9</v>
      </c>
      <c r="AN58" s="341">
        <v>9</v>
      </c>
      <c r="AO58" s="280">
        <v>0</v>
      </c>
      <c r="AP58" s="305"/>
      <c r="AQ58" s="408">
        <v>989</v>
      </c>
      <c r="AR58" s="408">
        <v>989</v>
      </c>
      <c r="AS58" s="408">
        <v>0</v>
      </c>
      <c r="AT58" s="408">
        <v>0</v>
      </c>
      <c r="AU58" s="408">
        <v>889</v>
      </c>
      <c r="AV58" s="408">
        <v>699</v>
      </c>
      <c r="AW58" s="408">
        <v>549</v>
      </c>
      <c r="AX58" s="408">
        <v>49</v>
      </c>
      <c r="AY58" s="408">
        <v>9</v>
      </c>
      <c r="AZ58" s="408">
        <v>9</v>
      </c>
      <c r="BA58" s="408">
        <v>0</v>
      </c>
      <c r="BB58" s="305"/>
      <c r="BC58" s="305"/>
      <c r="BD58" s="305"/>
      <c r="BE58" s="305"/>
      <c r="BF58" s="251"/>
      <c r="BG58" s="251"/>
      <c r="BH58" s="251"/>
      <c r="BI58" s="251"/>
      <c r="BJ58" s="251"/>
      <c r="BK58" s="251"/>
      <c r="BL58" s="251"/>
      <c r="BM58" s="251"/>
      <c r="BN58" s="251"/>
      <c r="BO58" s="251"/>
    </row>
    <row r="59" spans="2:134" ht="15" customHeight="1">
      <c r="B59" s="149" t="s">
        <v>8</v>
      </c>
      <c r="C59" s="149" t="s">
        <v>8</v>
      </c>
      <c r="D59" s="280"/>
      <c r="E59" s="280"/>
      <c r="F59" s="280"/>
      <c r="G59" s="197"/>
      <c r="H59" s="341">
        <v>1089</v>
      </c>
      <c r="I59" s="341">
        <v>1089</v>
      </c>
      <c r="J59" s="341">
        <v>1089</v>
      </c>
      <c r="K59" s="341">
        <v>989</v>
      </c>
      <c r="L59" s="341">
        <v>889</v>
      </c>
      <c r="M59" s="341">
        <v>599</v>
      </c>
      <c r="N59" s="341">
        <v>79</v>
      </c>
      <c r="O59" s="341">
        <v>9</v>
      </c>
      <c r="P59" s="341">
        <v>9</v>
      </c>
      <c r="Q59" s="341">
        <v>0</v>
      </c>
      <c r="R59" s="304"/>
      <c r="S59" s="408">
        <v>1089</v>
      </c>
      <c r="T59" s="408">
        <v>1089</v>
      </c>
      <c r="U59" s="408"/>
      <c r="V59" s="408"/>
      <c r="W59" s="408">
        <v>989</v>
      </c>
      <c r="X59" s="408">
        <v>889</v>
      </c>
      <c r="Y59" s="408">
        <v>599</v>
      </c>
      <c r="Z59" s="408">
        <v>79</v>
      </c>
      <c r="AA59" s="408">
        <v>9</v>
      </c>
      <c r="AB59" s="408">
        <v>9</v>
      </c>
      <c r="AC59" s="408">
        <v>0</v>
      </c>
      <c r="AD59" s="304"/>
      <c r="AE59" s="304"/>
      <c r="AF59" s="341">
        <v>1089</v>
      </c>
      <c r="AG59" s="341">
        <v>1089</v>
      </c>
      <c r="AH59" s="341">
        <v>1089</v>
      </c>
      <c r="AI59" s="341">
        <v>989</v>
      </c>
      <c r="AJ59" s="280">
        <v>889</v>
      </c>
      <c r="AK59" s="341">
        <v>599</v>
      </c>
      <c r="AL59" s="341">
        <v>79</v>
      </c>
      <c r="AM59" s="341">
        <v>9</v>
      </c>
      <c r="AN59" s="341">
        <v>9</v>
      </c>
      <c r="AO59" s="280">
        <v>0</v>
      </c>
      <c r="AP59" s="305"/>
      <c r="AQ59" s="408">
        <v>1089</v>
      </c>
      <c r="AR59" s="408">
        <v>1089</v>
      </c>
      <c r="AS59" s="408">
        <v>0</v>
      </c>
      <c r="AT59" s="408">
        <v>0</v>
      </c>
      <c r="AU59" s="408">
        <v>989</v>
      </c>
      <c r="AV59" s="408">
        <v>889</v>
      </c>
      <c r="AW59" s="408">
        <v>599</v>
      </c>
      <c r="AX59" s="408">
        <v>79</v>
      </c>
      <c r="AY59" s="408">
        <v>9</v>
      </c>
      <c r="AZ59" s="408">
        <v>9</v>
      </c>
      <c r="BA59" s="408">
        <v>0</v>
      </c>
      <c r="BB59" s="305"/>
      <c r="BC59" s="305"/>
      <c r="BD59" s="305"/>
      <c r="BE59" s="305"/>
      <c r="BF59" s="251"/>
      <c r="BG59" s="251"/>
      <c r="BH59" s="251"/>
      <c r="BI59" s="251"/>
      <c r="BJ59" s="251"/>
      <c r="BK59" s="251"/>
      <c r="BL59" s="251"/>
      <c r="BM59" s="251"/>
      <c r="BN59" s="251"/>
      <c r="BO59" s="251"/>
    </row>
    <row r="60" spans="2:134" ht="15" customHeight="1">
      <c r="B60" s="149" t="s">
        <v>12</v>
      </c>
      <c r="C60" s="149" t="s">
        <v>12</v>
      </c>
      <c r="D60" s="280"/>
      <c r="E60" s="280"/>
      <c r="F60" s="280"/>
      <c r="G60" s="197"/>
      <c r="H60" s="341">
        <v>889</v>
      </c>
      <c r="I60" s="341">
        <v>889</v>
      </c>
      <c r="J60" s="341">
        <v>889</v>
      </c>
      <c r="K60" s="341">
        <v>789</v>
      </c>
      <c r="L60" s="280">
        <v>599</v>
      </c>
      <c r="M60" s="341">
        <v>399</v>
      </c>
      <c r="N60" s="341">
        <v>19</v>
      </c>
      <c r="O60" s="341">
        <v>9</v>
      </c>
      <c r="P60" s="341">
        <v>9</v>
      </c>
      <c r="Q60" s="341">
        <v>0</v>
      </c>
      <c r="R60" s="304"/>
      <c r="S60" s="408">
        <v>889</v>
      </c>
      <c r="T60" s="408">
        <v>889</v>
      </c>
      <c r="U60" s="408"/>
      <c r="V60" s="408"/>
      <c r="W60" s="408">
        <v>789</v>
      </c>
      <c r="X60" s="197">
        <v>599</v>
      </c>
      <c r="Y60" s="408">
        <v>399</v>
      </c>
      <c r="Z60" s="408">
        <v>19</v>
      </c>
      <c r="AA60" s="408">
        <v>9</v>
      </c>
      <c r="AB60" s="408">
        <v>9</v>
      </c>
      <c r="AC60" s="408">
        <v>0</v>
      </c>
      <c r="AD60" s="323"/>
      <c r="AE60" s="323"/>
      <c r="AF60" s="341">
        <v>889</v>
      </c>
      <c r="AG60" s="341">
        <v>889</v>
      </c>
      <c r="AH60" s="341">
        <v>889</v>
      </c>
      <c r="AI60" s="341">
        <v>789</v>
      </c>
      <c r="AJ60" s="280">
        <v>599</v>
      </c>
      <c r="AK60" s="341">
        <v>399</v>
      </c>
      <c r="AL60" s="341">
        <v>19</v>
      </c>
      <c r="AM60" s="341">
        <v>9</v>
      </c>
      <c r="AN60" s="341">
        <v>9</v>
      </c>
      <c r="AO60" s="280">
        <v>0</v>
      </c>
      <c r="AP60" s="305"/>
      <c r="AQ60" s="408">
        <v>889</v>
      </c>
      <c r="AR60" s="408">
        <v>889</v>
      </c>
      <c r="AS60" s="408">
        <v>0</v>
      </c>
      <c r="AT60" s="408">
        <v>0</v>
      </c>
      <c r="AU60" s="408">
        <v>789</v>
      </c>
      <c r="AV60" s="197">
        <v>599</v>
      </c>
      <c r="AW60" s="408">
        <v>399</v>
      </c>
      <c r="AX60" s="408">
        <v>19</v>
      </c>
      <c r="AY60" s="408">
        <v>9</v>
      </c>
      <c r="AZ60" s="408">
        <v>9</v>
      </c>
      <c r="BA60" s="408">
        <v>0</v>
      </c>
      <c r="BB60" s="305"/>
      <c r="BC60" s="305"/>
      <c r="BD60" s="305"/>
      <c r="BE60" s="305"/>
      <c r="BF60" s="251"/>
      <c r="BG60" s="251"/>
      <c r="BH60" s="251"/>
      <c r="BI60" s="251"/>
      <c r="BJ60" s="251"/>
      <c r="BK60" s="251"/>
      <c r="BL60" s="251"/>
      <c r="BM60" s="251"/>
      <c r="BN60" s="251"/>
      <c r="BO60" s="251"/>
    </row>
    <row r="61" spans="2:134" ht="15" customHeight="1">
      <c r="B61" s="149" t="s">
        <v>87</v>
      </c>
      <c r="C61" s="149" t="s">
        <v>87</v>
      </c>
      <c r="D61" s="280"/>
      <c r="E61" s="280"/>
      <c r="F61" s="280"/>
      <c r="G61" s="197"/>
      <c r="H61" s="341">
        <v>1149</v>
      </c>
      <c r="I61" s="341">
        <v>1049</v>
      </c>
      <c r="J61" s="341">
        <v>1149</v>
      </c>
      <c r="K61" s="341">
        <v>1049</v>
      </c>
      <c r="L61" s="341">
        <v>799</v>
      </c>
      <c r="M61" s="341">
        <v>629</v>
      </c>
      <c r="N61" s="341">
        <v>299</v>
      </c>
      <c r="O61" s="341">
        <v>9</v>
      </c>
      <c r="P61" s="341">
        <v>9</v>
      </c>
      <c r="Q61" s="341">
        <v>0</v>
      </c>
      <c r="R61" s="304"/>
      <c r="S61" s="408">
        <v>1149</v>
      </c>
      <c r="T61" s="408">
        <v>1049</v>
      </c>
      <c r="U61" s="408"/>
      <c r="V61" s="408"/>
      <c r="W61" s="408">
        <v>1049</v>
      </c>
      <c r="X61" s="408">
        <v>799</v>
      </c>
      <c r="Y61" s="408">
        <v>629</v>
      </c>
      <c r="Z61" s="408">
        <v>299</v>
      </c>
      <c r="AA61" s="408">
        <v>9</v>
      </c>
      <c r="AB61" s="408">
        <v>9</v>
      </c>
      <c r="AC61" s="408">
        <v>0</v>
      </c>
      <c r="AD61" s="323"/>
      <c r="AE61" s="323"/>
      <c r="AF61" s="341">
        <v>1149</v>
      </c>
      <c r="AG61" s="341">
        <v>1049</v>
      </c>
      <c r="AH61" s="341">
        <v>1149</v>
      </c>
      <c r="AI61" s="341">
        <v>1049</v>
      </c>
      <c r="AJ61" s="280">
        <v>799</v>
      </c>
      <c r="AK61" s="341">
        <v>629</v>
      </c>
      <c r="AL61" s="341">
        <v>299</v>
      </c>
      <c r="AM61" s="341">
        <v>9</v>
      </c>
      <c r="AN61" s="341">
        <v>9</v>
      </c>
      <c r="AO61" s="280">
        <v>0</v>
      </c>
      <c r="AP61" s="305"/>
      <c r="AQ61" s="408">
        <v>1149</v>
      </c>
      <c r="AR61" s="408">
        <v>1049</v>
      </c>
      <c r="AS61" s="408">
        <v>0</v>
      </c>
      <c r="AT61" s="408">
        <v>0</v>
      </c>
      <c r="AU61" s="408">
        <v>1049</v>
      </c>
      <c r="AV61" s="408">
        <v>799</v>
      </c>
      <c r="AW61" s="408">
        <v>629</v>
      </c>
      <c r="AX61" s="408">
        <v>299</v>
      </c>
      <c r="AY61" s="408">
        <v>9</v>
      </c>
      <c r="AZ61" s="408">
        <v>9</v>
      </c>
      <c r="BA61" s="408">
        <v>0</v>
      </c>
      <c r="BB61" s="305"/>
      <c r="BC61" s="305"/>
      <c r="BD61" s="305"/>
      <c r="BE61" s="305"/>
      <c r="BF61" s="251"/>
      <c r="BG61" s="251"/>
      <c r="BH61" s="251"/>
      <c r="BI61" s="251"/>
      <c r="BJ61" s="251"/>
      <c r="BK61" s="251"/>
      <c r="BL61" s="251"/>
      <c r="BM61" s="251"/>
      <c r="BN61" s="251"/>
      <c r="BO61" s="251"/>
    </row>
    <row r="62" spans="2:134" ht="15" customHeight="1">
      <c r="B62" s="149" t="s">
        <v>86</v>
      </c>
      <c r="C62" s="149" t="s">
        <v>86</v>
      </c>
      <c r="D62" s="280"/>
      <c r="E62" s="280"/>
      <c r="F62" s="280"/>
      <c r="G62" s="197"/>
      <c r="H62" s="341">
        <v>1149</v>
      </c>
      <c r="I62" s="341">
        <v>1049</v>
      </c>
      <c r="J62" s="341">
        <v>1149</v>
      </c>
      <c r="K62" s="341">
        <v>1049</v>
      </c>
      <c r="L62" s="341">
        <v>799</v>
      </c>
      <c r="M62" s="341">
        <v>629</v>
      </c>
      <c r="N62" s="341">
        <v>439</v>
      </c>
      <c r="O62" s="341">
        <v>99</v>
      </c>
      <c r="P62" s="341">
        <v>9</v>
      </c>
      <c r="Q62" s="341">
        <v>0</v>
      </c>
      <c r="R62" s="304"/>
      <c r="S62" s="408">
        <v>1149</v>
      </c>
      <c r="T62" s="408">
        <v>1049</v>
      </c>
      <c r="U62" s="408"/>
      <c r="V62" s="408"/>
      <c r="W62" s="408">
        <v>1049</v>
      </c>
      <c r="X62" s="408">
        <v>799</v>
      </c>
      <c r="Y62" s="408">
        <v>629</v>
      </c>
      <c r="Z62" s="408">
        <v>439</v>
      </c>
      <c r="AA62" s="408">
        <v>99</v>
      </c>
      <c r="AB62" s="408">
        <v>9</v>
      </c>
      <c r="AC62" s="408">
        <v>0</v>
      </c>
      <c r="AD62" s="304"/>
      <c r="AE62" s="304"/>
      <c r="AF62" s="341">
        <v>1149</v>
      </c>
      <c r="AG62" s="341">
        <v>1049</v>
      </c>
      <c r="AH62" s="341">
        <v>1149</v>
      </c>
      <c r="AI62" s="341">
        <v>1049</v>
      </c>
      <c r="AJ62" s="280">
        <v>799</v>
      </c>
      <c r="AK62" s="341">
        <v>629</v>
      </c>
      <c r="AL62" s="341">
        <v>439</v>
      </c>
      <c r="AM62" s="341">
        <v>99</v>
      </c>
      <c r="AN62" s="341">
        <v>9</v>
      </c>
      <c r="AO62" s="280">
        <v>0</v>
      </c>
      <c r="AP62" s="305"/>
      <c r="AQ62" s="408">
        <v>1149</v>
      </c>
      <c r="AR62" s="408">
        <v>1049</v>
      </c>
      <c r="AS62" s="408">
        <v>0</v>
      </c>
      <c r="AT62" s="408">
        <v>0</v>
      </c>
      <c r="AU62" s="408">
        <v>1049</v>
      </c>
      <c r="AV62" s="408">
        <v>799</v>
      </c>
      <c r="AW62" s="408">
        <v>629</v>
      </c>
      <c r="AX62" s="408">
        <v>439</v>
      </c>
      <c r="AY62" s="408">
        <v>99</v>
      </c>
      <c r="AZ62" s="408">
        <v>9</v>
      </c>
      <c r="BA62" s="408">
        <v>0</v>
      </c>
      <c r="BB62" s="305"/>
      <c r="BC62" s="305"/>
      <c r="BD62" s="305"/>
      <c r="BE62" s="305"/>
      <c r="BF62" s="251"/>
      <c r="BG62" s="251"/>
      <c r="BH62" s="251"/>
      <c r="BI62" s="251"/>
      <c r="BJ62" s="251"/>
      <c r="BK62" s="251"/>
      <c r="BL62" s="251"/>
      <c r="BM62" s="251"/>
      <c r="BN62" s="251"/>
      <c r="BO62" s="251"/>
    </row>
    <row r="63" spans="2:134" ht="15" customHeight="1">
      <c r="B63" s="149" t="s">
        <v>488</v>
      </c>
      <c r="C63" s="149" t="s">
        <v>488</v>
      </c>
      <c r="D63" s="280"/>
      <c r="E63" s="280"/>
      <c r="F63" s="280"/>
      <c r="G63" s="197"/>
      <c r="H63" s="341">
        <v>219</v>
      </c>
      <c r="I63" s="341" t="s">
        <v>55</v>
      </c>
      <c r="J63" s="341">
        <v>89</v>
      </c>
      <c r="K63" s="341" t="s">
        <v>55</v>
      </c>
      <c r="L63" s="280" t="s">
        <v>55</v>
      </c>
      <c r="M63" s="341" t="s">
        <v>55</v>
      </c>
      <c r="N63" s="341" t="s">
        <v>55</v>
      </c>
      <c r="O63" s="341" t="s">
        <v>55</v>
      </c>
      <c r="P63" s="341" t="s">
        <v>55</v>
      </c>
      <c r="Q63" s="341" t="s">
        <v>55</v>
      </c>
      <c r="R63" s="304"/>
      <c r="S63" s="408">
        <v>219</v>
      </c>
      <c r="T63" s="408" t="s">
        <v>55</v>
      </c>
      <c r="U63" s="408"/>
      <c r="V63" s="408"/>
      <c r="W63" s="408" t="s">
        <v>55</v>
      </c>
      <c r="X63" s="197" t="s">
        <v>55</v>
      </c>
      <c r="Y63" s="408" t="s">
        <v>55</v>
      </c>
      <c r="Z63" s="408" t="s">
        <v>55</v>
      </c>
      <c r="AA63" s="408" t="s">
        <v>55</v>
      </c>
      <c r="AB63" s="408" t="s">
        <v>55</v>
      </c>
      <c r="AC63" s="408" t="s">
        <v>55</v>
      </c>
      <c r="AD63" s="304"/>
      <c r="AE63" s="304"/>
      <c r="AF63" s="341">
        <v>219</v>
      </c>
      <c r="AG63" s="341" t="s">
        <v>55</v>
      </c>
      <c r="AH63" s="341">
        <v>89</v>
      </c>
      <c r="AI63" s="341" t="s">
        <v>55</v>
      </c>
      <c r="AJ63" s="280" t="s">
        <v>55</v>
      </c>
      <c r="AK63" s="341" t="s">
        <v>55</v>
      </c>
      <c r="AL63" s="341" t="s">
        <v>55</v>
      </c>
      <c r="AM63" s="341" t="s">
        <v>55</v>
      </c>
      <c r="AN63" s="341" t="s">
        <v>55</v>
      </c>
      <c r="AO63" s="280" t="s">
        <v>55</v>
      </c>
      <c r="AP63" s="305"/>
      <c r="AQ63" s="408">
        <v>219</v>
      </c>
      <c r="AR63" s="408" t="s">
        <v>55</v>
      </c>
      <c r="AS63" s="408">
        <v>0</v>
      </c>
      <c r="AT63" s="408">
        <v>0</v>
      </c>
      <c r="AU63" s="408" t="s">
        <v>55</v>
      </c>
      <c r="AV63" s="197" t="s">
        <v>55</v>
      </c>
      <c r="AW63" s="408" t="s">
        <v>55</v>
      </c>
      <c r="AX63" s="408" t="s">
        <v>55</v>
      </c>
      <c r="AY63" s="408" t="s">
        <v>55</v>
      </c>
      <c r="AZ63" s="408" t="s">
        <v>55</v>
      </c>
      <c r="BA63" s="408" t="s">
        <v>55</v>
      </c>
      <c r="BB63" s="305"/>
      <c r="BC63" s="305"/>
      <c r="BD63" s="305"/>
      <c r="BE63" s="305"/>
      <c r="BF63" s="251"/>
      <c r="BG63" s="251"/>
      <c r="BH63" s="251"/>
      <c r="BI63" s="251"/>
      <c r="BJ63" s="251"/>
      <c r="BK63" s="251"/>
      <c r="BL63" s="251"/>
      <c r="BM63" s="251"/>
      <c r="BN63" s="251"/>
      <c r="BO63" s="251"/>
      <c r="CA63" s="167"/>
      <c r="CC63" s="168"/>
      <c r="ED63" s="167"/>
    </row>
    <row r="64" spans="2:134" ht="15" customHeight="1">
      <c r="B64" s="149" t="s">
        <v>489</v>
      </c>
      <c r="C64" s="149" t="s">
        <v>489</v>
      </c>
      <c r="D64" s="280"/>
      <c r="E64" s="280"/>
      <c r="F64" s="280"/>
      <c r="G64" s="197"/>
      <c r="H64" s="280">
        <v>49</v>
      </c>
      <c r="I64" s="280" t="s">
        <v>55</v>
      </c>
      <c r="J64" s="280">
        <v>49</v>
      </c>
      <c r="K64" s="280" t="s">
        <v>55</v>
      </c>
      <c r="L64" s="280" t="s">
        <v>55</v>
      </c>
      <c r="M64" s="341" t="s">
        <v>55</v>
      </c>
      <c r="N64" s="341" t="s">
        <v>55</v>
      </c>
      <c r="O64" s="341" t="s">
        <v>55</v>
      </c>
      <c r="P64" s="341" t="s">
        <v>55</v>
      </c>
      <c r="Q64" s="341" t="s">
        <v>55</v>
      </c>
      <c r="R64" s="304"/>
      <c r="S64" s="197">
        <v>49</v>
      </c>
      <c r="T64" s="197" t="s">
        <v>55</v>
      </c>
      <c r="U64" s="197"/>
      <c r="V64" s="197"/>
      <c r="W64" s="197" t="s">
        <v>55</v>
      </c>
      <c r="X64" s="197" t="s">
        <v>55</v>
      </c>
      <c r="Y64" s="408" t="s">
        <v>55</v>
      </c>
      <c r="Z64" s="408" t="s">
        <v>55</v>
      </c>
      <c r="AA64" s="408" t="s">
        <v>55</v>
      </c>
      <c r="AB64" s="408" t="s">
        <v>55</v>
      </c>
      <c r="AC64" s="408" t="s">
        <v>55</v>
      </c>
      <c r="AD64" s="304"/>
      <c r="AE64" s="304"/>
      <c r="AF64" s="280">
        <v>49</v>
      </c>
      <c r="AG64" s="280" t="s">
        <v>55</v>
      </c>
      <c r="AH64" s="280">
        <v>49</v>
      </c>
      <c r="AI64" s="280" t="s">
        <v>55</v>
      </c>
      <c r="AJ64" s="280" t="s">
        <v>55</v>
      </c>
      <c r="AK64" s="341" t="s">
        <v>55</v>
      </c>
      <c r="AL64" s="341" t="s">
        <v>55</v>
      </c>
      <c r="AM64" s="341" t="s">
        <v>55</v>
      </c>
      <c r="AN64" s="341" t="s">
        <v>55</v>
      </c>
      <c r="AO64" s="280" t="s">
        <v>55</v>
      </c>
      <c r="AP64" s="305"/>
      <c r="AQ64" s="197">
        <v>49</v>
      </c>
      <c r="AR64" s="197" t="s">
        <v>55</v>
      </c>
      <c r="AS64" s="197">
        <v>0</v>
      </c>
      <c r="AT64" s="197">
        <v>0</v>
      </c>
      <c r="AU64" s="197" t="s">
        <v>55</v>
      </c>
      <c r="AV64" s="197" t="s">
        <v>55</v>
      </c>
      <c r="AW64" s="408" t="s">
        <v>55</v>
      </c>
      <c r="AX64" s="408" t="s">
        <v>55</v>
      </c>
      <c r="AY64" s="408" t="s">
        <v>55</v>
      </c>
      <c r="AZ64" s="408" t="s">
        <v>55</v>
      </c>
      <c r="BA64" s="408" t="s">
        <v>55</v>
      </c>
      <c r="BB64" s="305"/>
      <c r="BC64" s="305"/>
      <c r="BD64" s="305"/>
      <c r="BE64" s="305"/>
      <c r="BF64" s="251"/>
      <c r="BG64" s="251"/>
      <c r="BH64" s="251"/>
      <c r="BI64" s="251"/>
      <c r="BJ64" s="251"/>
      <c r="BK64" s="251"/>
      <c r="BL64" s="251"/>
      <c r="BM64" s="251"/>
      <c r="BN64" s="251"/>
      <c r="BO64" s="251"/>
    </row>
    <row r="65" spans="2:67" ht="15" customHeight="1">
      <c r="B65" s="149" t="s">
        <v>490</v>
      </c>
      <c r="C65" s="149" t="s">
        <v>490</v>
      </c>
      <c r="D65" s="280"/>
      <c r="E65" s="280"/>
      <c r="F65" s="280"/>
      <c r="G65" s="197"/>
      <c r="H65" s="280">
        <v>139</v>
      </c>
      <c r="I65" s="280" t="s">
        <v>55</v>
      </c>
      <c r="J65" s="280">
        <v>139</v>
      </c>
      <c r="K65" s="280" t="s">
        <v>55</v>
      </c>
      <c r="L65" s="280" t="s">
        <v>55</v>
      </c>
      <c r="M65" s="341" t="s">
        <v>55</v>
      </c>
      <c r="N65" s="341" t="s">
        <v>55</v>
      </c>
      <c r="O65" s="341" t="s">
        <v>55</v>
      </c>
      <c r="P65" s="341" t="s">
        <v>55</v>
      </c>
      <c r="Q65" s="341" t="s">
        <v>55</v>
      </c>
      <c r="R65" s="304"/>
      <c r="S65" s="197">
        <v>139</v>
      </c>
      <c r="T65" s="197" t="s">
        <v>55</v>
      </c>
      <c r="U65" s="197"/>
      <c r="V65" s="197"/>
      <c r="W65" s="197" t="s">
        <v>55</v>
      </c>
      <c r="X65" s="197" t="s">
        <v>55</v>
      </c>
      <c r="Y65" s="408" t="s">
        <v>55</v>
      </c>
      <c r="Z65" s="408" t="s">
        <v>55</v>
      </c>
      <c r="AA65" s="408" t="s">
        <v>55</v>
      </c>
      <c r="AB65" s="408" t="s">
        <v>55</v>
      </c>
      <c r="AC65" s="408" t="s">
        <v>55</v>
      </c>
      <c r="AD65" s="304"/>
      <c r="AE65" s="304"/>
      <c r="AF65" s="280">
        <v>139</v>
      </c>
      <c r="AG65" s="280" t="s">
        <v>55</v>
      </c>
      <c r="AH65" s="280">
        <v>139</v>
      </c>
      <c r="AI65" s="280" t="s">
        <v>55</v>
      </c>
      <c r="AJ65" s="280" t="s">
        <v>55</v>
      </c>
      <c r="AK65" s="341" t="s">
        <v>55</v>
      </c>
      <c r="AL65" s="341" t="s">
        <v>55</v>
      </c>
      <c r="AM65" s="341" t="s">
        <v>55</v>
      </c>
      <c r="AN65" s="341" t="s">
        <v>55</v>
      </c>
      <c r="AO65" s="280" t="s">
        <v>55</v>
      </c>
      <c r="AP65" s="305"/>
      <c r="AQ65" s="197">
        <v>139</v>
      </c>
      <c r="AR65" s="197" t="s">
        <v>55</v>
      </c>
      <c r="AS65" s="197">
        <v>0</v>
      </c>
      <c r="AT65" s="197">
        <v>0</v>
      </c>
      <c r="AU65" s="197" t="s">
        <v>55</v>
      </c>
      <c r="AV65" s="197" t="s">
        <v>55</v>
      </c>
      <c r="AW65" s="408" t="s">
        <v>55</v>
      </c>
      <c r="AX65" s="408" t="s">
        <v>55</v>
      </c>
      <c r="AY65" s="408" t="s">
        <v>55</v>
      </c>
      <c r="AZ65" s="408" t="s">
        <v>55</v>
      </c>
      <c r="BA65" s="408" t="s">
        <v>55</v>
      </c>
      <c r="BB65" s="305"/>
      <c r="BC65" s="305"/>
      <c r="BD65" s="305"/>
      <c r="BE65" s="305"/>
      <c r="BF65" s="251"/>
      <c r="BG65" s="251"/>
      <c r="BH65" s="251"/>
      <c r="BI65" s="251"/>
      <c r="BJ65" s="251"/>
      <c r="BK65" s="251"/>
      <c r="BL65" s="251"/>
      <c r="BM65" s="251"/>
      <c r="BN65" s="251"/>
      <c r="BO65" s="251"/>
    </row>
    <row r="66" spans="2:67" ht="15" customHeight="1">
      <c r="B66" s="149" t="s">
        <v>491</v>
      </c>
      <c r="C66" s="149" t="s">
        <v>491</v>
      </c>
      <c r="D66" s="280"/>
      <c r="E66" s="280"/>
      <c r="F66" s="280"/>
      <c r="G66" s="197"/>
      <c r="H66" s="280">
        <v>89</v>
      </c>
      <c r="I66" s="280" t="s">
        <v>55</v>
      </c>
      <c r="J66" s="280">
        <v>39</v>
      </c>
      <c r="K66" s="280" t="s">
        <v>55</v>
      </c>
      <c r="L66" s="280" t="s">
        <v>55</v>
      </c>
      <c r="M66" s="341" t="s">
        <v>55</v>
      </c>
      <c r="N66" s="341" t="s">
        <v>55</v>
      </c>
      <c r="O66" s="341" t="s">
        <v>55</v>
      </c>
      <c r="P66" s="341" t="s">
        <v>55</v>
      </c>
      <c r="Q66" s="341" t="s">
        <v>55</v>
      </c>
      <c r="R66" s="304"/>
      <c r="S66" s="197">
        <v>89</v>
      </c>
      <c r="T66" s="197" t="s">
        <v>55</v>
      </c>
      <c r="U66" s="197"/>
      <c r="V66" s="197"/>
      <c r="W66" s="197" t="s">
        <v>55</v>
      </c>
      <c r="X66" s="197" t="s">
        <v>55</v>
      </c>
      <c r="Y66" s="408" t="s">
        <v>55</v>
      </c>
      <c r="Z66" s="408" t="s">
        <v>55</v>
      </c>
      <c r="AA66" s="408" t="s">
        <v>55</v>
      </c>
      <c r="AB66" s="408" t="s">
        <v>55</v>
      </c>
      <c r="AC66" s="408" t="s">
        <v>55</v>
      </c>
      <c r="AD66" s="304"/>
      <c r="AE66" s="304"/>
      <c r="AF66" s="280">
        <v>89</v>
      </c>
      <c r="AG66" s="280" t="s">
        <v>55</v>
      </c>
      <c r="AH66" s="280">
        <v>39</v>
      </c>
      <c r="AI66" s="280" t="s">
        <v>55</v>
      </c>
      <c r="AJ66" s="280" t="s">
        <v>55</v>
      </c>
      <c r="AK66" s="341" t="s">
        <v>55</v>
      </c>
      <c r="AL66" s="341" t="s">
        <v>55</v>
      </c>
      <c r="AM66" s="341" t="s">
        <v>55</v>
      </c>
      <c r="AN66" s="341" t="s">
        <v>55</v>
      </c>
      <c r="AO66" s="280" t="s">
        <v>55</v>
      </c>
      <c r="AP66" s="305"/>
      <c r="AQ66" s="197">
        <v>89</v>
      </c>
      <c r="AR66" s="197" t="s">
        <v>55</v>
      </c>
      <c r="AS66" s="197">
        <v>0</v>
      </c>
      <c r="AT66" s="197">
        <v>0</v>
      </c>
      <c r="AU66" s="197" t="s">
        <v>55</v>
      </c>
      <c r="AV66" s="197" t="s">
        <v>55</v>
      </c>
      <c r="AW66" s="408" t="s">
        <v>55</v>
      </c>
      <c r="AX66" s="408" t="s">
        <v>55</v>
      </c>
      <c r="AY66" s="408" t="s">
        <v>55</v>
      </c>
      <c r="AZ66" s="408" t="s">
        <v>55</v>
      </c>
      <c r="BA66" s="408" t="s">
        <v>55</v>
      </c>
      <c r="BB66" s="305"/>
      <c r="BC66" s="305"/>
      <c r="BD66" s="305"/>
      <c r="BE66" s="305"/>
      <c r="BF66" s="251"/>
      <c r="BG66" s="251"/>
      <c r="BH66" s="251"/>
      <c r="BI66" s="251"/>
      <c r="BJ66" s="251"/>
      <c r="BK66" s="251"/>
      <c r="BL66" s="251"/>
      <c r="BM66" s="251"/>
      <c r="BN66" s="251"/>
      <c r="BO66" s="251"/>
    </row>
    <row r="67" spans="2:67" ht="15" customHeight="1">
      <c r="B67" s="149" t="s">
        <v>894</v>
      </c>
      <c r="C67" s="149" t="s">
        <v>492</v>
      </c>
      <c r="D67" s="280"/>
      <c r="E67" s="280"/>
      <c r="F67" s="280"/>
      <c r="G67" s="197"/>
      <c r="H67" s="280">
        <v>989</v>
      </c>
      <c r="I67" s="280">
        <v>889</v>
      </c>
      <c r="J67" s="280">
        <v>939</v>
      </c>
      <c r="K67" s="280">
        <v>889</v>
      </c>
      <c r="L67" s="280">
        <v>509</v>
      </c>
      <c r="M67" s="341">
        <v>479</v>
      </c>
      <c r="N67" s="341">
        <v>389</v>
      </c>
      <c r="O67" s="341">
        <v>339</v>
      </c>
      <c r="P67" s="341">
        <v>339</v>
      </c>
      <c r="Q67" s="341">
        <v>339</v>
      </c>
      <c r="R67" s="304"/>
      <c r="S67" s="197">
        <v>989</v>
      </c>
      <c r="T67" s="197">
        <v>889</v>
      </c>
      <c r="U67" s="197"/>
      <c r="V67" s="197"/>
      <c r="W67" s="197">
        <v>889</v>
      </c>
      <c r="X67" s="197">
        <v>509</v>
      </c>
      <c r="Y67" s="408">
        <v>479</v>
      </c>
      <c r="Z67" s="408">
        <v>389</v>
      </c>
      <c r="AA67" s="408">
        <v>339</v>
      </c>
      <c r="AB67" s="408">
        <v>339</v>
      </c>
      <c r="AC67" s="408">
        <v>339</v>
      </c>
      <c r="AD67" s="304"/>
      <c r="AE67" s="304"/>
      <c r="AF67" s="280">
        <v>989</v>
      </c>
      <c r="AG67" s="280">
        <v>889</v>
      </c>
      <c r="AH67" s="280">
        <v>939</v>
      </c>
      <c r="AI67" s="280">
        <v>889</v>
      </c>
      <c r="AJ67" s="280">
        <v>509</v>
      </c>
      <c r="AK67" s="341">
        <v>479</v>
      </c>
      <c r="AL67" s="341">
        <v>389</v>
      </c>
      <c r="AM67" s="341">
        <v>339</v>
      </c>
      <c r="AN67" s="341">
        <v>339</v>
      </c>
      <c r="AO67" s="280">
        <v>339</v>
      </c>
      <c r="AP67" s="305"/>
      <c r="AQ67" s="197">
        <v>989</v>
      </c>
      <c r="AR67" s="197">
        <v>889</v>
      </c>
      <c r="AS67" s="197">
        <v>0</v>
      </c>
      <c r="AT67" s="197">
        <v>0</v>
      </c>
      <c r="AU67" s="197">
        <v>889</v>
      </c>
      <c r="AV67" s="197">
        <v>509</v>
      </c>
      <c r="AW67" s="408">
        <v>479</v>
      </c>
      <c r="AX67" s="408">
        <v>389</v>
      </c>
      <c r="AY67" s="408">
        <v>339</v>
      </c>
      <c r="AZ67" s="408">
        <v>339</v>
      </c>
      <c r="BA67" s="408">
        <v>339</v>
      </c>
      <c r="BB67" s="305"/>
      <c r="BC67" s="305"/>
      <c r="BD67" s="305"/>
      <c r="BE67" s="305"/>
      <c r="BF67" s="251"/>
      <c r="BG67" s="251"/>
      <c r="BH67" s="251"/>
      <c r="BI67" s="251"/>
      <c r="BJ67" s="251"/>
      <c r="BK67" s="251"/>
      <c r="BL67" s="251"/>
      <c r="BM67" s="251"/>
      <c r="BN67" s="251"/>
      <c r="BO67" s="251"/>
    </row>
    <row r="68" spans="2:67" ht="15" customHeight="1">
      <c r="B68" s="149" t="s">
        <v>493</v>
      </c>
      <c r="C68" s="149" t="s">
        <v>493</v>
      </c>
      <c r="D68" s="280"/>
      <c r="E68" s="280"/>
      <c r="F68" s="280"/>
      <c r="G68" s="281"/>
      <c r="H68" s="280">
        <v>489</v>
      </c>
      <c r="I68" s="280">
        <v>389</v>
      </c>
      <c r="J68" s="280">
        <v>369</v>
      </c>
      <c r="K68" s="280">
        <v>319</v>
      </c>
      <c r="L68" s="280">
        <v>139</v>
      </c>
      <c r="M68" s="341">
        <v>139</v>
      </c>
      <c r="N68" s="341">
        <v>119</v>
      </c>
      <c r="O68" s="341">
        <v>89</v>
      </c>
      <c r="P68" s="341">
        <v>89</v>
      </c>
      <c r="Q68" s="341">
        <v>89</v>
      </c>
      <c r="R68" s="304"/>
      <c r="S68" s="197">
        <v>489</v>
      </c>
      <c r="T68" s="197">
        <v>389</v>
      </c>
      <c r="U68" s="197"/>
      <c r="V68" s="197"/>
      <c r="W68" s="197">
        <v>319</v>
      </c>
      <c r="X68" s="197">
        <v>139</v>
      </c>
      <c r="Y68" s="408">
        <v>139</v>
      </c>
      <c r="Z68" s="408">
        <v>119</v>
      </c>
      <c r="AA68" s="408">
        <v>89</v>
      </c>
      <c r="AB68" s="408">
        <v>89</v>
      </c>
      <c r="AC68" s="408">
        <v>89</v>
      </c>
      <c r="AD68" s="304"/>
      <c r="AE68" s="304"/>
      <c r="AF68" s="280">
        <v>489</v>
      </c>
      <c r="AG68" s="280">
        <v>389</v>
      </c>
      <c r="AH68" s="280">
        <v>369</v>
      </c>
      <c r="AI68" s="280">
        <v>319</v>
      </c>
      <c r="AJ68" s="280">
        <v>139</v>
      </c>
      <c r="AK68" s="341">
        <v>139</v>
      </c>
      <c r="AL68" s="341">
        <v>119</v>
      </c>
      <c r="AM68" s="341">
        <v>89</v>
      </c>
      <c r="AN68" s="341">
        <v>89</v>
      </c>
      <c r="AO68" s="280">
        <v>89</v>
      </c>
      <c r="AP68" s="305"/>
      <c r="AQ68" s="197">
        <v>489</v>
      </c>
      <c r="AR68" s="197">
        <v>389</v>
      </c>
      <c r="AS68" s="197">
        <v>0</v>
      </c>
      <c r="AT68" s="197">
        <v>0</v>
      </c>
      <c r="AU68" s="197">
        <v>319</v>
      </c>
      <c r="AV68" s="197">
        <v>139</v>
      </c>
      <c r="AW68" s="408">
        <v>139</v>
      </c>
      <c r="AX68" s="408">
        <v>119</v>
      </c>
      <c r="AY68" s="408">
        <v>89</v>
      </c>
      <c r="AZ68" s="408">
        <v>89</v>
      </c>
      <c r="BA68" s="408">
        <v>89</v>
      </c>
      <c r="BB68" s="305"/>
      <c r="BC68" s="305"/>
      <c r="BD68" s="305"/>
      <c r="BE68" s="305"/>
      <c r="BF68" s="251"/>
      <c r="BG68" s="251"/>
      <c r="BH68" s="251"/>
      <c r="BI68" s="251"/>
      <c r="BJ68" s="251"/>
      <c r="BK68" s="251"/>
      <c r="BL68" s="251"/>
      <c r="BM68" s="251"/>
      <c r="BN68" s="251"/>
      <c r="BO68" s="251"/>
    </row>
    <row r="69" spans="2:67" ht="15" customHeight="1">
      <c r="B69" s="149" t="s">
        <v>494</v>
      </c>
      <c r="C69" s="149" t="s">
        <v>494</v>
      </c>
      <c r="D69" s="280"/>
      <c r="E69" s="280"/>
      <c r="F69" s="280"/>
      <c r="G69" s="281"/>
      <c r="H69" s="280">
        <v>209</v>
      </c>
      <c r="I69" s="280">
        <v>109</v>
      </c>
      <c r="J69" s="280">
        <v>209</v>
      </c>
      <c r="K69" s="280">
        <v>109</v>
      </c>
      <c r="L69" s="280">
        <v>0</v>
      </c>
      <c r="M69" s="280">
        <v>0</v>
      </c>
      <c r="N69" s="280">
        <v>0</v>
      </c>
      <c r="O69" s="280">
        <v>0</v>
      </c>
      <c r="P69" s="280">
        <v>0</v>
      </c>
      <c r="Q69" s="280">
        <v>0</v>
      </c>
      <c r="R69" s="304"/>
      <c r="S69" s="197">
        <v>209</v>
      </c>
      <c r="T69" s="197">
        <v>109</v>
      </c>
      <c r="U69" s="197"/>
      <c r="V69" s="197"/>
      <c r="W69" s="197">
        <v>109</v>
      </c>
      <c r="X69" s="197">
        <v>0</v>
      </c>
      <c r="Y69" s="197">
        <v>0</v>
      </c>
      <c r="Z69" s="197">
        <v>0</v>
      </c>
      <c r="AA69" s="197">
        <v>0</v>
      </c>
      <c r="AB69" s="197">
        <v>0</v>
      </c>
      <c r="AC69" s="197">
        <v>0</v>
      </c>
      <c r="AD69" s="304"/>
      <c r="AE69" s="304"/>
      <c r="AF69" s="280">
        <v>209</v>
      </c>
      <c r="AG69" s="280">
        <v>109</v>
      </c>
      <c r="AH69" s="280">
        <v>209</v>
      </c>
      <c r="AI69" s="280">
        <v>109</v>
      </c>
      <c r="AJ69" s="280">
        <v>0</v>
      </c>
      <c r="AK69" s="341">
        <v>0</v>
      </c>
      <c r="AL69" s="341">
        <v>0</v>
      </c>
      <c r="AM69" s="341">
        <v>0</v>
      </c>
      <c r="AN69" s="341">
        <v>0</v>
      </c>
      <c r="AO69" s="280">
        <v>0</v>
      </c>
      <c r="AP69" s="305"/>
      <c r="AQ69" s="197">
        <v>209</v>
      </c>
      <c r="AR69" s="197">
        <v>109</v>
      </c>
      <c r="AS69" s="197">
        <v>0</v>
      </c>
      <c r="AT69" s="197">
        <v>0</v>
      </c>
      <c r="AU69" s="197">
        <v>109</v>
      </c>
      <c r="AV69" s="197">
        <v>0</v>
      </c>
      <c r="AW69" s="197">
        <v>0</v>
      </c>
      <c r="AX69" s="197">
        <v>0</v>
      </c>
      <c r="AY69" s="197">
        <v>0</v>
      </c>
      <c r="AZ69" s="197">
        <v>0</v>
      </c>
      <c r="BA69" s="197">
        <v>0</v>
      </c>
      <c r="BB69" s="305"/>
      <c r="BC69" s="305"/>
      <c r="BD69" s="305"/>
      <c r="BE69" s="305"/>
      <c r="BF69" s="251"/>
      <c r="BG69" s="251"/>
      <c r="BH69" s="251"/>
      <c r="BI69" s="251"/>
      <c r="BJ69" s="251"/>
      <c r="BK69" s="251"/>
      <c r="BL69" s="251"/>
      <c r="BM69" s="251"/>
      <c r="BN69" s="251"/>
      <c r="BO69" s="251"/>
    </row>
    <row r="70" spans="2:67" ht="15" customHeight="1">
      <c r="B70" s="149" t="s">
        <v>895</v>
      </c>
      <c r="C70" s="149" t="s">
        <v>495</v>
      </c>
      <c r="D70" s="280"/>
      <c r="E70" s="280"/>
      <c r="F70" s="280"/>
      <c r="G70" s="281"/>
      <c r="H70" s="280">
        <v>249</v>
      </c>
      <c r="I70" s="280">
        <v>0</v>
      </c>
      <c r="J70" s="280">
        <v>249</v>
      </c>
      <c r="K70" s="280">
        <v>0</v>
      </c>
      <c r="L70" s="280">
        <v>0</v>
      </c>
      <c r="M70" s="280">
        <v>0</v>
      </c>
      <c r="N70" s="280">
        <v>0</v>
      </c>
      <c r="O70" s="280">
        <v>0</v>
      </c>
      <c r="P70" s="280">
        <v>0</v>
      </c>
      <c r="Q70" s="280">
        <v>0</v>
      </c>
      <c r="R70" s="304"/>
      <c r="S70" s="197">
        <v>249</v>
      </c>
      <c r="T70" s="197">
        <v>0</v>
      </c>
      <c r="U70" s="197"/>
      <c r="V70" s="197"/>
      <c r="W70" s="197">
        <v>0</v>
      </c>
      <c r="X70" s="197">
        <v>0</v>
      </c>
      <c r="Y70" s="197">
        <v>0</v>
      </c>
      <c r="Z70" s="197">
        <v>0</v>
      </c>
      <c r="AA70" s="197">
        <v>0</v>
      </c>
      <c r="AB70" s="197">
        <v>0</v>
      </c>
      <c r="AC70" s="197">
        <v>0</v>
      </c>
      <c r="AD70" s="304"/>
      <c r="AE70" s="304"/>
      <c r="AF70" s="280">
        <v>249</v>
      </c>
      <c r="AG70" s="280">
        <v>0</v>
      </c>
      <c r="AH70" s="280">
        <v>249</v>
      </c>
      <c r="AI70" s="280">
        <v>0</v>
      </c>
      <c r="AJ70" s="280">
        <v>0</v>
      </c>
      <c r="AK70" s="341">
        <v>0</v>
      </c>
      <c r="AL70" s="341">
        <v>0</v>
      </c>
      <c r="AM70" s="341">
        <v>0</v>
      </c>
      <c r="AN70" s="341">
        <v>0</v>
      </c>
      <c r="AO70" s="280">
        <v>0</v>
      </c>
      <c r="AP70" s="305"/>
      <c r="AQ70" s="197">
        <v>249</v>
      </c>
      <c r="AR70" s="197">
        <v>0</v>
      </c>
      <c r="AS70" s="197">
        <v>0</v>
      </c>
      <c r="AT70" s="197">
        <v>0</v>
      </c>
      <c r="AU70" s="197">
        <v>0</v>
      </c>
      <c r="AV70" s="197">
        <v>0</v>
      </c>
      <c r="AW70" s="197">
        <v>0</v>
      </c>
      <c r="AX70" s="197">
        <v>0</v>
      </c>
      <c r="AY70" s="197">
        <v>0</v>
      </c>
      <c r="AZ70" s="197">
        <v>0</v>
      </c>
      <c r="BA70" s="197">
        <v>0</v>
      </c>
      <c r="BB70" s="305"/>
      <c r="BC70" s="305"/>
      <c r="BD70" s="305"/>
      <c r="BE70" s="305"/>
      <c r="BF70" s="251"/>
      <c r="BG70" s="251"/>
      <c r="BH70" s="251"/>
      <c r="BI70" s="251"/>
      <c r="BJ70" s="251"/>
      <c r="BK70" s="251"/>
      <c r="BL70" s="251"/>
      <c r="BM70" s="251"/>
      <c r="BN70" s="251"/>
      <c r="BO70" s="251"/>
    </row>
    <row r="71" spans="2:67" ht="15" customHeight="1">
      <c r="B71" s="149" t="s">
        <v>896</v>
      </c>
      <c r="C71" s="149" t="s">
        <v>496</v>
      </c>
      <c r="D71" s="280"/>
      <c r="E71" s="280"/>
      <c r="F71" s="280"/>
      <c r="G71" s="281"/>
      <c r="H71" s="280">
        <v>339</v>
      </c>
      <c r="I71" s="280">
        <v>239</v>
      </c>
      <c r="J71" s="280">
        <v>139</v>
      </c>
      <c r="K71" s="280">
        <v>89</v>
      </c>
      <c r="L71" s="280">
        <v>9</v>
      </c>
      <c r="M71" s="341">
        <v>0</v>
      </c>
      <c r="N71" s="341">
        <v>0</v>
      </c>
      <c r="O71" s="341">
        <v>0</v>
      </c>
      <c r="P71" s="341">
        <v>0</v>
      </c>
      <c r="Q71" s="341">
        <v>0</v>
      </c>
      <c r="R71" s="304"/>
      <c r="S71" s="197">
        <v>339</v>
      </c>
      <c r="T71" s="197">
        <v>239</v>
      </c>
      <c r="U71" s="197"/>
      <c r="V71" s="197"/>
      <c r="W71" s="197">
        <v>89</v>
      </c>
      <c r="X71" s="197">
        <v>9</v>
      </c>
      <c r="Y71" s="408">
        <v>0</v>
      </c>
      <c r="Z71" s="408">
        <v>0</v>
      </c>
      <c r="AA71" s="408">
        <v>0</v>
      </c>
      <c r="AB71" s="408">
        <v>0</v>
      </c>
      <c r="AC71" s="408">
        <v>0</v>
      </c>
      <c r="AD71" s="304"/>
      <c r="AE71" s="304"/>
      <c r="AF71" s="280">
        <v>339</v>
      </c>
      <c r="AG71" s="280">
        <v>239</v>
      </c>
      <c r="AH71" s="280">
        <v>139</v>
      </c>
      <c r="AI71" s="280">
        <v>89</v>
      </c>
      <c r="AJ71" s="280">
        <v>9</v>
      </c>
      <c r="AK71" s="341">
        <v>0</v>
      </c>
      <c r="AL71" s="341">
        <v>0</v>
      </c>
      <c r="AM71" s="341">
        <v>0</v>
      </c>
      <c r="AN71" s="341">
        <v>0</v>
      </c>
      <c r="AO71" s="280">
        <v>0</v>
      </c>
      <c r="AP71" s="305"/>
      <c r="AQ71" s="197">
        <v>339</v>
      </c>
      <c r="AR71" s="197">
        <v>239</v>
      </c>
      <c r="AS71" s="197">
        <v>0</v>
      </c>
      <c r="AT71" s="197">
        <v>0</v>
      </c>
      <c r="AU71" s="197">
        <v>89</v>
      </c>
      <c r="AV71" s="197">
        <v>9</v>
      </c>
      <c r="AW71" s="408">
        <v>0</v>
      </c>
      <c r="AX71" s="408">
        <v>0</v>
      </c>
      <c r="AY71" s="408">
        <v>0</v>
      </c>
      <c r="AZ71" s="408">
        <v>0</v>
      </c>
      <c r="BA71" s="408">
        <v>0</v>
      </c>
      <c r="BB71" s="305"/>
      <c r="BC71" s="305"/>
      <c r="BD71" s="305"/>
      <c r="BE71" s="305"/>
      <c r="BF71" s="251"/>
      <c r="BG71" s="251"/>
      <c r="BH71" s="251"/>
      <c r="BI71" s="251"/>
      <c r="BJ71" s="251"/>
      <c r="BK71" s="251"/>
      <c r="BL71" s="251"/>
      <c r="BM71" s="251"/>
      <c r="BN71" s="251"/>
      <c r="BO71" s="251"/>
    </row>
    <row r="72" spans="2:67" ht="15" customHeight="1">
      <c r="B72" s="149" t="s">
        <v>897</v>
      </c>
      <c r="C72" s="149" t="s">
        <v>497</v>
      </c>
      <c r="D72" s="280"/>
      <c r="E72" s="280"/>
      <c r="F72" s="280"/>
      <c r="G72" s="281"/>
      <c r="H72" s="280">
        <v>439</v>
      </c>
      <c r="I72" s="280">
        <v>339</v>
      </c>
      <c r="J72" s="280">
        <v>389</v>
      </c>
      <c r="K72" s="280">
        <v>339</v>
      </c>
      <c r="L72" s="280">
        <v>39</v>
      </c>
      <c r="M72" s="341">
        <v>39</v>
      </c>
      <c r="N72" s="341">
        <v>39</v>
      </c>
      <c r="O72" s="341">
        <v>39</v>
      </c>
      <c r="P72" s="341">
        <v>39</v>
      </c>
      <c r="Q72" s="341">
        <v>39</v>
      </c>
      <c r="R72" s="304"/>
      <c r="S72" s="197">
        <v>439</v>
      </c>
      <c r="T72" s="197">
        <v>339</v>
      </c>
      <c r="U72" s="197"/>
      <c r="V72" s="197"/>
      <c r="W72" s="197">
        <v>339</v>
      </c>
      <c r="X72" s="197">
        <v>39</v>
      </c>
      <c r="Y72" s="408">
        <v>39</v>
      </c>
      <c r="Z72" s="408">
        <v>39</v>
      </c>
      <c r="AA72" s="408">
        <v>39</v>
      </c>
      <c r="AB72" s="408">
        <v>39</v>
      </c>
      <c r="AC72" s="408">
        <v>39</v>
      </c>
      <c r="AD72" s="304"/>
      <c r="AE72" s="304"/>
      <c r="AF72" s="280">
        <v>439</v>
      </c>
      <c r="AG72" s="280">
        <v>339</v>
      </c>
      <c r="AH72" s="280">
        <v>389</v>
      </c>
      <c r="AI72" s="280">
        <v>339</v>
      </c>
      <c r="AJ72" s="280">
        <v>39</v>
      </c>
      <c r="AK72" s="341">
        <v>39</v>
      </c>
      <c r="AL72" s="341">
        <v>39</v>
      </c>
      <c r="AM72" s="341">
        <v>39</v>
      </c>
      <c r="AN72" s="341">
        <v>39</v>
      </c>
      <c r="AO72" s="280">
        <v>39</v>
      </c>
      <c r="AP72" s="305"/>
      <c r="AQ72" s="197">
        <v>439</v>
      </c>
      <c r="AR72" s="197">
        <v>339</v>
      </c>
      <c r="AS72" s="197">
        <v>0</v>
      </c>
      <c r="AT72" s="197">
        <v>0</v>
      </c>
      <c r="AU72" s="197">
        <v>339</v>
      </c>
      <c r="AV72" s="197">
        <v>39</v>
      </c>
      <c r="AW72" s="408">
        <v>39</v>
      </c>
      <c r="AX72" s="408">
        <v>39</v>
      </c>
      <c r="AY72" s="408">
        <v>39</v>
      </c>
      <c r="AZ72" s="408">
        <v>39</v>
      </c>
      <c r="BA72" s="408">
        <v>39</v>
      </c>
      <c r="BB72" s="305"/>
      <c r="BC72" s="305"/>
      <c r="BD72" s="305"/>
      <c r="BE72" s="305"/>
      <c r="BF72" s="251"/>
      <c r="BG72" s="251"/>
      <c r="BH72" s="251"/>
      <c r="BI72" s="251"/>
      <c r="BJ72" s="251"/>
      <c r="BK72" s="251"/>
      <c r="BL72" s="251"/>
      <c r="BM72" s="251"/>
      <c r="BN72" s="251"/>
      <c r="BO72" s="251"/>
    </row>
    <row r="73" spans="2:67" ht="15" customHeight="1">
      <c r="B73" s="149" t="s">
        <v>898</v>
      </c>
      <c r="C73" s="149" t="s">
        <v>498</v>
      </c>
      <c r="D73" s="280"/>
      <c r="E73" s="280"/>
      <c r="F73" s="280"/>
      <c r="G73" s="281"/>
      <c r="H73" s="280">
        <v>289</v>
      </c>
      <c r="I73" s="280">
        <v>189</v>
      </c>
      <c r="J73" s="280">
        <v>239</v>
      </c>
      <c r="K73" s="280">
        <v>189</v>
      </c>
      <c r="L73" s="280">
        <v>39</v>
      </c>
      <c r="M73" s="341">
        <v>29</v>
      </c>
      <c r="N73" s="341">
        <v>19</v>
      </c>
      <c r="O73" s="341">
        <v>19</v>
      </c>
      <c r="P73" s="341">
        <v>19</v>
      </c>
      <c r="Q73" s="341">
        <v>19</v>
      </c>
      <c r="R73" s="304"/>
      <c r="S73" s="197">
        <v>289</v>
      </c>
      <c r="T73" s="197">
        <v>189</v>
      </c>
      <c r="U73" s="197"/>
      <c r="V73" s="197"/>
      <c r="W73" s="197">
        <v>189</v>
      </c>
      <c r="X73" s="197">
        <v>39</v>
      </c>
      <c r="Y73" s="408">
        <v>29</v>
      </c>
      <c r="Z73" s="408">
        <v>19</v>
      </c>
      <c r="AA73" s="408">
        <v>19</v>
      </c>
      <c r="AB73" s="408">
        <v>19</v>
      </c>
      <c r="AC73" s="408">
        <v>19</v>
      </c>
      <c r="AD73" s="304"/>
      <c r="AE73" s="304"/>
      <c r="AF73" s="280">
        <v>289</v>
      </c>
      <c r="AG73" s="280">
        <v>189</v>
      </c>
      <c r="AH73" s="280">
        <v>239</v>
      </c>
      <c r="AI73" s="280">
        <v>189</v>
      </c>
      <c r="AJ73" s="280">
        <v>39</v>
      </c>
      <c r="AK73" s="341">
        <v>29</v>
      </c>
      <c r="AL73" s="341">
        <v>19</v>
      </c>
      <c r="AM73" s="341">
        <v>19</v>
      </c>
      <c r="AN73" s="341">
        <v>19</v>
      </c>
      <c r="AO73" s="280">
        <v>19</v>
      </c>
      <c r="AP73" s="305"/>
      <c r="AQ73" s="197">
        <v>289</v>
      </c>
      <c r="AR73" s="197">
        <v>189</v>
      </c>
      <c r="AS73" s="197">
        <v>0</v>
      </c>
      <c r="AT73" s="197">
        <v>0</v>
      </c>
      <c r="AU73" s="197">
        <v>189</v>
      </c>
      <c r="AV73" s="197">
        <v>39</v>
      </c>
      <c r="AW73" s="408">
        <v>29</v>
      </c>
      <c r="AX73" s="408">
        <v>19</v>
      </c>
      <c r="AY73" s="408">
        <v>19</v>
      </c>
      <c r="AZ73" s="408">
        <v>19</v>
      </c>
      <c r="BA73" s="408">
        <v>19</v>
      </c>
      <c r="BB73" s="305"/>
      <c r="BC73" s="305"/>
      <c r="BD73" s="305"/>
      <c r="BE73" s="305"/>
      <c r="BF73" s="251"/>
      <c r="BG73" s="251"/>
      <c r="BH73" s="251"/>
      <c r="BI73" s="251"/>
      <c r="BJ73" s="251"/>
      <c r="BK73" s="251"/>
      <c r="BL73" s="251"/>
      <c r="BM73" s="251"/>
      <c r="BN73" s="251"/>
      <c r="BO73" s="251"/>
    </row>
    <row r="74" spans="2:67" ht="15" customHeight="1">
      <c r="B74" s="149" t="s">
        <v>899</v>
      </c>
      <c r="C74" s="149" t="s">
        <v>499</v>
      </c>
      <c r="D74" s="280"/>
      <c r="E74" s="280"/>
      <c r="F74" s="280"/>
      <c r="G74" s="281"/>
      <c r="H74" s="280">
        <v>989</v>
      </c>
      <c r="I74" s="280">
        <v>889</v>
      </c>
      <c r="J74" s="280">
        <v>939</v>
      </c>
      <c r="K74" s="280">
        <v>889</v>
      </c>
      <c r="L74" s="280">
        <v>559</v>
      </c>
      <c r="M74" s="341">
        <v>529</v>
      </c>
      <c r="N74" s="341">
        <v>419</v>
      </c>
      <c r="O74" s="341">
        <v>339</v>
      </c>
      <c r="P74" s="341">
        <v>339</v>
      </c>
      <c r="Q74" s="341">
        <v>339</v>
      </c>
      <c r="R74" s="304"/>
      <c r="S74" s="197">
        <v>989</v>
      </c>
      <c r="T74" s="197">
        <v>889</v>
      </c>
      <c r="U74" s="197"/>
      <c r="V74" s="197"/>
      <c r="W74" s="197">
        <v>889</v>
      </c>
      <c r="X74" s="197">
        <v>559</v>
      </c>
      <c r="Y74" s="408">
        <v>529</v>
      </c>
      <c r="Z74" s="408">
        <v>419</v>
      </c>
      <c r="AA74" s="408">
        <v>339</v>
      </c>
      <c r="AB74" s="408">
        <v>339</v>
      </c>
      <c r="AC74" s="408">
        <v>339</v>
      </c>
      <c r="AD74" s="304"/>
      <c r="AE74" s="304"/>
      <c r="AF74" s="280">
        <v>989</v>
      </c>
      <c r="AG74" s="280">
        <v>889</v>
      </c>
      <c r="AH74" s="280">
        <v>939</v>
      </c>
      <c r="AI74" s="280">
        <v>889</v>
      </c>
      <c r="AJ74" s="280">
        <v>559</v>
      </c>
      <c r="AK74" s="341">
        <v>529</v>
      </c>
      <c r="AL74" s="341">
        <v>419</v>
      </c>
      <c r="AM74" s="341">
        <v>339</v>
      </c>
      <c r="AN74" s="341">
        <v>339</v>
      </c>
      <c r="AO74" s="280">
        <v>339</v>
      </c>
      <c r="AP74" s="305"/>
      <c r="AQ74" s="197">
        <v>989</v>
      </c>
      <c r="AR74" s="197">
        <v>889</v>
      </c>
      <c r="AS74" s="197">
        <v>0</v>
      </c>
      <c r="AT74" s="197">
        <v>0</v>
      </c>
      <c r="AU74" s="197">
        <v>889</v>
      </c>
      <c r="AV74" s="197">
        <v>559</v>
      </c>
      <c r="AW74" s="408">
        <v>529</v>
      </c>
      <c r="AX74" s="408">
        <v>419</v>
      </c>
      <c r="AY74" s="408">
        <v>339</v>
      </c>
      <c r="AZ74" s="408">
        <v>339</v>
      </c>
      <c r="BA74" s="408">
        <v>339</v>
      </c>
      <c r="BB74" s="305"/>
      <c r="BC74" s="305"/>
      <c r="BD74" s="305"/>
      <c r="BE74" s="305"/>
      <c r="BF74" s="251"/>
      <c r="BG74" s="251"/>
      <c r="BH74" s="251"/>
      <c r="BI74" s="251"/>
      <c r="BJ74" s="251"/>
      <c r="BK74" s="251"/>
      <c r="BL74" s="251"/>
      <c r="BM74" s="251"/>
      <c r="BN74" s="251"/>
      <c r="BO74" s="251"/>
    </row>
    <row r="75" spans="2:67" ht="15" customHeight="1">
      <c r="B75" s="149" t="s">
        <v>500</v>
      </c>
      <c r="C75" s="149" t="s">
        <v>500</v>
      </c>
      <c r="D75" s="280"/>
      <c r="E75" s="280"/>
      <c r="F75" s="280"/>
      <c r="G75" s="281"/>
      <c r="H75" s="286">
        <v>89</v>
      </c>
      <c r="I75" s="286" t="s">
        <v>55</v>
      </c>
      <c r="J75" s="286">
        <v>19</v>
      </c>
      <c r="K75" s="286" t="s">
        <v>55</v>
      </c>
      <c r="L75" s="286" t="s">
        <v>55</v>
      </c>
      <c r="M75" s="286" t="s">
        <v>55</v>
      </c>
      <c r="N75" s="286" t="s">
        <v>55</v>
      </c>
      <c r="O75" s="286" t="s">
        <v>55</v>
      </c>
      <c r="P75" s="286" t="s">
        <v>55</v>
      </c>
      <c r="Q75" s="286" t="s">
        <v>55</v>
      </c>
      <c r="R75" s="304"/>
      <c r="S75" s="409">
        <v>89</v>
      </c>
      <c r="T75" s="409" t="s">
        <v>55</v>
      </c>
      <c r="U75" s="409"/>
      <c r="V75" s="409"/>
      <c r="W75" s="409" t="s">
        <v>55</v>
      </c>
      <c r="X75" s="409" t="s">
        <v>55</v>
      </c>
      <c r="Y75" s="409" t="s">
        <v>55</v>
      </c>
      <c r="Z75" s="409" t="s">
        <v>55</v>
      </c>
      <c r="AA75" s="409" t="s">
        <v>55</v>
      </c>
      <c r="AB75" s="409" t="s">
        <v>55</v>
      </c>
      <c r="AC75" s="409" t="s">
        <v>55</v>
      </c>
      <c r="AD75" s="304"/>
      <c r="AE75" s="304"/>
      <c r="AF75" s="286">
        <v>89</v>
      </c>
      <c r="AG75" s="286" t="s">
        <v>55</v>
      </c>
      <c r="AH75" s="286">
        <v>19</v>
      </c>
      <c r="AI75" s="286" t="s">
        <v>55</v>
      </c>
      <c r="AJ75" s="286" t="s">
        <v>55</v>
      </c>
      <c r="AK75" s="286" t="s">
        <v>55</v>
      </c>
      <c r="AL75" s="286" t="s">
        <v>55</v>
      </c>
      <c r="AM75" s="286" t="s">
        <v>55</v>
      </c>
      <c r="AN75" s="286" t="s">
        <v>55</v>
      </c>
      <c r="AO75" s="286" t="s">
        <v>55</v>
      </c>
      <c r="AP75" s="305"/>
      <c r="AQ75" s="409">
        <v>89</v>
      </c>
      <c r="AR75" s="409" t="s">
        <v>55</v>
      </c>
      <c r="AS75" s="409">
        <v>0</v>
      </c>
      <c r="AT75" s="409">
        <v>0</v>
      </c>
      <c r="AU75" s="409" t="s">
        <v>55</v>
      </c>
      <c r="AV75" s="409" t="s">
        <v>55</v>
      </c>
      <c r="AW75" s="409" t="s">
        <v>55</v>
      </c>
      <c r="AX75" s="409" t="s">
        <v>55</v>
      </c>
      <c r="AY75" s="409" t="s">
        <v>55</v>
      </c>
      <c r="AZ75" s="409" t="s">
        <v>55</v>
      </c>
      <c r="BA75" s="409" t="s">
        <v>55</v>
      </c>
      <c r="BB75" s="305"/>
      <c r="BC75" s="305"/>
      <c r="BD75" s="305"/>
      <c r="BE75" s="305"/>
      <c r="BF75" s="251"/>
      <c r="BG75" s="251"/>
      <c r="BH75" s="251"/>
      <c r="BI75" s="251"/>
      <c r="BJ75" s="251"/>
      <c r="BK75" s="251"/>
      <c r="BL75" s="251"/>
      <c r="BM75" s="251"/>
      <c r="BN75" s="251"/>
      <c r="BO75" s="251"/>
    </row>
    <row r="76" spans="2:67" ht="15" customHeight="1">
      <c r="B76" s="149" t="s">
        <v>501</v>
      </c>
      <c r="C76" s="149" t="s">
        <v>501</v>
      </c>
      <c r="D76" s="280"/>
      <c r="E76" s="280"/>
      <c r="F76" s="280"/>
      <c r="G76" s="281"/>
      <c r="H76" s="286">
        <v>189</v>
      </c>
      <c r="I76" s="286" t="s">
        <v>55</v>
      </c>
      <c r="J76" s="286">
        <v>139</v>
      </c>
      <c r="K76" s="286" t="s">
        <v>55</v>
      </c>
      <c r="L76" s="286" t="s">
        <v>55</v>
      </c>
      <c r="M76" s="286" t="s">
        <v>55</v>
      </c>
      <c r="N76" s="286" t="s">
        <v>55</v>
      </c>
      <c r="O76" s="286" t="s">
        <v>55</v>
      </c>
      <c r="P76" s="286" t="s">
        <v>55</v>
      </c>
      <c r="Q76" s="286" t="s">
        <v>55</v>
      </c>
      <c r="R76" s="304"/>
      <c r="S76" s="409">
        <v>189</v>
      </c>
      <c r="T76" s="409" t="s">
        <v>55</v>
      </c>
      <c r="U76" s="409"/>
      <c r="V76" s="409"/>
      <c r="W76" s="409" t="s">
        <v>55</v>
      </c>
      <c r="X76" s="409" t="s">
        <v>55</v>
      </c>
      <c r="Y76" s="409" t="s">
        <v>55</v>
      </c>
      <c r="Z76" s="409" t="s">
        <v>55</v>
      </c>
      <c r="AA76" s="409" t="s">
        <v>55</v>
      </c>
      <c r="AB76" s="409" t="s">
        <v>55</v>
      </c>
      <c r="AC76" s="409" t="s">
        <v>55</v>
      </c>
      <c r="AD76" s="304"/>
      <c r="AE76" s="304"/>
      <c r="AF76" s="286">
        <v>189</v>
      </c>
      <c r="AG76" s="286" t="s">
        <v>55</v>
      </c>
      <c r="AH76" s="286">
        <v>139</v>
      </c>
      <c r="AI76" s="286" t="s">
        <v>55</v>
      </c>
      <c r="AJ76" s="286" t="s">
        <v>55</v>
      </c>
      <c r="AK76" s="286" t="s">
        <v>55</v>
      </c>
      <c r="AL76" s="286" t="s">
        <v>55</v>
      </c>
      <c r="AM76" s="286" t="s">
        <v>55</v>
      </c>
      <c r="AN76" s="286" t="s">
        <v>55</v>
      </c>
      <c r="AO76" s="286" t="s">
        <v>55</v>
      </c>
      <c r="AP76" s="305"/>
      <c r="AQ76" s="409">
        <v>189</v>
      </c>
      <c r="AR76" s="409" t="s">
        <v>55</v>
      </c>
      <c r="AS76" s="409">
        <v>0</v>
      </c>
      <c r="AT76" s="409">
        <v>0</v>
      </c>
      <c r="AU76" s="409" t="s">
        <v>55</v>
      </c>
      <c r="AV76" s="409" t="s">
        <v>55</v>
      </c>
      <c r="AW76" s="409" t="s">
        <v>55</v>
      </c>
      <c r="AX76" s="409" t="s">
        <v>55</v>
      </c>
      <c r="AY76" s="409" t="s">
        <v>55</v>
      </c>
      <c r="AZ76" s="409" t="s">
        <v>55</v>
      </c>
      <c r="BA76" s="409" t="s">
        <v>55</v>
      </c>
      <c r="BB76" s="305"/>
      <c r="BC76" s="305"/>
      <c r="BD76" s="305"/>
      <c r="BE76" s="305"/>
      <c r="BF76" s="251"/>
      <c r="BG76" s="251"/>
      <c r="BH76" s="251"/>
      <c r="BI76" s="251"/>
      <c r="BJ76" s="251"/>
      <c r="BK76" s="251"/>
      <c r="BL76" s="251"/>
      <c r="BM76" s="251"/>
      <c r="BN76" s="251"/>
      <c r="BO76" s="251"/>
    </row>
    <row r="77" spans="2:67" ht="15" customHeight="1">
      <c r="B77" s="149" t="s">
        <v>502</v>
      </c>
      <c r="C77" s="149" t="s">
        <v>502</v>
      </c>
      <c r="D77" s="280"/>
      <c r="E77" s="280"/>
      <c r="F77" s="280"/>
      <c r="G77" s="281"/>
      <c r="H77" s="286">
        <v>339</v>
      </c>
      <c r="I77" s="286" t="s">
        <v>55</v>
      </c>
      <c r="J77" s="286">
        <v>289</v>
      </c>
      <c r="K77" s="286" t="s">
        <v>55</v>
      </c>
      <c r="L77" s="286" t="s">
        <v>55</v>
      </c>
      <c r="M77" s="286" t="s">
        <v>55</v>
      </c>
      <c r="N77" s="286" t="s">
        <v>55</v>
      </c>
      <c r="O77" s="286" t="s">
        <v>55</v>
      </c>
      <c r="P77" s="286" t="s">
        <v>55</v>
      </c>
      <c r="Q77" s="286" t="s">
        <v>55</v>
      </c>
      <c r="R77" s="304"/>
      <c r="S77" s="409">
        <v>339</v>
      </c>
      <c r="T77" s="409" t="s">
        <v>55</v>
      </c>
      <c r="U77" s="409"/>
      <c r="V77" s="409"/>
      <c r="W77" s="409" t="s">
        <v>55</v>
      </c>
      <c r="X77" s="409" t="s">
        <v>55</v>
      </c>
      <c r="Y77" s="409" t="s">
        <v>55</v>
      </c>
      <c r="Z77" s="409" t="s">
        <v>55</v>
      </c>
      <c r="AA77" s="409" t="s">
        <v>55</v>
      </c>
      <c r="AB77" s="409" t="s">
        <v>55</v>
      </c>
      <c r="AC77" s="409" t="s">
        <v>55</v>
      </c>
      <c r="AD77" s="304"/>
      <c r="AE77" s="304"/>
      <c r="AF77" s="286">
        <v>339</v>
      </c>
      <c r="AG77" s="286" t="s">
        <v>55</v>
      </c>
      <c r="AH77" s="286">
        <v>289</v>
      </c>
      <c r="AI77" s="286" t="s">
        <v>55</v>
      </c>
      <c r="AJ77" s="286" t="s">
        <v>55</v>
      </c>
      <c r="AK77" s="286" t="s">
        <v>55</v>
      </c>
      <c r="AL77" s="286" t="s">
        <v>55</v>
      </c>
      <c r="AM77" s="286" t="s">
        <v>55</v>
      </c>
      <c r="AN77" s="286" t="s">
        <v>55</v>
      </c>
      <c r="AO77" s="286" t="s">
        <v>55</v>
      </c>
      <c r="AP77" s="305"/>
      <c r="AQ77" s="409">
        <v>339</v>
      </c>
      <c r="AR77" s="409" t="s">
        <v>55</v>
      </c>
      <c r="AS77" s="409">
        <v>0</v>
      </c>
      <c r="AT77" s="409">
        <v>0</v>
      </c>
      <c r="AU77" s="409" t="s">
        <v>55</v>
      </c>
      <c r="AV77" s="409" t="s">
        <v>55</v>
      </c>
      <c r="AW77" s="409" t="s">
        <v>55</v>
      </c>
      <c r="AX77" s="409" t="s">
        <v>55</v>
      </c>
      <c r="AY77" s="409" t="s">
        <v>55</v>
      </c>
      <c r="AZ77" s="409" t="s">
        <v>55</v>
      </c>
      <c r="BA77" s="409" t="s">
        <v>55</v>
      </c>
      <c r="BB77" s="305"/>
      <c r="BC77" s="305"/>
      <c r="BD77" s="305"/>
      <c r="BE77" s="305"/>
      <c r="BF77" s="251"/>
      <c r="BG77" s="251"/>
      <c r="BH77" s="251"/>
      <c r="BI77" s="251"/>
      <c r="BJ77" s="251"/>
      <c r="BK77" s="251"/>
      <c r="BL77" s="251"/>
      <c r="BM77" s="251"/>
      <c r="BN77" s="251"/>
      <c r="BO77" s="251"/>
    </row>
    <row r="78" spans="2:67" ht="15" customHeight="1">
      <c r="B78" s="149" t="s">
        <v>503</v>
      </c>
      <c r="C78" s="149" t="s">
        <v>503</v>
      </c>
      <c r="D78" s="280"/>
      <c r="E78" s="280"/>
      <c r="F78" s="280"/>
      <c r="G78" s="281"/>
      <c r="H78" s="286">
        <v>239</v>
      </c>
      <c r="I78" s="286" t="s">
        <v>55</v>
      </c>
      <c r="J78" s="286">
        <v>169</v>
      </c>
      <c r="K78" s="286" t="s">
        <v>55</v>
      </c>
      <c r="L78" s="286" t="s">
        <v>55</v>
      </c>
      <c r="M78" s="286" t="s">
        <v>55</v>
      </c>
      <c r="N78" s="286" t="s">
        <v>55</v>
      </c>
      <c r="O78" s="286" t="s">
        <v>55</v>
      </c>
      <c r="P78" s="286" t="s">
        <v>55</v>
      </c>
      <c r="Q78" s="286" t="s">
        <v>55</v>
      </c>
      <c r="R78" s="304"/>
      <c r="S78" s="409">
        <v>239</v>
      </c>
      <c r="T78" s="409" t="s">
        <v>55</v>
      </c>
      <c r="U78" s="409"/>
      <c r="V78" s="409"/>
      <c r="W78" s="409" t="s">
        <v>55</v>
      </c>
      <c r="X78" s="409" t="s">
        <v>55</v>
      </c>
      <c r="Y78" s="409" t="s">
        <v>55</v>
      </c>
      <c r="Z78" s="409" t="s">
        <v>55</v>
      </c>
      <c r="AA78" s="409" t="s">
        <v>55</v>
      </c>
      <c r="AB78" s="409" t="s">
        <v>55</v>
      </c>
      <c r="AC78" s="409" t="s">
        <v>55</v>
      </c>
      <c r="AD78" s="304"/>
      <c r="AE78" s="304"/>
      <c r="AF78" s="286">
        <v>239</v>
      </c>
      <c r="AG78" s="286" t="s">
        <v>55</v>
      </c>
      <c r="AH78" s="286">
        <v>169</v>
      </c>
      <c r="AI78" s="286" t="s">
        <v>55</v>
      </c>
      <c r="AJ78" s="286" t="s">
        <v>55</v>
      </c>
      <c r="AK78" s="286" t="s">
        <v>55</v>
      </c>
      <c r="AL78" s="286" t="s">
        <v>55</v>
      </c>
      <c r="AM78" s="286" t="s">
        <v>55</v>
      </c>
      <c r="AN78" s="286" t="s">
        <v>55</v>
      </c>
      <c r="AO78" s="286" t="s">
        <v>55</v>
      </c>
      <c r="AP78" s="305"/>
      <c r="AQ78" s="409">
        <v>239</v>
      </c>
      <c r="AR78" s="409" t="s">
        <v>55</v>
      </c>
      <c r="AS78" s="409">
        <v>0</v>
      </c>
      <c r="AT78" s="409">
        <v>0</v>
      </c>
      <c r="AU78" s="409" t="s">
        <v>55</v>
      </c>
      <c r="AV78" s="409" t="s">
        <v>55</v>
      </c>
      <c r="AW78" s="409" t="s">
        <v>55</v>
      </c>
      <c r="AX78" s="409" t="s">
        <v>55</v>
      </c>
      <c r="AY78" s="409" t="s">
        <v>55</v>
      </c>
      <c r="AZ78" s="409" t="s">
        <v>55</v>
      </c>
      <c r="BA78" s="409" t="s">
        <v>55</v>
      </c>
      <c r="BB78" s="305"/>
      <c r="BC78" s="305"/>
      <c r="BD78" s="305"/>
      <c r="BE78" s="305"/>
      <c r="BF78" s="251"/>
      <c r="BG78" s="251"/>
      <c r="BH78" s="251"/>
      <c r="BI78" s="251"/>
      <c r="BJ78" s="251"/>
      <c r="BK78" s="251"/>
      <c r="BL78" s="251"/>
      <c r="BM78" s="251"/>
      <c r="BN78" s="251"/>
      <c r="BO78" s="251"/>
    </row>
    <row r="79" spans="2:67" ht="15" customHeight="1">
      <c r="B79" s="149" t="s">
        <v>504</v>
      </c>
      <c r="C79" s="149" t="s">
        <v>504</v>
      </c>
      <c r="D79" s="280"/>
      <c r="E79" s="280"/>
      <c r="F79" s="280"/>
      <c r="G79" s="281"/>
      <c r="H79" s="286">
        <v>289</v>
      </c>
      <c r="I79" s="286" t="s">
        <v>55</v>
      </c>
      <c r="J79" s="286">
        <v>239</v>
      </c>
      <c r="K79" s="286" t="s">
        <v>55</v>
      </c>
      <c r="L79" s="286" t="s">
        <v>55</v>
      </c>
      <c r="M79" s="286" t="s">
        <v>55</v>
      </c>
      <c r="N79" s="286" t="s">
        <v>55</v>
      </c>
      <c r="O79" s="286" t="s">
        <v>55</v>
      </c>
      <c r="P79" s="286" t="s">
        <v>55</v>
      </c>
      <c r="Q79" s="286" t="s">
        <v>55</v>
      </c>
      <c r="R79" s="304"/>
      <c r="S79" s="409">
        <v>289</v>
      </c>
      <c r="T79" s="409" t="s">
        <v>55</v>
      </c>
      <c r="U79" s="409"/>
      <c r="V79" s="409"/>
      <c r="W79" s="409" t="s">
        <v>55</v>
      </c>
      <c r="X79" s="409" t="s">
        <v>55</v>
      </c>
      <c r="Y79" s="409" t="s">
        <v>55</v>
      </c>
      <c r="Z79" s="409" t="s">
        <v>55</v>
      </c>
      <c r="AA79" s="409" t="s">
        <v>55</v>
      </c>
      <c r="AB79" s="409" t="s">
        <v>55</v>
      </c>
      <c r="AC79" s="409" t="s">
        <v>55</v>
      </c>
      <c r="AD79" s="304"/>
      <c r="AE79" s="304"/>
      <c r="AF79" s="286">
        <v>289</v>
      </c>
      <c r="AG79" s="286" t="s">
        <v>55</v>
      </c>
      <c r="AH79" s="286">
        <v>239</v>
      </c>
      <c r="AI79" s="286" t="s">
        <v>55</v>
      </c>
      <c r="AJ79" s="286" t="s">
        <v>55</v>
      </c>
      <c r="AK79" s="286" t="s">
        <v>55</v>
      </c>
      <c r="AL79" s="286" t="s">
        <v>55</v>
      </c>
      <c r="AM79" s="286" t="s">
        <v>55</v>
      </c>
      <c r="AN79" s="286" t="s">
        <v>55</v>
      </c>
      <c r="AO79" s="286" t="s">
        <v>55</v>
      </c>
      <c r="AP79" s="305"/>
      <c r="AQ79" s="409">
        <v>289</v>
      </c>
      <c r="AR79" s="409" t="s">
        <v>55</v>
      </c>
      <c r="AS79" s="409">
        <v>0</v>
      </c>
      <c r="AT79" s="409">
        <v>0</v>
      </c>
      <c r="AU79" s="409" t="s">
        <v>55</v>
      </c>
      <c r="AV79" s="409" t="s">
        <v>55</v>
      </c>
      <c r="AW79" s="409" t="s">
        <v>55</v>
      </c>
      <c r="AX79" s="409" t="s">
        <v>55</v>
      </c>
      <c r="AY79" s="409" t="s">
        <v>55</v>
      </c>
      <c r="AZ79" s="409" t="s">
        <v>55</v>
      </c>
      <c r="BA79" s="409" t="s">
        <v>55</v>
      </c>
      <c r="BB79" s="305"/>
      <c r="BC79" s="305"/>
      <c r="BD79" s="305"/>
      <c r="BE79" s="305"/>
      <c r="BF79" s="251"/>
      <c r="BG79" s="251"/>
      <c r="BH79" s="251"/>
      <c r="BI79" s="251"/>
      <c r="BJ79" s="251"/>
      <c r="BK79" s="251"/>
      <c r="BL79" s="251"/>
      <c r="BM79" s="251"/>
      <c r="BN79" s="251"/>
      <c r="BO79" s="251"/>
    </row>
    <row r="80" spans="2:67" ht="15" customHeight="1">
      <c r="B80" s="149" t="s">
        <v>505</v>
      </c>
      <c r="C80" s="149" t="s">
        <v>505</v>
      </c>
      <c r="D80" s="280"/>
      <c r="E80" s="280"/>
      <c r="F80" s="280"/>
      <c r="G80" s="281"/>
      <c r="H80" s="286">
        <v>389</v>
      </c>
      <c r="I80" s="286">
        <v>289</v>
      </c>
      <c r="J80" s="286">
        <v>339</v>
      </c>
      <c r="K80" s="286">
        <v>289</v>
      </c>
      <c r="L80" s="286">
        <v>19</v>
      </c>
      <c r="M80" s="286">
        <v>19</v>
      </c>
      <c r="N80" s="286">
        <v>19</v>
      </c>
      <c r="O80" s="286">
        <v>19</v>
      </c>
      <c r="P80" s="286">
        <v>19</v>
      </c>
      <c r="Q80" s="286">
        <v>19</v>
      </c>
      <c r="R80" s="304"/>
      <c r="S80" s="409">
        <v>389</v>
      </c>
      <c r="T80" s="409">
        <v>289</v>
      </c>
      <c r="U80" s="409"/>
      <c r="V80" s="409"/>
      <c r="W80" s="409">
        <v>289</v>
      </c>
      <c r="X80" s="409">
        <v>19</v>
      </c>
      <c r="Y80" s="409">
        <v>19</v>
      </c>
      <c r="Z80" s="409">
        <v>19</v>
      </c>
      <c r="AA80" s="409">
        <v>19</v>
      </c>
      <c r="AB80" s="409">
        <v>19</v>
      </c>
      <c r="AC80" s="409">
        <v>19</v>
      </c>
      <c r="AD80" s="304"/>
      <c r="AE80" s="304"/>
      <c r="AF80" s="286">
        <v>389</v>
      </c>
      <c r="AG80" s="286">
        <v>289</v>
      </c>
      <c r="AH80" s="286">
        <v>339</v>
      </c>
      <c r="AI80" s="286">
        <v>289</v>
      </c>
      <c r="AJ80" s="286">
        <v>19</v>
      </c>
      <c r="AK80" s="286">
        <v>19</v>
      </c>
      <c r="AL80" s="286">
        <v>19</v>
      </c>
      <c r="AM80" s="286">
        <v>19</v>
      </c>
      <c r="AN80" s="286">
        <v>19</v>
      </c>
      <c r="AO80" s="286">
        <v>19</v>
      </c>
      <c r="AP80" s="305"/>
      <c r="AQ80" s="409">
        <v>389</v>
      </c>
      <c r="AR80" s="409">
        <v>289</v>
      </c>
      <c r="AS80" s="409">
        <v>0</v>
      </c>
      <c r="AT80" s="409">
        <v>0</v>
      </c>
      <c r="AU80" s="409">
        <v>289</v>
      </c>
      <c r="AV80" s="409">
        <v>19</v>
      </c>
      <c r="AW80" s="409">
        <v>19</v>
      </c>
      <c r="AX80" s="409">
        <v>19</v>
      </c>
      <c r="AY80" s="409">
        <v>19</v>
      </c>
      <c r="AZ80" s="409">
        <v>19</v>
      </c>
      <c r="BA80" s="409">
        <v>19</v>
      </c>
      <c r="BB80" s="305"/>
      <c r="BC80" s="305"/>
      <c r="BD80" s="305"/>
      <c r="BE80" s="305"/>
      <c r="BF80" s="251"/>
      <c r="BG80" s="251"/>
      <c r="BH80" s="251"/>
      <c r="BI80" s="251"/>
      <c r="BJ80" s="251"/>
      <c r="BK80" s="251"/>
      <c r="BL80" s="251"/>
      <c r="BM80" s="251"/>
      <c r="BN80" s="251"/>
      <c r="BO80" s="251"/>
    </row>
    <row r="81" spans="2:67" ht="15" customHeight="1">
      <c r="B81" s="149" t="s">
        <v>506</v>
      </c>
      <c r="C81" s="149" t="s">
        <v>506</v>
      </c>
      <c r="D81" s="280"/>
      <c r="E81" s="280"/>
      <c r="F81" s="280"/>
      <c r="G81" s="281"/>
      <c r="H81" s="286">
        <v>739</v>
      </c>
      <c r="I81" s="286">
        <v>639</v>
      </c>
      <c r="J81" s="286">
        <v>639</v>
      </c>
      <c r="K81" s="286">
        <v>639</v>
      </c>
      <c r="L81" s="286">
        <v>359</v>
      </c>
      <c r="M81" s="286">
        <v>329</v>
      </c>
      <c r="N81" s="286">
        <v>239</v>
      </c>
      <c r="O81" s="286">
        <v>189</v>
      </c>
      <c r="P81" s="286">
        <v>189</v>
      </c>
      <c r="Q81" s="286">
        <v>189</v>
      </c>
      <c r="R81" s="304"/>
      <c r="S81" s="409">
        <v>739</v>
      </c>
      <c r="T81" s="409">
        <v>639</v>
      </c>
      <c r="U81" s="409"/>
      <c r="V81" s="409"/>
      <c r="W81" s="409">
        <v>639</v>
      </c>
      <c r="X81" s="409">
        <v>359</v>
      </c>
      <c r="Y81" s="409">
        <v>329</v>
      </c>
      <c r="Z81" s="409">
        <v>239</v>
      </c>
      <c r="AA81" s="409">
        <v>189</v>
      </c>
      <c r="AB81" s="409">
        <v>189</v>
      </c>
      <c r="AC81" s="409">
        <v>189</v>
      </c>
      <c r="AD81" s="304"/>
      <c r="AE81" s="304"/>
      <c r="AF81" s="286">
        <v>739</v>
      </c>
      <c r="AG81" s="286">
        <v>639</v>
      </c>
      <c r="AH81" s="286">
        <v>639</v>
      </c>
      <c r="AI81" s="286">
        <v>639</v>
      </c>
      <c r="AJ81" s="286">
        <v>359</v>
      </c>
      <c r="AK81" s="286">
        <v>329</v>
      </c>
      <c r="AL81" s="286">
        <v>239</v>
      </c>
      <c r="AM81" s="286">
        <v>189</v>
      </c>
      <c r="AN81" s="286">
        <v>189</v>
      </c>
      <c r="AO81" s="286">
        <v>189</v>
      </c>
      <c r="AP81" s="305"/>
      <c r="AQ81" s="409">
        <v>739</v>
      </c>
      <c r="AR81" s="409">
        <v>639</v>
      </c>
      <c r="AS81" s="409">
        <v>0</v>
      </c>
      <c r="AT81" s="409">
        <v>0</v>
      </c>
      <c r="AU81" s="409">
        <v>639</v>
      </c>
      <c r="AV81" s="409">
        <v>359</v>
      </c>
      <c r="AW81" s="409">
        <v>329</v>
      </c>
      <c r="AX81" s="409">
        <v>239</v>
      </c>
      <c r="AY81" s="409">
        <v>189</v>
      </c>
      <c r="AZ81" s="409">
        <v>189</v>
      </c>
      <c r="BA81" s="409">
        <v>189</v>
      </c>
      <c r="BB81" s="305"/>
      <c r="BC81" s="305"/>
      <c r="BD81" s="305"/>
      <c r="BE81" s="305"/>
      <c r="BF81" s="251"/>
      <c r="BG81" s="251"/>
      <c r="BH81" s="251"/>
      <c r="BI81" s="251"/>
      <c r="BJ81" s="251"/>
      <c r="BK81" s="251"/>
      <c r="BL81" s="251"/>
      <c r="BM81" s="251"/>
      <c r="BN81" s="251"/>
      <c r="BO81" s="251"/>
    </row>
    <row r="82" spans="2:67" ht="15" customHeight="1">
      <c r="B82" s="149" t="s">
        <v>507</v>
      </c>
      <c r="C82" s="149" t="s">
        <v>507</v>
      </c>
      <c r="D82" s="280"/>
      <c r="E82" s="280"/>
      <c r="F82" s="280"/>
      <c r="G82" s="281"/>
      <c r="H82" s="286">
        <v>49</v>
      </c>
      <c r="I82" s="286" t="s">
        <v>55</v>
      </c>
      <c r="J82" s="286">
        <v>49</v>
      </c>
      <c r="K82" s="286" t="s">
        <v>55</v>
      </c>
      <c r="L82" s="286" t="s">
        <v>55</v>
      </c>
      <c r="M82" s="286" t="s">
        <v>55</v>
      </c>
      <c r="N82" s="286" t="s">
        <v>55</v>
      </c>
      <c r="O82" s="286" t="s">
        <v>55</v>
      </c>
      <c r="P82" s="286" t="s">
        <v>55</v>
      </c>
      <c r="Q82" s="286" t="s">
        <v>55</v>
      </c>
      <c r="R82" s="304"/>
      <c r="S82" s="409">
        <v>49</v>
      </c>
      <c r="T82" s="409" t="s">
        <v>55</v>
      </c>
      <c r="U82" s="409"/>
      <c r="V82" s="409"/>
      <c r="W82" s="409" t="s">
        <v>55</v>
      </c>
      <c r="X82" s="409" t="s">
        <v>55</v>
      </c>
      <c r="Y82" s="409" t="s">
        <v>55</v>
      </c>
      <c r="Z82" s="409" t="s">
        <v>55</v>
      </c>
      <c r="AA82" s="409" t="s">
        <v>55</v>
      </c>
      <c r="AB82" s="409" t="s">
        <v>55</v>
      </c>
      <c r="AC82" s="409" t="s">
        <v>55</v>
      </c>
      <c r="AD82" s="304"/>
      <c r="AE82" s="304"/>
      <c r="AF82" s="286">
        <v>49</v>
      </c>
      <c r="AG82" s="286" t="s">
        <v>55</v>
      </c>
      <c r="AH82" s="286">
        <v>49</v>
      </c>
      <c r="AI82" s="286" t="s">
        <v>55</v>
      </c>
      <c r="AJ82" s="286" t="s">
        <v>55</v>
      </c>
      <c r="AK82" s="286" t="s">
        <v>55</v>
      </c>
      <c r="AL82" s="286" t="s">
        <v>55</v>
      </c>
      <c r="AM82" s="286" t="s">
        <v>55</v>
      </c>
      <c r="AN82" s="286" t="s">
        <v>55</v>
      </c>
      <c r="AO82" s="286" t="s">
        <v>55</v>
      </c>
      <c r="AP82" s="305"/>
      <c r="AQ82" s="409">
        <v>49</v>
      </c>
      <c r="AR82" s="409" t="s">
        <v>55</v>
      </c>
      <c r="AS82" s="409">
        <v>0</v>
      </c>
      <c r="AT82" s="409">
        <v>0</v>
      </c>
      <c r="AU82" s="409" t="s">
        <v>55</v>
      </c>
      <c r="AV82" s="409" t="s">
        <v>55</v>
      </c>
      <c r="AW82" s="409" t="s">
        <v>55</v>
      </c>
      <c r="AX82" s="409" t="s">
        <v>55</v>
      </c>
      <c r="AY82" s="409" t="s">
        <v>55</v>
      </c>
      <c r="AZ82" s="409" t="s">
        <v>55</v>
      </c>
      <c r="BA82" s="409" t="s">
        <v>55</v>
      </c>
      <c r="BB82" s="305"/>
      <c r="BC82" s="305"/>
      <c r="BD82" s="305"/>
      <c r="BE82" s="305"/>
      <c r="BF82" s="251"/>
      <c r="BG82" s="251"/>
      <c r="BH82" s="251"/>
      <c r="BI82" s="251"/>
      <c r="BJ82" s="251"/>
      <c r="BK82" s="251"/>
      <c r="BL82" s="251"/>
      <c r="BM82" s="251"/>
      <c r="BN82" s="251"/>
      <c r="BO82" s="251"/>
    </row>
    <row r="83" spans="2:67" ht="15" customHeight="1">
      <c r="B83" s="149" t="s">
        <v>508</v>
      </c>
      <c r="C83" s="149" t="s">
        <v>508</v>
      </c>
      <c r="D83" s="280"/>
      <c r="E83" s="280"/>
      <c r="F83" s="280"/>
      <c r="G83" s="281"/>
      <c r="H83" s="286">
        <v>109</v>
      </c>
      <c r="I83" s="286" t="s">
        <v>55</v>
      </c>
      <c r="J83" s="286">
        <v>109</v>
      </c>
      <c r="K83" s="286" t="s">
        <v>55</v>
      </c>
      <c r="L83" s="286" t="s">
        <v>55</v>
      </c>
      <c r="M83" s="286" t="s">
        <v>55</v>
      </c>
      <c r="N83" s="286" t="s">
        <v>55</v>
      </c>
      <c r="O83" s="286" t="s">
        <v>55</v>
      </c>
      <c r="P83" s="286" t="s">
        <v>55</v>
      </c>
      <c r="Q83" s="286" t="s">
        <v>55</v>
      </c>
      <c r="R83" s="304"/>
      <c r="S83" s="409">
        <v>109</v>
      </c>
      <c r="T83" s="409" t="s">
        <v>55</v>
      </c>
      <c r="U83" s="409"/>
      <c r="V83" s="409"/>
      <c r="W83" s="409" t="s">
        <v>55</v>
      </c>
      <c r="X83" s="409" t="s">
        <v>55</v>
      </c>
      <c r="Y83" s="409" t="s">
        <v>55</v>
      </c>
      <c r="Z83" s="409" t="s">
        <v>55</v>
      </c>
      <c r="AA83" s="409" t="s">
        <v>55</v>
      </c>
      <c r="AB83" s="409" t="s">
        <v>55</v>
      </c>
      <c r="AC83" s="409" t="s">
        <v>55</v>
      </c>
      <c r="AD83" s="304"/>
      <c r="AE83" s="304"/>
      <c r="AF83" s="286">
        <v>109</v>
      </c>
      <c r="AG83" s="286" t="s">
        <v>55</v>
      </c>
      <c r="AH83" s="286">
        <v>109</v>
      </c>
      <c r="AI83" s="286" t="s">
        <v>55</v>
      </c>
      <c r="AJ83" s="286" t="s">
        <v>55</v>
      </c>
      <c r="AK83" s="286" t="s">
        <v>55</v>
      </c>
      <c r="AL83" s="286" t="s">
        <v>55</v>
      </c>
      <c r="AM83" s="286" t="s">
        <v>55</v>
      </c>
      <c r="AN83" s="286" t="s">
        <v>55</v>
      </c>
      <c r="AO83" s="286" t="s">
        <v>55</v>
      </c>
      <c r="AP83" s="305"/>
      <c r="AQ83" s="409">
        <v>109</v>
      </c>
      <c r="AR83" s="409" t="s">
        <v>55</v>
      </c>
      <c r="AS83" s="409">
        <v>0</v>
      </c>
      <c r="AT83" s="409">
        <v>0</v>
      </c>
      <c r="AU83" s="409" t="s">
        <v>55</v>
      </c>
      <c r="AV83" s="409" t="s">
        <v>55</v>
      </c>
      <c r="AW83" s="409" t="s">
        <v>55</v>
      </c>
      <c r="AX83" s="409" t="s">
        <v>55</v>
      </c>
      <c r="AY83" s="409" t="s">
        <v>55</v>
      </c>
      <c r="AZ83" s="409" t="s">
        <v>55</v>
      </c>
      <c r="BA83" s="409" t="s">
        <v>55</v>
      </c>
      <c r="BB83" s="305"/>
      <c r="BC83" s="305"/>
      <c r="BD83" s="305"/>
      <c r="BE83" s="305"/>
      <c r="BF83" s="251"/>
      <c r="BG83" s="251"/>
      <c r="BH83" s="251"/>
      <c r="BI83" s="251"/>
      <c r="BJ83" s="251"/>
      <c r="BK83" s="251"/>
      <c r="BL83" s="251"/>
      <c r="BM83" s="251"/>
      <c r="BN83" s="251"/>
      <c r="BO83" s="251"/>
    </row>
    <row r="84" spans="2:67" ht="15" customHeight="1">
      <c r="B84" s="149" t="s">
        <v>509</v>
      </c>
      <c r="C84" s="149" t="s">
        <v>509</v>
      </c>
      <c r="D84" s="280"/>
      <c r="E84" s="280"/>
      <c r="F84" s="280"/>
      <c r="G84" s="281"/>
      <c r="H84" s="286">
        <v>209</v>
      </c>
      <c r="I84" s="286" t="s">
        <v>55</v>
      </c>
      <c r="J84" s="286">
        <v>159</v>
      </c>
      <c r="K84" s="286" t="s">
        <v>55</v>
      </c>
      <c r="L84" s="286" t="s">
        <v>55</v>
      </c>
      <c r="M84" s="286" t="s">
        <v>55</v>
      </c>
      <c r="N84" s="286" t="s">
        <v>55</v>
      </c>
      <c r="O84" s="286" t="s">
        <v>55</v>
      </c>
      <c r="P84" s="286" t="s">
        <v>55</v>
      </c>
      <c r="Q84" s="286" t="s">
        <v>55</v>
      </c>
      <c r="R84" s="304"/>
      <c r="S84" s="409">
        <v>209</v>
      </c>
      <c r="T84" s="409" t="s">
        <v>55</v>
      </c>
      <c r="U84" s="409"/>
      <c r="V84" s="409"/>
      <c r="W84" s="409" t="s">
        <v>55</v>
      </c>
      <c r="X84" s="409" t="s">
        <v>55</v>
      </c>
      <c r="Y84" s="409" t="s">
        <v>55</v>
      </c>
      <c r="Z84" s="409" t="s">
        <v>55</v>
      </c>
      <c r="AA84" s="409" t="s">
        <v>55</v>
      </c>
      <c r="AB84" s="409" t="s">
        <v>55</v>
      </c>
      <c r="AC84" s="409" t="s">
        <v>55</v>
      </c>
      <c r="AD84" s="304"/>
      <c r="AE84" s="304"/>
      <c r="AF84" s="286">
        <v>209</v>
      </c>
      <c r="AG84" s="286" t="s">
        <v>55</v>
      </c>
      <c r="AH84" s="286">
        <v>159</v>
      </c>
      <c r="AI84" s="286" t="s">
        <v>55</v>
      </c>
      <c r="AJ84" s="286" t="s">
        <v>55</v>
      </c>
      <c r="AK84" s="286" t="s">
        <v>55</v>
      </c>
      <c r="AL84" s="286" t="s">
        <v>55</v>
      </c>
      <c r="AM84" s="286" t="s">
        <v>55</v>
      </c>
      <c r="AN84" s="286" t="s">
        <v>55</v>
      </c>
      <c r="AO84" s="286" t="s">
        <v>55</v>
      </c>
      <c r="AP84" s="305"/>
      <c r="AQ84" s="409">
        <v>209</v>
      </c>
      <c r="AR84" s="409" t="s">
        <v>55</v>
      </c>
      <c r="AS84" s="409">
        <v>0</v>
      </c>
      <c r="AT84" s="409">
        <v>0</v>
      </c>
      <c r="AU84" s="409" t="s">
        <v>55</v>
      </c>
      <c r="AV84" s="409" t="s">
        <v>55</v>
      </c>
      <c r="AW84" s="409" t="s">
        <v>55</v>
      </c>
      <c r="AX84" s="409" t="s">
        <v>55</v>
      </c>
      <c r="AY84" s="409" t="s">
        <v>55</v>
      </c>
      <c r="AZ84" s="409" t="s">
        <v>55</v>
      </c>
      <c r="BA84" s="409" t="s">
        <v>55</v>
      </c>
      <c r="BB84" s="305"/>
      <c r="BC84" s="305"/>
      <c r="BD84" s="305"/>
      <c r="BE84" s="305"/>
      <c r="BF84" s="251"/>
      <c r="BG84" s="251"/>
      <c r="BH84" s="251"/>
      <c r="BI84" s="251"/>
      <c r="BJ84" s="251"/>
      <c r="BK84" s="251"/>
      <c r="BL84" s="251"/>
      <c r="BM84" s="251"/>
      <c r="BN84" s="251"/>
      <c r="BO84" s="251"/>
    </row>
    <row r="85" spans="2:67" ht="15" customHeight="1">
      <c r="B85" s="149" t="s">
        <v>900</v>
      </c>
      <c r="C85" s="149" t="s">
        <v>510</v>
      </c>
      <c r="D85" s="280"/>
      <c r="E85" s="280"/>
      <c r="F85" s="280"/>
      <c r="G85" s="281"/>
      <c r="H85" s="286">
        <v>239</v>
      </c>
      <c r="I85" s="286">
        <v>139</v>
      </c>
      <c r="J85" s="286">
        <v>239</v>
      </c>
      <c r="K85" s="286">
        <v>139</v>
      </c>
      <c r="L85" s="286">
        <v>0</v>
      </c>
      <c r="M85" s="286">
        <v>0</v>
      </c>
      <c r="N85" s="286">
        <v>0</v>
      </c>
      <c r="O85" s="286">
        <v>0</v>
      </c>
      <c r="P85" s="286">
        <v>0</v>
      </c>
      <c r="Q85" s="286">
        <v>0</v>
      </c>
      <c r="R85" s="304"/>
      <c r="S85" s="409">
        <v>239</v>
      </c>
      <c r="T85" s="409">
        <v>139</v>
      </c>
      <c r="U85" s="409"/>
      <c r="V85" s="409"/>
      <c r="W85" s="409">
        <v>139</v>
      </c>
      <c r="X85" s="409">
        <v>0</v>
      </c>
      <c r="Y85" s="409">
        <v>0</v>
      </c>
      <c r="Z85" s="409">
        <v>0</v>
      </c>
      <c r="AA85" s="409">
        <v>0</v>
      </c>
      <c r="AB85" s="409">
        <v>0</v>
      </c>
      <c r="AC85" s="409">
        <v>0</v>
      </c>
      <c r="AD85" s="304"/>
      <c r="AE85" s="304"/>
      <c r="AF85" s="286">
        <v>239</v>
      </c>
      <c r="AG85" s="286">
        <v>139</v>
      </c>
      <c r="AH85" s="286">
        <v>239</v>
      </c>
      <c r="AI85" s="286">
        <v>139</v>
      </c>
      <c r="AJ85" s="286">
        <v>0</v>
      </c>
      <c r="AK85" s="286">
        <v>0</v>
      </c>
      <c r="AL85" s="286">
        <v>0</v>
      </c>
      <c r="AM85" s="286">
        <v>0</v>
      </c>
      <c r="AN85" s="286">
        <v>0</v>
      </c>
      <c r="AO85" s="286">
        <v>0</v>
      </c>
      <c r="AP85" s="305"/>
      <c r="AQ85" s="409">
        <v>239</v>
      </c>
      <c r="AR85" s="409">
        <v>139</v>
      </c>
      <c r="AS85" s="409">
        <v>0</v>
      </c>
      <c r="AT85" s="409">
        <v>0</v>
      </c>
      <c r="AU85" s="409">
        <v>139</v>
      </c>
      <c r="AV85" s="409">
        <v>0</v>
      </c>
      <c r="AW85" s="409">
        <v>0</v>
      </c>
      <c r="AX85" s="409">
        <v>0</v>
      </c>
      <c r="AY85" s="409">
        <v>0</v>
      </c>
      <c r="AZ85" s="409">
        <v>0</v>
      </c>
      <c r="BA85" s="409">
        <v>0</v>
      </c>
      <c r="BB85" s="305"/>
      <c r="BC85" s="305"/>
      <c r="BD85" s="305"/>
      <c r="BE85" s="305"/>
      <c r="BF85" s="251"/>
      <c r="BG85" s="251"/>
      <c r="BH85" s="251"/>
      <c r="BI85" s="251"/>
      <c r="BJ85" s="251"/>
      <c r="BK85" s="251"/>
      <c r="BL85" s="251"/>
      <c r="BM85" s="251"/>
      <c r="BN85" s="251"/>
      <c r="BO85" s="251"/>
    </row>
    <row r="86" spans="2:67" ht="15" customHeight="1">
      <c r="B86" s="149" t="s">
        <v>511</v>
      </c>
      <c r="C86" s="149" t="s">
        <v>511</v>
      </c>
      <c r="D86" s="280"/>
      <c r="E86" s="280"/>
      <c r="F86" s="280"/>
      <c r="G86" s="281"/>
      <c r="H86" s="286">
        <v>789</v>
      </c>
      <c r="I86" s="286">
        <v>689</v>
      </c>
      <c r="J86" s="286">
        <v>689</v>
      </c>
      <c r="K86" s="286">
        <v>689</v>
      </c>
      <c r="L86" s="286">
        <v>159</v>
      </c>
      <c r="M86" s="286">
        <v>129</v>
      </c>
      <c r="N86" s="286">
        <v>59</v>
      </c>
      <c r="O86" s="286">
        <v>9</v>
      </c>
      <c r="P86" s="286">
        <v>9</v>
      </c>
      <c r="Q86" s="286">
        <v>9</v>
      </c>
      <c r="R86" s="304"/>
      <c r="S86" s="409">
        <v>789</v>
      </c>
      <c r="T86" s="409">
        <v>689</v>
      </c>
      <c r="U86" s="409"/>
      <c r="V86" s="409"/>
      <c r="W86" s="409">
        <v>689</v>
      </c>
      <c r="X86" s="409">
        <v>159</v>
      </c>
      <c r="Y86" s="409">
        <v>129</v>
      </c>
      <c r="Z86" s="409">
        <v>59</v>
      </c>
      <c r="AA86" s="409">
        <v>9</v>
      </c>
      <c r="AB86" s="409">
        <v>9</v>
      </c>
      <c r="AC86" s="409">
        <v>9</v>
      </c>
      <c r="AD86" s="304"/>
      <c r="AE86" s="304"/>
      <c r="AF86" s="286">
        <v>789</v>
      </c>
      <c r="AG86" s="286">
        <v>689</v>
      </c>
      <c r="AH86" s="286">
        <v>689</v>
      </c>
      <c r="AI86" s="286">
        <v>689</v>
      </c>
      <c r="AJ86" s="286">
        <v>159</v>
      </c>
      <c r="AK86" s="286">
        <v>129</v>
      </c>
      <c r="AL86" s="286">
        <v>59</v>
      </c>
      <c r="AM86" s="286">
        <v>9</v>
      </c>
      <c r="AN86" s="286">
        <v>9</v>
      </c>
      <c r="AO86" s="286">
        <v>9</v>
      </c>
      <c r="AP86" s="305"/>
      <c r="AQ86" s="409">
        <v>789</v>
      </c>
      <c r="AR86" s="409">
        <v>689</v>
      </c>
      <c r="AS86" s="409">
        <v>0</v>
      </c>
      <c r="AT86" s="409">
        <v>0</v>
      </c>
      <c r="AU86" s="409">
        <v>689</v>
      </c>
      <c r="AV86" s="409">
        <v>159</v>
      </c>
      <c r="AW86" s="409">
        <v>129</v>
      </c>
      <c r="AX86" s="409">
        <v>59</v>
      </c>
      <c r="AY86" s="409">
        <v>9</v>
      </c>
      <c r="AZ86" s="409">
        <v>9</v>
      </c>
      <c r="BA86" s="409">
        <v>9</v>
      </c>
      <c r="BB86" s="305"/>
      <c r="BC86" s="305"/>
      <c r="BD86" s="305"/>
      <c r="BE86" s="305"/>
      <c r="BF86" s="251"/>
      <c r="BG86" s="251"/>
      <c r="BH86" s="251"/>
      <c r="BI86" s="251"/>
      <c r="BJ86" s="251"/>
      <c r="BK86" s="251"/>
      <c r="BL86" s="251"/>
      <c r="BM86" s="251"/>
      <c r="BN86" s="251"/>
      <c r="BO86" s="251"/>
    </row>
    <row r="87" spans="2:67" ht="15" customHeight="1">
      <c r="B87" s="149" t="s">
        <v>901</v>
      </c>
      <c r="C87" s="149" t="s">
        <v>512</v>
      </c>
      <c r="D87" s="280"/>
      <c r="E87" s="280"/>
      <c r="F87" s="280"/>
      <c r="G87" s="281"/>
      <c r="H87" s="286">
        <v>239</v>
      </c>
      <c r="I87" s="286">
        <v>139</v>
      </c>
      <c r="J87" s="286">
        <v>89</v>
      </c>
      <c r="K87" s="286">
        <v>69</v>
      </c>
      <c r="L87" s="286">
        <v>0</v>
      </c>
      <c r="M87" s="286">
        <v>0</v>
      </c>
      <c r="N87" s="286">
        <v>0</v>
      </c>
      <c r="O87" s="286">
        <v>0</v>
      </c>
      <c r="P87" s="286">
        <v>0</v>
      </c>
      <c r="Q87" s="286">
        <v>0</v>
      </c>
      <c r="R87" s="304"/>
      <c r="S87" s="409">
        <v>239</v>
      </c>
      <c r="T87" s="409">
        <v>139</v>
      </c>
      <c r="U87" s="409"/>
      <c r="V87" s="409"/>
      <c r="W87" s="409">
        <v>69</v>
      </c>
      <c r="X87" s="409">
        <v>0</v>
      </c>
      <c r="Y87" s="409">
        <v>0</v>
      </c>
      <c r="Z87" s="409">
        <v>0</v>
      </c>
      <c r="AA87" s="409">
        <v>0</v>
      </c>
      <c r="AB87" s="409">
        <v>0</v>
      </c>
      <c r="AC87" s="409">
        <v>0</v>
      </c>
      <c r="AD87" s="304"/>
      <c r="AE87" s="304"/>
      <c r="AF87" s="286">
        <v>239</v>
      </c>
      <c r="AG87" s="286">
        <v>139</v>
      </c>
      <c r="AH87" s="286">
        <v>89</v>
      </c>
      <c r="AI87" s="286">
        <v>69</v>
      </c>
      <c r="AJ87" s="286">
        <v>0</v>
      </c>
      <c r="AK87" s="286">
        <v>0</v>
      </c>
      <c r="AL87" s="286">
        <v>0</v>
      </c>
      <c r="AM87" s="286">
        <v>0</v>
      </c>
      <c r="AN87" s="286">
        <v>0</v>
      </c>
      <c r="AO87" s="286">
        <v>0</v>
      </c>
      <c r="AP87" s="305"/>
      <c r="AQ87" s="409">
        <v>239</v>
      </c>
      <c r="AR87" s="409">
        <v>139</v>
      </c>
      <c r="AS87" s="409">
        <v>0</v>
      </c>
      <c r="AT87" s="409">
        <v>0</v>
      </c>
      <c r="AU87" s="409">
        <v>69</v>
      </c>
      <c r="AV87" s="409">
        <v>0</v>
      </c>
      <c r="AW87" s="409">
        <v>0</v>
      </c>
      <c r="AX87" s="409">
        <v>0</v>
      </c>
      <c r="AY87" s="409">
        <v>0</v>
      </c>
      <c r="AZ87" s="409">
        <v>0</v>
      </c>
      <c r="BA87" s="409">
        <v>0</v>
      </c>
      <c r="BB87" s="305"/>
      <c r="BC87" s="305"/>
      <c r="BD87" s="305"/>
      <c r="BE87" s="305"/>
      <c r="BF87" s="251"/>
      <c r="BG87" s="251"/>
      <c r="BH87" s="251"/>
      <c r="BI87" s="251"/>
      <c r="BJ87" s="251"/>
      <c r="BK87" s="251"/>
      <c r="BL87" s="251"/>
      <c r="BM87" s="251"/>
      <c r="BN87" s="251"/>
      <c r="BO87" s="251"/>
    </row>
    <row r="88" spans="2:67" ht="15" customHeight="1">
      <c r="B88" s="149" t="s">
        <v>513</v>
      </c>
      <c r="C88" s="149" t="s">
        <v>513</v>
      </c>
      <c r="D88" s="280"/>
      <c r="E88" s="280"/>
      <c r="F88" s="280"/>
      <c r="G88" s="281"/>
      <c r="H88" s="286">
        <v>539</v>
      </c>
      <c r="I88" s="286" t="s">
        <v>55</v>
      </c>
      <c r="J88" s="286">
        <v>489</v>
      </c>
      <c r="K88" s="286" t="s">
        <v>55</v>
      </c>
      <c r="L88" s="286" t="s">
        <v>55</v>
      </c>
      <c r="M88" s="286" t="s">
        <v>55</v>
      </c>
      <c r="N88" s="286" t="s">
        <v>55</v>
      </c>
      <c r="O88" s="286" t="s">
        <v>55</v>
      </c>
      <c r="P88" s="286" t="s">
        <v>55</v>
      </c>
      <c r="Q88" s="286" t="s">
        <v>55</v>
      </c>
      <c r="R88" s="304"/>
      <c r="S88" s="409">
        <v>539</v>
      </c>
      <c r="T88" s="409" t="s">
        <v>55</v>
      </c>
      <c r="U88" s="409"/>
      <c r="V88" s="409"/>
      <c r="W88" s="409" t="s">
        <v>55</v>
      </c>
      <c r="X88" s="409" t="s">
        <v>55</v>
      </c>
      <c r="Y88" s="409" t="s">
        <v>55</v>
      </c>
      <c r="Z88" s="409" t="s">
        <v>55</v>
      </c>
      <c r="AA88" s="409" t="s">
        <v>55</v>
      </c>
      <c r="AB88" s="409" t="s">
        <v>55</v>
      </c>
      <c r="AC88" s="409" t="s">
        <v>55</v>
      </c>
      <c r="AD88" s="304"/>
      <c r="AE88" s="304"/>
      <c r="AF88" s="286">
        <v>539</v>
      </c>
      <c r="AG88" s="286" t="s">
        <v>55</v>
      </c>
      <c r="AH88" s="286">
        <v>489</v>
      </c>
      <c r="AI88" s="286" t="s">
        <v>55</v>
      </c>
      <c r="AJ88" s="286" t="s">
        <v>55</v>
      </c>
      <c r="AK88" s="286" t="s">
        <v>55</v>
      </c>
      <c r="AL88" s="286" t="s">
        <v>55</v>
      </c>
      <c r="AM88" s="286" t="s">
        <v>55</v>
      </c>
      <c r="AN88" s="286" t="s">
        <v>55</v>
      </c>
      <c r="AO88" s="286" t="s">
        <v>55</v>
      </c>
      <c r="AP88" s="304"/>
      <c r="AQ88" s="409">
        <v>539</v>
      </c>
      <c r="AR88" s="409" t="s">
        <v>55</v>
      </c>
      <c r="AS88" s="409">
        <v>0</v>
      </c>
      <c r="AT88" s="409">
        <v>0</v>
      </c>
      <c r="AU88" s="409" t="s">
        <v>55</v>
      </c>
      <c r="AV88" s="409" t="s">
        <v>55</v>
      </c>
      <c r="AW88" s="409" t="s">
        <v>55</v>
      </c>
      <c r="AX88" s="409" t="s">
        <v>55</v>
      </c>
      <c r="AY88" s="409" t="s">
        <v>55</v>
      </c>
      <c r="AZ88" s="409" t="s">
        <v>55</v>
      </c>
      <c r="BA88" s="409" t="s">
        <v>55</v>
      </c>
      <c r="BB88" s="304"/>
      <c r="BC88" s="304"/>
      <c r="BD88" s="304"/>
      <c r="BE88" s="304"/>
    </row>
    <row r="89" spans="2:67" ht="15" customHeight="1">
      <c r="B89" s="149" t="s">
        <v>514</v>
      </c>
      <c r="C89" s="149" t="s">
        <v>514</v>
      </c>
      <c r="D89" s="280"/>
      <c r="E89" s="280"/>
      <c r="F89" s="280"/>
      <c r="G89" s="281"/>
      <c r="H89" s="286">
        <v>189</v>
      </c>
      <c r="I89" s="286" t="s">
        <v>55</v>
      </c>
      <c r="J89" s="286">
        <v>139</v>
      </c>
      <c r="K89" s="286" t="s">
        <v>55</v>
      </c>
      <c r="L89" s="286" t="s">
        <v>55</v>
      </c>
      <c r="M89" s="286" t="s">
        <v>55</v>
      </c>
      <c r="N89" s="286" t="s">
        <v>55</v>
      </c>
      <c r="O89" s="286" t="s">
        <v>55</v>
      </c>
      <c r="P89" s="286" t="s">
        <v>55</v>
      </c>
      <c r="Q89" s="286" t="s">
        <v>55</v>
      </c>
      <c r="R89" s="304"/>
      <c r="S89" s="409">
        <v>189</v>
      </c>
      <c r="T89" s="409" t="s">
        <v>55</v>
      </c>
      <c r="U89" s="409"/>
      <c r="V89" s="409"/>
      <c r="W89" s="409" t="s">
        <v>55</v>
      </c>
      <c r="X89" s="409" t="s">
        <v>55</v>
      </c>
      <c r="Y89" s="409" t="s">
        <v>55</v>
      </c>
      <c r="Z89" s="409" t="s">
        <v>55</v>
      </c>
      <c r="AA89" s="409" t="s">
        <v>55</v>
      </c>
      <c r="AB89" s="409" t="s">
        <v>55</v>
      </c>
      <c r="AC89" s="409" t="s">
        <v>55</v>
      </c>
      <c r="AD89" s="304"/>
      <c r="AE89" s="304"/>
      <c r="AF89" s="286">
        <v>189</v>
      </c>
      <c r="AG89" s="286" t="s">
        <v>55</v>
      </c>
      <c r="AH89" s="286">
        <v>139</v>
      </c>
      <c r="AI89" s="286" t="s">
        <v>55</v>
      </c>
      <c r="AJ89" s="286" t="s">
        <v>55</v>
      </c>
      <c r="AK89" s="286" t="s">
        <v>55</v>
      </c>
      <c r="AL89" s="286" t="s">
        <v>55</v>
      </c>
      <c r="AM89" s="286" t="s">
        <v>55</v>
      </c>
      <c r="AN89" s="286" t="s">
        <v>55</v>
      </c>
      <c r="AO89" s="286" t="s">
        <v>55</v>
      </c>
      <c r="AP89" s="304"/>
      <c r="AQ89" s="409">
        <v>189</v>
      </c>
      <c r="AR89" s="409" t="s">
        <v>55</v>
      </c>
      <c r="AS89" s="409">
        <v>0</v>
      </c>
      <c r="AT89" s="409">
        <v>0</v>
      </c>
      <c r="AU89" s="409" t="s">
        <v>55</v>
      </c>
      <c r="AV89" s="409" t="s">
        <v>55</v>
      </c>
      <c r="AW89" s="409" t="s">
        <v>55</v>
      </c>
      <c r="AX89" s="409" t="s">
        <v>55</v>
      </c>
      <c r="AY89" s="409" t="s">
        <v>55</v>
      </c>
      <c r="AZ89" s="409" t="s">
        <v>55</v>
      </c>
      <c r="BA89" s="409" t="s">
        <v>55</v>
      </c>
      <c r="BB89" s="304"/>
      <c r="BC89" s="304"/>
      <c r="BD89" s="304"/>
      <c r="BE89" s="304"/>
    </row>
    <row r="90" spans="2:67" ht="15" customHeight="1">
      <c r="B90" s="149" t="s">
        <v>515</v>
      </c>
      <c r="C90" s="149" t="s">
        <v>515</v>
      </c>
      <c r="D90" s="280"/>
      <c r="E90" s="280"/>
      <c r="F90" s="280"/>
      <c r="G90" s="281"/>
      <c r="H90" s="286">
        <v>359</v>
      </c>
      <c r="I90" s="286" t="s">
        <v>55</v>
      </c>
      <c r="J90" s="286">
        <v>89</v>
      </c>
      <c r="K90" s="286" t="s">
        <v>55</v>
      </c>
      <c r="L90" s="286" t="s">
        <v>55</v>
      </c>
      <c r="M90" s="286" t="s">
        <v>55</v>
      </c>
      <c r="N90" s="286" t="s">
        <v>55</v>
      </c>
      <c r="O90" s="286" t="s">
        <v>55</v>
      </c>
      <c r="P90" s="286" t="s">
        <v>55</v>
      </c>
      <c r="Q90" s="286" t="s">
        <v>55</v>
      </c>
      <c r="R90" s="304"/>
      <c r="S90" s="409">
        <v>359</v>
      </c>
      <c r="T90" s="409" t="s">
        <v>55</v>
      </c>
      <c r="U90" s="409"/>
      <c r="V90" s="409"/>
      <c r="W90" s="409" t="s">
        <v>55</v>
      </c>
      <c r="X90" s="409" t="s">
        <v>55</v>
      </c>
      <c r="Y90" s="409" t="s">
        <v>55</v>
      </c>
      <c r="Z90" s="409" t="s">
        <v>55</v>
      </c>
      <c r="AA90" s="409" t="s">
        <v>55</v>
      </c>
      <c r="AB90" s="409" t="s">
        <v>55</v>
      </c>
      <c r="AC90" s="409" t="s">
        <v>55</v>
      </c>
      <c r="AD90" s="304"/>
      <c r="AE90" s="304"/>
      <c r="AF90" s="286">
        <v>359</v>
      </c>
      <c r="AG90" s="286" t="s">
        <v>55</v>
      </c>
      <c r="AH90" s="286">
        <v>89</v>
      </c>
      <c r="AI90" s="286" t="s">
        <v>55</v>
      </c>
      <c r="AJ90" s="286" t="s">
        <v>55</v>
      </c>
      <c r="AK90" s="286" t="s">
        <v>55</v>
      </c>
      <c r="AL90" s="286" t="s">
        <v>55</v>
      </c>
      <c r="AM90" s="286" t="s">
        <v>55</v>
      </c>
      <c r="AN90" s="286" t="s">
        <v>55</v>
      </c>
      <c r="AO90" s="286" t="s">
        <v>55</v>
      </c>
      <c r="AP90" s="304"/>
      <c r="AQ90" s="409">
        <v>359</v>
      </c>
      <c r="AR90" s="409" t="s">
        <v>55</v>
      </c>
      <c r="AS90" s="409">
        <v>0</v>
      </c>
      <c r="AT90" s="409">
        <v>0</v>
      </c>
      <c r="AU90" s="409" t="s">
        <v>55</v>
      </c>
      <c r="AV90" s="409" t="s">
        <v>55</v>
      </c>
      <c r="AW90" s="409" t="s">
        <v>55</v>
      </c>
      <c r="AX90" s="409" t="s">
        <v>55</v>
      </c>
      <c r="AY90" s="409" t="s">
        <v>55</v>
      </c>
      <c r="AZ90" s="409" t="s">
        <v>55</v>
      </c>
      <c r="BA90" s="409" t="s">
        <v>55</v>
      </c>
      <c r="BB90" s="304"/>
      <c r="BC90" s="304"/>
      <c r="BD90" s="304"/>
      <c r="BE90" s="304"/>
    </row>
    <row r="91" spans="2:67" ht="15" customHeight="1">
      <c r="B91" s="149" t="s">
        <v>516</v>
      </c>
      <c r="C91" s="149" t="s">
        <v>516</v>
      </c>
      <c r="D91" s="280"/>
      <c r="E91" s="280"/>
      <c r="F91" s="280"/>
      <c r="G91" s="281"/>
      <c r="H91" s="286">
        <v>289</v>
      </c>
      <c r="I91" s="286">
        <v>189</v>
      </c>
      <c r="J91" s="286">
        <v>239</v>
      </c>
      <c r="K91" s="286">
        <v>189</v>
      </c>
      <c r="L91" s="286">
        <v>19</v>
      </c>
      <c r="M91" s="286">
        <v>19</v>
      </c>
      <c r="N91" s="286">
        <v>19</v>
      </c>
      <c r="O91" s="286">
        <v>19</v>
      </c>
      <c r="P91" s="286">
        <v>19</v>
      </c>
      <c r="Q91" s="286">
        <v>19</v>
      </c>
      <c r="R91" s="304"/>
      <c r="S91" s="409">
        <v>289</v>
      </c>
      <c r="T91" s="409">
        <v>189</v>
      </c>
      <c r="U91" s="409"/>
      <c r="V91" s="409"/>
      <c r="W91" s="409">
        <v>189</v>
      </c>
      <c r="X91" s="409">
        <v>19</v>
      </c>
      <c r="Y91" s="409">
        <v>19</v>
      </c>
      <c r="Z91" s="409">
        <v>19</v>
      </c>
      <c r="AA91" s="409">
        <v>19</v>
      </c>
      <c r="AB91" s="409">
        <v>19</v>
      </c>
      <c r="AC91" s="409">
        <v>19</v>
      </c>
      <c r="AD91" s="304"/>
      <c r="AE91" s="304"/>
      <c r="AF91" s="286">
        <v>289</v>
      </c>
      <c r="AG91" s="286">
        <v>189</v>
      </c>
      <c r="AH91" s="286">
        <v>239</v>
      </c>
      <c r="AI91" s="286">
        <v>189</v>
      </c>
      <c r="AJ91" s="286">
        <v>19</v>
      </c>
      <c r="AK91" s="286">
        <v>19</v>
      </c>
      <c r="AL91" s="286">
        <v>19</v>
      </c>
      <c r="AM91" s="286">
        <v>19</v>
      </c>
      <c r="AN91" s="286">
        <v>19</v>
      </c>
      <c r="AO91" s="286">
        <v>19</v>
      </c>
      <c r="AP91" s="304"/>
      <c r="AQ91" s="409">
        <v>289</v>
      </c>
      <c r="AR91" s="409">
        <v>189</v>
      </c>
      <c r="AS91" s="409">
        <v>0</v>
      </c>
      <c r="AT91" s="409">
        <v>0</v>
      </c>
      <c r="AU91" s="409">
        <v>189</v>
      </c>
      <c r="AV91" s="409">
        <v>19</v>
      </c>
      <c r="AW91" s="409">
        <v>19</v>
      </c>
      <c r="AX91" s="409">
        <v>19</v>
      </c>
      <c r="AY91" s="409">
        <v>19</v>
      </c>
      <c r="AZ91" s="409">
        <v>19</v>
      </c>
      <c r="BA91" s="409">
        <v>19</v>
      </c>
      <c r="BB91" s="304"/>
      <c r="BC91" s="304"/>
      <c r="BD91" s="304"/>
      <c r="BE91" s="304"/>
    </row>
    <row r="92" spans="2:67" ht="15" customHeight="1">
      <c r="B92" s="149" t="s">
        <v>517</v>
      </c>
      <c r="C92" s="149" t="s">
        <v>517</v>
      </c>
      <c r="D92" s="280"/>
      <c r="E92" s="280"/>
      <c r="F92" s="280"/>
      <c r="G92" s="281"/>
      <c r="H92" s="286">
        <v>239</v>
      </c>
      <c r="I92" s="286" t="s">
        <v>55</v>
      </c>
      <c r="J92" s="286">
        <v>189</v>
      </c>
      <c r="K92" s="286" t="s">
        <v>55</v>
      </c>
      <c r="L92" s="286" t="s">
        <v>55</v>
      </c>
      <c r="M92" s="286" t="s">
        <v>55</v>
      </c>
      <c r="N92" s="286" t="s">
        <v>55</v>
      </c>
      <c r="O92" s="286" t="s">
        <v>55</v>
      </c>
      <c r="P92" s="286" t="s">
        <v>55</v>
      </c>
      <c r="Q92" s="286" t="s">
        <v>55</v>
      </c>
      <c r="R92" s="304"/>
      <c r="S92" s="409">
        <v>239</v>
      </c>
      <c r="T92" s="409" t="s">
        <v>55</v>
      </c>
      <c r="U92" s="409"/>
      <c r="V92" s="409"/>
      <c r="W92" s="409" t="s">
        <v>55</v>
      </c>
      <c r="X92" s="409" t="s">
        <v>55</v>
      </c>
      <c r="Y92" s="409" t="s">
        <v>55</v>
      </c>
      <c r="Z92" s="409" t="s">
        <v>55</v>
      </c>
      <c r="AA92" s="409" t="s">
        <v>55</v>
      </c>
      <c r="AB92" s="409" t="s">
        <v>55</v>
      </c>
      <c r="AC92" s="409" t="s">
        <v>55</v>
      </c>
      <c r="AD92" s="304"/>
      <c r="AE92" s="304"/>
      <c r="AF92" s="286">
        <v>239</v>
      </c>
      <c r="AG92" s="286" t="s">
        <v>55</v>
      </c>
      <c r="AH92" s="286">
        <v>189</v>
      </c>
      <c r="AI92" s="286" t="s">
        <v>55</v>
      </c>
      <c r="AJ92" s="286" t="s">
        <v>55</v>
      </c>
      <c r="AK92" s="286" t="s">
        <v>55</v>
      </c>
      <c r="AL92" s="286" t="s">
        <v>55</v>
      </c>
      <c r="AM92" s="286" t="s">
        <v>55</v>
      </c>
      <c r="AN92" s="286" t="s">
        <v>55</v>
      </c>
      <c r="AO92" s="286" t="s">
        <v>55</v>
      </c>
      <c r="AP92" s="304"/>
      <c r="AQ92" s="409">
        <v>239</v>
      </c>
      <c r="AR92" s="409" t="s">
        <v>55</v>
      </c>
      <c r="AS92" s="409">
        <v>0</v>
      </c>
      <c r="AT92" s="409">
        <v>0</v>
      </c>
      <c r="AU92" s="409" t="s">
        <v>55</v>
      </c>
      <c r="AV92" s="409" t="s">
        <v>55</v>
      </c>
      <c r="AW92" s="409" t="s">
        <v>55</v>
      </c>
      <c r="AX92" s="409" t="s">
        <v>55</v>
      </c>
      <c r="AY92" s="409" t="s">
        <v>55</v>
      </c>
      <c r="AZ92" s="409" t="s">
        <v>55</v>
      </c>
      <c r="BA92" s="409" t="s">
        <v>55</v>
      </c>
      <c r="BB92" s="304"/>
      <c r="BC92" s="304"/>
      <c r="BD92" s="304"/>
      <c r="BE92" s="304"/>
    </row>
    <row r="93" spans="2:67" ht="15" customHeight="1">
      <c r="B93" s="149" t="s">
        <v>518</v>
      </c>
      <c r="C93" s="149" t="s">
        <v>518</v>
      </c>
      <c r="D93" s="280"/>
      <c r="E93" s="280"/>
      <c r="F93" s="280"/>
      <c r="G93" s="281"/>
      <c r="H93" s="286">
        <v>289</v>
      </c>
      <c r="I93" s="286" t="s">
        <v>55</v>
      </c>
      <c r="J93" s="286">
        <v>189</v>
      </c>
      <c r="K93" s="286" t="s">
        <v>55</v>
      </c>
      <c r="L93" s="286" t="s">
        <v>55</v>
      </c>
      <c r="M93" s="286" t="s">
        <v>55</v>
      </c>
      <c r="N93" s="286" t="s">
        <v>55</v>
      </c>
      <c r="O93" s="286" t="s">
        <v>55</v>
      </c>
      <c r="P93" s="286" t="s">
        <v>55</v>
      </c>
      <c r="Q93" s="286" t="s">
        <v>55</v>
      </c>
      <c r="R93" s="304"/>
      <c r="S93" s="409">
        <v>289</v>
      </c>
      <c r="T93" s="409" t="s">
        <v>55</v>
      </c>
      <c r="U93" s="409"/>
      <c r="V93" s="409"/>
      <c r="W93" s="409" t="s">
        <v>55</v>
      </c>
      <c r="X93" s="409" t="s">
        <v>55</v>
      </c>
      <c r="Y93" s="409" t="s">
        <v>55</v>
      </c>
      <c r="Z93" s="409" t="s">
        <v>55</v>
      </c>
      <c r="AA93" s="409" t="s">
        <v>55</v>
      </c>
      <c r="AB93" s="409" t="s">
        <v>55</v>
      </c>
      <c r="AC93" s="409" t="s">
        <v>55</v>
      </c>
      <c r="AD93" s="304"/>
      <c r="AE93" s="304"/>
      <c r="AF93" s="286">
        <v>289</v>
      </c>
      <c r="AG93" s="286" t="s">
        <v>55</v>
      </c>
      <c r="AH93" s="286">
        <v>189</v>
      </c>
      <c r="AI93" s="286" t="s">
        <v>55</v>
      </c>
      <c r="AJ93" s="286" t="s">
        <v>55</v>
      </c>
      <c r="AK93" s="286" t="s">
        <v>55</v>
      </c>
      <c r="AL93" s="286" t="s">
        <v>55</v>
      </c>
      <c r="AM93" s="286" t="s">
        <v>55</v>
      </c>
      <c r="AN93" s="286" t="s">
        <v>55</v>
      </c>
      <c r="AO93" s="286" t="s">
        <v>55</v>
      </c>
      <c r="AP93" s="304"/>
      <c r="AQ93" s="409">
        <v>289</v>
      </c>
      <c r="AR93" s="409" t="s">
        <v>55</v>
      </c>
      <c r="AS93" s="409">
        <v>0</v>
      </c>
      <c r="AT93" s="409">
        <v>0</v>
      </c>
      <c r="AU93" s="409" t="s">
        <v>55</v>
      </c>
      <c r="AV93" s="409" t="s">
        <v>55</v>
      </c>
      <c r="AW93" s="409" t="s">
        <v>55</v>
      </c>
      <c r="AX93" s="409" t="s">
        <v>55</v>
      </c>
      <c r="AY93" s="409" t="s">
        <v>55</v>
      </c>
      <c r="AZ93" s="409" t="s">
        <v>55</v>
      </c>
      <c r="BA93" s="409" t="s">
        <v>55</v>
      </c>
      <c r="BB93" s="304"/>
      <c r="BC93" s="304"/>
      <c r="BD93" s="304"/>
      <c r="BE93" s="304"/>
    </row>
    <row r="94" spans="2:67">
      <c r="B94" s="149" t="s">
        <v>519</v>
      </c>
      <c r="C94" s="149" t="s">
        <v>519</v>
      </c>
      <c r="D94" s="280"/>
      <c r="E94" s="280"/>
      <c r="F94" s="280"/>
      <c r="G94" s="281"/>
      <c r="H94" s="286">
        <v>389</v>
      </c>
      <c r="I94" s="286">
        <v>289</v>
      </c>
      <c r="J94" s="286">
        <v>289</v>
      </c>
      <c r="K94" s="286">
        <v>289</v>
      </c>
      <c r="L94" s="286">
        <v>19</v>
      </c>
      <c r="M94" s="286">
        <v>19</v>
      </c>
      <c r="N94" s="286">
        <v>19</v>
      </c>
      <c r="O94" s="286">
        <v>19</v>
      </c>
      <c r="P94" s="286">
        <v>19</v>
      </c>
      <c r="Q94" s="286">
        <v>19</v>
      </c>
      <c r="R94" s="304"/>
      <c r="S94" s="409">
        <v>389</v>
      </c>
      <c r="T94" s="409">
        <v>289</v>
      </c>
      <c r="U94" s="409"/>
      <c r="V94" s="409"/>
      <c r="W94" s="409">
        <v>289</v>
      </c>
      <c r="X94" s="409">
        <v>19</v>
      </c>
      <c r="Y94" s="409">
        <v>19</v>
      </c>
      <c r="Z94" s="409">
        <v>19</v>
      </c>
      <c r="AA94" s="409">
        <v>19</v>
      </c>
      <c r="AB94" s="409">
        <v>19</v>
      </c>
      <c r="AC94" s="409">
        <v>19</v>
      </c>
      <c r="AD94" s="304"/>
      <c r="AE94" s="304"/>
      <c r="AF94" s="286">
        <v>389</v>
      </c>
      <c r="AG94" s="286">
        <v>289</v>
      </c>
      <c r="AH94" s="286">
        <v>289</v>
      </c>
      <c r="AI94" s="286">
        <v>289</v>
      </c>
      <c r="AJ94" s="286">
        <v>19</v>
      </c>
      <c r="AK94" s="286">
        <v>19</v>
      </c>
      <c r="AL94" s="286">
        <v>19</v>
      </c>
      <c r="AM94" s="286">
        <v>19</v>
      </c>
      <c r="AN94" s="286">
        <v>19</v>
      </c>
      <c r="AO94" s="286">
        <v>19</v>
      </c>
      <c r="AP94" s="304"/>
      <c r="AQ94" s="409">
        <v>389</v>
      </c>
      <c r="AR94" s="409">
        <v>289</v>
      </c>
      <c r="AS94" s="409">
        <v>0</v>
      </c>
      <c r="AT94" s="409">
        <v>0</v>
      </c>
      <c r="AU94" s="409">
        <v>289</v>
      </c>
      <c r="AV94" s="409">
        <v>19</v>
      </c>
      <c r="AW94" s="409">
        <v>19</v>
      </c>
      <c r="AX94" s="409">
        <v>19</v>
      </c>
      <c r="AY94" s="409">
        <v>19</v>
      </c>
      <c r="AZ94" s="409">
        <v>19</v>
      </c>
      <c r="BA94" s="409">
        <v>19</v>
      </c>
      <c r="BB94" s="304"/>
      <c r="BC94" s="304"/>
      <c r="BD94" s="304"/>
      <c r="BE94" s="304"/>
    </row>
    <row r="95" spans="2:67">
      <c r="B95" s="149" t="s">
        <v>520</v>
      </c>
      <c r="C95" s="149" t="s">
        <v>520</v>
      </c>
      <c r="D95" s="280"/>
      <c r="E95" s="280"/>
      <c r="F95" s="280"/>
      <c r="G95" s="281"/>
      <c r="H95" s="286">
        <v>489</v>
      </c>
      <c r="I95" s="286" t="s">
        <v>55</v>
      </c>
      <c r="J95" s="286">
        <v>389</v>
      </c>
      <c r="K95" s="286" t="s">
        <v>55</v>
      </c>
      <c r="L95" s="286" t="s">
        <v>55</v>
      </c>
      <c r="M95" s="286" t="s">
        <v>55</v>
      </c>
      <c r="N95" s="286" t="s">
        <v>55</v>
      </c>
      <c r="O95" s="286" t="s">
        <v>55</v>
      </c>
      <c r="P95" s="286" t="s">
        <v>55</v>
      </c>
      <c r="Q95" s="286" t="s">
        <v>55</v>
      </c>
      <c r="R95" s="304"/>
      <c r="S95" s="409">
        <v>489</v>
      </c>
      <c r="T95" s="409" t="s">
        <v>55</v>
      </c>
      <c r="U95" s="409"/>
      <c r="V95" s="409"/>
      <c r="W95" s="409" t="s">
        <v>55</v>
      </c>
      <c r="X95" s="409" t="s">
        <v>55</v>
      </c>
      <c r="Y95" s="409" t="s">
        <v>55</v>
      </c>
      <c r="Z95" s="409" t="s">
        <v>55</v>
      </c>
      <c r="AA95" s="409" t="s">
        <v>55</v>
      </c>
      <c r="AB95" s="409" t="s">
        <v>55</v>
      </c>
      <c r="AC95" s="409" t="s">
        <v>55</v>
      </c>
      <c r="AD95" s="304"/>
      <c r="AE95" s="304"/>
      <c r="AF95" s="286">
        <v>489</v>
      </c>
      <c r="AG95" s="286" t="s">
        <v>55</v>
      </c>
      <c r="AH95" s="286">
        <v>389</v>
      </c>
      <c r="AI95" s="286" t="s">
        <v>55</v>
      </c>
      <c r="AJ95" s="286" t="s">
        <v>55</v>
      </c>
      <c r="AK95" s="286" t="s">
        <v>55</v>
      </c>
      <c r="AL95" s="286" t="s">
        <v>55</v>
      </c>
      <c r="AM95" s="286" t="s">
        <v>55</v>
      </c>
      <c r="AN95" s="286" t="s">
        <v>55</v>
      </c>
      <c r="AO95" s="286" t="s">
        <v>55</v>
      </c>
      <c r="AP95" s="304"/>
      <c r="AQ95" s="409">
        <v>489</v>
      </c>
      <c r="AR95" s="409" t="s">
        <v>55</v>
      </c>
      <c r="AS95" s="409">
        <v>0</v>
      </c>
      <c r="AT95" s="409">
        <v>0</v>
      </c>
      <c r="AU95" s="409" t="s">
        <v>55</v>
      </c>
      <c r="AV95" s="409" t="s">
        <v>55</v>
      </c>
      <c r="AW95" s="409" t="s">
        <v>55</v>
      </c>
      <c r="AX95" s="409" t="s">
        <v>55</v>
      </c>
      <c r="AY95" s="409" t="s">
        <v>55</v>
      </c>
      <c r="AZ95" s="409" t="s">
        <v>55</v>
      </c>
      <c r="BA95" s="409" t="s">
        <v>55</v>
      </c>
      <c r="BB95" s="304"/>
      <c r="BC95" s="304"/>
      <c r="BD95" s="304"/>
      <c r="BE95" s="304"/>
    </row>
    <row r="96" spans="2:67">
      <c r="B96" s="149" t="s">
        <v>521</v>
      </c>
      <c r="C96" s="149" t="s">
        <v>521</v>
      </c>
      <c r="D96" s="280"/>
      <c r="E96" s="280"/>
      <c r="F96" s="280"/>
      <c r="G96" s="281"/>
      <c r="H96" s="286">
        <v>89</v>
      </c>
      <c r="I96" s="286" t="s">
        <v>55</v>
      </c>
      <c r="J96" s="286">
        <v>39</v>
      </c>
      <c r="K96" s="286" t="s">
        <v>55</v>
      </c>
      <c r="L96" s="286" t="s">
        <v>55</v>
      </c>
      <c r="M96" s="286" t="s">
        <v>55</v>
      </c>
      <c r="N96" s="286" t="s">
        <v>55</v>
      </c>
      <c r="O96" s="286" t="s">
        <v>55</v>
      </c>
      <c r="P96" s="286" t="s">
        <v>55</v>
      </c>
      <c r="Q96" s="286" t="s">
        <v>55</v>
      </c>
      <c r="R96" s="304"/>
      <c r="S96" s="409">
        <v>89</v>
      </c>
      <c r="T96" s="409" t="s">
        <v>55</v>
      </c>
      <c r="U96" s="409"/>
      <c r="V96" s="409"/>
      <c r="W96" s="409" t="s">
        <v>55</v>
      </c>
      <c r="X96" s="409" t="s">
        <v>55</v>
      </c>
      <c r="Y96" s="409" t="s">
        <v>55</v>
      </c>
      <c r="Z96" s="409" t="s">
        <v>55</v>
      </c>
      <c r="AA96" s="409" t="s">
        <v>55</v>
      </c>
      <c r="AB96" s="409" t="s">
        <v>55</v>
      </c>
      <c r="AC96" s="409" t="s">
        <v>55</v>
      </c>
      <c r="AD96" s="304"/>
      <c r="AE96" s="304"/>
      <c r="AF96" s="286">
        <v>89</v>
      </c>
      <c r="AG96" s="286" t="s">
        <v>55</v>
      </c>
      <c r="AH96" s="286">
        <v>39</v>
      </c>
      <c r="AI96" s="286" t="s">
        <v>55</v>
      </c>
      <c r="AJ96" s="286" t="s">
        <v>55</v>
      </c>
      <c r="AK96" s="286" t="s">
        <v>55</v>
      </c>
      <c r="AL96" s="286" t="s">
        <v>55</v>
      </c>
      <c r="AM96" s="286" t="s">
        <v>55</v>
      </c>
      <c r="AN96" s="286" t="s">
        <v>55</v>
      </c>
      <c r="AO96" s="286" t="s">
        <v>55</v>
      </c>
      <c r="AP96" s="304"/>
      <c r="AQ96" s="409">
        <v>89</v>
      </c>
      <c r="AR96" s="409" t="s">
        <v>55</v>
      </c>
      <c r="AS96" s="409">
        <v>0</v>
      </c>
      <c r="AT96" s="409">
        <v>0</v>
      </c>
      <c r="AU96" s="409" t="s">
        <v>55</v>
      </c>
      <c r="AV96" s="409" t="s">
        <v>55</v>
      </c>
      <c r="AW96" s="409" t="s">
        <v>55</v>
      </c>
      <c r="AX96" s="409" t="s">
        <v>55</v>
      </c>
      <c r="AY96" s="409" t="s">
        <v>55</v>
      </c>
      <c r="AZ96" s="409" t="s">
        <v>55</v>
      </c>
      <c r="BA96" s="409" t="s">
        <v>55</v>
      </c>
      <c r="BB96" s="304"/>
      <c r="BC96" s="304"/>
      <c r="BD96" s="304"/>
      <c r="BE96" s="304"/>
    </row>
    <row r="97" spans="2:57">
      <c r="B97" s="149" t="s">
        <v>522</v>
      </c>
      <c r="C97" s="149" t="s">
        <v>522</v>
      </c>
      <c r="D97" s="280"/>
      <c r="E97" s="280"/>
      <c r="F97" s="280"/>
      <c r="G97" s="281"/>
      <c r="H97" s="286">
        <v>189</v>
      </c>
      <c r="I97" s="286" t="s">
        <v>55</v>
      </c>
      <c r="J97" s="286">
        <v>89</v>
      </c>
      <c r="K97" s="286" t="s">
        <v>55</v>
      </c>
      <c r="L97" s="286" t="s">
        <v>55</v>
      </c>
      <c r="M97" s="286" t="s">
        <v>55</v>
      </c>
      <c r="N97" s="286" t="s">
        <v>55</v>
      </c>
      <c r="O97" s="286" t="s">
        <v>55</v>
      </c>
      <c r="P97" s="286" t="s">
        <v>55</v>
      </c>
      <c r="Q97" s="286" t="s">
        <v>55</v>
      </c>
      <c r="R97" s="304"/>
      <c r="S97" s="409">
        <v>189</v>
      </c>
      <c r="T97" s="409" t="s">
        <v>55</v>
      </c>
      <c r="U97" s="409"/>
      <c r="V97" s="409"/>
      <c r="W97" s="409" t="s">
        <v>55</v>
      </c>
      <c r="X97" s="409" t="s">
        <v>55</v>
      </c>
      <c r="Y97" s="409" t="s">
        <v>55</v>
      </c>
      <c r="Z97" s="409" t="s">
        <v>55</v>
      </c>
      <c r="AA97" s="409" t="s">
        <v>55</v>
      </c>
      <c r="AB97" s="409" t="s">
        <v>55</v>
      </c>
      <c r="AC97" s="409" t="s">
        <v>55</v>
      </c>
      <c r="AD97" s="304"/>
      <c r="AE97" s="304"/>
      <c r="AF97" s="286">
        <v>189</v>
      </c>
      <c r="AG97" s="286" t="s">
        <v>55</v>
      </c>
      <c r="AH97" s="286">
        <v>89</v>
      </c>
      <c r="AI97" s="286" t="s">
        <v>55</v>
      </c>
      <c r="AJ97" s="286" t="s">
        <v>55</v>
      </c>
      <c r="AK97" s="286" t="s">
        <v>55</v>
      </c>
      <c r="AL97" s="286" t="s">
        <v>55</v>
      </c>
      <c r="AM97" s="286" t="s">
        <v>55</v>
      </c>
      <c r="AN97" s="286" t="s">
        <v>55</v>
      </c>
      <c r="AO97" s="286" t="s">
        <v>55</v>
      </c>
      <c r="AP97" s="304"/>
      <c r="AQ97" s="409">
        <v>189</v>
      </c>
      <c r="AR97" s="409" t="s">
        <v>55</v>
      </c>
      <c r="AS97" s="409">
        <v>0</v>
      </c>
      <c r="AT97" s="409">
        <v>0</v>
      </c>
      <c r="AU97" s="409" t="s">
        <v>55</v>
      </c>
      <c r="AV97" s="409" t="s">
        <v>55</v>
      </c>
      <c r="AW97" s="409" t="s">
        <v>55</v>
      </c>
      <c r="AX97" s="409" t="s">
        <v>55</v>
      </c>
      <c r="AY97" s="409" t="s">
        <v>55</v>
      </c>
      <c r="AZ97" s="409" t="s">
        <v>55</v>
      </c>
      <c r="BA97" s="409" t="s">
        <v>55</v>
      </c>
      <c r="BB97" s="304"/>
      <c r="BC97" s="304"/>
      <c r="BD97" s="304"/>
      <c r="BE97" s="304"/>
    </row>
    <row r="98" spans="2:57">
      <c r="B98" s="149" t="s">
        <v>523</v>
      </c>
      <c r="C98" s="149" t="s">
        <v>523</v>
      </c>
      <c r="D98" s="280"/>
      <c r="E98" s="280"/>
      <c r="F98" s="280"/>
      <c r="G98" s="281"/>
      <c r="H98" s="286">
        <v>339</v>
      </c>
      <c r="I98" s="286" t="s">
        <v>55</v>
      </c>
      <c r="J98" s="286">
        <v>239</v>
      </c>
      <c r="K98" s="286" t="s">
        <v>55</v>
      </c>
      <c r="L98" s="286" t="s">
        <v>55</v>
      </c>
      <c r="M98" s="286" t="s">
        <v>55</v>
      </c>
      <c r="N98" s="286" t="s">
        <v>55</v>
      </c>
      <c r="O98" s="286" t="s">
        <v>55</v>
      </c>
      <c r="P98" s="286" t="s">
        <v>55</v>
      </c>
      <c r="Q98" s="286" t="s">
        <v>55</v>
      </c>
      <c r="R98" s="304"/>
      <c r="S98" s="409">
        <v>339</v>
      </c>
      <c r="T98" s="409" t="s">
        <v>55</v>
      </c>
      <c r="U98" s="409"/>
      <c r="V98" s="409"/>
      <c r="W98" s="409" t="s">
        <v>55</v>
      </c>
      <c r="X98" s="409" t="s">
        <v>55</v>
      </c>
      <c r="Y98" s="409" t="s">
        <v>55</v>
      </c>
      <c r="Z98" s="409" t="s">
        <v>55</v>
      </c>
      <c r="AA98" s="409" t="s">
        <v>55</v>
      </c>
      <c r="AB98" s="409" t="s">
        <v>55</v>
      </c>
      <c r="AC98" s="409" t="s">
        <v>55</v>
      </c>
      <c r="AD98" s="304"/>
      <c r="AE98" s="304"/>
      <c r="AF98" s="286">
        <v>339</v>
      </c>
      <c r="AG98" s="286" t="s">
        <v>55</v>
      </c>
      <c r="AH98" s="286">
        <v>239</v>
      </c>
      <c r="AI98" s="286" t="s">
        <v>55</v>
      </c>
      <c r="AJ98" s="286" t="s">
        <v>55</v>
      </c>
      <c r="AK98" s="286" t="s">
        <v>55</v>
      </c>
      <c r="AL98" s="286" t="s">
        <v>55</v>
      </c>
      <c r="AM98" s="286" t="s">
        <v>55</v>
      </c>
      <c r="AN98" s="286" t="s">
        <v>55</v>
      </c>
      <c r="AO98" s="286" t="s">
        <v>55</v>
      </c>
      <c r="AP98" s="304"/>
      <c r="AQ98" s="409">
        <v>339</v>
      </c>
      <c r="AR98" s="409" t="s">
        <v>55</v>
      </c>
      <c r="AS98" s="409">
        <v>0</v>
      </c>
      <c r="AT98" s="409">
        <v>0</v>
      </c>
      <c r="AU98" s="409" t="s">
        <v>55</v>
      </c>
      <c r="AV98" s="409" t="s">
        <v>55</v>
      </c>
      <c r="AW98" s="409" t="s">
        <v>55</v>
      </c>
      <c r="AX98" s="409" t="s">
        <v>55</v>
      </c>
      <c r="AY98" s="409" t="s">
        <v>55</v>
      </c>
      <c r="AZ98" s="409" t="s">
        <v>55</v>
      </c>
      <c r="BA98" s="409" t="s">
        <v>55</v>
      </c>
      <c r="BB98" s="304"/>
      <c r="BC98" s="304"/>
      <c r="BD98" s="304"/>
      <c r="BE98" s="304"/>
    </row>
    <row r="99" spans="2:57">
      <c r="B99" s="149" t="s">
        <v>524</v>
      </c>
      <c r="C99" s="149" t="s">
        <v>524</v>
      </c>
      <c r="D99" s="280"/>
      <c r="E99" s="280"/>
      <c r="F99" s="280"/>
      <c r="G99" s="281"/>
      <c r="H99" s="286">
        <v>39</v>
      </c>
      <c r="I99" s="286" t="s">
        <v>55</v>
      </c>
      <c r="J99" s="286">
        <v>0</v>
      </c>
      <c r="K99" s="286" t="s">
        <v>55</v>
      </c>
      <c r="L99" s="286" t="s">
        <v>55</v>
      </c>
      <c r="M99" s="286" t="s">
        <v>55</v>
      </c>
      <c r="N99" s="286" t="s">
        <v>55</v>
      </c>
      <c r="O99" s="286" t="s">
        <v>55</v>
      </c>
      <c r="P99" s="286" t="s">
        <v>55</v>
      </c>
      <c r="Q99" s="286" t="s">
        <v>55</v>
      </c>
      <c r="R99" s="304"/>
      <c r="S99" s="409">
        <v>39</v>
      </c>
      <c r="T99" s="409" t="s">
        <v>55</v>
      </c>
      <c r="U99" s="409"/>
      <c r="V99" s="409"/>
      <c r="W99" s="409" t="s">
        <v>55</v>
      </c>
      <c r="X99" s="409" t="s">
        <v>55</v>
      </c>
      <c r="Y99" s="409" t="s">
        <v>55</v>
      </c>
      <c r="Z99" s="409" t="s">
        <v>55</v>
      </c>
      <c r="AA99" s="409" t="s">
        <v>55</v>
      </c>
      <c r="AB99" s="409" t="s">
        <v>55</v>
      </c>
      <c r="AC99" s="409" t="s">
        <v>55</v>
      </c>
      <c r="AD99" s="304"/>
      <c r="AE99" s="304"/>
      <c r="AF99" s="286">
        <v>39</v>
      </c>
      <c r="AG99" s="286" t="s">
        <v>55</v>
      </c>
      <c r="AH99" s="286">
        <v>0</v>
      </c>
      <c r="AI99" s="286" t="s">
        <v>55</v>
      </c>
      <c r="AJ99" s="286" t="s">
        <v>55</v>
      </c>
      <c r="AK99" s="286" t="s">
        <v>55</v>
      </c>
      <c r="AL99" s="286" t="s">
        <v>55</v>
      </c>
      <c r="AM99" s="286" t="s">
        <v>55</v>
      </c>
      <c r="AN99" s="286" t="s">
        <v>55</v>
      </c>
      <c r="AO99" s="286" t="s">
        <v>55</v>
      </c>
      <c r="AP99" s="304"/>
      <c r="AQ99" s="409">
        <v>39</v>
      </c>
      <c r="AR99" s="409" t="s">
        <v>55</v>
      </c>
      <c r="AS99" s="409">
        <v>0</v>
      </c>
      <c r="AT99" s="409">
        <v>0</v>
      </c>
      <c r="AU99" s="409" t="s">
        <v>55</v>
      </c>
      <c r="AV99" s="409" t="s">
        <v>55</v>
      </c>
      <c r="AW99" s="409" t="s">
        <v>55</v>
      </c>
      <c r="AX99" s="409" t="s">
        <v>55</v>
      </c>
      <c r="AY99" s="409" t="s">
        <v>55</v>
      </c>
      <c r="AZ99" s="409" t="s">
        <v>55</v>
      </c>
      <c r="BA99" s="409" t="s">
        <v>55</v>
      </c>
      <c r="BB99" s="304"/>
      <c r="BC99" s="304"/>
      <c r="BD99" s="304"/>
      <c r="BE99" s="304"/>
    </row>
    <row r="100" spans="2:57">
      <c r="B100" s="149" t="s">
        <v>525</v>
      </c>
      <c r="C100" s="149" t="s">
        <v>525</v>
      </c>
      <c r="D100" s="280"/>
      <c r="E100" s="280"/>
      <c r="F100" s="280"/>
      <c r="G100" s="281"/>
      <c r="H100" s="286">
        <v>49</v>
      </c>
      <c r="I100" s="286" t="s">
        <v>55</v>
      </c>
      <c r="J100" s="286">
        <v>0</v>
      </c>
      <c r="K100" s="286" t="s">
        <v>55</v>
      </c>
      <c r="L100" s="286" t="s">
        <v>55</v>
      </c>
      <c r="M100" s="286" t="s">
        <v>55</v>
      </c>
      <c r="N100" s="286" t="s">
        <v>55</v>
      </c>
      <c r="O100" s="286" t="s">
        <v>55</v>
      </c>
      <c r="P100" s="286" t="s">
        <v>55</v>
      </c>
      <c r="Q100" s="286" t="s">
        <v>55</v>
      </c>
      <c r="R100" s="304"/>
      <c r="S100" s="409">
        <v>49</v>
      </c>
      <c r="T100" s="409" t="s">
        <v>55</v>
      </c>
      <c r="U100" s="409"/>
      <c r="V100" s="409"/>
      <c r="W100" s="409" t="s">
        <v>55</v>
      </c>
      <c r="X100" s="409" t="s">
        <v>55</v>
      </c>
      <c r="Y100" s="409" t="s">
        <v>55</v>
      </c>
      <c r="Z100" s="409" t="s">
        <v>55</v>
      </c>
      <c r="AA100" s="409" t="s">
        <v>55</v>
      </c>
      <c r="AB100" s="409" t="s">
        <v>55</v>
      </c>
      <c r="AC100" s="409" t="s">
        <v>55</v>
      </c>
      <c r="AD100" s="304"/>
      <c r="AE100" s="304"/>
      <c r="AF100" s="286">
        <v>49</v>
      </c>
      <c r="AG100" s="286" t="s">
        <v>55</v>
      </c>
      <c r="AH100" s="286">
        <v>0</v>
      </c>
      <c r="AI100" s="286" t="s">
        <v>55</v>
      </c>
      <c r="AJ100" s="286" t="s">
        <v>55</v>
      </c>
      <c r="AK100" s="286" t="s">
        <v>55</v>
      </c>
      <c r="AL100" s="286" t="s">
        <v>55</v>
      </c>
      <c r="AM100" s="286" t="s">
        <v>55</v>
      </c>
      <c r="AN100" s="286" t="s">
        <v>55</v>
      </c>
      <c r="AO100" s="286" t="s">
        <v>55</v>
      </c>
      <c r="AP100" s="304"/>
      <c r="AQ100" s="409">
        <v>49</v>
      </c>
      <c r="AR100" s="409" t="s">
        <v>55</v>
      </c>
      <c r="AS100" s="409">
        <v>0</v>
      </c>
      <c r="AT100" s="409">
        <v>0</v>
      </c>
      <c r="AU100" s="409" t="s">
        <v>55</v>
      </c>
      <c r="AV100" s="409" t="s">
        <v>55</v>
      </c>
      <c r="AW100" s="409" t="s">
        <v>55</v>
      </c>
      <c r="AX100" s="409" t="s">
        <v>55</v>
      </c>
      <c r="AY100" s="409" t="s">
        <v>55</v>
      </c>
      <c r="AZ100" s="409" t="s">
        <v>55</v>
      </c>
      <c r="BA100" s="409" t="s">
        <v>55</v>
      </c>
      <c r="BB100" s="304"/>
      <c r="BC100" s="304"/>
      <c r="BD100" s="304"/>
      <c r="BE100" s="304"/>
    </row>
    <row r="101" spans="2:57">
      <c r="B101" s="149" t="s">
        <v>526</v>
      </c>
      <c r="C101" s="149" t="s">
        <v>526</v>
      </c>
      <c r="D101" s="280"/>
      <c r="E101" s="280"/>
      <c r="F101" s="280"/>
      <c r="G101" s="281"/>
      <c r="H101" s="286">
        <v>69</v>
      </c>
      <c r="I101" s="286" t="s">
        <v>55</v>
      </c>
      <c r="J101" s="286">
        <v>39</v>
      </c>
      <c r="K101" s="286" t="s">
        <v>55</v>
      </c>
      <c r="L101" s="286" t="s">
        <v>55</v>
      </c>
      <c r="M101" s="286" t="s">
        <v>55</v>
      </c>
      <c r="N101" s="286" t="s">
        <v>55</v>
      </c>
      <c r="O101" s="286" t="s">
        <v>55</v>
      </c>
      <c r="P101" s="286" t="s">
        <v>55</v>
      </c>
      <c r="Q101" s="286" t="s">
        <v>55</v>
      </c>
      <c r="R101" s="304"/>
      <c r="S101" s="409">
        <v>69</v>
      </c>
      <c r="T101" s="409" t="s">
        <v>55</v>
      </c>
      <c r="U101" s="409"/>
      <c r="V101" s="409"/>
      <c r="W101" s="409" t="s">
        <v>55</v>
      </c>
      <c r="X101" s="409" t="s">
        <v>55</v>
      </c>
      <c r="Y101" s="409" t="s">
        <v>55</v>
      </c>
      <c r="Z101" s="409" t="s">
        <v>55</v>
      </c>
      <c r="AA101" s="409" t="s">
        <v>55</v>
      </c>
      <c r="AB101" s="409" t="s">
        <v>55</v>
      </c>
      <c r="AC101" s="409" t="s">
        <v>55</v>
      </c>
      <c r="AD101" s="304"/>
      <c r="AE101" s="304"/>
      <c r="AF101" s="286">
        <v>69</v>
      </c>
      <c r="AG101" s="286" t="s">
        <v>55</v>
      </c>
      <c r="AH101" s="286">
        <v>39</v>
      </c>
      <c r="AI101" s="286" t="s">
        <v>55</v>
      </c>
      <c r="AJ101" s="286" t="s">
        <v>55</v>
      </c>
      <c r="AK101" s="286" t="s">
        <v>55</v>
      </c>
      <c r="AL101" s="286" t="s">
        <v>55</v>
      </c>
      <c r="AM101" s="286" t="s">
        <v>55</v>
      </c>
      <c r="AN101" s="286" t="s">
        <v>55</v>
      </c>
      <c r="AO101" s="286" t="s">
        <v>55</v>
      </c>
      <c r="AP101" s="304"/>
      <c r="AQ101" s="409">
        <v>69</v>
      </c>
      <c r="AR101" s="409" t="s">
        <v>55</v>
      </c>
      <c r="AS101" s="409">
        <v>0</v>
      </c>
      <c r="AT101" s="409">
        <v>0</v>
      </c>
      <c r="AU101" s="409" t="s">
        <v>55</v>
      </c>
      <c r="AV101" s="409" t="s">
        <v>55</v>
      </c>
      <c r="AW101" s="409" t="s">
        <v>55</v>
      </c>
      <c r="AX101" s="409" t="s">
        <v>55</v>
      </c>
      <c r="AY101" s="409" t="s">
        <v>55</v>
      </c>
      <c r="AZ101" s="409" t="s">
        <v>55</v>
      </c>
      <c r="BA101" s="409" t="s">
        <v>55</v>
      </c>
      <c r="BB101" s="304"/>
      <c r="BC101" s="304"/>
      <c r="BD101" s="304"/>
      <c r="BE101" s="304"/>
    </row>
    <row r="102" spans="2:57">
      <c r="B102" s="149" t="s">
        <v>527</v>
      </c>
      <c r="C102" s="149" t="s">
        <v>527</v>
      </c>
      <c r="D102" s="280"/>
      <c r="E102" s="280"/>
      <c r="F102" s="280"/>
      <c r="G102" s="281"/>
      <c r="H102" s="286">
        <v>119</v>
      </c>
      <c r="I102" s="286" t="s">
        <v>55</v>
      </c>
      <c r="J102" s="286">
        <v>19</v>
      </c>
      <c r="K102" s="286" t="s">
        <v>55</v>
      </c>
      <c r="L102" s="286" t="s">
        <v>55</v>
      </c>
      <c r="M102" s="286" t="s">
        <v>55</v>
      </c>
      <c r="N102" s="286" t="s">
        <v>55</v>
      </c>
      <c r="O102" s="286" t="s">
        <v>55</v>
      </c>
      <c r="P102" s="286" t="s">
        <v>55</v>
      </c>
      <c r="Q102" s="286" t="s">
        <v>55</v>
      </c>
      <c r="R102" s="304"/>
      <c r="S102" s="409">
        <v>119</v>
      </c>
      <c r="T102" s="409" t="s">
        <v>55</v>
      </c>
      <c r="U102" s="409"/>
      <c r="V102" s="409"/>
      <c r="W102" s="409" t="s">
        <v>55</v>
      </c>
      <c r="X102" s="409" t="s">
        <v>55</v>
      </c>
      <c r="Y102" s="409" t="s">
        <v>55</v>
      </c>
      <c r="Z102" s="409" t="s">
        <v>55</v>
      </c>
      <c r="AA102" s="409" t="s">
        <v>55</v>
      </c>
      <c r="AB102" s="409" t="s">
        <v>55</v>
      </c>
      <c r="AC102" s="409" t="s">
        <v>55</v>
      </c>
      <c r="AD102" s="304"/>
      <c r="AE102" s="304"/>
      <c r="AF102" s="286">
        <v>119</v>
      </c>
      <c r="AG102" s="286" t="s">
        <v>55</v>
      </c>
      <c r="AH102" s="286">
        <v>19</v>
      </c>
      <c r="AI102" s="286" t="s">
        <v>55</v>
      </c>
      <c r="AJ102" s="286" t="s">
        <v>55</v>
      </c>
      <c r="AK102" s="286" t="s">
        <v>55</v>
      </c>
      <c r="AL102" s="286" t="s">
        <v>55</v>
      </c>
      <c r="AM102" s="286" t="s">
        <v>55</v>
      </c>
      <c r="AN102" s="286" t="s">
        <v>55</v>
      </c>
      <c r="AO102" s="286" t="s">
        <v>55</v>
      </c>
      <c r="AP102" s="304"/>
      <c r="AQ102" s="409">
        <v>119</v>
      </c>
      <c r="AR102" s="409" t="s">
        <v>55</v>
      </c>
      <c r="AS102" s="409">
        <v>0</v>
      </c>
      <c r="AT102" s="409">
        <v>0</v>
      </c>
      <c r="AU102" s="409" t="s">
        <v>55</v>
      </c>
      <c r="AV102" s="409" t="s">
        <v>55</v>
      </c>
      <c r="AW102" s="409" t="s">
        <v>55</v>
      </c>
      <c r="AX102" s="409" t="s">
        <v>55</v>
      </c>
      <c r="AY102" s="409" t="s">
        <v>55</v>
      </c>
      <c r="AZ102" s="409" t="s">
        <v>55</v>
      </c>
      <c r="BA102" s="409" t="s">
        <v>55</v>
      </c>
      <c r="BB102" s="304"/>
      <c r="BC102" s="304"/>
      <c r="BD102" s="304"/>
      <c r="BE102" s="304"/>
    </row>
    <row r="103" spans="2:57">
      <c r="B103" s="149" t="s">
        <v>528</v>
      </c>
      <c r="C103" s="149" t="s">
        <v>528</v>
      </c>
      <c r="D103" s="280"/>
      <c r="E103" s="280"/>
      <c r="F103" s="280"/>
      <c r="G103" s="281"/>
      <c r="H103" s="286">
        <v>69</v>
      </c>
      <c r="I103" s="286" t="s">
        <v>55</v>
      </c>
      <c r="J103" s="286">
        <v>19</v>
      </c>
      <c r="K103" s="286" t="s">
        <v>55</v>
      </c>
      <c r="L103" s="286" t="s">
        <v>55</v>
      </c>
      <c r="M103" s="286" t="s">
        <v>55</v>
      </c>
      <c r="N103" s="286" t="s">
        <v>55</v>
      </c>
      <c r="O103" s="286" t="s">
        <v>55</v>
      </c>
      <c r="P103" s="286" t="s">
        <v>55</v>
      </c>
      <c r="Q103" s="286" t="s">
        <v>55</v>
      </c>
      <c r="R103" s="304"/>
      <c r="S103" s="409">
        <v>69</v>
      </c>
      <c r="T103" s="409" t="s">
        <v>55</v>
      </c>
      <c r="U103" s="409"/>
      <c r="V103" s="409"/>
      <c r="W103" s="409" t="s">
        <v>55</v>
      </c>
      <c r="X103" s="409" t="s">
        <v>55</v>
      </c>
      <c r="Y103" s="409" t="s">
        <v>55</v>
      </c>
      <c r="Z103" s="409" t="s">
        <v>55</v>
      </c>
      <c r="AA103" s="409" t="s">
        <v>55</v>
      </c>
      <c r="AB103" s="409" t="s">
        <v>55</v>
      </c>
      <c r="AC103" s="409" t="s">
        <v>55</v>
      </c>
      <c r="AD103" s="304"/>
      <c r="AE103" s="304"/>
      <c r="AF103" s="286">
        <v>69</v>
      </c>
      <c r="AG103" s="286" t="s">
        <v>55</v>
      </c>
      <c r="AH103" s="286">
        <v>19</v>
      </c>
      <c r="AI103" s="286" t="s">
        <v>55</v>
      </c>
      <c r="AJ103" s="286" t="s">
        <v>55</v>
      </c>
      <c r="AK103" s="286" t="s">
        <v>55</v>
      </c>
      <c r="AL103" s="286" t="s">
        <v>55</v>
      </c>
      <c r="AM103" s="286" t="s">
        <v>55</v>
      </c>
      <c r="AN103" s="286" t="s">
        <v>55</v>
      </c>
      <c r="AO103" s="286" t="s">
        <v>55</v>
      </c>
      <c r="AP103" s="304"/>
      <c r="AQ103" s="409">
        <v>69</v>
      </c>
      <c r="AR103" s="409" t="s">
        <v>55</v>
      </c>
      <c r="AS103" s="409">
        <v>0</v>
      </c>
      <c r="AT103" s="409">
        <v>0</v>
      </c>
      <c r="AU103" s="409" t="s">
        <v>55</v>
      </c>
      <c r="AV103" s="409" t="s">
        <v>55</v>
      </c>
      <c r="AW103" s="409" t="s">
        <v>55</v>
      </c>
      <c r="AX103" s="409" t="s">
        <v>55</v>
      </c>
      <c r="AY103" s="409" t="s">
        <v>55</v>
      </c>
      <c r="AZ103" s="409" t="s">
        <v>55</v>
      </c>
      <c r="BA103" s="409" t="s">
        <v>55</v>
      </c>
      <c r="BB103" s="304"/>
      <c r="BC103" s="304"/>
      <c r="BD103" s="304"/>
      <c r="BE103" s="304"/>
    </row>
    <row r="104" spans="2:57">
      <c r="B104" s="149" t="s">
        <v>529</v>
      </c>
      <c r="C104" s="149" t="s">
        <v>529</v>
      </c>
      <c r="D104" s="280"/>
      <c r="E104" s="280"/>
      <c r="F104" s="280"/>
      <c r="G104" s="281"/>
      <c r="H104" s="286">
        <v>189</v>
      </c>
      <c r="I104" s="286" t="s">
        <v>55</v>
      </c>
      <c r="J104" s="286">
        <v>139</v>
      </c>
      <c r="K104" s="286" t="s">
        <v>55</v>
      </c>
      <c r="L104" s="286" t="s">
        <v>55</v>
      </c>
      <c r="M104" s="286" t="s">
        <v>55</v>
      </c>
      <c r="N104" s="286" t="s">
        <v>55</v>
      </c>
      <c r="O104" s="286" t="s">
        <v>55</v>
      </c>
      <c r="P104" s="286" t="s">
        <v>55</v>
      </c>
      <c r="Q104" s="286" t="s">
        <v>55</v>
      </c>
      <c r="R104" s="304"/>
      <c r="S104" s="409">
        <v>189</v>
      </c>
      <c r="T104" s="409" t="s">
        <v>55</v>
      </c>
      <c r="U104" s="409"/>
      <c r="V104" s="409"/>
      <c r="W104" s="409" t="s">
        <v>55</v>
      </c>
      <c r="X104" s="409" t="s">
        <v>55</v>
      </c>
      <c r="Y104" s="409" t="s">
        <v>55</v>
      </c>
      <c r="Z104" s="409" t="s">
        <v>55</v>
      </c>
      <c r="AA104" s="409" t="s">
        <v>55</v>
      </c>
      <c r="AB104" s="409" t="s">
        <v>55</v>
      </c>
      <c r="AC104" s="409" t="s">
        <v>55</v>
      </c>
      <c r="AD104" s="304"/>
      <c r="AE104" s="304"/>
      <c r="AF104" s="286">
        <v>189</v>
      </c>
      <c r="AG104" s="286" t="s">
        <v>55</v>
      </c>
      <c r="AH104" s="286">
        <v>139</v>
      </c>
      <c r="AI104" s="286" t="s">
        <v>55</v>
      </c>
      <c r="AJ104" s="286" t="s">
        <v>55</v>
      </c>
      <c r="AK104" s="286" t="s">
        <v>55</v>
      </c>
      <c r="AL104" s="286" t="s">
        <v>55</v>
      </c>
      <c r="AM104" s="286" t="s">
        <v>55</v>
      </c>
      <c r="AN104" s="286" t="s">
        <v>55</v>
      </c>
      <c r="AO104" s="286" t="s">
        <v>55</v>
      </c>
      <c r="AP104" s="304"/>
      <c r="AQ104" s="409">
        <v>189</v>
      </c>
      <c r="AR104" s="409" t="s">
        <v>55</v>
      </c>
      <c r="AS104" s="409">
        <v>0</v>
      </c>
      <c r="AT104" s="409">
        <v>0</v>
      </c>
      <c r="AU104" s="409" t="s">
        <v>55</v>
      </c>
      <c r="AV104" s="409" t="s">
        <v>55</v>
      </c>
      <c r="AW104" s="409" t="s">
        <v>55</v>
      </c>
      <c r="AX104" s="409" t="s">
        <v>55</v>
      </c>
      <c r="AY104" s="409" t="s">
        <v>55</v>
      </c>
      <c r="AZ104" s="409" t="s">
        <v>55</v>
      </c>
      <c r="BA104" s="409" t="s">
        <v>55</v>
      </c>
      <c r="BB104" s="304"/>
      <c r="BC104" s="304"/>
      <c r="BD104" s="304"/>
      <c r="BE104" s="304"/>
    </row>
    <row r="105" spans="2:57">
      <c r="B105" s="149" t="s">
        <v>530</v>
      </c>
      <c r="C105" s="149" t="s">
        <v>530</v>
      </c>
      <c r="D105" s="280"/>
      <c r="E105" s="280"/>
      <c r="F105" s="280"/>
      <c r="G105" s="281"/>
      <c r="H105" s="286">
        <v>189</v>
      </c>
      <c r="I105" s="286" t="s">
        <v>55</v>
      </c>
      <c r="J105" s="286">
        <v>89</v>
      </c>
      <c r="K105" s="286" t="s">
        <v>55</v>
      </c>
      <c r="L105" s="286" t="s">
        <v>55</v>
      </c>
      <c r="M105" s="286" t="s">
        <v>55</v>
      </c>
      <c r="N105" s="286" t="s">
        <v>55</v>
      </c>
      <c r="O105" s="286" t="s">
        <v>55</v>
      </c>
      <c r="P105" s="286" t="s">
        <v>55</v>
      </c>
      <c r="Q105" s="286" t="s">
        <v>55</v>
      </c>
      <c r="R105" s="304"/>
      <c r="S105" s="409">
        <v>189</v>
      </c>
      <c r="T105" s="409" t="s">
        <v>55</v>
      </c>
      <c r="U105" s="409"/>
      <c r="V105" s="409"/>
      <c r="W105" s="409" t="s">
        <v>55</v>
      </c>
      <c r="X105" s="409" t="s">
        <v>55</v>
      </c>
      <c r="Y105" s="409" t="s">
        <v>55</v>
      </c>
      <c r="Z105" s="409" t="s">
        <v>55</v>
      </c>
      <c r="AA105" s="409" t="s">
        <v>55</v>
      </c>
      <c r="AB105" s="409" t="s">
        <v>55</v>
      </c>
      <c r="AC105" s="409" t="s">
        <v>55</v>
      </c>
      <c r="AD105" s="304"/>
      <c r="AE105" s="304"/>
      <c r="AF105" s="286">
        <v>189</v>
      </c>
      <c r="AG105" s="286" t="s">
        <v>55</v>
      </c>
      <c r="AH105" s="286">
        <v>89</v>
      </c>
      <c r="AI105" s="286" t="s">
        <v>55</v>
      </c>
      <c r="AJ105" s="286" t="s">
        <v>55</v>
      </c>
      <c r="AK105" s="286" t="s">
        <v>55</v>
      </c>
      <c r="AL105" s="286" t="s">
        <v>55</v>
      </c>
      <c r="AM105" s="286" t="s">
        <v>55</v>
      </c>
      <c r="AN105" s="286" t="s">
        <v>55</v>
      </c>
      <c r="AO105" s="286" t="s">
        <v>55</v>
      </c>
      <c r="AP105" s="304"/>
      <c r="AQ105" s="409">
        <v>189</v>
      </c>
      <c r="AR105" s="409" t="s">
        <v>55</v>
      </c>
      <c r="AS105" s="409">
        <v>0</v>
      </c>
      <c r="AT105" s="409">
        <v>0</v>
      </c>
      <c r="AU105" s="409" t="s">
        <v>55</v>
      </c>
      <c r="AV105" s="409" t="s">
        <v>55</v>
      </c>
      <c r="AW105" s="409" t="s">
        <v>55</v>
      </c>
      <c r="AX105" s="409" t="s">
        <v>55</v>
      </c>
      <c r="AY105" s="409" t="s">
        <v>55</v>
      </c>
      <c r="AZ105" s="409" t="s">
        <v>55</v>
      </c>
      <c r="BA105" s="409" t="s">
        <v>55</v>
      </c>
      <c r="BB105" s="304"/>
      <c r="BC105" s="304"/>
      <c r="BD105" s="304"/>
      <c r="BE105" s="304"/>
    </row>
    <row r="106" spans="2:57">
      <c r="B106" s="149" t="s">
        <v>531</v>
      </c>
      <c r="C106" s="149" t="s">
        <v>531</v>
      </c>
      <c r="D106" s="280"/>
      <c r="E106" s="280"/>
      <c r="F106" s="280"/>
      <c r="G106" s="281"/>
      <c r="H106" s="286">
        <v>339</v>
      </c>
      <c r="I106" s="286" t="s">
        <v>55</v>
      </c>
      <c r="J106" s="286">
        <v>239</v>
      </c>
      <c r="K106" s="286" t="s">
        <v>55</v>
      </c>
      <c r="L106" s="286" t="s">
        <v>55</v>
      </c>
      <c r="M106" s="286" t="s">
        <v>55</v>
      </c>
      <c r="N106" s="286" t="s">
        <v>55</v>
      </c>
      <c r="O106" s="286" t="s">
        <v>55</v>
      </c>
      <c r="P106" s="286" t="s">
        <v>55</v>
      </c>
      <c r="Q106" s="286" t="s">
        <v>55</v>
      </c>
      <c r="R106" s="304"/>
      <c r="S106" s="409">
        <v>339</v>
      </c>
      <c r="T106" s="409" t="s">
        <v>55</v>
      </c>
      <c r="U106" s="409"/>
      <c r="V106" s="409"/>
      <c r="W106" s="409" t="s">
        <v>55</v>
      </c>
      <c r="X106" s="409" t="s">
        <v>55</v>
      </c>
      <c r="Y106" s="409" t="s">
        <v>55</v>
      </c>
      <c r="Z106" s="409" t="s">
        <v>55</v>
      </c>
      <c r="AA106" s="409" t="s">
        <v>55</v>
      </c>
      <c r="AB106" s="409" t="s">
        <v>55</v>
      </c>
      <c r="AC106" s="409" t="s">
        <v>55</v>
      </c>
      <c r="AD106" s="304"/>
      <c r="AE106" s="304"/>
      <c r="AF106" s="286">
        <v>339</v>
      </c>
      <c r="AG106" s="286" t="s">
        <v>55</v>
      </c>
      <c r="AH106" s="286">
        <v>239</v>
      </c>
      <c r="AI106" s="286" t="s">
        <v>55</v>
      </c>
      <c r="AJ106" s="286" t="s">
        <v>55</v>
      </c>
      <c r="AK106" s="286" t="s">
        <v>55</v>
      </c>
      <c r="AL106" s="286" t="s">
        <v>55</v>
      </c>
      <c r="AM106" s="286" t="s">
        <v>55</v>
      </c>
      <c r="AN106" s="286" t="s">
        <v>55</v>
      </c>
      <c r="AO106" s="286" t="s">
        <v>55</v>
      </c>
      <c r="AP106" s="304"/>
      <c r="AQ106" s="409">
        <v>339</v>
      </c>
      <c r="AR106" s="409" t="s">
        <v>55</v>
      </c>
      <c r="AS106" s="409">
        <v>0</v>
      </c>
      <c r="AT106" s="409">
        <v>0</v>
      </c>
      <c r="AU106" s="409" t="s">
        <v>55</v>
      </c>
      <c r="AV106" s="409" t="s">
        <v>55</v>
      </c>
      <c r="AW106" s="409" t="s">
        <v>55</v>
      </c>
      <c r="AX106" s="409" t="s">
        <v>55</v>
      </c>
      <c r="AY106" s="409" t="s">
        <v>55</v>
      </c>
      <c r="AZ106" s="409" t="s">
        <v>55</v>
      </c>
      <c r="BA106" s="409" t="s">
        <v>55</v>
      </c>
      <c r="BB106" s="304"/>
      <c r="BC106" s="304"/>
      <c r="BD106" s="304"/>
      <c r="BE106" s="304"/>
    </row>
    <row r="107" spans="2:57">
      <c r="B107" s="149" t="s">
        <v>532</v>
      </c>
      <c r="C107" s="149" t="s">
        <v>532</v>
      </c>
      <c r="D107" s="280"/>
      <c r="E107" s="280"/>
      <c r="F107" s="280"/>
      <c r="G107" s="281"/>
      <c r="H107" s="286">
        <v>339</v>
      </c>
      <c r="I107" s="286" t="s">
        <v>55</v>
      </c>
      <c r="J107" s="286">
        <v>239</v>
      </c>
      <c r="K107" s="286" t="s">
        <v>55</v>
      </c>
      <c r="L107" s="286" t="s">
        <v>55</v>
      </c>
      <c r="M107" s="286" t="s">
        <v>55</v>
      </c>
      <c r="N107" s="286" t="s">
        <v>55</v>
      </c>
      <c r="O107" s="286" t="s">
        <v>55</v>
      </c>
      <c r="P107" s="286" t="s">
        <v>55</v>
      </c>
      <c r="Q107" s="286" t="s">
        <v>55</v>
      </c>
      <c r="R107" s="304"/>
      <c r="S107" s="409">
        <v>339</v>
      </c>
      <c r="T107" s="409" t="s">
        <v>55</v>
      </c>
      <c r="U107" s="409"/>
      <c r="V107" s="409"/>
      <c r="W107" s="409" t="s">
        <v>55</v>
      </c>
      <c r="X107" s="409" t="s">
        <v>55</v>
      </c>
      <c r="Y107" s="409" t="s">
        <v>55</v>
      </c>
      <c r="Z107" s="409" t="s">
        <v>55</v>
      </c>
      <c r="AA107" s="409" t="s">
        <v>55</v>
      </c>
      <c r="AB107" s="409" t="s">
        <v>55</v>
      </c>
      <c r="AC107" s="409" t="s">
        <v>55</v>
      </c>
      <c r="AD107" s="304"/>
      <c r="AE107" s="304"/>
      <c r="AF107" s="286">
        <v>339</v>
      </c>
      <c r="AG107" s="286" t="s">
        <v>55</v>
      </c>
      <c r="AH107" s="286">
        <v>239</v>
      </c>
      <c r="AI107" s="286" t="s">
        <v>55</v>
      </c>
      <c r="AJ107" s="286" t="s">
        <v>55</v>
      </c>
      <c r="AK107" s="286" t="s">
        <v>55</v>
      </c>
      <c r="AL107" s="286" t="s">
        <v>55</v>
      </c>
      <c r="AM107" s="286" t="s">
        <v>55</v>
      </c>
      <c r="AN107" s="286" t="s">
        <v>55</v>
      </c>
      <c r="AO107" s="286" t="s">
        <v>55</v>
      </c>
      <c r="AP107" s="304"/>
      <c r="AQ107" s="409">
        <v>339</v>
      </c>
      <c r="AR107" s="409" t="s">
        <v>55</v>
      </c>
      <c r="AS107" s="409">
        <v>0</v>
      </c>
      <c r="AT107" s="409">
        <v>0</v>
      </c>
      <c r="AU107" s="409" t="s">
        <v>55</v>
      </c>
      <c r="AV107" s="409" t="s">
        <v>55</v>
      </c>
      <c r="AW107" s="409" t="s">
        <v>55</v>
      </c>
      <c r="AX107" s="409" t="s">
        <v>55</v>
      </c>
      <c r="AY107" s="409" t="s">
        <v>55</v>
      </c>
      <c r="AZ107" s="409" t="s">
        <v>55</v>
      </c>
      <c r="BA107" s="409" t="s">
        <v>55</v>
      </c>
      <c r="BB107" s="304"/>
      <c r="BC107" s="304"/>
      <c r="BD107" s="304"/>
      <c r="BE107" s="304"/>
    </row>
    <row r="108" spans="2:57">
      <c r="B108" s="149" t="s">
        <v>533</v>
      </c>
      <c r="C108" s="149" t="s">
        <v>533</v>
      </c>
      <c r="D108" s="280"/>
      <c r="E108" s="280"/>
      <c r="F108" s="280"/>
      <c r="G108" s="281"/>
      <c r="H108" s="286">
        <v>239</v>
      </c>
      <c r="I108" s="286" t="s">
        <v>55</v>
      </c>
      <c r="J108" s="286">
        <v>139</v>
      </c>
      <c r="K108" s="286" t="s">
        <v>55</v>
      </c>
      <c r="L108" s="286" t="s">
        <v>55</v>
      </c>
      <c r="M108" s="286" t="s">
        <v>55</v>
      </c>
      <c r="N108" s="286" t="s">
        <v>55</v>
      </c>
      <c r="O108" s="286" t="s">
        <v>55</v>
      </c>
      <c r="P108" s="286" t="s">
        <v>55</v>
      </c>
      <c r="Q108" s="286" t="s">
        <v>55</v>
      </c>
      <c r="R108" s="304"/>
      <c r="S108" s="409">
        <v>239</v>
      </c>
      <c r="T108" s="409" t="s">
        <v>55</v>
      </c>
      <c r="U108" s="409"/>
      <c r="V108" s="409"/>
      <c r="W108" s="409" t="s">
        <v>55</v>
      </c>
      <c r="X108" s="409" t="s">
        <v>55</v>
      </c>
      <c r="Y108" s="409" t="s">
        <v>55</v>
      </c>
      <c r="Z108" s="409" t="s">
        <v>55</v>
      </c>
      <c r="AA108" s="409" t="s">
        <v>55</v>
      </c>
      <c r="AB108" s="409" t="s">
        <v>55</v>
      </c>
      <c r="AC108" s="409" t="s">
        <v>55</v>
      </c>
      <c r="AD108" s="304"/>
      <c r="AE108" s="304"/>
      <c r="AF108" s="286">
        <v>239</v>
      </c>
      <c r="AG108" s="286" t="s">
        <v>55</v>
      </c>
      <c r="AH108" s="286">
        <v>139</v>
      </c>
      <c r="AI108" s="286" t="s">
        <v>55</v>
      </c>
      <c r="AJ108" s="286" t="s">
        <v>55</v>
      </c>
      <c r="AK108" s="286" t="s">
        <v>55</v>
      </c>
      <c r="AL108" s="286" t="s">
        <v>55</v>
      </c>
      <c r="AM108" s="286" t="s">
        <v>55</v>
      </c>
      <c r="AN108" s="286" t="s">
        <v>55</v>
      </c>
      <c r="AO108" s="286" t="s">
        <v>55</v>
      </c>
      <c r="AP108" s="304"/>
      <c r="AQ108" s="409">
        <v>239</v>
      </c>
      <c r="AR108" s="409" t="s">
        <v>55</v>
      </c>
      <c r="AS108" s="409">
        <v>0</v>
      </c>
      <c r="AT108" s="409">
        <v>0</v>
      </c>
      <c r="AU108" s="409" t="s">
        <v>55</v>
      </c>
      <c r="AV108" s="409" t="s">
        <v>55</v>
      </c>
      <c r="AW108" s="409" t="s">
        <v>55</v>
      </c>
      <c r="AX108" s="409" t="s">
        <v>55</v>
      </c>
      <c r="AY108" s="409" t="s">
        <v>55</v>
      </c>
      <c r="AZ108" s="409" t="s">
        <v>55</v>
      </c>
      <c r="BA108" s="409" t="s">
        <v>55</v>
      </c>
      <c r="BB108" s="304"/>
      <c r="BC108" s="304"/>
      <c r="BD108" s="304"/>
      <c r="BE108" s="304"/>
    </row>
    <row r="109" spans="2:57">
      <c r="B109" s="149" t="s">
        <v>902</v>
      </c>
      <c r="C109" s="149" t="s">
        <v>534</v>
      </c>
      <c r="D109" s="280"/>
      <c r="E109" s="280"/>
      <c r="F109" s="280"/>
      <c r="G109" s="281"/>
      <c r="H109" s="286">
        <v>239</v>
      </c>
      <c r="I109" s="286">
        <v>139</v>
      </c>
      <c r="J109" s="286">
        <v>189</v>
      </c>
      <c r="K109" s="286">
        <v>139</v>
      </c>
      <c r="L109" s="286">
        <v>9</v>
      </c>
      <c r="M109" s="286">
        <v>0</v>
      </c>
      <c r="N109" s="286">
        <v>0</v>
      </c>
      <c r="O109" s="286">
        <v>0</v>
      </c>
      <c r="P109" s="286">
        <v>0</v>
      </c>
      <c r="Q109" s="286">
        <v>0</v>
      </c>
      <c r="R109" s="304"/>
      <c r="S109" s="409">
        <v>239</v>
      </c>
      <c r="T109" s="409">
        <v>139</v>
      </c>
      <c r="U109" s="409"/>
      <c r="V109" s="409"/>
      <c r="W109" s="409">
        <v>139</v>
      </c>
      <c r="X109" s="409">
        <v>9</v>
      </c>
      <c r="Y109" s="409">
        <v>0</v>
      </c>
      <c r="Z109" s="409">
        <v>0</v>
      </c>
      <c r="AA109" s="409">
        <v>0</v>
      </c>
      <c r="AB109" s="409">
        <v>0</v>
      </c>
      <c r="AC109" s="409">
        <v>0</v>
      </c>
      <c r="AD109" s="304"/>
      <c r="AE109" s="304"/>
      <c r="AF109" s="286">
        <v>239</v>
      </c>
      <c r="AG109" s="286">
        <v>139</v>
      </c>
      <c r="AH109" s="286">
        <v>189</v>
      </c>
      <c r="AI109" s="286">
        <v>139</v>
      </c>
      <c r="AJ109" s="286">
        <v>9</v>
      </c>
      <c r="AK109" s="286">
        <v>0</v>
      </c>
      <c r="AL109" s="286">
        <v>0</v>
      </c>
      <c r="AM109" s="286">
        <v>0</v>
      </c>
      <c r="AN109" s="286">
        <v>0</v>
      </c>
      <c r="AO109" s="286">
        <v>0</v>
      </c>
      <c r="AP109" s="304"/>
      <c r="AQ109" s="409">
        <v>239</v>
      </c>
      <c r="AR109" s="409">
        <v>139</v>
      </c>
      <c r="AS109" s="409">
        <v>0</v>
      </c>
      <c r="AT109" s="409">
        <v>0</v>
      </c>
      <c r="AU109" s="409">
        <v>139</v>
      </c>
      <c r="AV109" s="409">
        <v>9</v>
      </c>
      <c r="AW109" s="409">
        <v>0</v>
      </c>
      <c r="AX109" s="409">
        <v>0</v>
      </c>
      <c r="AY109" s="409">
        <v>0</v>
      </c>
      <c r="AZ109" s="409">
        <v>0</v>
      </c>
      <c r="BA109" s="409">
        <v>0</v>
      </c>
      <c r="BB109" s="304"/>
      <c r="BC109" s="304"/>
      <c r="BD109" s="304"/>
      <c r="BE109" s="304"/>
    </row>
    <row r="110" spans="2:57">
      <c r="B110" s="149" t="s">
        <v>535</v>
      </c>
      <c r="C110" s="149" t="s">
        <v>535</v>
      </c>
      <c r="D110" s="280"/>
      <c r="E110" s="280"/>
      <c r="F110" s="280"/>
      <c r="G110" s="281"/>
      <c r="H110" s="286">
        <v>69</v>
      </c>
      <c r="I110" s="286" t="s">
        <v>55</v>
      </c>
      <c r="J110" s="286">
        <v>19</v>
      </c>
      <c r="K110" s="286" t="s">
        <v>55</v>
      </c>
      <c r="L110" s="286" t="s">
        <v>55</v>
      </c>
      <c r="M110" s="286" t="s">
        <v>55</v>
      </c>
      <c r="N110" s="286" t="s">
        <v>55</v>
      </c>
      <c r="O110" s="286" t="s">
        <v>55</v>
      </c>
      <c r="P110" s="286" t="s">
        <v>55</v>
      </c>
      <c r="Q110" s="286" t="s">
        <v>55</v>
      </c>
      <c r="R110" s="304"/>
      <c r="S110" s="409">
        <v>69</v>
      </c>
      <c r="T110" s="409" t="s">
        <v>55</v>
      </c>
      <c r="U110" s="409"/>
      <c r="V110" s="409"/>
      <c r="W110" s="409" t="s">
        <v>55</v>
      </c>
      <c r="X110" s="409" t="s">
        <v>55</v>
      </c>
      <c r="Y110" s="409" t="s">
        <v>55</v>
      </c>
      <c r="Z110" s="409" t="s">
        <v>55</v>
      </c>
      <c r="AA110" s="409" t="s">
        <v>55</v>
      </c>
      <c r="AB110" s="409" t="s">
        <v>55</v>
      </c>
      <c r="AC110" s="409" t="s">
        <v>55</v>
      </c>
      <c r="AD110" s="304"/>
      <c r="AE110" s="304"/>
      <c r="AF110" s="286">
        <v>69</v>
      </c>
      <c r="AG110" s="286" t="s">
        <v>55</v>
      </c>
      <c r="AH110" s="286">
        <v>19</v>
      </c>
      <c r="AI110" s="286" t="s">
        <v>55</v>
      </c>
      <c r="AJ110" s="286" t="s">
        <v>55</v>
      </c>
      <c r="AK110" s="286" t="s">
        <v>55</v>
      </c>
      <c r="AL110" s="286" t="s">
        <v>55</v>
      </c>
      <c r="AM110" s="286" t="s">
        <v>55</v>
      </c>
      <c r="AN110" s="286" t="s">
        <v>55</v>
      </c>
      <c r="AO110" s="286" t="s">
        <v>55</v>
      </c>
      <c r="AP110" s="304"/>
      <c r="AQ110" s="409">
        <v>69</v>
      </c>
      <c r="AR110" s="409" t="s">
        <v>55</v>
      </c>
      <c r="AS110" s="409">
        <v>0</v>
      </c>
      <c r="AT110" s="409">
        <v>0</v>
      </c>
      <c r="AU110" s="409" t="s">
        <v>55</v>
      </c>
      <c r="AV110" s="409" t="s">
        <v>55</v>
      </c>
      <c r="AW110" s="409" t="s">
        <v>55</v>
      </c>
      <c r="AX110" s="409" t="s">
        <v>55</v>
      </c>
      <c r="AY110" s="409" t="s">
        <v>55</v>
      </c>
      <c r="AZ110" s="409" t="s">
        <v>55</v>
      </c>
      <c r="BA110" s="409" t="s">
        <v>55</v>
      </c>
      <c r="BB110" s="304"/>
      <c r="BC110" s="304"/>
      <c r="BD110" s="304"/>
      <c r="BE110" s="304"/>
    </row>
    <row r="111" spans="2:57">
      <c r="B111" s="149" t="s">
        <v>536</v>
      </c>
      <c r="C111" s="149" t="s">
        <v>536</v>
      </c>
      <c r="D111" s="280"/>
      <c r="E111" s="280"/>
      <c r="F111" s="280"/>
      <c r="G111" s="281"/>
      <c r="H111" s="286">
        <v>39</v>
      </c>
      <c r="I111" s="286" t="s">
        <v>55</v>
      </c>
      <c r="J111" s="286">
        <v>19</v>
      </c>
      <c r="K111" s="286" t="s">
        <v>55</v>
      </c>
      <c r="L111" s="286" t="s">
        <v>55</v>
      </c>
      <c r="M111" s="286" t="s">
        <v>55</v>
      </c>
      <c r="N111" s="286" t="s">
        <v>55</v>
      </c>
      <c r="O111" s="286" t="s">
        <v>55</v>
      </c>
      <c r="P111" s="286" t="s">
        <v>55</v>
      </c>
      <c r="Q111" s="286" t="s">
        <v>55</v>
      </c>
      <c r="R111" s="304"/>
      <c r="S111" s="409">
        <v>39</v>
      </c>
      <c r="T111" s="409" t="s">
        <v>55</v>
      </c>
      <c r="U111" s="409"/>
      <c r="V111" s="409"/>
      <c r="W111" s="409" t="s">
        <v>55</v>
      </c>
      <c r="X111" s="409" t="s">
        <v>55</v>
      </c>
      <c r="Y111" s="409" t="s">
        <v>55</v>
      </c>
      <c r="Z111" s="409" t="s">
        <v>55</v>
      </c>
      <c r="AA111" s="409" t="s">
        <v>55</v>
      </c>
      <c r="AB111" s="409" t="s">
        <v>55</v>
      </c>
      <c r="AC111" s="409" t="s">
        <v>55</v>
      </c>
      <c r="AD111" s="304"/>
      <c r="AE111" s="304"/>
      <c r="AF111" s="286">
        <v>39</v>
      </c>
      <c r="AG111" s="286" t="s">
        <v>55</v>
      </c>
      <c r="AH111" s="286">
        <v>19</v>
      </c>
      <c r="AI111" s="286" t="s">
        <v>55</v>
      </c>
      <c r="AJ111" s="286" t="s">
        <v>55</v>
      </c>
      <c r="AK111" s="286" t="s">
        <v>55</v>
      </c>
      <c r="AL111" s="286" t="s">
        <v>55</v>
      </c>
      <c r="AM111" s="286" t="s">
        <v>55</v>
      </c>
      <c r="AN111" s="286" t="s">
        <v>55</v>
      </c>
      <c r="AO111" s="286" t="s">
        <v>55</v>
      </c>
      <c r="AP111" s="304"/>
      <c r="AQ111" s="409">
        <v>39</v>
      </c>
      <c r="AR111" s="409" t="s">
        <v>55</v>
      </c>
      <c r="AS111" s="409">
        <v>0</v>
      </c>
      <c r="AT111" s="409">
        <v>0</v>
      </c>
      <c r="AU111" s="409" t="s">
        <v>55</v>
      </c>
      <c r="AV111" s="409" t="s">
        <v>55</v>
      </c>
      <c r="AW111" s="409" t="s">
        <v>55</v>
      </c>
      <c r="AX111" s="409" t="s">
        <v>55</v>
      </c>
      <c r="AY111" s="409" t="s">
        <v>55</v>
      </c>
      <c r="AZ111" s="409" t="s">
        <v>55</v>
      </c>
      <c r="BA111" s="409" t="s">
        <v>55</v>
      </c>
      <c r="BB111" s="304"/>
      <c r="BC111" s="304"/>
      <c r="BD111" s="304"/>
      <c r="BE111" s="304"/>
    </row>
    <row r="112" spans="2:57">
      <c r="B112" s="149" t="s">
        <v>537</v>
      </c>
      <c r="C112" s="149" t="s">
        <v>537</v>
      </c>
      <c r="D112" s="280"/>
      <c r="E112" s="280"/>
      <c r="F112" s="280"/>
      <c r="G112" s="281"/>
      <c r="H112" s="286">
        <v>89</v>
      </c>
      <c r="I112" s="286" t="s">
        <v>55</v>
      </c>
      <c r="J112" s="286">
        <v>19</v>
      </c>
      <c r="K112" s="286" t="s">
        <v>55</v>
      </c>
      <c r="L112" s="286" t="s">
        <v>55</v>
      </c>
      <c r="M112" s="286" t="s">
        <v>55</v>
      </c>
      <c r="N112" s="286" t="s">
        <v>55</v>
      </c>
      <c r="O112" s="286" t="s">
        <v>55</v>
      </c>
      <c r="P112" s="286" t="s">
        <v>55</v>
      </c>
      <c r="Q112" s="286" t="s">
        <v>55</v>
      </c>
      <c r="R112" s="304"/>
      <c r="S112" s="409">
        <v>89</v>
      </c>
      <c r="T112" s="409" t="s">
        <v>55</v>
      </c>
      <c r="U112" s="409"/>
      <c r="V112" s="409"/>
      <c r="W112" s="409" t="s">
        <v>55</v>
      </c>
      <c r="X112" s="409" t="s">
        <v>55</v>
      </c>
      <c r="Y112" s="409" t="s">
        <v>55</v>
      </c>
      <c r="Z112" s="409" t="s">
        <v>55</v>
      </c>
      <c r="AA112" s="409" t="s">
        <v>55</v>
      </c>
      <c r="AB112" s="409" t="s">
        <v>55</v>
      </c>
      <c r="AC112" s="409" t="s">
        <v>55</v>
      </c>
      <c r="AD112" s="304"/>
      <c r="AE112" s="304"/>
      <c r="AF112" s="286">
        <v>89</v>
      </c>
      <c r="AG112" s="286" t="s">
        <v>55</v>
      </c>
      <c r="AH112" s="286">
        <v>19</v>
      </c>
      <c r="AI112" s="286" t="s">
        <v>55</v>
      </c>
      <c r="AJ112" s="286" t="s">
        <v>55</v>
      </c>
      <c r="AK112" s="286" t="s">
        <v>55</v>
      </c>
      <c r="AL112" s="286" t="s">
        <v>55</v>
      </c>
      <c r="AM112" s="286" t="s">
        <v>55</v>
      </c>
      <c r="AN112" s="286" t="s">
        <v>55</v>
      </c>
      <c r="AO112" s="286" t="s">
        <v>55</v>
      </c>
      <c r="AP112" s="304"/>
      <c r="AQ112" s="409">
        <v>89</v>
      </c>
      <c r="AR112" s="409" t="s">
        <v>55</v>
      </c>
      <c r="AS112" s="409">
        <v>0</v>
      </c>
      <c r="AT112" s="409">
        <v>0</v>
      </c>
      <c r="AU112" s="409" t="s">
        <v>55</v>
      </c>
      <c r="AV112" s="409" t="s">
        <v>55</v>
      </c>
      <c r="AW112" s="409" t="s">
        <v>55</v>
      </c>
      <c r="AX112" s="409" t="s">
        <v>55</v>
      </c>
      <c r="AY112" s="409" t="s">
        <v>55</v>
      </c>
      <c r="AZ112" s="409" t="s">
        <v>55</v>
      </c>
      <c r="BA112" s="409" t="s">
        <v>55</v>
      </c>
      <c r="BB112" s="304"/>
      <c r="BC112" s="304"/>
      <c r="BD112" s="304"/>
      <c r="BE112" s="304"/>
    </row>
    <row r="113" spans="2:57">
      <c r="B113" s="149" t="s">
        <v>538</v>
      </c>
      <c r="C113" s="149" t="s">
        <v>538</v>
      </c>
      <c r="D113" s="280"/>
      <c r="E113" s="280"/>
      <c r="F113" s="280"/>
      <c r="G113" s="281"/>
      <c r="H113" s="286">
        <v>89</v>
      </c>
      <c r="I113" s="286" t="s">
        <v>55</v>
      </c>
      <c r="J113" s="286">
        <v>19</v>
      </c>
      <c r="K113" s="286" t="s">
        <v>55</v>
      </c>
      <c r="L113" s="286" t="s">
        <v>55</v>
      </c>
      <c r="M113" s="286" t="s">
        <v>55</v>
      </c>
      <c r="N113" s="286" t="s">
        <v>55</v>
      </c>
      <c r="O113" s="286" t="s">
        <v>55</v>
      </c>
      <c r="P113" s="286" t="s">
        <v>55</v>
      </c>
      <c r="Q113" s="286" t="s">
        <v>55</v>
      </c>
      <c r="R113" s="304"/>
      <c r="S113" s="409">
        <v>89</v>
      </c>
      <c r="T113" s="409" t="s">
        <v>55</v>
      </c>
      <c r="U113" s="409"/>
      <c r="V113" s="409"/>
      <c r="W113" s="409" t="s">
        <v>55</v>
      </c>
      <c r="X113" s="409" t="s">
        <v>55</v>
      </c>
      <c r="Y113" s="409" t="s">
        <v>55</v>
      </c>
      <c r="Z113" s="409" t="s">
        <v>55</v>
      </c>
      <c r="AA113" s="409" t="s">
        <v>55</v>
      </c>
      <c r="AB113" s="409" t="s">
        <v>55</v>
      </c>
      <c r="AC113" s="409" t="s">
        <v>55</v>
      </c>
      <c r="AD113" s="304"/>
      <c r="AE113" s="304"/>
      <c r="AF113" s="286">
        <v>89</v>
      </c>
      <c r="AG113" s="286" t="s">
        <v>55</v>
      </c>
      <c r="AH113" s="286">
        <v>19</v>
      </c>
      <c r="AI113" s="286" t="s">
        <v>55</v>
      </c>
      <c r="AJ113" s="286" t="s">
        <v>55</v>
      </c>
      <c r="AK113" s="286" t="s">
        <v>55</v>
      </c>
      <c r="AL113" s="286" t="s">
        <v>55</v>
      </c>
      <c r="AM113" s="286" t="s">
        <v>55</v>
      </c>
      <c r="AN113" s="286" t="s">
        <v>55</v>
      </c>
      <c r="AO113" s="286" t="s">
        <v>55</v>
      </c>
      <c r="AP113" s="304"/>
      <c r="AQ113" s="409">
        <v>89</v>
      </c>
      <c r="AR113" s="409" t="s">
        <v>55</v>
      </c>
      <c r="AS113" s="409">
        <v>0</v>
      </c>
      <c r="AT113" s="409">
        <v>0</v>
      </c>
      <c r="AU113" s="409" t="s">
        <v>55</v>
      </c>
      <c r="AV113" s="409" t="s">
        <v>55</v>
      </c>
      <c r="AW113" s="409" t="s">
        <v>55</v>
      </c>
      <c r="AX113" s="409" t="s">
        <v>55</v>
      </c>
      <c r="AY113" s="409" t="s">
        <v>55</v>
      </c>
      <c r="AZ113" s="409" t="s">
        <v>55</v>
      </c>
      <c r="BA113" s="409" t="s">
        <v>55</v>
      </c>
      <c r="BB113" s="304"/>
      <c r="BC113" s="304"/>
      <c r="BD113" s="304"/>
      <c r="BE113" s="304"/>
    </row>
    <row r="114" spans="2:57">
      <c r="B114" s="149" t="s">
        <v>539</v>
      </c>
      <c r="C114" s="149" t="s">
        <v>539</v>
      </c>
      <c r="D114" s="280"/>
      <c r="E114" s="280"/>
      <c r="F114" s="280"/>
      <c r="G114" s="281"/>
      <c r="H114" s="286">
        <v>189</v>
      </c>
      <c r="I114" s="286" t="s">
        <v>55</v>
      </c>
      <c r="J114" s="286">
        <v>39</v>
      </c>
      <c r="K114" s="286" t="s">
        <v>55</v>
      </c>
      <c r="L114" s="286" t="s">
        <v>55</v>
      </c>
      <c r="M114" s="286" t="s">
        <v>55</v>
      </c>
      <c r="N114" s="286" t="s">
        <v>55</v>
      </c>
      <c r="O114" s="286" t="s">
        <v>55</v>
      </c>
      <c r="P114" s="286" t="s">
        <v>55</v>
      </c>
      <c r="Q114" s="286" t="s">
        <v>55</v>
      </c>
      <c r="R114" s="304"/>
      <c r="S114" s="409">
        <v>189</v>
      </c>
      <c r="T114" s="409" t="s">
        <v>55</v>
      </c>
      <c r="U114" s="409"/>
      <c r="V114" s="409"/>
      <c r="W114" s="409" t="s">
        <v>55</v>
      </c>
      <c r="X114" s="409" t="s">
        <v>55</v>
      </c>
      <c r="Y114" s="409" t="s">
        <v>55</v>
      </c>
      <c r="Z114" s="409" t="s">
        <v>55</v>
      </c>
      <c r="AA114" s="409" t="s">
        <v>55</v>
      </c>
      <c r="AB114" s="409" t="s">
        <v>55</v>
      </c>
      <c r="AC114" s="409" t="s">
        <v>55</v>
      </c>
      <c r="AD114" s="304"/>
      <c r="AE114" s="304"/>
      <c r="AF114" s="286">
        <v>189</v>
      </c>
      <c r="AG114" s="286" t="s">
        <v>55</v>
      </c>
      <c r="AH114" s="286">
        <v>39</v>
      </c>
      <c r="AI114" s="286" t="s">
        <v>55</v>
      </c>
      <c r="AJ114" s="286" t="s">
        <v>55</v>
      </c>
      <c r="AK114" s="286" t="s">
        <v>55</v>
      </c>
      <c r="AL114" s="286" t="s">
        <v>55</v>
      </c>
      <c r="AM114" s="286" t="s">
        <v>55</v>
      </c>
      <c r="AN114" s="286" t="s">
        <v>55</v>
      </c>
      <c r="AO114" s="286" t="s">
        <v>55</v>
      </c>
      <c r="AP114" s="304"/>
      <c r="AQ114" s="409">
        <v>189</v>
      </c>
      <c r="AR114" s="409" t="s">
        <v>55</v>
      </c>
      <c r="AS114" s="409">
        <v>0</v>
      </c>
      <c r="AT114" s="409">
        <v>0</v>
      </c>
      <c r="AU114" s="409" t="s">
        <v>55</v>
      </c>
      <c r="AV114" s="409" t="s">
        <v>55</v>
      </c>
      <c r="AW114" s="409" t="s">
        <v>55</v>
      </c>
      <c r="AX114" s="409" t="s">
        <v>55</v>
      </c>
      <c r="AY114" s="409" t="s">
        <v>55</v>
      </c>
      <c r="AZ114" s="409" t="s">
        <v>55</v>
      </c>
      <c r="BA114" s="409" t="s">
        <v>55</v>
      </c>
      <c r="BB114" s="304"/>
      <c r="BC114" s="304"/>
      <c r="BD114" s="304"/>
      <c r="BE114" s="304"/>
    </row>
    <row r="115" spans="2:57">
      <c r="B115" s="149" t="s">
        <v>540</v>
      </c>
      <c r="C115" s="149" t="s">
        <v>540</v>
      </c>
      <c r="D115" s="280"/>
      <c r="E115" s="280"/>
      <c r="F115" s="280"/>
      <c r="G115" s="281"/>
      <c r="H115" s="286">
        <v>79</v>
      </c>
      <c r="I115" s="286" t="s">
        <v>55</v>
      </c>
      <c r="J115" s="286">
        <v>39</v>
      </c>
      <c r="K115" s="286" t="s">
        <v>55</v>
      </c>
      <c r="L115" s="286" t="s">
        <v>55</v>
      </c>
      <c r="M115" s="286" t="s">
        <v>55</v>
      </c>
      <c r="N115" s="286" t="s">
        <v>55</v>
      </c>
      <c r="O115" s="286" t="s">
        <v>55</v>
      </c>
      <c r="P115" s="286" t="s">
        <v>55</v>
      </c>
      <c r="Q115" s="286" t="s">
        <v>55</v>
      </c>
      <c r="R115" s="304"/>
      <c r="S115" s="409">
        <v>79</v>
      </c>
      <c r="T115" s="409" t="s">
        <v>55</v>
      </c>
      <c r="U115" s="409"/>
      <c r="V115" s="409"/>
      <c r="W115" s="409" t="s">
        <v>55</v>
      </c>
      <c r="X115" s="409" t="s">
        <v>55</v>
      </c>
      <c r="Y115" s="409" t="s">
        <v>55</v>
      </c>
      <c r="Z115" s="409" t="s">
        <v>55</v>
      </c>
      <c r="AA115" s="409" t="s">
        <v>55</v>
      </c>
      <c r="AB115" s="409" t="s">
        <v>55</v>
      </c>
      <c r="AC115" s="409" t="s">
        <v>55</v>
      </c>
      <c r="AD115" s="304"/>
      <c r="AE115" s="304"/>
      <c r="AF115" s="286">
        <v>79</v>
      </c>
      <c r="AG115" s="286" t="s">
        <v>55</v>
      </c>
      <c r="AH115" s="286">
        <v>39</v>
      </c>
      <c r="AI115" s="286" t="s">
        <v>55</v>
      </c>
      <c r="AJ115" s="286" t="s">
        <v>55</v>
      </c>
      <c r="AK115" s="286" t="s">
        <v>55</v>
      </c>
      <c r="AL115" s="286" t="s">
        <v>55</v>
      </c>
      <c r="AM115" s="286" t="s">
        <v>55</v>
      </c>
      <c r="AN115" s="286" t="s">
        <v>55</v>
      </c>
      <c r="AO115" s="286" t="s">
        <v>55</v>
      </c>
      <c r="AP115" s="304"/>
      <c r="AQ115" s="409">
        <v>79</v>
      </c>
      <c r="AR115" s="409" t="s">
        <v>55</v>
      </c>
      <c r="AS115" s="409">
        <v>0</v>
      </c>
      <c r="AT115" s="409">
        <v>0</v>
      </c>
      <c r="AU115" s="409" t="s">
        <v>55</v>
      </c>
      <c r="AV115" s="409" t="s">
        <v>55</v>
      </c>
      <c r="AW115" s="409" t="s">
        <v>55</v>
      </c>
      <c r="AX115" s="409" t="s">
        <v>55</v>
      </c>
      <c r="AY115" s="409" t="s">
        <v>55</v>
      </c>
      <c r="AZ115" s="409" t="s">
        <v>55</v>
      </c>
      <c r="BA115" s="409" t="s">
        <v>55</v>
      </c>
      <c r="BB115" s="304"/>
      <c r="BC115" s="304"/>
      <c r="BD115" s="304"/>
      <c r="BE115" s="304"/>
    </row>
    <row r="116" spans="2:57">
      <c r="B116" s="149" t="s">
        <v>541</v>
      </c>
      <c r="C116" s="149" t="s">
        <v>541</v>
      </c>
      <c r="D116" s="280"/>
      <c r="E116" s="280"/>
      <c r="F116" s="280"/>
      <c r="G116" s="281"/>
      <c r="H116" s="286">
        <v>89</v>
      </c>
      <c r="I116" s="286" t="s">
        <v>55</v>
      </c>
      <c r="J116" s="286">
        <v>19</v>
      </c>
      <c r="K116" s="286" t="s">
        <v>55</v>
      </c>
      <c r="L116" s="286" t="s">
        <v>55</v>
      </c>
      <c r="M116" s="286" t="s">
        <v>55</v>
      </c>
      <c r="N116" s="286" t="s">
        <v>55</v>
      </c>
      <c r="O116" s="286" t="s">
        <v>55</v>
      </c>
      <c r="P116" s="286" t="s">
        <v>55</v>
      </c>
      <c r="Q116" s="286" t="s">
        <v>55</v>
      </c>
      <c r="R116" s="304"/>
      <c r="S116" s="409">
        <v>89</v>
      </c>
      <c r="T116" s="409" t="s">
        <v>55</v>
      </c>
      <c r="U116" s="409"/>
      <c r="V116" s="409"/>
      <c r="W116" s="409" t="s">
        <v>55</v>
      </c>
      <c r="X116" s="409" t="s">
        <v>55</v>
      </c>
      <c r="Y116" s="409" t="s">
        <v>55</v>
      </c>
      <c r="Z116" s="409" t="s">
        <v>55</v>
      </c>
      <c r="AA116" s="409" t="s">
        <v>55</v>
      </c>
      <c r="AB116" s="409" t="s">
        <v>55</v>
      </c>
      <c r="AC116" s="409" t="s">
        <v>55</v>
      </c>
      <c r="AD116" s="304"/>
      <c r="AE116" s="304"/>
      <c r="AF116" s="286">
        <v>89</v>
      </c>
      <c r="AG116" s="286" t="s">
        <v>55</v>
      </c>
      <c r="AH116" s="286">
        <v>19</v>
      </c>
      <c r="AI116" s="286" t="s">
        <v>55</v>
      </c>
      <c r="AJ116" s="286" t="s">
        <v>55</v>
      </c>
      <c r="AK116" s="286" t="s">
        <v>55</v>
      </c>
      <c r="AL116" s="286" t="s">
        <v>55</v>
      </c>
      <c r="AM116" s="286" t="s">
        <v>55</v>
      </c>
      <c r="AN116" s="286" t="s">
        <v>55</v>
      </c>
      <c r="AO116" s="286" t="s">
        <v>55</v>
      </c>
      <c r="AP116" s="304"/>
      <c r="AQ116" s="409">
        <v>89</v>
      </c>
      <c r="AR116" s="409" t="s">
        <v>55</v>
      </c>
      <c r="AS116" s="409">
        <v>0</v>
      </c>
      <c r="AT116" s="409">
        <v>0</v>
      </c>
      <c r="AU116" s="409" t="s">
        <v>55</v>
      </c>
      <c r="AV116" s="409" t="s">
        <v>55</v>
      </c>
      <c r="AW116" s="409" t="s">
        <v>55</v>
      </c>
      <c r="AX116" s="409" t="s">
        <v>55</v>
      </c>
      <c r="AY116" s="409" t="s">
        <v>55</v>
      </c>
      <c r="AZ116" s="409" t="s">
        <v>55</v>
      </c>
      <c r="BA116" s="409" t="s">
        <v>55</v>
      </c>
      <c r="BB116" s="304"/>
      <c r="BC116" s="304"/>
      <c r="BD116" s="304"/>
      <c r="BE116" s="304"/>
    </row>
    <row r="117" spans="2:57">
      <c r="B117" s="149" t="s">
        <v>542</v>
      </c>
      <c r="C117" s="149" t="s">
        <v>542</v>
      </c>
      <c r="D117" s="280"/>
      <c r="E117" s="280"/>
      <c r="F117" s="280"/>
      <c r="G117" s="281"/>
      <c r="H117" s="286">
        <v>69</v>
      </c>
      <c r="I117" s="286" t="s">
        <v>55</v>
      </c>
      <c r="J117" s="286">
        <v>0</v>
      </c>
      <c r="K117" s="286" t="s">
        <v>55</v>
      </c>
      <c r="L117" s="286" t="s">
        <v>55</v>
      </c>
      <c r="M117" s="286" t="s">
        <v>55</v>
      </c>
      <c r="N117" s="286" t="s">
        <v>55</v>
      </c>
      <c r="O117" s="286" t="s">
        <v>55</v>
      </c>
      <c r="P117" s="286" t="s">
        <v>55</v>
      </c>
      <c r="Q117" s="286" t="s">
        <v>55</v>
      </c>
      <c r="R117" s="304"/>
      <c r="S117" s="409">
        <v>69</v>
      </c>
      <c r="T117" s="409" t="s">
        <v>55</v>
      </c>
      <c r="U117" s="409"/>
      <c r="V117" s="409"/>
      <c r="W117" s="409" t="s">
        <v>55</v>
      </c>
      <c r="X117" s="409" t="s">
        <v>55</v>
      </c>
      <c r="Y117" s="409" t="s">
        <v>55</v>
      </c>
      <c r="Z117" s="409" t="s">
        <v>55</v>
      </c>
      <c r="AA117" s="409" t="s">
        <v>55</v>
      </c>
      <c r="AB117" s="409" t="s">
        <v>55</v>
      </c>
      <c r="AC117" s="409" t="s">
        <v>55</v>
      </c>
      <c r="AD117" s="304"/>
      <c r="AE117" s="304"/>
      <c r="AF117" s="286">
        <v>69</v>
      </c>
      <c r="AG117" s="286" t="s">
        <v>55</v>
      </c>
      <c r="AH117" s="286">
        <v>0</v>
      </c>
      <c r="AI117" s="286" t="s">
        <v>55</v>
      </c>
      <c r="AJ117" s="286" t="s">
        <v>55</v>
      </c>
      <c r="AK117" s="286" t="s">
        <v>55</v>
      </c>
      <c r="AL117" s="286" t="s">
        <v>55</v>
      </c>
      <c r="AM117" s="286" t="s">
        <v>55</v>
      </c>
      <c r="AN117" s="286" t="s">
        <v>55</v>
      </c>
      <c r="AO117" s="286" t="s">
        <v>55</v>
      </c>
      <c r="AP117" s="304"/>
      <c r="AQ117" s="409">
        <v>69</v>
      </c>
      <c r="AR117" s="409" t="s">
        <v>55</v>
      </c>
      <c r="AS117" s="409">
        <v>0</v>
      </c>
      <c r="AT117" s="409">
        <v>0</v>
      </c>
      <c r="AU117" s="409" t="s">
        <v>55</v>
      </c>
      <c r="AV117" s="409" t="s">
        <v>55</v>
      </c>
      <c r="AW117" s="409" t="s">
        <v>55</v>
      </c>
      <c r="AX117" s="409" t="s">
        <v>55</v>
      </c>
      <c r="AY117" s="409" t="s">
        <v>55</v>
      </c>
      <c r="AZ117" s="409" t="s">
        <v>55</v>
      </c>
      <c r="BA117" s="409" t="s">
        <v>55</v>
      </c>
      <c r="BB117" s="304"/>
      <c r="BC117" s="304"/>
      <c r="BD117" s="304"/>
      <c r="BE117" s="304"/>
    </row>
    <row r="118" spans="2:57">
      <c r="B118" s="149" t="s">
        <v>543</v>
      </c>
      <c r="C118" s="149" t="s">
        <v>543</v>
      </c>
      <c r="D118" s="280"/>
      <c r="E118" s="280"/>
      <c r="F118" s="280"/>
      <c r="G118" s="281"/>
      <c r="H118" s="286">
        <v>69</v>
      </c>
      <c r="I118" s="286" t="s">
        <v>55</v>
      </c>
      <c r="J118" s="286">
        <v>0</v>
      </c>
      <c r="K118" s="286" t="s">
        <v>55</v>
      </c>
      <c r="L118" s="286" t="s">
        <v>55</v>
      </c>
      <c r="M118" s="286" t="s">
        <v>55</v>
      </c>
      <c r="N118" s="286" t="s">
        <v>55</v>
      </c>
      <c r="O118" s="286" t="s">
        <v>55</v>
      </c>
      <c r="P118" s="286" t="s">
        <v>55</v>
      </c>
      <c r="Q118" s="286" t="s">
        <v>55</v>
      </c>
      <c r="R118" s="304"/>
      <c r="S118" s="409">
        <v>69</v>
      </c>
      <c r="T118" s="409" t="s">
        <v>55</v>
      </c>
      <c r="U118" s="409"/>
      <c r="V118" s="409"/>
      <c r="W118" s="409" t="s">
        <v>55</v>
      </c>
      <c r="X118" s="409" t="s">
        <v>55</v>
      </c>
      <c r="Y118" s="409" t="s">
        <v>55</v>
      </c>
      <c r="Z118" s="409" t="s">
        <v>55</v>
      </c>
      <c r="AA118" s="409" t="s">
        <v>55</v>
      </c>
      <c r="AB118" s="409" t="s">
        <v>55</v>
      </c>
      <c r="AC118" s="409" t="s">
        <v>55</v>
      </c>
      <c r="AD118" s="304"/>
      <c r="AE118" s="304"/>
      <c r="AF118" s="286">
        <v>69</v>
      </c>
      <c r="AG118" s="286" t="s">
        <v>55</v>
      </c>
      <c r="AH118" s="286">
        <v>0</v>
      </c>
      <c r="AI118" s="286" t="s">
        <v>55</v>
      </c>
      <c r="AJ118" s="286" t="s">
        <v>55</v>
      </c>
      <c r="AK118" s="286" t="s">
        <v>55</v>
      </c>
      <c r="AL118" s="286" t="s">
        <v>55</v>
      </c>
      <c r="AM118" s="286" t="s">
        <v>55</v>
      </c>
      <c r="AN118" s="286" t="s">
        <v>55</v>
      </c>
      <c r="AO118" s="286" t="s">
        <v>55</v>
      </c>
      <c r="AP118" s="304"/>
      <c r="AQ118" s="409">
        <v>69</v>
      </c>
      <c r="AR118" s="409" t="s">
        <v>55</v>
      </c>
      <c r="AS118" s="409">
        <v>0</v>
      </c>
      <c r="AT118" s="409">
        <v>0</v>
      </c>
      <c r="AU118" s="409" t="s">
        <v>55</v>
      </c>
      <c r="AV118" s="409" t="s">
        <v>55</v>
      </c>
      <c r="AW118" s="409" t="s">
        <v>55</v>
      </c>
      <c r="AX118" s="409" t="s">
        <v>55</v>
      </c>
      <c r="AY118" s="409" t="s">
        <v>55</v>
      </c>
      <c r="AZ118" s="409" t="s">
        <v>55</v>
      </c>
      <c r="BA118" s="409" t="s">
        <v>55</v>
      </c>
      <c r="BB118" s="304"/>
      <c r="BC118" s="304"/>
      <c r="BD118" s="304"/>
      <c r="BE118" s="304"/>
    </row>
    <row r="119" spans="2:57">
      <c r="B119" s="149" t="s">
        <v>544</v>
      </c>
      <c r="C119" s="149" t="s">
        <v>544</v>
      </c>
      <c r="D119" s="280"/>
      <c r="E119" s="280"/>
      <c r="F119" s="280"/>
      <c r="G119" s="281"/>
      <c r="H119" s="286">
        <v>439</v>
      </c>
      <c r="I119" s="286" t="s">
        <v>55</v>
      </c>
      <c r="J119" s="286">
        <v>339</v>
      </c>
      <c r="K119" s="286" t="s">
        <v>55</v>
      </c>
      <c r="L119" s="286" t="s">
        <v>55</v>
      </c>
      <c r="M119" s="286" t="s">
        <v>55</v>
      </c>
      <c r="N119" s="286" t="s">
        <v>55</v>
      </c>
      <c r="O119" s="286" t="s">
        <v>55</v>
      </c>
      <c r="P119" s="286" t="s">
        <v>55</v>
      </c>
      <c r="Q119" s="286" t="s">
        <v>55</v>
      </c>
      <c r="R119" s="304"/>
      <c r="S119" s="409">
        <v>439</v>
      </c>
      <c r="T119" s="409" t="s">
        <v>55</v>
      </c>
      <c r="U119" s="409"/>
      <c r="V119" s="409"/>
      <c r="W119" s="409" t="s">
        <v>55</v>
      </c>
      <c r="X119" s="409" t="s">
        <v>55</v>
      </c>
      <c r="Y119" s="409" t="s">
        <v>55</v>
      </c>
      <c r="Z119" s="409" t="s">
        <v>55</v>
      </c>
      <c r="AA119" s="409" t="s">
        <v>55</v>
      </c>
      <c r="AB119" s="409" t="s">
        <v>55</v>
      </c>
      <c r="AC119" s="409" t="s">
        <v>55</v>
      </c>
      <c r="AD119" s="304"/>
      <c r="AE119" s="304"/>
      <c r="AF119" s="286">
        <v>439</v>
      </c>
      <c r="AG119" s="286" t="s">
        <v>55</v>
      </c>
      <c r="AH119" s="286">
        <v>339</v>
      </c>
      <c r="AI119" s="286" t="s">
        <v>55</v>
      </c>
      <c r="AJ119" s="286" t="s">
        <v>55</v>
      </c>
      <c r="AK119" s="286" t="s">
        <v>55</v>
      </c>
      <c r="AL119" s="286" t="s">
        <v>55</v>
      </c>
      <c r="AM119" s="286" t="s">
        <v>55</v>
      </c>
      <c r="AN119" s="286" t="s">
        <v>55</v>
      </c>
      <c r="AO119" s="286" t="s">
        <v>55</v>
      </c>
      <c r="AP119" s="304"/>
      <c r="AQ119" s="409">
        <v>439</v>
      </c>
      <c r="AR119" s="409" t="s">
        <v>55</v>
      </c>
      <c r="AS119" s="409">
        <v>0</v>
      </c>
      <c r="AT119" s="409">
        <v>0</v>
      </c>
      <c r="AU119" s="409" t="s">
        <v>55</v>
      </c>
      <c r="AV119" s="409" t="s">
        <v>55</v>
      </c>
      <c r="AW119" s="409" t="s">
        <v>55</v>
      </c>
      <c r="AX119" s="409" t="s">
        <v>55</v>
      </c>
      <c r="AY119" s="409" t="s">
        <v>55</v>
      </c>
      <c r="AZ119" s="409" t="s">
        <v>55</v>
      </c>
      <c r="BA119" s="409" t="s">
        <v>55</v>
      </c>
      <c r="BB119" s="304"/>
      <c r="BC119" s="304"/>
      <c r="BD119" s="304"/>
      <c r="BE119" s="304"/>
    </row>
    <row r="120" spans="2:57">
      <c r="B120" s="149" t="s">
        <v>545</v>
      </c>
      <c r="C120" s="149" t="s">
        <v>545</v>
      </c>
      <c r="D120" s="280"/>
      <c r="E120" s="280"/>
      <c r="F120" s="280"/>
      <c r="G120" s="281"/>
      <c r="H120" s="286">
        <v>89</v>
      </c>
      <c r="I120" s="286" t="s">
        <v>55</v>
      </c>
      <c r="J120" s="286">
        <v>19</v>
      </c>
      <c r="K120" s="286" t="s">
        <v>55</v>
      </c>
      <c r="L120" s="286" t="s">
        <v>55</v>
      </c>
      <c r="M120" s="286" t="s">
        <v>55</v>
      </c>
      <c r="N120" s="286" t="s">
        <v>55</v>
      </c>
      <c r="O120" s="286" t="s">
        <v>55</v>
      </c>
      <c r="P120" s="286" t="s">
        <v>55</v>
      </c>
      <c r="Q120" s="286" t="s">
        <v>55</v>
      </c>
      <c r="R120" s="304"/>
      <c r="S120" s="409">
        <v>89</v>
      </c>
      <c r="T120" s="409" t="s">
        <v>55</v>
      </c>
      <c r="U120" s="409"/>
      <c r="V120" s="409"/>
      <c r="W120" s="409" t="s">
        <v>55</v>
      </c>
      <c r="X120" s="409" t="s">
        <v>55</v>
      </c>
      <c r="Y120" s="409" t="s">
        <v>55</v>
      </c>
      <c r="Z120" s="409" t="s">
        <v>55</v>
      </c>
      <c r="AA120" s="409" t="s">
        <v>55</v>
      </c>
      <c r="AB120" s="409" t="s">
        <v>55</v>
      </c>
      <c r="AC120" s="409" t="s">
        <v>55</v>
      </c>
      <c r="AD120" s="304"/>
      <c r="AE120" s="304"/>
      <c r="AF120" s="286">
        <v>89</v>
      </c>
      <c r="AG120" s="286" t="s">
        <v>55</v>
      </c>
      <c r="AH120" s="286">
        <v>19</v>
      </c>
      <c r="AI120" s="286" t="s">
        <v>55</v>
      </c>
      <c r="AJ120" s="286" t="s">
        <v>55</v>
      </c>
      <c r="AK120" s="286" t="s">
        <v>55</v>
      </c>
      <c r="AL120" s="286" t="s">
        <v>55</v>
      </c>
      <c r="AM120" s="286" t="s">
        <v>55</v>
      </c>
      <c r="AN120" s="286" t="s">
        <v>55</v>
      </c>
      <c r="AO120" s="286" t="s">
        <v>55</v>
      </c>
      <c r="AP120" s="304"/>
      <c r="AQ120" s="409">
        <v>89</v>
      </c>
      <c r="AR120" s="409" t="s">
        <v>55</v>
      </c>
      <c r="AS120" s="409">
        <v>0</v>
      </c>
      <c r="AT120" s="409">
        <v>0</v>
      </c>
      <c r="AU120" s="409" t="s">
        <v>55</v>
      </c>
      <c r="AV120" s="409" t="s">
        <v>55</v>
      </c>
      <c r="AW120" s="409" t="s">
        <v>55</v>
      </c>
      <c r="AX120" s="409" t="s">
        <v>55</v>
      </c>
      <c r="AY120" s="409" t="s">
        <v>55</v>
      </c>
      <c r="AZ120" s="409" t="s">
        <v>55</v>
      </c>
      <c r="BA120" s="409" t="s">
        <v>55</v>
      </c>
      <c r="BB120" s="304"/>
      <c r="BC120" s="304"/>
      <c r="BD120" s="304"/>
      <c r="BE120" s="304"/>
    </row>
    <row r="121" spans="2:57">
      <c r="B121" s="149" t="s">
        <v>903</v>
      </c>
      <c r="C121" s="149" t="s">
        <v>546</v>
      </c>
      <c r="D121" s="280"/>
      <c r="E121" s="280"/>
      <c r="F121" s="280"/>
      <c r="G121" s="281"/>
      <c r="H121" s="286">
        <v>219</v>
      </c>
      <c r="I121" s="286">
        <v>119</v>
      </c>
      <c r="J121" s="286">
        <v>219</v>
      </c>
      <c r="K121" s="286">
        <v>119</v>
      </c>
      <c r="L121" s="286">
        <v>0</v>
      </c>
      <c r="M121" s="286">
        <v>0</v>
      </c>
      <c r="N121" s="286">
        <v>0</v>
      </c>
      <c r="O121" s="286">
        <v>0</v>
      </c>
      <c r="P121" s="286">
        <v>0</v>
      </c>
      <c r="Q121" s="286">
        <v>0</v>
      </c>
      <c r="R121" s="304"/>
      <c r="S121" s="409">
        <v>219</v>
      </c>
      <c r="T121" s="409">
        <v>119</v>
      </c>
      <c r="U121" s="409"/>
      <c r="V121" s="409"/>
      <c r="W121" s="409">
        <v>119</v>
      </c>
      <c r="X121" s="409">
        <v>0</v>
      </c>
      <c r="Y121" s="409">
        <v>0</v>
      </c>
      <c r="Z121" s="409">
        <v>0</v>
      </c>
      <c r="AA121" s="409">
        <v>0</v>
      </c>
      <c r="AB121" s="409">
        <v>0</v>
      </c>
      <c r="AC121" s="409">
        <v>0</v>
      </c>
      <c r="AD121" s="304"/>
      <c r="AE121" s="304"/>
      <c r="AF121" s="286">
        <v>219</v>
      </c>
      <c r="AG121" s="286">
        <v>119</v>
      </c>
      <c r="AH121" s="286">
        <v>219</v>
      </c>
      <c r="AI121" s="286">
        <v>119</v>
      </c>
      <c r="AJ121" s="286">
        <v>0</v>
      </c>
      <c r="AK121" s="286">
        <v>0</v>
      </c>
      <c r="AL121" s="286">
        <v>0</v>
      </c>
      <c r="AM121" s="286">
        <v>0</v>
      </c>
      <c r="AN121" s="286">
        <v>0</v>
      </c>
      <c r="AO121" s="286">
        <v>0</v>
      </c>
      <c r="AP121" s="304"/>
      <c r="AQ121" s="409">
        <v>219</v>
      </c>
      <c r="AR121" s="409">
        <v>119</v>
      </c>
      <c r="AS121" s="409">
        <v>0</v>
      </c>
      <c r="AT121" s="409">
        <v>0</v>
      </c>
      <c r="AU121" s="409">
        <v>119</v>
      </c>
      <c r="AV121" s="409">
        <v>0</v>
      </c>
      <c r="AW121" s="409">
        <v>0</v>
      </c>
      <c r="AX121" s="409">
        <v>0</v>
      </c>
      <c r="AY121" s="409">
        <v>0</v>
      </c>
      <c r="AZ121" s="409">
        <v>0</v>
      </c>
      <c r="BA121" s="409">
        <v>0</v>
      </c>
      <c r="BB121" s="304"/>
      <c r="BC121" s="304"/>
      <c r="BD121" s="304"/>
      <c r="BE121" s="304"/>
    </row>
    <row r="122" spans="2:57">
      <c r="B122" s="149" t="s">
        <v>904</v>
      </c>
      <c r="C122" s="149" t="s">
        <v>547</v>
      </c>
      <c r="D122" s="280"/>
      <c r="E122" s="280"/>
      <c r="F122" s="280"/>
      <c r="G122" s="281"/>
      <c r="H122" s="286">
        <v>209</v>
      </c>
      <c r="I122" s="286">
        <v>109</v>
      </c>
      <c r="J122" s="286">
        <v>209</v>
      </c>
      <c r="K122" s="286">
        <v>109</v>
      </c>
      <c r="L122" s="286">
        <v>0</v>
      </c>
      <c r="M122" s="286">
        <v>0</v>
      </c>
      <c r="N122" s="286">
        <v>0</v>
      </c>
      <c r="O122" s="286">
        <v>0</v>
      </c>
      <c r="P122" s="286">
        <v>0</v>
      </c>
      <c r="Q122" s="286">
        <v>0</v>
      </c>
      <c r="R122" s="304"/>
      <c r="S122" s="409">
        <v>209</v>
      </c>
      <c r="T122" s="409">
        <v>109</v>
      </c>
      <c r="U122" s="409"/>
      <c r="V122" s="409"/>
      <c r="W122" s="409">
        <v>109</v>
      </c>
      <c r="X122" s="409">
        <v>0</v>
      </c>
      <c r="Y122" s="409">
        <v>0</v>
      </c>
      <c r="Z122" s="409">
        <v>0</v>
      </c>
      <c r="AA122" s="409">
        <v>0</v>
      </c>
      <c r="AB122" s="409">
        <v>0</v>
      </c>
      <c r="AC122" s="409">
        <v>0</v>
      </c>
      <c r="AD122" s="304"/>
      <c r="AE122" s="304"/>
      <c r="AF122" s="286">
        <v>209</v>
      </c>
      <c r="AG122" s="286">
        <v>109</v>
      </c>
      <c r="AH122" s="286">
        <v>209</v>
      </c>
      <c r="AI122" s="286">
        <v>109</v>
      </c>
      <c r="AJ122" s="286">
        <v>0</v>
      </c>
      <c r="AK122" s="286">
        <v>0</v>
      </c>
      <c r="AL122" s="286">
        <v>0</v>
      </c>
      <c r="AM122" s="286">
        <v>0</v>
      </c>
      <c r="AN122" s="286">
        <v>0</v>
      </c>
      <c r="AO122" s="286">
        <v>0</v>
      </c>
      <c r="AP122" s="304"/>
      <c r="AQ122" s="409">
        <v>209</v>
      </c>
      <c r="AR122" s="409">
        <v>109</v>
      </c>
      <c r="AS122" s="409">
        <v>0</v>
      </c>
      <c r="AT122" s="409">
        <v>0</v>
      </c>
      <c r="AU122" s="409">
        <v>109</v>
      </c>
      <c r="AV122" s="409">
        <v>0</v>
      </c>
      <c r="AW122" s="409">
        <v>0</v>
      </c>
      <c r="AX122" s="409">
        <v>0</v>
      </c>
      <c r="AY122" s="409">
        <v>0</v>
      </c>
      <c r="AZ122" s="409">
        <v>0</v>
      </c>
      <c r="BA122" s="409">
        <v>0</v>
      </c>
      <c r="BB122" s="304"/>
      <c r="BC122" s="304"/>
      <c r="BD122" s="304"/>
      <c r="BE122" s="304"/>
    </row>
    <row r="123" spans="2:57">
      <c r="B123" s="149" t="s">
        <v>905</v>
      </c>
      <c r="C123" s="149" t="s">
        <v>548</v>
      </c>
      <c r="D123" s="280"/>
      <c r="E123" s="280"/>
      <c r="F123" s="280"/>
      <c r="G123" s="281"/>
      <c r="H123" s="286">
        <v>939</v>
      </c>
      <c r="I123" s="286">
        <v>839</v>
      </c>
      <c r="J123" s="286">
        <v>889</v>
      </c>
      <c r="K123" s="286">
        <v>839</v>
      </c>
      <c r="L123" s="286">
        <v>389</v>
      </c>
      <c r="M123" s="286">
        <v>359</v>
      </c>
      <c r="N123" s="286">
        <v>319</v>
      </c>
      <c r="O123" s="286">
        <v>289</v>
      </c>
      <c r="P123" s="286">
        <v>289</v>
      </c>
      <c r="Q123" s="286">
        <v>289</v>
      </c>
      <c r="R123" s="304"/>
      <c r="S123" s="409">
        <v>939</v>
      </c>
      <c r="T123" s="409">
        <v>839</v>
      </c>
      <c r="U123" s="409"/>
      <c r="V123" s="409"/>
      <c r="W123" s="409">
        <v>839</v>
      </c>
      <c r="X123" s="409">
        <v>389</v>
      </c>
      <c r="Y123" s="409">
        <v>359</v>
      </c>
      <c r="Z123" s="409">
        <v>319</v>
      </c>
      <c r="AA123" s="409">
        <v>289</v>
      </c>
      <c r="AB123" s="409">
        <v>289</v>
      </c>
      <c r="AC123" s="409">
        <v>289</v>
      </c>
      <c r="AD123" s="304"/>
      <c r="AE123" s="304"/>
      <c r="AF123" s="286">
        <v>939</v>
      </c>
      <c r="AG123" s="286">
        <v>839</v>
      </c>
      <c r="AH123" s="286">
        <v>889</v>
      </c>
      <c r="AI123" s="286">
        <v>839</v>
      </c>
      <c r="AJ123" s="286">
        <v>389</v>
      </c>
      <c r="AK123" s="286">
        <v>359</v>
      </c>
      <c r="AL123" s="286">
        <v>319</v>
      </c>
      <c r="AM123" s="286">
        <v>289</v>
      </c>
      <c r="AN123" s="286">
        <v>289</v>
      </c>
      <c r="AO123" s="286">
        <v>289</v>
      </c>
      <c r="AP123" s="304"/>
      <c r="AQ123" s="409">
        <v>939</v>
      </c>
      <c r="AR123" s="409">
        <v>839</v>
      </c>
      <c r="AS123" s="409">
        <v>0</v>
      </c>
      <c r="AT123" s="409">
        <v>0</v>
      </c>
      <c r="AU123" s="409">
        <v>839</v>
      </c>
      <c r="AV123" s="409">
        <v>389</v>
      </c>
      <c r="AW123" s="409">
        <v>359</v>
      </c>
      <c r="AX123" s="409">
        <v>319</v>
      </c>
      <c r="AY123" s="409">
        <v>289</v>
      </c>
      <c r="AZ123" s="409">
        <v>289</v>
      </c>
      <c r="BA123" s="409">
        <v>289</v>
      </c>
      <c r="BB123" s="304"/>
      <c r="BC123" s="304"/>
      <c r="BD123" s="304"/>
      <c r="BE123" s="304"/>
    </row>
    <row r="124" spans="2:57">
      <c r="B124" s="149" t="s">
        <v>906</v>
      </c>
      <c r="C124" s="149" t="s">
        <v>549</v>
      </c>
      <c r="D124" s="280"/>
      <c r="E124" s="280"/>
      <c r="F124" s="280"/>
      <c r="G124" s="281"/>
      <c r="H124" s="286">
        <v>609</v>
      </c>
      <c r="I124" s="286">
        <v>359</v>
      </c>
      <c r="J124" s="286">
        <v>609</v>
      </c>
      <c r="K124" s="286">
        <v>329</v>
      </c>
      <c r="L124" s="286">
        <v>199</v>
      </c>
      <c r="M124" s="286">
        <v>149</v>
      </c>
      <c r="N124" s="286">
        <v>99</v>
      </c>
      <c r="O124" s="286">
        <v>99</v>
      </c>
      <c r="P124" s="286">
        <v>99</v>
      </c>
      <c r="Q124" s="286">
        <v>99</v>
      </c>
      <c r="R124" s="304"/>
      <c r="S124" s="409">
        <v>609</v>
      </c>
      <c r="T124" s="409">
        <v>359</v>
      </c>
      <c r="U124" s="409"/>
      <c r="V124" s="409"/>
      <c r="W124" s="409">
        <v>329</v>
      </c>
      <c r="X124" s="409">
        <v>199</v>
      </c>
      <c r="Y124" s="409">
        <v>149</v>
      </c>
      <c r="Z124" s="409">
        <v>99</v>
      </c>
      <c r="AA124" s="409">
        <v>99</v>
      </c>
      <c r="AB124" s="409">
        <v>99</v>
      </c>
      <c r="AC124" s="409">
        <v>99</v>
      </c>
      <c r="AD124" s="304"/>
      <c r="AE124" s="304"/>
      <c r="AF124" s="286">
        <v>609</v>
      </c>
      <c r="AG124" s="286">
        <v>359</v>
      </c>
      <c r="AH124" s="286">
        <v>609</v>
      </c>
      <c r="AI124" s="286">
        <v>329</v>
      </c>
      <c r="AJ124" s="286">
        <v>199</v>
      </c>
      <c r="AK124" s="286">
        <v>149</v>
      </c>
      <c r="AL124" s="286">
        <v>99</v>
      </c>
      <c r="AM124" s="286">
        <v>99</v>
      </c>
      <c r="AN124" s="286">
        <v>99</v>
      </c>
      <c r="AO124" s="286">
        <v>99</v>
      </c>
      <c r="AP124" s="304"/>
      <c r="AQ124" s="409">
        <v>609</v>
      </c>
      <c r="AR124" s="409">
        <v>359</v>
      </c>
      <c r="AS124" s="409">
        <v>0</v>
      </c>
      <c r="AT124" s="409">
        <v>0</v>
      </c>
      <c r="AU124" s="409">
        <v>329</v>
      </c>
      <c r="AV124" s="409">
        <v>199</v>
      </c>
      <c r="AW124" s="409">
        <v>149</v>
      </c>
      <c r="AX124" s="409">
        <v>99</v>
      </c>
      <c r="AY124" s="409">
        <v>99</v>
      </c>
      <c r="AZ124" s="409">
        <v>99</v>
      </c>
      <c r="BA124" s="409">
        <v>99</v>
      </c>
      <c r="BB124" s="304"/>
      <c r="BC124" s="304"/>
      <c r="BD124" s="304"/>
      <c r="BE124" s="304"/>
    </row>
    <row r="125" spans="2:57">
      <c r="B125" s="149" t="s">
        <v>907</v>
      </c>
      <c r="C125" s="149" t="s">
        <v>550</v>
      </c>
      <c r="D125" s="280"/>
      <c r="E125" s="280"/>
      <c r="F125" s="280"/>
      <c r="G125" s="281"/>
      <c r="H125" s="286">
        <v>789</v>
      </c>
      <c r="I125" s="286">
        <v>469</v>
      </c>
      <c r="J125" s="286">
        <v>789</v>
      </c>
      <c r="K125" s="286">
        <v>439</v>
      </c>
      <c r="L125" s="286">
        <v>239</v>
      </c>
      <c r="M125" s="286">
        <v>209</v>
      </c>
      <c r="N125" s="286">
        <v>149</v>
      </c>
      <c r="O125" s="286">
        <v>149</v>
      </c>
      <c r="P125" s="286">
        <v>149</v>
      </c>
      <c r="Q125" s="286">
        <v>149</v>
      </c>
      <c r="R125" s="304"/>
      <c r="S125" s="409">
        <v>789</v>
      </c>
      <c r="T125" s="409">
        <v>469</v>
      </c>
      <c r="U125" s="409"/>
      <c r="V125" s="409"/>
      <c r="W125" s="409">
        <v>439</v>
      </c>
      <c r="X125" s="409">
        <v>239</v>
      </c>
      <c r="Y125" s="409">
        <v>209</v>
      </c>
      <c r="Z125" s="409">
        <v>149</v>
      </c>
      <c r="AA125" s="409">
        <v>149</v>
      </c>
      <c r="AB125" s="409">
        <v>149</v>
      </c>
      <c r="AC125" s="409">
        <v>149</v>
      </c>
      <c r="AD125" s="304"/>
      <c r="AE125" s="304"/>
      <c r="AF125" s="286">
        <v>789</v>
      </c>
      <c r="AG125" s="286">
        <v>469</v>
      </c>
      <c r="AH125" s="286">
        <v>789</v>
      </c>
      <c r="AI125" s="286">
        <v>439</v>
      </c>
      <c r="AJ125" s="286">
        <v>239</v>
      </c>
      <c r="AK125" s="286">
        <v>209</v>
      </c>
      <c r="AL125" s="286">
        <v>149</v>
      </c>
      <c r="AM125" s="286">
        <v>149</v>
      </c>
      <c r="AN125" s="286">
        <v>149</v>
      </c>
      <c r="AO125" s="286">
        <v>149</v>
      </c>
      <c r="AP125" s="304"/>
      <c r="AQ125" s="409">
        <v>789</v>
      </c>
      <c r="AR125" s="409">
        <v>469</v>
      </c>
      <c r="AS125" s="409">
        <v>0</v>
      </c>
      <c r="AT125" s="409">
        <v>0</v>
      </c>
      <c r="AU125" s="409">
        <v>439</v>
      </c>
      <c r="AV125" s="409">
        <v>239</v>
      </c>
      <c r="AW125" s="409">
        <v>209</v>
      </c>
      <c r="AX125" s="409">
        <v>149</v>
      </c>
      <c r="AY125" s="409">
        <v>149</v>
      </c>
      <c r="AZ125" s="409">
        <v>149</v>
      </c>
      <c r="BA125" s="409">
        <v>149</v>
      </c>
      <c r="BB125" s="304"/>
      <c r="BC125" s="304"/>
      <c r="BD125" s="304"/>
      <c r="BE125" s="304"/>
    </row>
    <row r="126" spans="2:57">
      <c r="B126" s="149" t="s">
        <v>908</v>
      </c>
      <c r="C126" s="149" t="s">
        <v>551</v>
      </c>
      <c r="D126" s="280"/>
      <c r="E126" s="280"/>
      <c r="F126" s="280"/>
      <c r="G126" s="281"/>
      <c r="H126" s="286">
        <v>839</v>
      </c>
      <c r="I126" s="286">
        <v>499</v>
      </c>
      <c r="J126" s="286">
        <v>839</v>
      </c>
      <c r="K126" s="286">
        <v>469</v>
      </c>
      <c r="L126" s="286">
        <v>219</v>
      </c>
      <c r="M126" s="286">
        <v>179</v>
      </c>
      <c r="N126" s="286">
        <v>79</v>
      </c>
      <c r="O126" s="286">
        <v>79</v>
      </c>
      <c r="P126" s="286">
        <v>79</v>
      </c>
      <c r="Q126" s="286">
        <v>79</v>
      </c>
      <c r="R126" s="304"/>
      <c r="S126" s="409">
        <v>839</v>
      </c>
      <c r="T126" s="409">
        <v>499</v>
      </c>
      <c r="U126" s="409"/>
      <c r="V126" s="409"/>
      <c r="W126" s="409">
        <v>469</v>
      </c>
      <c r="X126" s="409">
        <v>219</v>
      </c>
      <c r="Y126" s="409">
        <v>179</v>
      </c>
      <c r="Z126" s="409">
        <v>79</v>
      </c>
      <c r="AA126" s="409">
        <v>79</v>
      </c>
      <c r="AB126" s="409">
        <v>79</v>
      </c>
      <c r="AC126" s="409">
        <v>79</v>
      </c>
      <c r="AD126" s="304"/>
      <c r="AE126" s="304"/>
      <c r="AF126" s="286">
        <v>839</v>
      </c>
      <c r="AG126" s="286">
        <v>499</v>
      </c>
      <c r="AH126" s="286">
        <v>839</v>
      </c>
      <c r="AI126" s="286">
        <v>469</v>
      </c>
      <c r="AJ126" s="286">
        <v>219</v>
      </c>
      <c r="AK126" s="286">
        <v>179</v>
      </c>
      <c r="AL126" s="286">
        <v>79</v>
      </c>
      <c r="AM126" s="286">
        <v>79</v>
      </c>
      <c r="AN126" s="286">
        <v>79</v>
      </c>
      <c r="AO126" s="286">
        <v>79</v>
      </c>
      <c r="AP126" s="304"/>
      <c r="AQ126" s="409">
        <v>839</v>
      </c>
      <c r="AR126" s="409">
        <v>499</v>
      </c>
      <c r="AS126" s="409">
        <v>0</v>
      </c>
      <c r="AT126" s="409">
        <v>0</v>
      </c>
      <c r="AU126" s="409">
        <v>469</v>
      </c>
      <c r="AV126" s="409">
        <v>219</v>
      </c>
      <c r="AW126" s="409">
        <v>179</v>
      </c>
      <c r="AX126" s="409">
        <v>79</v>
      </c>
      <c r="AY126" s="409">
        <v>79</v>
      </c>
      <c r="AZ126" s="409">
        <v>79</v>
      </c>
      <c r="BA126" s="409">
        <v>79</v>
      </c>
      <c r="BB126" s="304"/>
      <c r="BC126" s="304"/>
      <c r="BD126" s="304"/>
      <c r="BE126" s="304"/>
    </row>
    <row r="127" spans="2:57">
      <c r="B127" s="149" t="s">
        <v>909</v>
      </c>
      <c r="C127" s="149" t="s">
        <v>552</v>
      </c>
      <c r="D127" s="280"/>
      <c r="E127" s="280"/>
      <c r="F127" s="280"/>
      <c r="G127" s="281"/>
      <c r="H127" s="286">
        <v>489</v>
      </c>
      <c r="I127" s="286">
        <v>289</v>
      </c>
      <c r="J127" s="286">
        <v>489</v>
      </c>
      <c r="K127" s="286">
        <v>259</v>
      </c>
      <c r="L127" s="286">
        <v>139</v>
      </c>
      <c r="M127" s="286">
        <v>119</v>
      </c>
      <c r="N127" s="286">
        <v>89</v>
      </c>
      <c r="O127" s="286">
        <v>89</v>
      </c>
      <c r="P127" s="286">
        <v>89</v>
      </c>
      <c r="Q127" s="286">
        <v>89</v>
      </c>
      <c r="R127" s="304"/>
      <c r="S127" s="409">
        <v>489</v>
      </c>
      <c r="T127" s="409">
        <v>289</v>
      </c>
      <c r="U127" s="409"/>
      <c r="V127" s="409"/>
      <c r="W127" s="409">
        <v>259</v>
      </c>
      <c r="X127" s="409">
        <v>139</v>
      </c>
      <c r="Y127" s="409">
        <v>119</v>
      </c>
      <c r="Z127" s="409">
        <v>89</v>
      </c>
      <c r="AA127" s="409">
        <v>89</v>
      </c>
      <c r="AB127" s="409">
        <v>89</v>
      </c>
      <c r="AC127" s="409">
        <v>89</v>
      </c>
      <c r="AD127" s="304"/>
      <c r="AE127" s="304"/>
      <c r="AF127" s="286">
        <v>489</v>
      </c>
      <c r="AG127" s="286">
        <v>289</v>
      </c>
      <c r="AH127" s="286">
        <v>489</v>
      </c>
      <c r="AI127" s="286">
        <v>259</v>
      </c>
      <c r="AJ127" s="286">
        <v>139</v>
      </c>
      <c r="AK127" s="286">
        <v>119</v>
      </c>
      <c r="AL127" s="286">
        <v>89</v>
      </c>
      <c r="AM127" s="286">
        <v>89</v>
      </c>
      <c r="AN127" s="286">
        <v>89</v>
      </c>
      <c r="AO127" s="286">
        <v>89</v>
      </c>
      <c r="AP127" s="304"/>
      <c r="AQ127" s="409">
        <v>489</v>
      </c>
      <c r="AR127" s="409">
        <v>289</v>
      </c>
      <c r="AS127" s="409">
        <v>0</v>
      </c>
      <c r="AT127" s="409">
        <v>0</v>
      </c>
      <c r="AU127" s="409">
        <v>259</v>
      </c>
      <c r="AV127" s="409">
        <v>139</v>
      </c>
      <c r="AW127" s="409">
        <v>119</v>
      </c>
      <c r="AX127" s="409">
        <v>89</v>
      </c>
      <c r="AY127" s="409">
        <v>89</v>
      </c>
      <c r="AZ127" s="409">
        <v>89</v>
      </c>
      <c r="BA127" s="409">
        <v>89</v>
      </c>
      <c r="BB127" s="304"/>
      <c r="BC127" s="304"/>
      <c r="BD127" s="304"/>
      <c r="BE127" s="304"/>
    </row>
    <row r="128" spans="2:57">
      <c r="B128" s="149" t="s">
        <v>910</v>
      </c>
      <c r="C128" s="149" t="s">
        <v>553</v>
      </c>
      <c r="D128" s="280"/>
      <c r="E128" s="280"/>
      <c r="F128" s="280"/>
      <c r="G128" s="281"/>
      <c r="H128" s="286">
        <v>1729</v>
      </c>
      <c r="I128" s="286">
        <v>1399</v>
      </c>
      <c r="J128" s="286">
        <v>1729</v>
      </c>
      <c r="K128" s="286">
        <v>1399</v>
      </c>
      <c r="L128" s="286">
        <v>689</v>
      </c>
      <c r="M128" s="286">
        <v>349</v>
      </c>
      <c r="N128" s="286">
        <v>9</v>
      </c>
      <c r="O128" s="286">
        <v>9</v>
      </c>
      <c r="P128" s="286">
        <v>9</v>
      </c>
      <c r="Q128" s="286">
        <v>0</v>
      </c>
      <c r="R128" s="304"/>
      <c r="S128" s="409">
        <v>1729</v>
      </c>
      <c r="T128" s="409">
        <v>1399</v>
      </c>
      <c r="U128" s="409"/>
      <c r="V128" s="409"/>
      <c r="W128" s="409">
        <v>1399</v>
      </c>
      <c r="X128" s="409">
        <v>689</v>
      </c>
      <c r="Y128" s="409">
        <v>349</v>
      </c>
      <c r="Z128" s="409">
        <v>9</v>
      </c>
      <c r="AA128" s="409">
        <v>9</v>
      </c>
      <c r="AB128" s="409">
        <v>9</v>
      </c>
      <c r="AC128" s="409">
        <v>0</v>
      </c>
      <c r="AD128" s="304"/>
      <c r="AE128" s="304"/>
      <c r="AF128" s="286">
        <v>1729</v>
      </c>
      <c r="AG128" s="286">
        <v>1399</v>
      </c>
      <c r="AH128" s="286">
        <v>1729</v>
      </c>
      <c r="AI128" s="286">
        <v>1399</v>
      </c>
      <c r="AJ128" s="286">
        <v>689</v>
      </c>
      <c r="AK128" s="286">
        <v>349</v>
      </c>
      <c r="AL128" s="286">
        <v>9</v>
      </c>
      <c r="AM128" s="286">
        <v>9</v>
      </c>
      <c r="AN128" s="286">
        <v>9</v>
      </c>
      <c r="AO128" s="286">
        <v>0</v>
      </c>
      <c r="AP128" s="304"/>
      <c r="AQ128" s="409">
        <v>1729</v>
      </c>
      <c r="AR128" s="409">
        <v>1399</v>
      </c>
      <c r="AS128" s="409">
        <v>0</v>
      </c>
      <c r="AT128" s="409">
        <v>0</v>
      </c>
      <c r="AU128" s="409">
        <v>1399</v>
      </c>
      <c r="AV128" s="409">
        <v>689</v>
      </c>
      <c r="AW128" s="409">
        <v>349</v>
      </c>
      <c r="AX128" s="409">
        <v>9</v>
      </c>
      <c r="AY128" s="409">
        <v>9</v>
      </c>
      <c r="AZ128" s="409">
        <v>9</v>
      </c>
      <c r="BA128" s="409">
        <v>0</v>
      </c>
      <c r="BB128" s="304"/>
      <c r="BC128" s="304"/>
      <c r="BD128" s="304"/>
      <c r="BE128" s="304"/>
    </row>
    <row r="129" spans="2:57">
      <c r="B129" s="149" t="s">
        <v>911</v>
      </c>
      <c r="C129" s="149" t="s">
        <v>554</v>
      </c>
      <c r="D129" s="280"/>
      <c r="E129" s="280"/>
      <c r="F129" s="280"/>
      <c r="G129" s="281"/>
      <c r="H129" s="286">
        <v>589</v>
      </c>
      <c r="I129" s="286">
        <v>489</v>
      </c>
      <c r="J129" s="286">
        <v>539</v>
      </c>
      <c r="K129" s="286">
        <v>489</v>
      </c>
      <c r="L129" s="286">
        <v>39</v>
      </c>
      <c r="M129" s="286">
        <v>19</v>
      </c>
      <c r="N129" s="286">
        <v>0</v>
      </c>
      <c r="O129" s="286">
        <v>0</v>
      </c>
      <c r="P129" s="286">
        <v>0</v>
      </c>
      <c r="Q129" s="286">
        <v>0</v>
      </c>
      <c r="R129" s="304"/>
      <c r="S129" s="409">
        <v>589</v>
      </c>
      <c r="T129" s="409">
        <v>489</v>
      </c>
      <c r="U129" s="409"/>
      <c r="V129" s="409"/>
      <c r="W129" s="409">
        <v>489</v>
      </c>
      <c r="X129" s="409">
        <v>39</v>
      </c>
      <c r="Y129" s="409">
        <v>19</v>
      </c>
      <c r="Z129" s="409">
        <v>0</v>
      </c>
      <c r="AA129" s="409">
        <v>0</v>
      </c>
      <c r="AB129" s="409">
        <v>0</v>
      </c>
      <c r="AC129" s="409">
        <v>0</v>
      </c>
      <c r="AD129" s="304"/>
      <c r="AE129" s="304"/>
      <c r="AF129" s="286">
        <v>589</v>
      </c>
      <c r="AG129" s="286">
        <v>489</v>
      </c>
      <c r="AH129" s="286">
        <v>539</v>
      </c>
      <c r="AI129" s="286">
        <v>489</v>
      </c>
      <c r="AJ129" s="286">
        <v>39</v>
      </c>
      <c r="AK129" s="286">
        <v>19</v>
      </c>
      <c r="AL129" s="286">
        <v>0</v>
      </c>
      <c r="AM129" s="286">
        <v>0</v>
      </c>
      <c r="AN129" s="286">
        <v>0</v>
      </c>
      <c r="AO129" s="286">
        <v>0</v>
      </c>
      <c r="AP129" s="304"/>
      <c r="AQ129" s="409">
        <v>589</v>
      </c>
      <c r="AR129" s="409">
        <v>489</v>
      </c>
      <c r="AS129" s="409">
        <v>0</v>
      </c>
      <c r="AT129" s="409">
        <v>0</v>
      </c>
      <c r="AU129" s="409">
        <v>489</v>
      </c>
      <c r="AV129" s="409">
        <v>39</v>
      </c>
      <c r="AW129" s="409">
        <v>19</v>
      </c>
      <c r="AX129" s="409">
        <v>0</v>
      </c>
      <c r="AY129" s="409">
        <v>0</v>
      </c>
      <c r="AZ129" s="409">
        <v>0</v>
      </c>
      <c r="BA129" s="409">
        <v>0</v>
      </c>
      <c r="BB129" s="304"/>
      <c r="BC129" s="304"/>
      <c r="BD129" s="304"/>
      <c r="BE129" s="304"/>
    </row>
    <row r="130" spans="2:57">
      <c r="B130" s="149" t="s">
        <v>912</v>
      </c>
      <c r="C130" s="149" t="s">
        <v>555</v>
      </c>
      <c r="D130" s="280"/>
      <c r="E130" s="280"/>
      <c r="F130" s="280"/>
      <c r="G130" s="281"/>
      <c r="H130" s="286">
        <v>589</v>
      </c>
      <c r="I130" s="286">
        <v>489</v>
      </c>
      <c r="J130" s="286">
        <v>589</v>
      </c>
      <c r="K130" s="286">
        <v>489</v>
      </c>
      <c r="L130" s="286">
        <v>0</v>
      </c>
      <c r="M130" s="286">
        <v>0</v>
      </c>
      <c r="N130" s="286">
        <v>0</v>
      </c>
      <c r="O130" s="286">
        <v>0</v>
      </c>
      <c r="P130" s="286">
        <v>0</v>
      </c>
      <c r="Q130" s="286">
        <v>0</v>
      </c>
      <c r="R130" s="304"/>
      <c r="S130" s="409">
        <v>589</v>
      </c>
      <c r="T130" s="409">
        <v>489</v>
      </c>
      <c r="U130" s="409"/>
      <c r="V130" s="409"/>
      <c r="W130" s="409">
        <v>489</v>
      </c>
      <c r="X130" s="409">
        <v>0</v>
      </c>
      <c r="Y130" s="409">
        <v>0</v>
      </c>
      <c r="Z130" s="409">
        <v>0</v>
      </c>
      <c r="AA130" s="409">
        <v>0</v>
      </c>
      <c r="AB130" s="409">
        <v>0</v>
      </c>
      <c r="AC130" s="409">
        <v>0</v>
      </c>
      <c r="AD130" s="304"/>
      <c r="AE130" s="304"/>
      <c r="AF130" s="286">
        <v>589</v>
      </c>
      <c r="AG130" s="286">
        <v>489</v>
      </c>
      <c r="AH130" s="286">
        <v>589</v>
      </c>
      <c r="AI130" s="286">
        <v>489</v>
      </c>
      <c r="AJ130" s="286">
        <v>0</v>
      </c>
      <c r="AK130" s="286">
        <v>0</v>
      </c>
      <c r="AL130" s="286">
        <v>0</v>
      </c>
      <c r="AM130" s="286">
        <v>0</v>
      </c>
      <c r="AN130" s="286">
        <v>0</v>
      </c>
      <c r="AO130" s="286">
        <v>0</v>
      </c>
      <c r="AP130" s="304"/>
      <c r="AQ130" s="409">
        <v>589</v>
      </c>
      <c r="AR130" s="409">
        <v>489</v>
      </c>
      <c r="AS130" s="409">
        <v>0</v>
      </c>
      <c r="AT130" s="409">
        <v>0</v>
      </c>
      <c r="AU130" s="409">
        <v>489</v>
      </c>
      <c r="AV130" s="409">
        <v>0</v>
      </c>
      <c r="AW130" s="409">
        <v>0</v>
      </c>
      <c r="AX130" s="409">
        <v>0</v>
      </c>
      <c r="AY130" s="409">
        <v>0</v>
      </c>
      <c r="AZ130" s="409">
        <v>0</v>
      </c>
      <c r="BA130" s="409">
        <v>0</v>
      </c>
      <c r="BB130" s="304"/>
      <c r="BC130" s="304"/>
      <c r="BD130" s="304"/>
      <c r="BE130" s="304"/>
    </row>
    <row r="131" spans="2:57">
      <c r="B131" s="149" t="s">
        <v>913</v>
      </c>
      <c r="C131" s="149" t="s">
        <v>556</v>
      </c>
      <c r="D131" s="280"/>
      <c r="E131" s="280"/>
      <c r="F131" s="280"/>
      <c r="G131" s="281"/>
      <c r="H131" s="286">
        <v>329</v>
      </c>
      <c r="I131" s="286">
        <v>229</v>
      </c>
      <c r="J131" s="286">
        <v>329</v>
      </c>
      <c r="K131" s="286">
        <v>229</v>
      </c>
      <c r="L131" s="286">
        <v>69</v>
      </c>
      <c r="M131" s="286">
        <v>69</v>
      </c>
      <c r="N131" s="286">
        <v>69</v>
      </c>
      <c r="O131" s="286">
        <v>69</v>
      </c>
      <c r="P131" s="286">
        <v>69</v>
      </c>
      <c r="Q131" s="286">
        <v>69</v>
      </c>
      <c r="R131" s="304"/>
      <c r="S131" s="409">
        <v>329</v>
      </c>
      <c r="T131" s="409">
        <v>229</v>
      </c>
      <c r="U131" s="409"/>
      <c r="V131" s="409"/>
      <c r="W131" s="409">
        <v>229</v>
      </c>
      <c r="X131" s="409">
        <v>69</v>
      </c>
      <c r="Y131" s="409">
        <v>69</v>
      </c>
      <c r="Z131" s="409">
        <v>69</v>
      </c>
      <c r="AA131" s="409">
        <v>69</v>
      </c>
      <c r="AB131" s="409">
        <v>69</v>
      </c>
      <c r="AC131" s="409">
        <v>69</v>
      </c>
      <c r="AD131" s="304"/>
      <c r="AE131" s="304"/>
      <c r="AF131" s="286">
        <v>329</v>
      </c>
      <c r="AG131" s="286">
        <v>229</v>
      </c>
      <c r="AH131" s="286">
        <v>329</v>
      </c>
      <c r="AI131" s="286">
        <v>229</v>
      </c>
      <c r="AJ131" s="286">
        <v>69</v>
      </c>
      <c r="AK131" s="286">
        <v>69</v>
      </c>
      <c r="AL131" s="286">
        <v>69</v>
      </c>
      <c r="AM131" s="286">
        <v>69</v>
      </c>
      <c r="AN131" s="286">
        <v>69</v>
      </c>
      <c r="AO131" s="286">
        <v>69</v>
      </c>
      <c r="AP131" s="304"/>
      <c r="AQ131" s="409">
        <v>329</v>
      </c>
      <c r="AR131" s="409">
        <v>229</v>
      </c>
      <c r="AS131" s="409">
        <v>0</v>
      </c>
      <c r="AT131" s="409">
        <v>0</v>
      </c>
      <c r="AU131" s="409">
        <v>229</v>
      </c>
      <c r="AV131" s="409">
        <v>69</v>
      </c>
      <c r="AW131" s="409">
        <v>69</v>
      </c>
      <c r="AX131" s="409">
        <v>69</v>
      </c>
      <c r="AY131" s="409">
        <v>69</v>
      </c>
      <c r="AZ131" s="409">
        <v>69</v>
      </c>
      <c r="BA131" s="409">
        <v>69</v>
      </c>
      <c r="BB131" s="304"/>
      <c r="BC131" s="304"/>
      <c r="BD131" s="304"/>
      <c r="BE131" s="304"/>
    </row>
    <row r="132" spans="2:57">
      <c r="B132" s="149" t="s">
        <v>914</v>
      </c>
      <c r="C132" s="149" t="s">
        <v>557</v>
      </c>
      <c r="D132" s="280"/>
      <c r="E132" s="280"/>
      <c r="F132" s="280"/>
      <c r="G132" s="281"/>
      <c r="H132" s="286">
        <v>419</v>
      </c>
      <c r="I132" s="286">
        <v>319</v>
      </c>
      <c r="J132" s="286">
        <v>419</v>
      </c>
      <c r="K132" s="286">
        <v>319</v>
      </c>
      <c r="L132" s="286">
        <v>89</v>
      </c>
      <c r="M132" s="286">
        <v>89</v>
      </c>
      <c r="N132" s="286">
        <v>69</v>
      </c>
      <c r="O132" s="286">
        <v>69</v>
      </c>
      <c r="P132" s="286">
        <v>69</v>
      </c>
      <c r="Q132" s="286">
        <v>69</v>
      </c>
      <c r="R132" s="304"/>
      <c r="S132" s="409">
        <v>419</v>
      </c>
      <c r="T132" s="409">
        <v>319</v>
      </c>
      <c r="U132" s="409"/>
      <c r="V132" s="409"/>
      <c r="W132" s="409">
        <v>319</v>
      </c>
      <c r="X132" s="409">
        <v>89</v>
      </c>
      <c r="Y132" s="409">
        <v>89</v>
      </c>
      <c r="Z132" s="409">
        <v>69</v>
      </c>
      <c r="AA132" s="409">
        <v>69</v>
      </c>
      <c r="AB132" s="409">
        <v>69</v>
      </c>
      <c r="AC132" s="409">
        <v>69</v>
      </c>
      <c r="AD132" s="304"/>
      <c r="AE132" s="304"/>
      <c r="AF132" s="286">
        <v>419</v>
      </c>
      <c r="AG132" s="286">
        <v>319</v>
      </c>
      <c r="AH132" s="286">
        <v>419</v>
      </c>
      <c r="AI132" s="286">
        <v>319</v>
      </c>
      <c r="AJ132" s="286">
        <v>89</v>
      </c>
      <c r="AK132" s="286">
        <v>89</v>
      </c>
      <c r="AL132" s="286">
        <v>69</v>
      </c>
      <c r="AM132" s="286">
        <v>69</v>
      </c>
      <c r="AN132" s="286">
        <v>69</v>
      </c>
      <c r="AO132" s="286">
        <v>69</v>
      </c>
      <c r="AP132" s="304"/>
      <c r="AQ132" s="409">
        <v>419</v>
      </c>
      <c r="AR132" s="409">
        <v>319</v>
      </c>
      <c r="AS132" s="409">
        <v>0</v>
      </c>
      <c r="AT132" s="409">
        <v>0</v>
      </c>
      <c r="AU132" s="409">
        <v>319</v>
      </c>
      <c r="AV132" s="409">
        <v>89</v>
      </c>
      <c r="AW132" s="409">
        <v>89</v>
      </c>
      <c r="AX132" s="409">
        <v>69</v>
      </c>
      <c r="AY132" s="409">
        <v>69</v>
      </c>
      <c r="AZ132" s="409">
        <v>69</v>
      </c>
      <c r="BA132" s="409">
        <v>69</v>
      </c>
      <c r="BB132" s="304"/>
      <c r="BC132" s="304"/>
      <c r="BD132" s="304"/>
      <c r="BE132" s="304"/>
    </row>
    <row r="133" spans="2:57">
      <c r="B133" s="149" t="s">
        <v>915</v>
      </c>
      <c r="C133" s="149" t="s">
        <v>558</v>
      </c>
      <c r="D133" s="280"/>
      <c r="E133" s="280"/>
      <c r="F133" s="280"/>
      <c r="G133" s="281"/>
      <c r="H133" s="286">
        <v>389</v>
      </c>
      <c r="I133" s="286">
        <v>259</v>
      </c>
      <c r="J133" s="286">
        <v>389</v>
      </c>
      <c r="K133" s="286">
        <v>259</v>
      </c>
      <c r="L133" s="286">
        <v>19</v>
      </c>
      <c r="M133" s="286">
        <v>19</v>
      </c>
      <c r="N133" s="286">
        <v>19</v>
      </c>
      <c r="O133" s="286">
        <v>19</v>
      </c>
      <c r="P133" s="286">
        <v>19</v>
      </c>
      <c r="Q133" s="286">
        <v>19</v>
      </c>
      <c r="R133" s="304"/>
      <c r="S133" s="409">
        <v>389</v>
      </c>
      <c r="T133" s="409">
        <v>259</v>
      </c>
      <c r="U133" s="409"/>
      <c r="V133" s="409"/>
      <c r="W133" s="409">
        <v>259</v>
      </c>
      <c r="X133" s="409">
        <v>19</v>
      </c>
      <c r="Y133" s="409">
        <v>19</v>
      </c>
      <c r="Z133" s="409">
        <v>19</v>
      </c>
      <c r="AA133" s="409">
        <v>19</v>
      </c>
      <c r="AB133" s="409">
        <v>19</v>
      </c>
      <c r="AC133" s="409">
        <v>19</v>
      </c>
      <c r="AD133" s="304"/>
      <c r="AE133" s="304"/>
      <c r="AF133" s="286">
        <v>389</v>
      </c>
      <c r="AG133" s="286">
        <v>259</v>
      </c>
      <c r="AH133" s="286">
        <v>389</v>
      </c>
      <c r="AI133" s="286">
        <v>259</v>
      </c>
      <c r="AJ133" s="286">
        <v>19</v>
      </c>
      <c r="AK133" s="286">
        <v>19</v>
      </c>
      <c r="AL133" s="286">
        <v>19</v>
      </c>
      <c r="AM133" s="286">
        <v>19</v>
      </c>
      <c r="AN133" s="286">
        <v>19</v>
      </c>
      <c r="AO133" s="286">
        <v>19</v>
      </c>
      <c r="AP133" s="304"/>
      <c r="AQ133" s="409">
        <v>389</v>
      </c>
      <c r="AR133" s="409">
        <v>259</v>
      </c>
      <c r="AS133" s="409">
        <v>0</v>
      </c>
      <c r="AT133" s="409">
        <v>0</v>
      </c>
      <c r="AU133" s="409">
        <v>259</v>
      </c>
      <c r="AV133" s="409">
        <v>19</v>
      </c>
      <c r="AW133" s="409">
        <v>19</v>
      </c>
      <c r="AX133" s="409">
        <v>19</v>
      </c>
      <c r="AY133" s="409">
        <v>19</v>
      </c>
      <c r="AZ133" s="409">
        <v>19</v>
      </c>
      <c r="BA133" s="409">
        <v>19</v>
      </c>
      <c r="BB133" s="304"/>
      <c r="BC133" s="304"/>
      <c r="BD133" s="304"/>
      <c r="BE133" s="304"/>
    </row>
    <row r="134" spans="2:57">
      <c r="B134" s="149" t="s">
        <v>916</v>
      </c>
      <c r="C134" s="149" t="s">
        <v>559</v>
      </c>
      <c r="D134" s="280"/>
      <c r="E134" s="280"/>
      <c r="F134" s="280"/>
      <c r="G134" s="281"/>
      <c r="H134" s="286">
        <v>589</v>
      </c>
      <c r="I134" s="286">
        <v>539</v>
      </c>
      <c r="J134" s="286">
        <v>589</v>
      </c>
      <c r="K134" s="286">
        <v>539</v>
      </c>
      <c r="L134" s="286">
        <v>139</v>
      </c>
      <c r="M134" s="286">
        <v>89</v>
      </c>
      <c r="N134" s="286">
        <v>69</v>
      </c>
      <c r="O134" s="286">
        <v>69</v>
      </c>
      <c r="P134" s="286">
        <v>69</v>
      </c>
      <c r="Q134" s="286">
        <v>69</v>
      </c>
      <c r="R134" s="304"/>
      <c r="S134" s="409">
        <v>589</v>
      </c>
      <c r="T134" s="409">
        <v>539</v>
      </c>
      <c r="U134" s="409"/>
      <c r="V134" s="409"/>
      <c r="W134" s="409">
        <v>539</v>
      </c>
      <c r="X134" s="409">
        <v>139</v>
      </c>
      <c r="Y134" s="409">
        <v>89</v>
      </c>
      <c r="Z134" s="409">
        <v>69</v>
      </c>
      <c r="AA134" s="409">
        <v>69</v>
      </c>
      <c r="AB134" s="409">
        <v>69</v>
      </c>
      <c r="AC134" s="409">
        <v>69</v>
      </c>
      <c r="AD134" s="304"/>
      <c r="AE134" s="304"/>
      <c r="AF134" s="286">
        <v>589</v>
      </c>
      <c r="AG134" s="286">
        <v>539</v>
      </c>
      <c r="AH134" s="286">
        <v>589</v>
      </c>
      <c r="AI134" s="286">
        <v>539</v>
      </c>
      <c r="AJ134" s="286">
        <v>139</v>
      </c>
      <c r="AK134" s="286">
        <v>89</v>
      </c>
      <c r="AL134" s="286">
        <v>69</v>
      </c>
      <c r="AM134" s="286">
        <v>69</v>
      </c>
      <c r="AN134" s="286">
        <v>69</v>
      </c>
      <c r="AO134" s="286">
        <v>69</v>
      </c>
      <c r="AP134" s="304"/>
      <c r="AQ134" s="409">
        <v>589</v>
      </c>
      <c r="AR134" s="409">
        <v>539</v>
      </c>
      <c r="AS134" s="409">
        <v>0</v>
      </c>
      <c r="AT134" s="409">
        <v>0</v>
      </c>
      <c r="AU134" s="409">
        <v>539</v>
      </c>
      <c r="AV134" s="409">
        <v>139</v>
      </c>
      <c r="AW134" s="409">
        <v>89</v>
      </c>
      <c r="AX134" s="409">
        <v>69</v>
      </c>
      <c r="AY134" s="409">
        <v>69</v>
      </c>
      <c r="AZ134" s="409">
        <v>69</v>
      </c>
      <c r="BA134" s="409">
        <v>69</v>
      </c>
      <c r="BB134" s="304"/>
      <c r="BC134" s="304"/>
      <c r="BD134" s="304"/>
      <c r="BE134" s="304"/>
    </row>
    <row r="135" spans="2:57">
      <c r="B135" s="149" t="s">
        <v>917</v>
      </c>
      <c r="C135" s="149" t="s">
        <v>560</v>
      </c>
      <c r="D135" s="280"/>
      <c r="E135" s="280"/>
      <c r="F135" s="280"/>
      <c r="G135" s="281"/>
      <c r="H135" s="286">
        <v>939</v>
      </c>
      <c r="I135" s="286">
        <v>839</v>
      </c>
      <c r="J135" s="286">
        <v>939</v>
      </c>
      <c r="K135" s="286">
        <v>839</v>
      </c>
      <c r="L135" s="286">
        <v>339</v>
      </c>
      <c r="M135" s="286">
        <v>289</v>
      </c>
      <c r="N135" s="286">
        <v>189</v>
      </c>
      <c r="O135" s="286">
        <v>189</v>
      </c>
      <c r="P135" s="286">
        <v>189</v>
      </c>
      <c r="Q135" s="286">
        <v>189</v>
      </c>
      <c r="R135" s="304"/>
      <c r="S135" s="409">
        <v>939</v>
      </c>
      <c r="T135" s="409">
        <v>839</v>
      </c>
      <c r="U135" s="409"/>
      <c r="V135" s="409"/>
      <c r="W135" s="409">
        <v>839</v>
      </c>
      <c r="X135" s="409">
        <v>339</v>
      </c>
      <c r="Y135" s="409">
        <v>289</v>
      </c>
      <c r="Z135" s="409">
        <v>189</v>
      </c>
      <c r="AA135" s="409">
        <v>189</v>
      </c>
      <c r="AB135" s="409">
        <v>189</v>
      </c>
      <c r="AC135" s="409">
        <v>189</v>
      </c>
      <c r="AD135" s="304"/>
      <c r="AE135" s="304"/>
      <c r="AF135" s="286">
        <v>939</v>
      </c>
      <c r="AG135" s="286">
        <v>839</v>
      </c>
      <c r="AH135" s="286">
        <v>939</v>
      </c>
      <c r="AI135" s="286">
        <v>839</v>
      </c>
      <c r="AJ135" s="286">
        <v>339</v>
      </c>
      <c r="AK135" s="286">
        <v>289</v>
      </c>
      <c r="AL135" s="286">
        <v>189</v>
      </c>
      <c r="AM135" s="286">
        <v>189</v>
      </c>
      <c r="AN135" s="286">
        <v>189</v>
      </c>
      <c r="AO135" s="286">
        <v>189</v>
      </c>
      <c r="AP135" s="304"/>
      <c r="AQ135" s="409">
        <v>939</v>
      </c>
      <c r="AR135" s="409">
        <v>839</v>
      </c>
      <c r="AS135" s="409">
        <v>0</v>
      </c>
      <c r="AT135" s="409">
        <v>0</v>
      </c>
      <c r="AU135" s="409">
        <v>839</v>
      </c>
      <c r="AV135" s="409">
        <v>339</v>
      </c>
      <c r="AW135" s="409">
        <v>289</v>
      </c>
      <c r="AX135" s="409">
        <v>189</v>
      </c>
      <c r="AY135" s="409">
        <v>189</v>
      </c>
      <c r="AZ135" s="409">
        <v>189</v>
      </c>
      <c r="BA135" s="409">
        <v>189</v>
      </c>
      <c r="BB135" s="304"/>
      <c r="BC135" s="304"/>
      <c r="BD135" s="304"/>
      <c r="BE135" s="304"/>
    </row>
    <row r="136" spans="2:57">
      <c r="B136" s="149" t="s">
        <v>918</v>
      </c>
      <c r="C136" s="149" t="s">
        <v>561</v>
      </c>
      <c r="D136" s="280"/>
      <c r="E136" s="280"/>
      <c r="F136" s="280"/>
      <c r="G136" s="281"/>
      <c r="H136" s="286">
        <v>639</v>
      </c>
      <c r="I136" s="286">
        <v>539</v>
      </c>
      <c r="J136" s="286">
        <v>639</v>
      </c>
      <c r="K136" s="286">
        <v>589</v>
      </c>
      <c r="L136" s="286">
        <v>289</v>
      </c>
      <c r="M136" s="286">
        <v>239</v>
      </c>
      <c r="N136" s="286">
        <v>59</v>
      </c>
      <c r="O136" s="286">
        <v>39</v>
      </c>
      <c r="P136" s="286">
        <v>9</v>
      </c>
      <c r="Q136" s="286">
        <v>9</v>
      </c>
      <c r="R136" s="304"/>
      <c r="S136" s="409">
        <v>639</v>
      </c>
      <c r="T136" s="409">
        <v>539</v>
      </c>
      <c r="U136" s="409"/>
      <c r="V136" s="409"/>
      <c r="W136" s="409">
        <v>589</v>
      </c>
      <c r="X136" s="409">
        <v>289</v>
      </c>
      <c r="Y136" s="409">
        <v>239</v>
      </c>
      <c r="Z136" s="409">
        <v>59</v>
      </c>
      <c r="AA136" s="409">
        <v>39</v>
      </c>
      <c r="AB136" s="409">
        <v>9</v>
      </c>
      <c r="AC136" s="409">
        <v>9</v>
      </c>
      <c r="AD136" s="304"/>
      <c r="AE136" s="304"/>
      <c r="AF136" s="286">
        <v>639</v>
      </c>
      <c r="AG136" s="286">
        <v>539</v>
      </c>
      <c r="AH136" s="286">
        <v>639</v>
      </c>
      <c r="AI136" s="286">
        <v>589</v>
      </c>
      <c r="AJ136" s="286">
        <v>289</v>
      </c>
      <c r="AK136" s="286">
        <v>239</v>
      </c>
      <c r="AL136" s="286">
        <v>59</v>
      </c>
      <c r="AM136" s="286">
        <v>39</v>
      </c>
      <c r="AN136" s="286">
        <v>9</v>
      </c>
      <c r="AO136" s="286">
        <v>9</v>
      </c>
      <c r="AP136" s="304"/>
      <c r="AQ136" s="409">
        <v>639</v>
      </c>
      <c r="AR136" s="409">
        <v>539</v>
      </c>
      <c r="AS136" s="409">
        <v>0</v>
      </c>
      <c r="AT136" s="409">
        <v>0</v>
      </c>
      <c r="AU136" s="409">
        <v>589</v>
      </c>
      <c r="AV136" s="409">
        <v>289</v>
      </c>
      <c r="AW136" s="409">
        <v>239</v>
      </c>
      <c r="AX136" s="409">
        <v>59</v>
      </c>
      <c r="AY136" s="409">
        <v>39</v>
      </c>
      <c r="AZ136" s="409">
        <v>9</v>
      </c>
      <c r="BA136" s="409">
        <v>9</v>
      </c>
      <c r="BB136" s="304"/>
      <c r="BC136" s="304"/>
      <c r="BD136" s="304"/>
      <c r="BE136" s="304"/>
    </row>
    <row r="137" spans="2:57">
      <c r="B137" s="149" t="s">
        <v>919</v>
      </c>
      <c r="C137" s="149" t="s">
        <v>562</v>
      </c>
      <c r="D137" s="280"/>
      <c r="E137" s="280"/>
      <c r="F137" s="280"/>
      <c r="G137" s="281"/>
      <c r="H137" s="286">
        <v>419</v>
      </c>
      <c r="I137" s="286">
        <v>319</v>
      </c>
      <c r="J137" s="286">
        <v>419</v>
      </c>
      <c r="K137" s="286">
        <v>319</v>
      </c>
      <c r="L137" s="286">
        <v>0</v>
      </c>
      <c r="M137" s="286">
        <v>0</v>
      </c>
      <c r="N137" s="286">
        <v>0</v>
      </c>
      <c r="O137" s="286">
        <v>0</v>
      </c>
      <c r="P137" s="286">
        <v>0</v>
      </c>
      <c r="Q137" s="286">
        <v>0</v>
      </c>
      <c r="R137" s="304"/>
      <c r="S137" s="409">
        <v>419</v>
      </c>
      <c r="T137" s="409">
        <v>319</v>
      </c>
      <c r="U137" s="409"/>
      <c r="V137" s="409"/>
      <c r="W137" s="409">
        <v>319</v>
      </c>
      <c r="X137" s="409">
        <v>0</v>
      </c>
      <c r="Y137" s="409">
        <v>0</v>
      </c>
      <c r="Z137" s="409">
        <v>0</v>
      </c>
      <c r="AA137" s="409">
        <v>0</v>
      </c>
      <c r="AB137" s="409">
        <v>0</v>
      </c>
      <c r="AC137" s="409">
        <v>0</v>
      </c>
      <c r="AD137" s="304"/>
      <c r="AE137" s="304"/>
      <c r="AF137" s="286">
        <v>419</v>
      </c>
      <c r="AG137" s="286">
        <v>319</v>
      </c>
      <c r="AH137" s="286">
        <v>419</v>
      </c>
      <c r="AI137" s="286">
        <v>319</v>
      </c>
      <c r="AJ137" s="286">
        <v>0</v>
      </c>
      <c r="AK137" s="286">
        <v>0</v>
      </c>
      <c r="AL137" s="286">
        <v>0</v>
      </c>
      <c r="AM137" s="286">
        <v>0</v>
      </c>
      <c r="AN137" s="286">
        <v>0</v>
      </c>
      <c r="AO137" s="286">
        <v>0</v>
      </c>
      <c r="AP137" s="304"/>
      <c r="AQ137" s="409">
        <v>419</v>
      </c>
      <c r="AR137" s="409">
        <v>319</v>
      </c>
      <c r="AS137" s="409">
        <v>0</v>
      </c>
      <c r="AT137" s="409">
        <v>0</v>
      </c>
      <c r="AU137" s="409">
        <v>319</v>
      </c>
      <c r="AV137" s="409">
        <v>0</v>
      </c>
      <c r="AW137" s="409">
        <v>0</v>
      </c>
      <c r="AX137" s="409">
        <v>0</v>
      </c>
      <c r="AY137" s="409">
        <v>0</v>
      </c>
      <c r="AZ137" s="409">
        <v>0</v>
      </c>
      <c r="BA137" s="409">
        <v>0</v>
      </c>
      <c r="BB137" s="304"/>
      <c r="BC137" s="304"/>
      <c r="BD137" s="304"/>
      <c r="BE137" s="304"/>
    </row>
    <row r="138" spans="2:57">
      <c r="B138" s="149" t="s">
        <v>920</v>
      </c>
      <c r="C138" s="149" t="s">
        <v>563</v>
      </c>
      <c r="D138" s="280"/>
      <c r="E138" s="280"/>
      <c r="F138" s="280"/>
      <c r="G138" s="281"/>
      <c r="H138" s="286">
        <v>469</v>
      </c>
      <c r="I138" s="286">
        <v>369</v>
      </c>
      <c r="J138" s="286">
        <v>389</v>
      </c>
      <c r="K138" s="286">
        <v>369</v>
      </c>
      <c r="L138" s="286">
        <v>39</v>
      </c>
      <c r="M138" s="286">
        <v>39</v>
      </c>
      <c r="N138" s="286">
        <v>19</v>
      </c>
      <c r="O138" s="286">
        <v>0</v>
      </c>
      <c r="P138" s="286">
        <v>0</v>
      </c>
      <c r="Q138" s="286">
        <v>0</v>
      </c>
      <c r="R138" s="304"/>
      <c r="S138" s="409">
        <v>469</v>
      </c>
      <c r="T138" s="409">
        <v>369</v>
      </c>
      <c r="U138" s="409"/>
      <c r="V138" s="409"/>
      <c r="W138" s="409">
        <v>369</v>
      </c>
      <c r="X138" s="409">
        <v>39</v>
      </c>
      <c r="Y138" s="409">
        <v>39</v>
      </c>
      <c r="Z138" s="409">
        <v>19</v>
      </c>
      <c r="AA138" s="409">
        <v>0</v>
      </c>
      <c r="AB138" s="409">
        <v>0</v>
      </c>
      <c r="AC138" s="409">
        <v>0</v>
      </c>
      <c r="AD138" s="304"/>
      <c r="AE138" s="304"/>
      <c r="AF138" s="286">
        <v>469</v>
      </c>
      <c r="AG138" s="286">
        <v>369</v>
      </c>
      <c r="AH138" s="286">
        <v>389</v>
      </c>
      <c r="AI138" s="286">
        <v>369</v>
      </c>
      <c r="AJ138" s="286">
        <v>39</v>
      </c>
      <c r="AK138" s="286">
        <v>39</v>
      </c>
      <c r="AL138" s="286">
        <v>19</v>
      </c>
      <c r="AM138" s="286">
        <v>0</v>
      </c>
      <c r="AN138" s="286">
        <v>0</v>
      </c>
      <c r="AO138" s="286">
        <v>0</v>
      </c>
      <c r="AP138" s="304"/>
      <c r="AQ138" s="409">
        <v>469</v>
      </c>
      <c r="AR138" s="409">
        <v>369</v>
      </c>
      <c r="AS138" s="409">
        <v>0</v>
      </c>
      <c r="AT138" s="409">
        <v>0</v>
      </c>
      <c r="AU138" s="409">
        <v>369</v>
      </c>
      <c r="AV138" s="409">
        <v>39</v>
      </c>
      <c r="AW138" s="409">
        <v>39</v>
      </c>
      <c r="AX138" s="409">
        <v>19</v>
      </c>
      <c r="AY138" s="409">
        <v>0</v>
      </c>
      <c r="AZ138" s="409">
        <v>0</v>
      </c>
      <c r="BA138" s="409">
        <v>0</v>
      </c>
      <c r="BB138" s="304"/>
      <c r="BC138" s="304"/>
      <c r="BD138" s="304"/>
      <c r="BE138" s="304"/>
    </row>
    <row r="139" spans="2:57">
      <c r="B139" s="149" t="s">
        <v>921</v>
      </c>
      <c r="C139" s="149" t="s">
        <v>564</v>
      </c>
      <c r="D139" s="280"/>
      <c r="E139" s="280"/>
      <c r="F139" s="280"/>
      <c r="G139" s="281"/>
      <c r="H139" s="286">
        <v>239</v>
      </c>
      <c r="I139" s="286">
        <v>139</v>
      </c>
      <c r="J139" s="286">
        <v>239</v>
      </c>
      <c r="K139" s="286">
        <v>109</v>
      </c>
      <c r="L139" s="286">
        <v>0</v>
      </c>
      <c r="M139" s="286">
        <v>0</v>
      </c>
      <c r="N139" s="286">
        <v>0</v>
      </c>
      <c r="O139" s="286">
        <v>0</v>
      </c>
      <c r="P139" s="286">
        <v>0</v>
      </c>
      <c r="Q139" s="286">
        <v>0</v>
      </c>
      <c r="R139" s="304"/>
      <c r="S139" s="409">
        <v>239</v>
      </c>
      <c r="T139" s="409">
        <v>139</v>
      </c>
      <c r="U139" s="409"/>
      <c r="V139" s="409"/>
      <c r="W139" s="409">
        <v>109</v>
      </c>
      <c r="X139" s="409">
        <v>0</v>
      </c>
      <c r="Y139" s="409">
        <v>0</v>
      </c>
      <c r="Z139" s="409">
        <v>0</v>
      </c>
      <c r="AA139" s="409">
        <v>0</v>
      </c>
      <c r="AB139" s="409">
        <v>0</v>
      </c>
      <c r="AC139" s="409">
        <v>0</v>
      </c>
      <c r="AD139" s="304"/>
      <c r="AE139" s="304"/>
      <c r="AF139" s="286">
        <v>239</v>
      </c>
      <c r="AG139" s="286">
        <v>139</v>
      </c>
      <c r="AH139" s="286">
        <v>239</v>
      </c>
      <c r="AI139" s="286">
        <v>109</v>
      </c>
      <c r="AJ139" s="286">
        <v>0</v>
      </c>
      <c r="AK139" s="286">
        <v>0</v>
      </c>
      <c r="AL139" s="286">
        <v>0</v>
      </c>
      <c r="AM139" s="286">
        <v>0</v>
      </c>
      <c r="AN139" s="286">
        <v>0</v>
      </c>
      <c r="AO139" s="286">
        <v>0</v>
      </c>
      <c r="AP139" s="304"/>
      <c r="AQ139" s="409">
        <v>239</v>
      </c>
      <c r="AR139" s="409">
        <v>139</v>
      </c>
      <c r="AS139" s="409">
        <v>0</v>
      </c>
      <c r="AT139" s="409">
        <v>0</v>
      </c>
      <c r="AU139" s="409">
        <v>109</v>
      </c>
      <c r="AV139" s="409">
        <v>0</v>
      </c>
      <c r="AW139" s="409">
        <v>0</v>
      </c>
      <c r="AX139" s="409">
        <v>0</v>
      </c>
      <c r="AY139" s="409">
        <v>0</v>
      </c>
      <c r="AZ139" s="409">
        <v>0</v>
      </c>
      <c r="BA139" s="409">
        <v>0</v>
      </c>
      <c r="BB139" s="304"/>
      <c r="BC139" s="304"/>
      <c r="BD139" s="304"/>
      <c r="BE139" s="304"/>
    </row>
    <row r="140" spans="2:57">
      <c r="B140" s="149" t="s">
        <v>922</v>
      </c>
      <c r="C140" s="149" t="s">
        <v>565</v>
      </c>
      <c r="D140" s="280"/>
      <c r="E140" s="280"/>
      <c r="F140" s="280"/>
      <c r="G140" s="281"/>
      <c r="H140" s="286">
        <v>389</v>
      </c>
      <c r="I140" s="286">
        <v>289</v>
      </c>
      <c r="J140" s="286">
        <v>339</v>
      </c>
      <c r="K140" s="286">
        <v>289</v>
      </c>
      <c r="L140" s="286">
        <v>39</v>
      </c>
      <c r="M140" s="286">
        <v>39</v>
      </c>
      <c r="N140" s="286">
        <v>39</v>
      </c>
      <c r="O140" s="286">
        <v>39</v>
      </c>
      <c r="P140" s="286">
        <v>39</v>
      </c>
      <c r="Q140" s="286">
        <v>39</v>
      </c>
      <c r="R140" s="304"/>
      <c r="S140" s="409">
        <v>389</v>
      </c>
      <c r="T140" s="409">
        <v>289</v>
      </c>
      <c r="U140" s="409"/>
      <c r="V140" s="409"/>
      <c r="W140" s="409">
        <v>289</v>
      </c>
      <c r="X140" s="409">
        <v>39</v>
      </c>
      <c r="Y140" s="409">
        <v>39</v>
      </c>
      <c r="Z140" s="409">
        <v>39</v>
      </c>
      <c r="AA140" s="409">
        <v>39</v>
      </c>
      <c r="AB140" s="409">
        <v>39</v>
      </c>
      <c r="AC140" s="409">
        <v>39</v>
      </c>
      <c r="AD140" s="304"/>
      <c r="AE140" s="304"/>
      <c r="AF140" s="286">
        <v>389</v>
      </c>
      <c r="AG140" s="286">
        <v>289</v>
      </c>
      <c r="AH140" s="286">
        <v>339</v>
      </c>
      <c r="AI140" s="286">
        <v>289</v>
      </c>
      <c r="AJ140" s="286">
        <v>39</v>
      </c>
      <c r="AK140" s="286">
        <v>39</v>
      </c>
      <c r="AL140" s="286">
        <v>39</v>
      </c>
      <c r="AM140" s="286">
        <v>39</v>
      </c>
      <c r="AN140" s="286">
        <v>39</v>
      </c>
      <c r="AO140" s="286">
        <v>39</v>
      </c>
      <c r="AP140" s="304"/>
      <c r="AQ140" s="409">
        <v>389</v>
      </c>
      <c r="AR140" s="409">
        <v>289</v>
      </c>
      <c r="AS140" s="409">
        <v>0</v>
      </c>
      <c r="AT140" s="409">
        <v>0</v>
      </c>
      <c r="AU140" s="409">
        <v>289</v>
      </c>
      <c r="AV140" s="409">
        <v>39</v>
      </c>
      <c r="AW140" s="409">
        <v>39</v>
      </c>
      <c r="AX140" s="409">
        <v>39</v>
      </c>
      <c r="AY140" s="409">
        <v>39</v>
      </c>
      <c r="AZ140" s="409">
        <v>39</v>
      </c>
      <c r="BA140" s="409">
        <v>39</v>
      </c>
      <c r="BB140" s="304"/>
      <c r="BC140" s="304"/>
      <c r="BD140" s="304"/>
      <c r="BE140" s="304"/>
    </row>
    <row r="141" spans="2:57">
      <c r="B141" s="149" t="s">
        <v>923</v>
      </c>
      <c r="C141" s="149" t="s">
        <v>566</v>
      </c>
      <c r="D141" s="280"/>
      <c r="E141" s="280"/>
      <c r="F141" s="280"/>
      <c r="G141" s="281"/>
      <c r="H141" s="286">
        <v>789</v>
      </c>
      <c r="I141" s="286">
        <v>539</v>
      </c>
      <c r="J141" s="286" t="s">
        <v>55</v>
      </c>
      <c r="K141" s="286">
        <v>469</v>
      </c>
      <c r="L141" s="286">
        <v>239</v>
      </c>
      <c r="M141" s="286">
        <v>189</v>
      </c>
      <c r="N141" s="286">
        <v>89</v>
      </c>
      <c r="O141" s="286">
        <v>89</v>
      </c>
      <c r="P141" s="286">
        <v>89</v>
      </c>
      <c r="Q141" s="286">
        <v>89</v>
      </c>
      <c r="R141" s="304"/>
      <c r="S141" s="409">
        <v>789</v>
      </c>
      <c r="T141" s="409">
        <v>539</v>
      </c>
      <c r="U141" s="409"/>
      <c r="V141" s="409"/>
      <c r="W141" s="409">
        <v>469</v>
      </c>
      <c r="X141" s="409">
        <v>239</v>
      </c>
      <c r="Y141" s="409">
        <v>189</v>
      </c>
      <c r="Z141" s="409">
        <v>89</v>
      </c>
      <c r="AA141" s="409">
        <v>89</v>
      </c>
      <c r="AB141" s="409">
        <v>89</v>
      </c>
      <c r="AC141" s="409">
        <v>89</v>
      </c>
      <c r="AD141" s="304"/>
      <c r="AE141" s="304"/>
      <c r="AF141" s="286">
        <v>789</v>
      </c>
      <c r="AG141" s="286">
        <v>539</v>
      </c>
      <c r="AH141" s="286" t="s">
        <v>55</v>
      </c>
      <c r="AI141" s="286">
        <v>469</v>
      </c>
      <c r="AJ141" s="286">
        <v>239</v>
      </c>
      <c r="AK141" s="286">
        <v>189</v>
      </c>
      <c r="AL141" s="286">
        <v>89</v>
      </c>
      <c r="AM141" s="286">
        <v>89</v>
      </c>
      <c r="AN141" s="286">
        <v>89</v>
      </c>
      <c r="AO141" s="286">
        <v>89</v>
      </c>
      <c r="AP141" s="304"/>
      <c r="AQ141" s="409">
        <v>789</v>
      </c>
      <c r="AR141" s="409">
        <v>539</v>
      </c>
      <c r="AS141" s="409">
        <v>0</v>
      </c>
      <c r="AT141" s="409">
        <v>0</v>
      </c>
      <c r="AU141" s="409">
        <v>469</v>
      </c>
      <c r="AV141" s="409">
        <v>239</v>
      </c>
      <c r="AW141" s="409">
        <v>189</v>
      </c>
      <c r="AX141" s="409">
        <v>89</v>
      </c>
      <c r="AY141" s="409">
        <v>89</v>
      </c>
      <c r="AZ141" s="409">
        <v>89</v>
      </c>
      <c r="BA141" s="409">
        <v>89</v>
      </c>
      <c r="BB141" s="304"/>
      <c r="BC141" s="304"/>
      <c r="BD141" s="304"/>
      <c r="BE141" s="304"/>
    </row>
    <row r="142" spans="2:57">
      <c r="B142" s="149" t="s">
        <v>924</v>
      </c>
      <c r="C142" s="149" t="s">
        <v>567</v>
      </c>
      <c r="D142" s="280"/>
      <c r="E142" s="280"/>
      <c r="F142" s="280"/>
      <c r="G142" s="281"/>
      <c r="H142" s="286">
        <v>989</v>
      </c>
      <c r="I142" s="286">
        <v>889</v>
      </c>
      <c r="J142" s="286">
        <v>939</v>
      </c>
      <c r="K142" s="286">
        <v>889</v>
      </c>
      <c r="L142" s="286">
        <v>269</v>
      </c>
      <c r="M142" s="286">
        <v>239</v>
      </c>
      <c r="N142" s="286">
        <v>199</v>
      </c>
      <c r="O142" s="286">
        <v>169</v>
      </c>
      <c r="P142" s="286">
        <v>169</v>
      </c>
      <c r="Q142" s="286">
        <v>169</v>
      </c>
      <c r="R142" s="304"/>
      <c r="S142" s="409">
        <v>989</v>
      </c>
      <c r="T142" s="409">
        <v>889</v>
      </c>
      <c r="U142" s="409"/>
      <c r="V142" s="409"/>
      <c r="W142" s="409">
        <v>889</v>
      </c>
      <c r="X142" s="409">
        <v>269</v>
      </c>
      <c r="Y142" s="409">
        <v>239</v>
      </c>
      <c r="Z142" s="409">
        <v>199</v>
      </c>
      <c r="AA142" s="409">
        <v>169</v>
      </c>
      <c r="AB142" s="409">
        <v>169</v>
      </c>
      <c r="AC142" s="409">
        <v>169</v>
      </c>
      <c r="AD142" s="304"/>
      <c r="AE142" s="304"/>
      <c r="AF142" s="286">
        <v>989</v>
      </c>
      <c r="AG142" s="286">
        <v>889</v>
      </c>
      <c r="AH142" s="286">
        <v>939</v>
      </c>
      <c r="AI142" s="286">
        <v>889</v>
      </c>
      <c r="AJ142" s="286">
        <v>269</v>
      </c>
      <c r="AK142" s="286">
        <v>239</v>
      </c>
      <c r="AL142" s="286">
        <v>199</v>
      </c>
      <c r="AM142" s="286">
        <v>169</v>
      </c>
      <c r="AN142" s="286">
        <v>169</v>
      </c>
      <c r="AO142" s="286">
        <v>169</v>
      </c>
      <c r="AP142" s="304"/>
      <c r="AQ142" s="409">
        <v>989</v>
      </c>
      <c r="AR142" s="409">
        <v>889</v>
      </c>
      <c r="AS142" s="409">
        <v>0</v>
      </c>
      <c r="AT142" s="409">
        <v>0</v>
      </c>
      <c r="AU142" s="409">
        <v>889</v>
      </c>
      <c r="AV142" s="409">
        <v>269</v>
      </c>
      <c r="AW142" s="409">
        <v>239</v>
      </c>
      <c r="AX142" s="409">
        <v>199</v>
      </c>
      <c r="AY142" s="409">
        <v>169</v>
      </c>
      <c r="AZ142" s="409">
        <v>169</v>
      </c>
      <c r="BA142" s="409">
        <v>169</v>
      </c>
      <c r="BB142" s="304"/>
      <c r="BC142" s="304"/>
      <c r="BD142" s="304"/>
      <c r="BE142" s="304"/>
    </row>
    <row r="143" spans="2:57">
      <c r="B143" s="149" t="s">
        <v>925</v>
      </c>
      <c r="C143" s="149" t="s">
        <v>568</v>
      </c>
      <c r="D143" s="280"/>
      <c r="E143" s="280"/>
      <c r="F143" s="280"/>
      <c r="G143" s="281"/>
      <c r="H143" s="286">
        <v>789</v>
      </c>
      <c r="I143" s="286">
        <v>689</v>
      </c>
      <c r="J143" s="286">
        <v>739</v>
      </c>
      <c r="K143" s="286">
        <v>689</v>
      </c>
      <c r="L143" s="286">
        <v>109</v>
      </c>
      <c r="M143" s="286">
        <v>79</v>
      </c>
      <c r="N143" s="286">
        <v>39</v>
      </c>
      <c r="O143" s="286">
        <v>39</v>
      </c>
      <c r="P143" s="286">
        <v>39</v>
      </c>
      <c r="Q143" s="286">
        <v>39</v>
      </c>
      <c r="R143" s="304"/>
      <c r="S143" s="409">
        <v>789</v>
      </c>
      <c r="T143" s="409">
        <v>689</v>
      </c>
      <c r="U143" s="409"/>
      <c r="V143" s="409"/>
      <c r="W143" s="409">
        <v>689</v>
      </c>
      <c r="X143" s="409">
        <v>109</v>
      </c>
      <c r="Y143" s="409">
        <v>79</v>
      </c>
      <c r="Z143" s="409">
        <v>39</v>
      </c>
      <c r="AA143" s="409">
        <v>39</v>
      </c>
      <c r="AB143" s="409">
        <v>39</v>
      </c>
      <c r="AC143" s="409">
        <v>39</v>
      </c>
      <c r="AD143" s="304"/>
      <c r="AE143" s="304"/>
      <c r="AF143" s="286">
        <v>789</v>
      </c>
      <c r="AG143" s="286">
        <v>689</v>
      </c>
      <c r="AH143" s="286">
        <v>739</v>
      </c>
      <c r="AI143" s="286">
        <v>689</v>
      </c>
      <c r="AJ143" s="286">
        <v>109</v>
      </c>
      <c r="AK143" s="286">
        <v>79</v>
      </c>
      <c r="AL143" s="286">
        <v>39</v>
      </c>
      <c r="AM143" s="286">
        <v>39</v>
      </c>
      <c r="AN143" s="286">
        <v>39</v>
      </c>
      <c r="AO143" s="286">
        <v>39</v>
      </c>
      <c r="AP143" s="304"/>
      <c r="AQ143" s="409">
        <v>789</v>
      </c>
      <c r="AR143" s="409">
        <v>689</v>
      </c>
      <c r="AS143" s="409">
        <v>0</v>
      </c>
      <c r="AT143" s="409">
        <v>0</v>
      </c>
      <c r="AU143" s="409">
        <v>689</v>
      </c>
      <c r="AV143" s="409">
        <v>109</v>
      </c>
      <c r="AW143" s="409">
        <v>79</v>
      </c>
      <c r="AX143" s="409">
        <v>39</v>
      </c>
      <c r="AY143" s="409">
        <v>39</v>
      </c>
      <c r="AZ143" s="409">
        <v>39</v>
      </c>
      <c r="BA143" s="409">
        <v>39</v>
      </c>
      <c r="BB143" s="304"/>
      <c r="BC143" s="304"/>
      <c r="BD143" s="304"/>
      <c r="BE143" s="304"/>
    </row>
    <row r="144" spans="2:57">
      <c r="B144" s="149" t="s">
        <v>926</v>
      </c>
      <c r="C144" s="149" t="s">
        <v>569</v>
      </c>
      <c r="D144" s="280"/>
      <c r="E144" s="280"/>
      <c r="F144" s="280"/>
      <c r="G144" s="281"/>
      <c r="H144" s="286">
        <v>639</v>
      </c>
      <c r="I144" s="286">
        <v>539</v>
      </c>
      <c r="J144" s="286">
        <v>589</v>
      </c>
      <c r="K144" s="286">
        <v>539</v>
      </c>
      <c r="L144" s="286">
        <v>69</v>
      </c>
      <c r="M144" s="286">
        <v>59</v>
      </c>
      <c r="N144" s="286">
        <v>39</v>
      </c>
      <c r="O144" s="286">
        <v>39</v>
      </c>
      <c r="P144" s="286">
        <v>39</v>
      </c>
      <c r="Q144" s="286">
        <v>39</v>
      </c>
      <c r="R144" s="304"/>
      <c r="S144" s="409">
        <v>639</v>
      </c>
      <c r="T144" s="409">
        <v>539</v>
      </c>
      <c r="U144" s="409"/>
      <c r="V144" s="409"/>
      <c r="W144" s="409">
        <v>539</v>
      </c>
      <c r="X144" s="409">
        <v>69</v>
      </c>
      <c r="Y144" s="409">
        <v>59</v>
      </c>
      <c r="Z144" s="409">
        <v>39</v>
      </c>
      <c r="AA144" s="409">
        <v>39</v>
      </c>
      <c r="AB144" s="409">
        <v>39</v>
      </c>
      <c r="AC144" s="409">
        <v>39</v>
      </c>
      <c r="AD144" s="304"/>
      <c r="AE144" s="304"/>
      <c r="AF144" s="286">
        <v>639</v>
      </c>
      <c r="AG144" s="286">
        <v>539</v>
      </c>
      <c r="AH144" s="286">
        <v>589</v>
      </c>
      <c r="AI144" s="286">
        <v>539</v>
      </c>
      <c r="AJ144" s="286">
        <v>69</v>
      </c>
      <c r="AK144" s="286">
        <v>59</v>
      </c>
      <c r="AL144" s="286">
        <v>39</v>
      </c>
      <c r="AM144" s="286">
        <v>39</v>
      </c>
      <c r="AN144" s="286">
        <v>39</v>
      </c>
      <c r="AO144" s="286">
        <v>39</v>
      </c>
      <c r="AP144" s="304"/>
      <c r="AQ144" s="409">
        <v>639</v>
      </c>
      <c r="AR144" s="409">
        <v>539</v>
      </c>
      <c r="AS144" s="409">
        <v>0</v>
      </c>
      <c r="AT144" s="409">
        <v>0</v>
      </c>
      <c r="AU144" s="409">
        <v>539</v>
      </c>
      <c r="AV144" s="409">
        <v>69</v>
      </c>
      <c r="AW144" s="409">
        <v>59</v>
      </c>
      <c r="AX144" s="409">
        <v>39</v>
      </c>
      <c r="AY144" s="409">
        <v>39</v>
      </c>
      <c r="AZ144" s="409">
        <v>39</v>
      </c>
      <c r="BA144" s="409">
        <v>39</v>
      </c>
      <c r="BB144" s="304"/>
      <c r="BC144" s="304"/>
      <c r="BD144" s="304"/>
      <c r="BE144" s="304"/>
    </row>
    <row r="145" spans="2:57">
      <c r="B145" s="149" t="s">
        <v>927</v>
      </c>
      <c r="C145" s="149" t="s">
        <v>570</v>
      </c>
      <c r="D145" s="280"/>
      <c r="E145" s="280"/>
      <c r="F145" s="280"/>
      <c r="G145" s="281"/>
      <c r="H145" s="286">
        <v>289</v>
      </c>
      <c r="I145" s="286">
        <v>0</v>
      </c>
      <c r="J145" s="286">
        <v>289</v>
      </c>
      <c r="K145" s="286">
        <v>0</v>
      </c>
      <c r="L145" s="286">
        <v>0</v>
      </c>
      <c r="M145" s="286">
        <v>0</v>
      </c>
      <c r="N145" s="286">
        <v>0</v>
      </c>
      <c r="O145" s="286">
        <v>0</v>
      </c>
      <c r="P145" s="286">
        <v>0</v>
      </c>
      <c r="Q145" s="286">
        <v>0</v>
      </c>
      <c r="R145" s="304"/>
      <c r="S145" s="409">
        <v>289</v>
      </c>
      <c r="T145" s="409">
        <v>0</v>
      </c>
      <c r="U145" s="409"/>
      <c r="V145" s="409"/>
      <c r="W145" s="409">
        <v>0</v>
      </c>
      <c r="X145" s="409">
        <v>0</v>
      </c>
      <c r="Y145" s="409">
        <v>0</v>
      </c>
      <c r="Z145" s="409">
        <v>0</v>
      </c>
      <c r="AA145" s="409">
        <v>0</v>
      </c>
      <c r="AB145" s="409">
        <v>0</v>
      </c>
      <c r="AC145" s="409">
        <v>0</v>
      </c>
      <c r="AD145" s="304"/>
      <c r="AE145" s="304"/>
      <c r="AF145" s="286">
        <v>289</v>
      </c>
      <c r="AG145" s="286">
        <v>0</v>
      </c>
      <c r="AH145" s="286">
        <v>289</v>
      </c>
      <c r="AI145" s="286">
        <v>0</v>
      </c>
      <c r="AJ145" s="286">
        <v>0</v>
      </c>
      <c r="AK145" s="286">
        <v>0</v>
      </c>
      <c r="AL145" s="286">
        <v>0</v>
      </c>
      <c r="AM145" s="286">
        <v>0</v>
      </c>
      <c r="AN145" s="286">
        <v>0</v>
      </c>
      <c r="AO145" s="286">
        <v>0</v>
      </c>
      <c r="AP145" s="304"/>
      <c r="AQ145" s="409">
        <v>289</v>
      </c>
      <c r="AR145" s="409">
        <v>0</v>
      </c>
      <c r="AS145" s="409">
        <v>0</v>
      </c>
      <c r="AT145" s="409">
        <v>0</v>
      </c>
      <c r="AU145" s="409">
        <v>0</v>
      </c>
      <c r="AV145" s="409">
        <v>0</v>
      </c>
      <c r="AW145" s="409">
        <v>0</v>
      </c>
      <c r="AX145" s="409">
        <v>0</v>
      </c>
      <c r="AY145" s="409">
        <v>0</v>
      </c>
      <c r="AZ145" s="409">
        <v>0</v>
      </c>
      <c r="BA145" s="409">
        <v>0</v>
      </c>
      <c r="BB145" s="304"/>
      <c r="BC145" s="304"/>
      <c r="BD145" s="304"/>
      <c r="BE145" s="304"/>
    </row>
    <row r="146" spans="2:57">
      <c r="B146" s="149" t="s">
        <v>571</v>
      </c>
      <c r="C146" s="149" t="s">
        <v>571</v>
      </c>
      <c r="D146" s="280"/>
      <c r="E146" s="280"/>
      <c r="F146" s="280"/>
      <c r="G146" s="281"/>
      <c r="H146" s="286">
        <v>249</v>
      </c>
      <c r="I146" s="286">
        <v>149</v>
      </c>
      <c r="J146" s="286">
        <v>249</v>
      </c>
      <c r="K146" s="286">
        <v>149</v>
      </c>
      <c r="L146" s="286">
        <v>0</v>
      </c>
      <c r="M146" s="286">
        <v>0</v>
      </c>
      <c r="N146" s="286">
        <v>0</v>
      </c>
      <c r="O146" s="286">
        <v>0</v>
      </c>
      <c r="P146" s="286">
        <v>0</v>
      </c>
      <c r="Q146" s="286">
        <v>0</v>
      </c>
      <c r="R146" s="304"/>
      <c r="S146" s="409">
        <v>249</v>
      </c>
      <c r="T146" s="409">
        <v>149</v>
      </c>
      <c r="U146" s="409"/>
      <c r="V146" s="409"/>
      <c r="W146" s="409">
        <v>149</v>
      </c>
      <c r="X146" s="409">
        <v>0</v>
      </c>
      <c r="Y146" s="409">
        <v>0</v>
      </c>
      <c r="Z146" s="409">
        <v>0</v>
      </c>
      <c r="AA146" s="409">
        <v>0</v>
      </c>
      <c r="AB146" s="409">
        <v>0</v>
      </c>
      <c r="AC146" s="409">
        <v>0</v>
      </c>
      <c r="AD146" s="304"/>
      <c r="AE146" s="304"/>
      <c r="AF146" s="286">
        <v>249</v>
      </c>
      <c r="AG146" s="286">
        <v>149</v>
      </c>
      <c r="AH146" s="286">
        <v>249</v>
      </c>
      <c r="AI146" s="286">
        <v>149</v>
      </c>
      <c r="AJ146" s="286">
        <v>0</v>
      </c>
      <c r="AK146" s="286">
        <v>0</v>
      </c>
      <c r="AL146" s="286">
        <v>0</v>
      </c>
      <c r="AM146" s="286">
        <v>0</v>
      </c>
      <c r="AN146" s="286">
        <v>0</v>
      </c>
      <c r="AO146" s="286">
        <v>0</v>
      </c>
      <c r="AP146" s="304"/>
      <c r="AQ146" s="409">
        <v>249</v>
      </c>
      <c r="AR146" s="409">
        <v>149</v>
      </c>
      <c r="AS146" s="409">
        <v>0</v>
      </c>
      <c r="AT146" s="409">
        <v>0</v>
      </c>
      <c r="AU146" s="409">
        <v>149</v>
      </c>
      <c r="AV146" s="409">
        <v>0</v>
      </c>
      <c r="AW146" s="409">
        <v>0</v>
      </c>
      <c r="AX146" s="409">
        <v>0</v>
      </c>
      <c r="AY146" s="409">
        <v>0</v>
      </c>
      <c r="AZ146" s="409">
        <v>0</v>
      </c>
      <c r="BA146" s="409">
        <v>0</v>
      </c>
      <c r="BB146" s="304"/>
      <c r="BC146" s="304"/>
      <c r="BD146" s="304"/>
      <c r="BE146" s="304"/>
    </row>
    <row r="147" spans="2:57">
      <c r="B147" s="149" t="s">
        <v>928</v>
      </c>
      <c r="C147" s="149" t="s">
        <v>572</v>
      </c>
      <c r="D147" s="280"/>
      <c r="E147" s="280"/>
      <c r="F147" s="280"/>
      <c r="G147" s="281"/>
      <c r="H147" s="286">
        <v>339</v>
      </c>
      <c r="I147" s="286">
        <v>239</v>
      </c>
      <c r="J147" s="286">
        <v>289</v>
      </c>
      <c r="K147" s="286">
        <v>239</v>
      </c>
      <c r="L147" s="286">
        <v>39</v>
      </c>
      <c r="M147" s="286">
        <v>39</v>
      </c>
      <c r="N147" s="286">
        <v>39</v>
      </c>
      <c r="O147" s="286">
        <v>19</v>
      </c>
      <c r="P147" s="286">
        <v>19</v>
      </c>
      <c r="Q147" s="286">
        <v>19</v>
      </c>
      <c r="R147" s="304"/>
      <c r="S147" s="409">
        <v>339</v>
      </c>
      <c r="T147" s="409">
        <v>239</v>
      </c>
      <c r="U147" s="409"/>
      <c r="V147" s="409"/>
      <c r="W147" s="409">
        <v>239</v>
      </c>
      <c r="X147" s="409">
        <v>39</v>
      </c>
      <c r="Y147" s="409">
        <v>39</v>
      </c>
      <c r="Z147" s="409">
        <v>39</v>
      </c>
      <c r="AA147" s="409">
        <v>19</v>
      </c>
      <c r="AB147" s="409">
        <v>19</v>
      </c>
      <c r="AC147" s="409">
        <v>19</v>
      </c>
      <c r="AD147" s="304"/>
      <c r="AE147" s="304"/>
      <c r="AF147" s="286">
        <v>339</v>
      </c>
      <c r="AG147" s="286">
        <v>239</v>
      </c>
      <c r="AH147" s="286">
        <v>289</v>
      </c>
      <c r="AI147" s="286">
        <v>239</v>
      </c>
      <c r="AJ147" s="286">
        <v>39</v>
      </c>
      <c r="AK147" s="286">
        <v>39</v>
      </c>
      <c r="AL147" s="286">
        <v>39</v>
      </c>
      <c r="AM147" s="286">
        <v>19</v>
      </c>
      <c r="AN147" s="286">
        <v>19</v>
      </c>
      <c r="AO147" s="286">
        <v>19</v>
      </c>
      <c r="AP147" s="304"/>
      <c r="AQ147" s="409">
        <v>339</v>
      </c>
      <c r="AR147" s="409">
        <v>239</v>
      </c>
      <c r="AS147" s="409">
        <v>0</v>
      </c>
      <c r="AT147" s="409">
        <v>0</v>
      </c>
      <c r="AU147" s="409">
        <v>239</v>
      </c>
      <c r="AV147" s="409">
        <v>39</v>
      </c>
      <c r="AW147" s="409">
        <v>39</v>
      </c>
      <c r="AX147" s="409">
        <v>39</v>
      </c>
      <c r="AY147" s="409">
        <v>19</v>
      </c>
      <c r="AZ147" s="409">
        <v>19</v>
      </c>
      <c r="BA147" s="409">
        <v>19</v>
      </c>
      <c r="BB147" s="304"/>
      <c r="BC147" s="304"/>
      <c r="BD147" s="304"/>
      <c r="BE147" s="304"/>
    </row>
    <row r="148" spans="2:57">
      <c r="B148" s="149" t="s">
        <v>929</v>
      </c>
      <c r="C148" s="149" t="s">
        <v>573</v>
      </c>
      <c r="D148" s="280"/>
      <c r="E148" s="280"/>
      <c r="F148" s="280"/>
      <c r="G148" s="281"/>
      <c r="H148" s="286">
        <v>239</v>
      </c>
      <c r="I148" s="286">
        <v>139</v>
      </c>
      <c r="J148" s="286">
        <v>189</v>
      </c>
      <c r="K148" s="286">
        <v>139</v>
      </c>
      <c r="L148" s="286">
        <v>0</v>
      </c>
      <c r="M148" s="286">
        <v>0</v>
      </c>
      <c r="N148" s="286">
        <v>0</v>
      </c>
      <c r="O148" s="286">
        <v>0</v>
      </c>
      <c r="P148" s="286">
        <v>0</v>
      </c>
      <c r="Q148" s="286">
        <v>0</v>
      </c>
      <c r="R148" s="304"/>
      <c r="S148" s="409">
        <v>239</v>
      </c>
      <c r="T148" s="409">
        <v>139</v>
      </c>
      <c r="U148" s="409"/>
      <c r="V148" s="409"/>
      <c r="W148" s="409">
        <v>139</v>
      </c>
      <c r="X148" s="409">
        <v>0</v>
      </c>
      <c r="Y148" s="409">
        <v>0</v>
      </c>
      <c r="Z148" s="409">
        <v>0</v>
      </c>
      <c r="AA148" s="409">
        <v>0</v>
      </c>
      <c r="AB148" s="409">
        <v>0</v>
      </c>
      <c r="AC148" s="409">
        <v>0</v>
      </c>
      <c r="AD148" s="304"/>
      <c r="AE148" s="304"/>
      <c r="AF148" s="286">
        <v>239</v>
      </c>
      <c r="AG148" s="286">
        <v>139</v>
      </c>
      <c r="AH148" s="286">
        <v>189</v>
      </c>
      <c r="AI148" s="286">
        <v>139</v>
      </c>
      <c r="AJ148" s="286">
        <v>0</v>
      </c>
      <c r="AK148" s="286">
        <v>0</v>
      </c>
      <c r="AL148" s="286">
        <v>0</v>
      </c>
      <c r="AM148" s="286">
        <v>0</v>
      </c>
      <c r="AN148" s="286">
        <v>0</v>
      </c>
      <c r="AO148" s="286">
        <v>0</v>
      </c>
      <c r="AP148" s="304"/>
      <c r="AQ148" s="409">
        <v>239</v>
      </c>
      <c r="AR148" s="409">
        <v>139</v>
      </c>
      <c r="AS148" s="409">
        <v>0</v>
      </c>
      <c r="AT148" s="409">
        <v>0</v>
      </c>
      <c r="AU148" s="409">
        <v>139</v>
      </c>
      <c r="AV148" s="409">
        <v>0</v>
      </c>
      <c r="AW148" s="409">
        <v>0</v>
      </c>
      <c r="AX148" s="409">
        <v>0</v>
      </c>
      <c r="AY148" s="409">
        <v>0</v>
      </c>
      <c r="AZ148" s="409">
        <v>0</v>
      </c>
      <c r="BA148" s="409">
        <v>0</v>
      </c>
      <c r="BB148" s="304"/>
      <c r="BC148" s="304"/>
      <c r="BD148" s="304"/>
      <c r="BE148" s="304"/>
    </row>
    <row r="149" spans="2:57">
      <c r="B149" s="149" t="s">
        <v>930</v>
      </c>
      <c r="C149" s="149" t="s">
        <v>574</v>
      </c>
      <c r="D149" s="280"/>
      <c r="E149" s="280"/>
      <c r="F149" s="280"/>
      <c r="G149" s="281"/>
      <c r="H149" s="286">
        <v>239</v>
      </c>
      <c r="I149" s="286">
        <v>139</v>
      </c>
      <c r="J149" s="286">
        <v>189</v>
      </c>
      <c r="K149" s="286">
        <v>139</v>
      </c>
      <c r="L149" s="286">
        <v>19</v>
      </c>
      <c r="M149" s="286">
        <v>19</v>
      </c>
      <c r="N149" s="286">
        <v>19</v>
      </c>
      <c r="O149" s="286">
        <v>9</v>
      </c>
      <c r="P149" s="286">
        <v>9</v>
      </c>
      <c r="Q149" s="286">
        <v>9</v>
      </c>
      <c r="R149" s="304"/>
      <c r="S149" s="409">
        <v>239</v>
      </c>
      <c r="T149" s="409">
        <v>139</v>
      </c>
      <c r="U149" s="409"/>
      <c r="V149" s="409"/>
      <c r="W149" s="409">
        <v>139</v>
      </c>
      <c r="X149" s="409">
        <v>19</v>
      </c>
      <c r="Y149" s="409">
        <v>19</v>
      </c>
      <c r="Z149" s="409">
        <v>19</v>
      </c>
      <c r="AA149" s="409">
        <v>9</v>
      </c>
      <c r="AB149" s="409">
        <v>9</v>
      </c>
      <c r="AC149" s="409">
        <v>9</v>
      </c>
      <c r="AD149" s="304"/>
      <c r="AE149" s="304"/>
      <c r="AF149" s="286">
        <v>239</v>
      </c>
      <c r="AG149" s="286">
        <v>139</v>
      </c>
      <c r="AH149" s="286">
        <v>189</v>
      </c>
      <c r="AI149" s="286">
        <v>139</v>
      </c>
      <c r="AJ149" s="286">
        <v>19</v>
      </c>
      <c r="AK149" s="286">
        <v>19</v>
      </c>
      <c r="AL149" s="286">
        <v>19</v>
      </c>
      <c r="AM149" s="286">
        <v>9</v>
      </c>
      <c r="AN149" s="286">
        <v>9</v>
      </c>
      <c r="AO149" s="286">
        <v>9</v>
      </c>
      <c r="AP149" s="304"/>
      <c r="AQ149" s="409">
        <v>239</v>
      </c>
      <c r="AR149" s="409">
        <v>139</v>
      </c>
      <c r="AS149" s="409">
        <v>0</v>
      </c>
      <c r="AT149" s="409">
        <v>0</v>
      </c>
      <c r="AU149" s="409">
        <v>139</v>
      </c>
      <c r="AV149" s="409">
        <v>19</v>
      </c>
      <c r="AW149" s="409">
        <v>19</v>
      </c>
      <c r="AX149" s="409">
        <v>19</v>
      </c>
      <c r="AY149" s="409">
        <v>9</v>
      </c>
      <c r="AZ149" s="409">
        <v>9</v>
      </c>
      <c r="BA149" s="409">
        <v>9</v>
      </c>
      <c r="BB149" s="304"/>
      <c r="BC149" s="304"/>
      <c r="BD149" s="304"/>
      <c r="BE149" s="304"/>
    </row>
    <row r="150" spans="2:57">
      <c r="B150" s="149" t="s">
        <v>931</v>
      </c>
      <c r="C150" s="149" t="s">
        <v>575</v>
      </c>
      <c r="D150" s="280"/>
      <c r="E150" s="280"/>
      <c r="F150" s="280"/>
      <c r="G150" s="281"/>
      <c r="H150" s="286">
        <v>239</v>
      </c>
      <c r="I150" s="286">
        <v>139</v>
      </c>
      <c r="J150" s="286">
        <v>189</v>
      </c>
      <c r="K150" s="286">
        <v>139</v>
      </c>
      <c r="L150" s="286">
        <v>0</v>
      </c>
      <c r="M150" s="286">
        <v>0</v>
      </c>
      <c r="N150" s="286">
        <v>0</v>
      </c>
      <c r="O150" s="286">
        <v>0</v>
      </c>
      <c r="P150" s="286">
        <v>0</v>
      </c>
      <c r="Q150" s="286">
        <v>0</v>
      </c>
      <c r="R150" s="304"/>
      <c r="S150" s="409">
        <v>239</v>
      </c>
      <c r="T150" s="409">
        <v>139</v>
      </c>
      <c r="U150" s="409"/>
      <c r="V150" s="409"/>
      <c r="W150" s="409">
        <v>139</v>
      </c>
      <c r="X150" s="409">
        <v>0</v>
      </c>
      <c r="Y150" s="409">
        <v>0</v>
      </c>
      <c r="Z150" s="409">
        <v>0</v>
      </c>
      <c r="AA150" s="409">
        <v>0</v>
      </c>
      <c r="AB150" s="409">
        <v>0</v>
      </c>
      <c r="AC150" s="409">
        <v>0</v>
      </c>
      <c r="AD150" s="304"/>
      <c r="AE150" s="304"/>
      <c r="AF150" s="286">
        <v>239</v>
      </c>
      <c r="AG150" s="286">
        <v>139</v>
      </c>
      <c r="AH150" s="286">
        <v>189</v>
      </c>
      <c r="AI150" s="286">
        <v>139</v>
      </c>
      <c r="AJ150" s="286">
        <v>0</v>
      </c>
      <c r="AK150" s="286">
        <v>0</v>
      </c>
      <c r="AL150" s="286">
        <v>0</v>
      </c>
      <c r="AM150" s="286">
        <v>0</v>
      </c>
      <c r="AN150" s="286">
        <v>0</v>
      </c>
      <c r="AO150" s="286">
        <v>0</v>
      </c>
      <c r="AP150" s="304"/>
      <c r="AQ150" s="409">
        <v>239</v>
      </c>
      <c r="AR150" s="409">
        <v>139</v>
      </c>
      <c r="AS150" s="409">
        <v>0</v>
      </c>
      <c r="AT150" s="409">
        <v>0</v>
      </c>
      <c r="AU150" s="409">
        <v>139</v>
      </c>
      <c r="AV150" s="409">
        <v>0</v>
      </c>
      <c r="AW150" s="409">
        <v>0</v>
      </c>
      <c r="AX150" s="409">
        <v>0</v>
      </c>
      <c r="AY150" s="409">
        <v>0</v>
      </c>
      <c r="AZ150" s="409">
        <v>0</v>
      </c>
      <c r="BA150" s="409">
        <v>0</v>
      </c>
      <c r="BB150" s="304"/>
      <c r="BC150" s="304"/>
      <c r="BD150" s="304"/>
      <c r="BE150" s="304"/>
    </row>
    <row r="151" spans="2:57">
      <c r="B151" s="149" t="s">
        <v>932</v>
      </c>
      <c r="C151" s="149" t="s">
        <v>576</v>
      </c>
      <c r="D151" s="280"/>
      <c r="E151" s="280"/>
      <c r="F151" s="280"/>
      <c r="G151" s="281"/>
      <c r="H151" s="286">
        <v>289</v>
      </c>
      <c r="I151" s="286">
        <v>189</v>
      </c>
      <c r="J151" s="286">
        <v>239</v>
      </c>
      <c r="K151" s="286">
        <v>189</v>
      </c>
      <c r="L151" s="286">
        <v>0</v>
      </c>
      <c r="M151" s="286">
        <v>0</v>
      </c>
      <c r="N151" s="286">
        <v>0</v>
      </c>
      <c r="O151" s="286">
        <v>0</v>
      </c>
      <c r="P151" s="286">
        <v>0</v>
      </c>
      <c r="Q151" s="286">
        <v>0</v>
      </c>
      <c r="R151" s="304"/>
      <c r="S151" s="409">
        <v>289</v>
      </c>
      <c r="T151" s="409">
        <v>189</v>
      </c>
      <c r="U151" s="409"/>
      <c r="V151" s="409"/>
      <c r="W151" s="409">
        <v>189</v>
      </c>
      <c r="X151" s="409">
        <v>0</v>
      </c>
      <c r="Y151" s="409">
        <v>0</v>
      </c>
      <c r="Z151" s="409">
        <v>0</v>
      </c>
      <c r="AA151" s="409">
        <v>0</v>
      </c>
      <c r="AB151" s="409">
        <v>0</v>
      </c>
      <c r="AC151" s="409">
        <v>0</v>
      </c>
      <c r="AD151" s="304"/>
      <c r="AE151" s="304"/>
      <c r="AF151" s="286">
        <v>289</v>
      </c>
      <c r="AG151" s="286">
        <v>189</v>
      </c>
      <c r="AH151" s="286">
        <v>239</v>
      </c>
      <c r="AI151" s="286">
        <v>189</v>
      </c>
      <c r="AJ151" s="286">
        <v>0</v>
      </c>
      <c r="AK151" s="286">
        <v>0</v>
      </c>
      <c r="AL151" s="286">
        <v>0</v>
      </c>
      <c r="AM151" s="286">
        <v>0</v>
      </c>
      <c r="AN151" s="286">
        <v>0</v>
      </c>
      <c r="AO151" s="286">
        <v>0</v>
      </c>
      <c r="AP151" s="304"/>
      <c r="AQ151" s="409">
        <v>289</v>
      </c>
      <c r="AR151" s="409">
        <v>189</v>
      </c>
      <c r="AS151" s="409">
        <v>0</v>
      </c>
      <c r="AT151" s="409">
        <v>0</v>
      </c>
      <c r="AU151" s="409">
        <v>189</v>
      </c>
      <c r="AV151" s="409">
        <v>0</v>
      </c>
      <c r="AW151" s="409">
        <v>0</v>
      </c>
      <c r="AX151" s="409">
        <v>0</v>
      </c>
      <c r="AY151" s="409">
        <v>0</v>
      </c>
      <c r="AZ151" s="409">
        <v>0</v>
      </c>
      <c r="BA151" s="409">
        <v>0</v>
      </c>
      <c r="BB151" s="304"/>
      <c r="BC151" s="304"/>
      <c r="BD151" s="304"/>
      <c r="BE151" s="304"/>
    </row>
    <row r="152" spans="2:57">
      <c r="B152" s="149" t="s">
        <v>933</v>
      </c>
      <c r="C152" s="149" t="s">
        <v>577</v>
      </c>
      <c r="D152" s="280"/>
      <c r="E152" s="280"/>
      <c r="F152" s="280"/>
      <c r="G152" s="281"/>
      <c r="H152" s="286">
        <v>389</v>
      </c>
      <c r="I152" s="286">
        <v>289</v>
      </c>
      <c r="J152" s="286">
        <v>289</v>
      </c>
      <c r="K152" s="286">
        <v>289</v>
      </c>
      <c r="L152" s="286">
        <v>39</v>
      </c>
      <c r="M152" s="286">
        <v>29</v>
      </c>
      <c r="N152" s="286">
        <v>19</v>
      </c>
      <c r="O152" s="286">
        <v>9</v>
      </c>
      <c r="P152" s="286">
        <v>9</v>
      </c>
      <c r="Q152" s="286">
        <v>9</v>
      </c>
      <c r="R152" s="304"/>
      <c r="S152" s="409">
        <v>389</v>
      </c>
      <c r="T152" s="409">
        <v>289</v>
      </c>
      <c r="U152" s="409"/>
      <c r="V152" s="409"/>
      <c r="W152" s="409">
        <v>289</v>
      </c>
      <c r="X152" s="409">
        <v>39</v>
      </c>
      <c r="Y152" s="409">
        <v>29</v>
      </c>
      <c r="Z152" s="409">
        <v>19</v>
      </c>
      <c r="AA152" s="409">
        <v>9</v>
      </c>
      <c r="AB152" s="409">
        <v>9</v>
      </c>
      <c r="AC152" s="409">
        <v>9</v>
      </c>
      <c r="AD152" s="304"/>
      <c r="AE152" s="304"/>
      <c r="AF152" s="286">
        <v>389</v>
      </c>
      <c r="AG152" s="286">
        <v>289</v>
      </c>
      <c r="AH152" s="286">
        <v>289</v>
      </c>
      <c r="AI152" s="286">
        <v>289</v>
      </c>
      <c r="AJ152" s="286">
        <v>39</v>
      </c>
      <c r="AK152" s="286">
        <v>29</v>
      </c>
      <c r="AL152" s="286">
        <v>19</v>
      </c>
      <c r="AM152" s="286">
        <v>9</v>
      </c>
      <c r="AN152" s="286">
        <v>9</v>
      </c>
      <c r="AO152" s="286">
        <v>9</v>
      </c>
      <c r="AP152" s="304"/>
      <c r="AQ152" s="409">
        <v>389</v>
      </c>
      <c r="AR152" s="409">
        <v>289</v>
      </c>
      <c r="AS152" s="409">
        <v>0</v>
      </c>
      <c r="AT152" s="409">
        <v>0</v>
      </c>
      <c r="AU152" s="409">
        <v>289</v>
      </c>
      <c r="AV152" s="409">
        <v>39</v>
      </c>
      <c r="AW152" s="409">
        <v>29</v>
      </c>
      <c r="AX152" s="409">
        <v>19</v>
      </c>
      <c r="AY152" s="409">
        <v>9</v>
      </c>
      <c r="AZ152" s="409">
        <v>9</v>
      </c>
      <c r="BA152" s="409">
        <v>9</v>
      </c>
      <c r="BB152" s="304"/>
      <c r="BC152" s="304"/>
      <c r="BD152" s="304"/>
      <c r="BE152" s="304"/>
    </row>
    <row r="153" spans="2:57">
      <c r="B153" s="149" t="s">
        <v>578</v>
      </c>
      <c r="C153" s="149" t="s">
        <v>578</v>
      </c>
      <c r="D153" s="280"/>
      <c r="E153" s="280"/>
      <c r="F153" s="280"/>
      <c r="G153" s="281"/>
      <c r="H153" s="286">
        <v>789</v>
      </c>
      <c r="I153" s="286">
        <v>689</v>
      </c>
      <c r="J153" s="286">
        <v>689</v>
      </c>
      <c r="K153" s="286">
        <v>689</v>
      </c>
      <c r="L153" s="286">
        <v>259</v>
      </c>
      <c r="M153" s="286">
        <v>229</v>
      </c>
      <c r="N153" s="286">
        <v>139</v>
      </c>
      <c r="O153" s="286">
        <v>89</v>
      </c>
      <c r="P153" s="286">
        <v>89</v>
      </c>
      <c r="Q153" s="286">
        <v>89</v>
      </c>
      <c r="R153" s="304"/>
      <c r="S153" s="409">
        <v>789</v>
      </c>
      <c r="T153" s="409">
        <v>689</v>
      </c>
      <c r="U153" s="409"/>
      <c r="V153" s="409"/>
      <c r="W153" s="409">
        <v>689</v>
      </c>
      <c r="X153" s="409">
        <v>259</v>
      </c>
      <c r="Y153" s="409">
        <v>229</v>
      </c>
      <c r="Z153" s="409">
        <v>139</v>
      </c>
      <c r="AA153" s="409">
        <v>89</v>
      </c>
      <c r="AB153" s="409">
        <v>89</v>
      </c>
      <c r="AC153" s="409">
        <v>89</v>
      </c>
      <c r="AD153" s="304"/>
      <c r="AE153" s="304"/>
      <c r="AF153" s="286">
        <v>789</v>
      </c>
      <c r="AG153" s="286">
        <v>689</v>
      </c>
      <c r="AH153" s="286">
        <v>689</v>
      </c>
      <c r="AI153" s="286">
        <v>689</v>
      </c>
      <c r="AJ153" s="286">
        <v>259</v>
      </c>
      <c r="AK153" s="286">
        <v>229</v>
      </c>
      <c r="AL153" s="286">
        <v>139</v>
      </c>
      <c r="AM153" s="286">
        <v>89</v>
      </c>
      <c r="AN153" s="286">
        <v>89</v>
      </c>
      <c r="AO153" s="286">
        <v>89</v>
      </c>
      <c r="AP153" s="304"/>
      <c r="AQ153" s="409">
        <v>789</v>
      </c>
      <c r="AR153" s="409">
        <v>689</v>
      </c>
      <c r="AS153" s="409">
        <v>0</v>
      </c>
      <c r="AT153" s="409">
        <v>0</v>
      </c>
      <c r="AU153" s="409">
        <v>689</v>
      </c>
      <c r="AV153" s="409">
        <v>259</v>
      </c>
      <c r="AW153" s="409">
        <v>229</v>
      </c>
      <c r="AX153" s="409">
        <v>139</v>
      </c>
      <c r="AY153" s="409">
        <v>89</v>
      </c>
      <c r="AZ153" s="409">
        <v>89</v>
      </c>
      <c r="BA153" s="409">
        <v>89</v>
      </c>
      <c r="BB153" s="304"/>
      <c r="BC153" s="304"/>
      <c r="BD153" s="304"/>
      <c r="BE153" s="304"/>
    </row>
    <row r="154" spans="2:57">
      <c r="B154" s="149" t="s">
        <v>579</v>
      </c>
      <c r="C154" s="149" t="s">
        <v>579</v>
      </c>
      <c r="D154" s="280"/>
      <c r="E154" s="280"/>
      <c r="F154" s="280"/>
      <c r="G154" s="281"/>
      <c r="H154" s="286">
        <v>139</v>
      </c>
      <c r="I154" s="286" t="s">
        <v>55</v>
      </c>
      <c r="J154" s="286">
        <v>19</v>
      </c>
      <c r="K154" s="286" t="s">
        <v>55</v>
      </c>
      <c r="L154" s="286" t="s">
        <v>55</v>
      </c>
      <c r="M154" s="286" t="s">
        <v>55</v>
      </c>
      <c r="N154" s="286" t="s">
        <v>55</v>
      </c>
      <c r="O154" s="286" t="s">
        <v>55</v>
      </c>
      <c r="P154" s="286" t="s">
        <v>55</v>
      </c>
      <c r="Q154" s="286" t="s">
        <v>55</v>
      </c>
      <c r="R154" s="304"/>
      <c r="S154" s="409">
        <v>139</v>
      </c>
      <c r="T154" s="409" t="s">
        <v>55</v>
      </c>
      <c r="U154" s="409"/>
      <c r="V154" s="409"/>
      <c r="W154" s="409" t="s">
        <v>55</v>
      </c>
      <c r="X154" s="409" t="s">
        <v>55</v>
      </c>
      <c r="Y154" s="409" t="s">
        <v>55</v>
      </c>
      <c r="Z154" s="409" t="s">
        <v>55</v>
      </c>
      <c r="AA154" s="409" t="s">
        <v>55</v>
      </c>
      <c r="AB154" s="409" t="s">
        <v>55</v>
      </c>
      <c r="AC154" s="409" t="s">
        <v>55</v>
      </c>
      <c r="AD154" s="304"/>
      <c r="AE154" s="304"/>
      <c r="AF154" s="286">
        <v>139</v>
      </c>
      <c r="AG154" s="286" t="s">
        <v>55</v>
      </c>
      <c r="AH154" s="286">
        <v>19</v>
      </c>
      <c r="AI154" s="286" t="s">
        <v>55</v>
      </c>
      <c r="AJ154" s="286" t="s">
        <v>55</v>
      </c>
      <c r="AK154" s="286" t="s">
        <v>55</v>
      </c>
      <c r="AL154" s="286" t="s">
        <v>55</v>
      </c>
      <c r="AM154" s="286" t="s">
        <v>55</v>
      </c>
      <c r="AN154" s="286" t="s">
        <v>55</v>
      </c>
      <c r="AO154" s="286" t="s">
        <v>55</v>
      </c>
      <c r="AP154" s="304"/>
      <c r="AQ154" s="409">
        <v>139</v>
      </c>
      <c r="AR154" s="409" t="s">
        <v>55</v>
      </c>
      <c r="AS154" s="409">
        <v>0</v>
      </c>
      <c r="AT154" s="409">
        <v>0</v>
      </c>
      <c r="AU154" s="409" t="s">
        <v>55</v>
      </c>
      <c r="AV154" s="409" t="s">
        <v>55</v>
      </c>
      <c r="AW154" s="409" t="s">
        <v>55</v>
      </c>
      <c r="AX154" s="409" t="s">
        <v>55</v>
      </c>
      <c r="AY154" s="409" t="s">
        <v>55</v>
      </c>
      <c r="AZ154" s="409" t="s">
        <v>55</v>
      </c>
      <c r="BA154" s="409" t="s">
        <v>55</v>
      </c>
      <c r="BB154" s="304"/>
      <c r="BC154" s="304"/>
      <c r="BD154" s="304"/>
      <c r="BE154" s="304"/>
    </row>
    <row r="155" spans="2:57">
      <c r="B155" s="149" t="s">
        <v>934</v>
      </c>
      <c r="C155" s="149" t="s">
        <v>580</v>
      </c>
      <c r="D155" s="280"/>
      <c r="E155" s="280"/>
      <c r="F155" s="280"/>
      <c r="G155" s="281"/>
      <c r="H155" s="286">
        <v>489</v>
      </c>
      <c r="I155" s="286">
        <v>289</v>
      </c>
      <c r="J155" s="286">
        <v>489</v>
      </c>
      <c r="K155" s="286">
        <v>259</v>
      </c>
      <c r="L155" s="286">
        <v>119</v>
      </c>
      <c r="M155" s="286">
        <v>89</v>
      </c>
      <c r="N155" s="286">
        <v>59</v>
      </c>
      <c r="O155" s="286">
        <v>59</v>
      </c>
      <c r="P155" s="286">
        <v>59</v>
      </c>
      <c r="Q155" s="286">
        <v>59</v>
      </c>
      <c r="R155" s="304"/>
      <c r="S155" s="409">
        <v>489</v>
      </c>
      <c r="T155" s="409">
        <v>289</v>
      </c>
      <c r="U155" s="409"/>
      <c r="V155" s="409"/>
      <c r="W155" s="409">
        <v>259</v>
      </c>
      <c r="X155" s="409">
        <v>119</v>
      </c>
      <c r="Y155" s="409">
        <v>89</v>
      </c>
      <c r="Z155" s="409">
        <v>59</v>
      </c>
      <c r="AA155" s="409">
        <v>59</v>
      </c>
      <c r="AB155" s="409">
        <v>59</v>
      </c>
      <c r="AC155" s="409">
        <v>59</v>
      </c>
      <c r="AD155" s="304"/>
      <c r="AE155" s="304"/>
      <c r="AF155" s="286">
        <v>489</v>
      </c>
      <c r="AG155" s="286">
        <v>289</v>
      </c>
      <c r="AH155" s="286">
        <v>489</v>
      </c>
      <c r="AI155" s="286">
        <v>259</v>
      </c>
      <c r="AJ155" s="286">
        <v>119</v>
      </c>
      <c r="AK155" s="286">
        <v>89</v>
      </c>
      <c r="AL155" s="286">
        <v>59</v>
      </c>
      <c r="AM155" s="286">
        <v>59</v>
      </c>
      <c r="AN155" s="286">
        <v>59</v>
      </c>
      <c r="AO155" s="286">
        <v>59</v>
      </c>
      <c r="AP155" s="304"/>
      <c r="AQ155" s="409">
        <v>489</v>
      </c>
      <c r="AR155" s="409">
        <v>289</v>
      </c>
      <c r="AS155" s="409">
        <v>0</v>
      </c>
      <c r="AT155" s="409">
        <v>0</v>
      </c>
      <c r="AU155" s="409">
        <v>259</v>
      </c>
      <c r="AV155" s="409">
        <v>119</v>
      </c>
      <c r="AW155" s="409">
        <v>89</v>
      </c>
      <c r="AX155" s="409">
        <v>59</v>
      </c>
      <c r="AY155" s="409">
        <v>59</v>
      </c>
      <c r="AZ155" s="409">
        <v>59</v>
      </c>
      <c r="BA155" s="409">
        <v>59</v>
      </c>
      <c r="BB155" s="304"/>
      <c r="BC155" s="304"/>
      <c r="BD155" s="304"/>
      <c r="BE155" s="304"/>
    </row>
    <row r="156" spans="2:57">
      <c r="B156" s="149" t="s">
        <v>935</v>
      </c>
      <c r="C156" s="149" t="s">
        <v>581</v>
      </c>
      <c r="D156" s="280"/>
      <c r="E156" s="280"/>
      <c r="F156" s="280"/>
      <c r="G156" s="281"/>
      <c r="H156" s="286">
        <v>489</v>
      </c>
      <c r="I156" s="286">
        <v>289</v>
      </c>
      <c r="J156" s="286">
        <v>489</v>
      </c>
      <c r="K156" s="286">
        <v>259</v>
      </c>
      <c r="L156" s="286">
        <v>119</v>
      </c>
      <c r="M156" s="286">
        <v>89</v>
      </c>
      <c r="N156" s="286">
        <v>59</v>
      </c>
      <c r="O156" s="286">
        <v>59</v>
      </c>
      <c r="P156" s="286">
        <v>59</v>
      </c>
      <c r="Q156" s="286">
        <v>59</v>
      </c>
      <c r="R156" s="304"/>
      <c r="S156" s="409">
        <v>489</v>
      </c>
      <c r="T156" s="409">
        <v>289</v>
      </c>
      <c r="U156" s="409"/>
      <c r="V156" s="409"/>
      <c r="W156" s="409">
        <v>259</v>
      </c>
      <c r="X156" s="409">
        <v>119</v>
      </c>
      <c r="Y156" s="409">
        <v>89</v>
      </c>
      <c r="Z156" s="409">
        <v>59</v>
      </c>
      <c r="AA156" s="409">
        <v>59</v>
      </c>
      <c r="AB156" s="409">
        <v>59</v>
      </c>
      <c r="AC156" s="409">
        <v>59</v>
      </c>
      <c r="AD156" s="304"/>
      <c r="AE156" s="304"/>
      <c r="AF156" s="286">
        <v>489</v>
      </c>
      <c r="AG156" s="286">
        <v>289</v>
      </c>
      <c r="AH156" s="286">
        <v>489</v>
      </c>
      <c r="AI156" s="286">
        <v>259</v>
      </c>
      <c r="AJ156" s="286">
        <v>119</v>
      </c>
      <c r="AK156" s="286">
        <v>89</v>
      </c>
      <c r="AL156" s="286">
        <v>59</v>
      </c>
      <c r="AM156" s="286">
        <v>59</v>
      </c>
      <c r="AN156" s="286">
        <v>59</v>
      </c>
      <c r="AO156" s="286">
        <v>59</v>
      </c>
      <c r="AP156" s="304"/>
      <c r="AQ156" s="409">
        <v>489</v>
      </c>
      <c r="AR156" s="409">
        <v>289</v>
      </c>
      <c r="AS156" s="409">
        <v>0</v>
      </c>
      <c r="AT156" s="409">
        <v>0</v>
      </c>
      <c r="AU156" s="409">
        <v>259</v>
      </c>
      <c r="AV156" s="409">
        <v>119</v>
      </c>
      <c r="AW156" s="409">
        <v>89</v>
      </c>
      <c r="AX156" s="409">
        <v>59</v>
      </c>
      <c r="AY156" s="409">
        <v>59</v>
      </c>
      <c r="AZ156" s="409">
        <v>59</v>
      </c>
      <c r="BA156" s="409">
        <v>59</v>
      </c>
      <c r="BB156" s="304"/>
      <c r="BC156" s="304"/>
      <c r="BD156" s="304"/>
      <c r="BE156" s="304"/>
    </row>
    <row r="157" spans="2:57">
      <c r="B157" s="149" t="s">
        <v>936</v>
      </c>
      <c r="C157" s="149" t="s">
        <v>582</v>
      </c>
      <c r="D157" s="280"/>
      <c r="E157" s="280"/>
      <c r="F157" s="280"/>
      <c r="G157" s="281"/>
      <c r="H157" s="286">
        <v>839</v>
      </c>
      <c r="I157" s="286">
        <v>739</v>
      </c>
      <c r="J157" s="286">
        <v>839</v>
      </c>
      <c r="K157" s="286">
        <v>739</v>
      </c>
      <c r="L157" s="286">
        <v>289</v>
      </c>
      <c r="M157" s="286">
        <v>239</v>
      </c>
      <c r="N157" s="286">
        <v>139</v>
      </c>
      <c r="O157" s="286">
        <v>139</v>
      </c>
      <c r="P157" s="286">
        <v>139</v>
      </c>
      <c r="Q157" s="286">
        <v>139</v>
      </c>
      <c r="R157" s="304"/>
      <c r="S157" s="409">
        <v>839</v>
      </c>
      <c r="T157" s="409">
        <v>739</v>
      </c>
      <c r="U157" s="409"/>
      <c r="V157" s="409"/>
      <c r="W157" s="409">
        <v>739</v>
      </c>
      <c r="X157" s="409">
        <v>289</v>
      </c>
      <c r="Y157" s="409">
        <v>239</v>
      </c>
      <c r="Z157" s="409">
        <v>139</v>
      </c>
      <c r="AA157" s="409">
        <v>139</v>
      </c>
      <c r="AB157" s="409">
        <v>139</v>
      </c>
      <c r="AC157" s="409">
        <v>139</v>
      </c>
      <c r="AD157" s="304"/>
      <c r="AE157" s="304"/>
      <c r="AF157" s="286">
        <v>839</v>
      </c>
      <c r="AG157" s="286">
        <v>739</v>
      </c>
      <c r="AH157" s="286">
        <v>839</v>
      </c>
      <c r="AI157" s="286">
        <v>739</v>
      </c>
      <c r="AJ157" s="286">
        <v>289</v>
      </c>
      <c r="AK157" s="286">
        <v>239</v>
      </c>
      <c r="AL157" s="286">
        <v>139</v>
      </c>
      <c r="AM157" s="286">
        <v>139</v>
      </c>
      <c r="AN157" s="286">
        <v>139</v>
      </c>
      <c r="AO157" s="286">
        <v>139</v>
      </c>
      <c r="AP157" s="304"/>
      <c r="AQ157" s="409">
        <v>839</v>
      </c>
      <c r="AR157" s="409">
        <v>739</v>
      </c>
      <c r="AS157" s="409">
        <v>0</v>
      </c>
      <c r="AT157" s="409">
        <v>0</v>
      </c>
      <c r="AU157" s="409">
        <v>739</v>
      </c>
      <c r="AV157" s="409">
        <v>289</v>
      </c>
      <c r="AW157" s="409">
        <v>239</v>
      </c>
      <c r="AX157" s="409">
        <v>139</v>
      </c>
      <c r="AY157" s="409">
        <v>139</v>
      </c>
      <c r="AZ157" s="409">
        <v>139</v>
      </c>
      <c r="BA157" s="409">
        <v>139</v>
      </c>
      <c r="BB157" s="304"/>
      <c r="BC157" s="304"/>
      <c r="BD157" s="304"/>
      <c r="BE157" s="304"/>
    </row>
    <row r="158" spans="2:57">
      <c r="B158" s="149" t="s">
        <v>937</v>
      </c>
      <c r="C158" s="149" t="s">
        <v>583</v>
      </c>
      <c r="D158" s="280"/>
      <c r="E158" s="280"/>
      <c r="F158" s="280"/>
      <c r="G158" s="281"/>
      <c r="H158" s="286">
        <v>389</v>
      </c>
      <c r="I158" s="286">
        <v>889</v>
      </c>
      <c r="J158" s="286">
        <v>389</v>
      </c>
      <c r="K158" s="286">
        <v>389</v>
      </c>
      <c r="L158" s="286">
        <v>139</v>
      </c>
      <c r="M158" s="286">
        <v>39</v>
      </c>
      <c r="N158" s="286">
        <v>39</v>
      </c>
      <c r="O158" s="286">
        <v>39</v>
      </c>
      <c r="P158" s="286">
        <v>39</v>
      </c>
      <c r="Q158" s="286">
        <v>39</v>
      </c>
      <c r="R158" s="304"/>
      <c r="S158" s="409">
        <v>389</v>
      </c>
      <c r="T158" s="409">
        <v>889</v>
      </c>
      <c r="U158" s="409"/>
      <c r="V158" s="409"/>
      <c r="W158" s="409">
        <v>389</v>
      </c>
      <c r="X158" s="409">
        <v>139</v>
      </c>
      <c r="Y158" s="409">
        <v>39</v>
      </c>
      <c r="Z158" s="409">
        <v>39</v>
      </c>
      <c r="AA158" s="409">
        <v>39</v>
      </c>
      <c r="AB158" s="409">
        <v>39</v>
      </c>
      <c r="AC158" s="409">
        <v>39</v>
      </c>
      <c r="AD158" s="304"/>
      <c r="AE158" s="304"/>
      <c r="AF158" s="286">
        <v>389</v>
      </c>
      <c r="AG158" s="286">
        <v>889</v>
      </c>
      <c r="AH158" s="286">
        <v>389</v>
      </c>
      <c r="AI158" s="286">
        <v>389</v>
      </c>
      <c r="AJ158" s="286">
        <v>139</v>
      </c>
      <c r="AK158" s="286">
        <v>39</v>
      </c>
      <c r="AL158" s="286">
        <v>39</v>
      </c>
      <c r="AM158" s="286">
        <v>39</v>
      </c>
      <c r="AN158" s="286">
        <v>39</v>
      </c>
      <c r="AO158" s="286">
        <v>39</v>
      </c>
      <c r="AP158" s="304"/>
      <c r="AQ158" s="409">
        <v>389</v>
      </c>
      <c r="AR158" s="409">
        <v>889</v>
      </c>
      <c r="AS158" s="409">
        <v>0</v>
      </c>
      <c r="AT158" s="409">
        <v>0</v>
      </c>
      <c r="AU158" s="409">
        <v>389</v>
      </c>
      <c r="AV158" s="409">
        <v>139</v>
      </c>
      <c r="AW158" s="409">
        <v>39</v>
      </c>
      <c r="AX158" s="409">
        <v>39</v>
      </c>
      <c r="AY158" s="409">
        <v>39</v>
      </c>
      <c r="AZ158" s="409">
        <v>39</v>
      </c>
      <c r="BA158" s="409">
        <v>39</v>
      </c>
      <c r="BB158" s="304"/>
      <c r="BC158" s="304"/>
      <c r="BD158" s="304"/>
      <c r="BE158" s="304"/>
    </row>
    <row r="159" spans="2:57">
      <c r="B159" s="149" t="s">
        <v>938</v>
      </c>
      <c r="C159" s="149" t="s">
        <v>584</v>
      </c>
      <c r="D159" s="280"/>
      <c r="E159" s="280"/>
      <c r="F159" s="280"/>
      <c r="G159" s="281"/>
      <c r="H159" s="286">
        <v>889</v>
      </c>
      <c r="I159" s="286">
        <v>789</v>
      </c>
      <c r="J159" s="286">
        <v>839</v>
      </c>
      <c r="K159" s="286">
        <v>789</v>
      </c>
      <c r="L159" s="286">
        <v>239</v>
      </c>
      <c r="M159" s="286">
        <v>189</v>
      </c>
      <c r="N159" s="286">
        <v>89</v>
      </c>
      <c r="O159" s="286">
        <v>39</v>
      </c>
      <c r="P159" s="286">
        <v>39</v>
      </c>
      <c r="Q159" s="286">
        <v>39</v>
      </c>
      <c r="R159" s="304"/>
      <c r="S159" s="409">
        <v>889</v>
      </c>
      <c r="T159" s="409">
        <v>789</v>
      </c>
      <c r="U159" s="409"/>
      <c r="V159" s="409"/>
      <c r="W159" s="409">
        <v>789</v>
      </c>
      <c r="X159" s="409">
        <v>239</v>
      </c>
      <c r="Y159" s="409">
        <v>189</v>
      </c>
      <c r="Z159" s="409">
        <v>89</v>
      </c>
      <c r="AA159" s="409">
        <v>39</v>
      </c>
      <c r="AB159" s="409">
        <v>39</v>
      </c>
      <c r="AC159" s="409">
        <v>39</v>
      </c>
      <c r="AD159" s="304"/>
      <c r="AE159" s="304"/>
      <c r="AF159" s="286">
        <v>889</v>
      </c>
      <c r="AG159" s="286">
        <v>789</v>
      </c>
      <c r="AH159" s="286">
        <v>839</v>
      </c>
      <c r="AI159" s="286">
        <v>789</v>
      </c>
      <c r="AJ159" s="286">
        <v>239</v>
      </c>
      <c r="AK159" s="286">
        <v>189</v>
      </c>
      <c r="AL159" s="286">
        <v>89</v>
      </c>
      <c r="AM159" s="286">
        <v>39</v>
      </c>
      <c r="AN159" s="286">
        <v>39</v>
      </c>
      <c r="AO159" s="286">
        <v>39</v>
      </c>
      <c r="AP159" s="304"/>
      <c r="AQ159" s="409">
        <v>889</v>
      </c>
      <c r="AR159" s="409">
        <v>789</v>
      </c>
      <c r="AS159" s="409">
        <v>0</v>
      </c>
      <c r="AT159" s="409">
        <v>0</v>
      </c>
      <c r="AU159" s="409">
        <v>789</v>
      </c>
      <c r="AV159" s="409">
        <v>239</v>
      </c>
      <c r="AW159" s="409">
        <v>189</v>
      </c>
      <c r="AX159" s="409">
        <v>89</v>
      </c>
      <c r="AY159" s="409">
        <v>39</v>
      </c>
      <c r="AZ159" s="409">
        <v>39</v>
      </c>
      <c r="BA159" s="409">
        <v>39</v>
      </c>
      <c r="BB159" s="304"/>
      <c r="BC159" s="304"/>
      <c r="BD159" s="304"/>
      <c r="BE159" s="304"/>
    </row>
    <row r="160" spans="2:57">
      <c r="B160" s="149" t="s">
        <v>84</v>
      </c>
      <c r="C160" s="149" t="s">
        <v>85</v>
      </c>
      <c r="D160" s="280"/>
      <c r="E160" s="280"/>
      <c r="F160" s="280"/>
      <c r="G160" s="281"/>
      <c r="H160" s="286">
        <v>339</v>
      </c>
      <c r="I160" s="286">
        <v>239</v>
      </c>
      <c r="J160" s="286">
        <v>289</v>
      </c>
      <c r="K160" s="286">
        <v>239</v>
      </c>
      <c r="L160" s="286">
        <v>0</v>
      </c>
      <c r="M160" s="286">
        <v>0</v>
      </c>
      <c r="N160" s="286">
        <v>0</v>
      </c>
      <c r="O160" s="286">
        <v>0</v>
      </c>
      <c r="P160" s="286">
        <v>0</v>
      </c>
      <c r="Q160" s="286">
        <v>0</v>
      </c>
      <c r="R160" s="304"/>
      <c r="S160" s="409">
        <v>339</v>
      </c>
      <c r="T160" s="409">
        <v>239</v>
      </c>
      <c r="U160" s="409"/>
      <c r="V160" s="409"/>
      <c r="W160" s="409">
        <v>239</v>
      </c>
      <c r="X160" s="409">
        <v>0</v>
      </c>
      <c r="Y160" s="409">
        <v>0</v>
      </c>
      <c r="Z160" s="409">
        <v>0</v>
      </c>
      <c r="AA160" s="409">
        <v>0</v>
      </c>
      <c r="AB160" s="409">
        <v>0</v>
      </c>
      <c r="AC160" s="409">
        <v>0</v>
      </c>
      <c r="AD160" s="304"/>
      <c r="AE160" s="304"/>
      <c r="AF160" s="286">
        <v>339</v>
      </c>
      <c r="AG160" s="286">
        <v>239</v>
      </c>
      <c r="AH160" s="286">
        <v>289</v>
      </c>
      <c r="AI160" s="286">
        <v>239</v>
      </c>
      <c r="AJ160" s="286">
        <v>0</v>
      </c>
      <c r="AK160" s="286">
        <v>0</v>
      </c>
      <c r="AL160" s="286">
        <v>0</v>
      </c>
      <c r="AM160" s="286">
        <v>0</v>
      </c>
      <c r="AN160" s="286">
        <v>0</v>
      </c>
      <c r="AO160" s="286">
        <v>0</v>
      </c>
      <c r="AP160" s="304"/>
      <c r="AQ160" s="409">
        <v>339</v>
      </c>
      <c r="AR160" s="409">
        <v>239</v>
      </c>
      <c r="AS160" s="409">
        <v>0</v>
      </c>
      <c r="AT160" s="409">
        <v>0</v>
      </c>
      <c r="AU160" s="409">
        <v>239</v>
      </c>
      <c r="AV160" s="409">
        <v>0</v>
      </c>
      <c r="AW160" s="409">
        <v>0</v>
      </c>
      <c r="AX160" s="409">
        <v>0</v>
      </c>
      <c r="AY160" s="409">
        <v>0</v>
      </c>
      <c r="AZ160" s="409">
        <v>0</v>
      </c>
      <c r="BA160" s="409">
        <v>0</v>
      </c>
      <c r="BB160" s="304"/>
      <c r="BC160" s="304"/>
      <c r="BD160" s="304"/>
      <c r="BE160" s="304"/>
    </row>
    <row r="161" spans="2:57">
      <c r="B161" s="149" t="s">
        <v>96</v>
      </c>
      <c r="C161" s="149" t="s">
        <v>95</v>
      </c>
      <c r="D161" s="280"/>
      <c r="E161" s="280"/>
      <c r="F161" s="280"/>
      <c r="G161" s="281"/>
      <c r="H161" s="286">
        <v>639</v>
      </c>
      <c r="I161" s="286">
        <v>539</v>
      </c>
      <c r="J161" s="286">
        <v>639</v>
      </c>
      <c r="K161" s="286">
        <v>539</v>
      </c>
      <c r="L161" s="286">
        <v>89</v>
      </c>
      <c r="M161" s="286">
        <v>89</v>
      </c>
      <c r="N161" s="286">
        <v>69</v>
      </c>
      <c r="O161" s="286">
        <v>69</v>
      </c>
      <c r="P161" s="286">
        <v>69</v>
      </c>
      <c r="Q161" s="286">
        <v>69</v>
      </c>
      <c r="R161" s="304"/>
      <c r="S161" s="409">
        <v>639</v>
      </c>
      <c r="T161" s="409">
        <v>539</v>
      </c>
      <c r="U161" s="409"/>
      <c r="V161" s="409"/>
      <c r="W161" s="409">
        <v>539</v>
      </c>
      <c r="X161" s="409">
        <v>89</v>
      </c>
      <c r="Y161" s="409">
        <v>89</v>
      </c>
      <c r="Z161" s="409">
        <v>69</v>
      </c>
      <c r="AA161" s="409">
        <v>69</v>
      </c>
      <c r="AB161" s="409">
        <v>69</v>
      </c>
      <c r="AC161" s="409">
        <v>69</v>
      </c>
      <c r="AD161" s="304"/>
      <c r="AE161" s="304"/>
      <c r="AF161" s="286">
        <v>639</v>
      </c>
      <c r="AG161" s="286">
        <v>539</v>
      </c>
      <c r="AH161" s="286">
        <v>639</v>
      </c>
      <c r="AI161" s="286">
        <v>539</v>
      </c>
      <c r="AJ161" s="286">
        <v>89</v>
      </c>
      <c r="AK161" s="286">
        <v>89</v>
      </c>
      <c r="AL161" s="286">
        <v>69</v>
      </c>
      <c r="AM161" s="286">
        <v>69</v>
      </c>
      <c r="AN161" s="286">
        <v>69</v>
      </c>
      <c r="AO161" s="286">
        <v>69</v>
      </c>
      <c r="AP161" s="304"/>
      <c r="AQ161" s="409">
        <v>639</v>
      </c>
      <c r="AR161" s="409">
        <v>539</v>
      </c>
      <c r="AS161" s="409">
        <v>0</v>
      </c>
      <c r="AT161" s="409">
        <v>0</v>
      </c>
      <c r="AU161" s="409">
        <v>539</v>
      </c>
      <c r="AV161" s="409">
        <v>89</v>
      </c>
      <c r="AW161" s="409">
        <v>89</v>
      </c>
      <c r="AX161" s="409">
        <v>69</v>
      </c>
      <c r="AY161" s="409">
        <v>69</v>
      </c>
      <c r="AZ161" s="409">
        <v>69</v>
      </c>
      <c r="BA161" s="409">
        <v>69</v>
      </c>
      <c r="BB161" s="304"/>
      <c r="BC161" s="304"/>
      <c r="BD161" s="304"/>
      <c r="BE161" s="304"/>
    </row>
    <row r="162" spans="2:57">
      <c r="B162" s="149" t="s">
        <v>939</v>
      </c>
      <c r="C162" s="149" t="s">
        <v>585</v>
      </c>
      <c r="D162" s="280"/>
      <c r="E162" s="280"/>
      <c r="F162" s="280"/>
      <c r="G162" s="281"/>
      <c r="H162" s="286">
        <v>939</v>
      </c>
      <c r="I162" s="286">
        <v>839</v>
      </c>
      <c r="J162" s="286">
        <v>939</v>
      </c>
      <c r="K162" s="286">
        <v>839</v>
      </c>
      <c r="L162" s="286">
        <v>239</v>
      </c>
      <c r="M162" s="286">
        <v>189</v>
      </c>
      <c r="N162" s="286">
        <v>89</v>
      </c>
      <c r="O162" s="286">
        <v>89</v>
      </c>
      <c r="P162" s="286">
        <v>89</v>
      </c>
      <c r="Q162" s="286">
        <v>89</v>
      </c>
      <c r="R162" s="304"/>
      <c r="S162" s="409">
        <v>939</v>
      </c>
      <c r="T162" s="409">
        <v>839</v>
      </c>
      <c r="U162" s="409"/>
      <c r="V162" s="409"/>
      <c r="W162" s="409">
        <v>839</v>
      </c>
      <c r="X162" s="409">
        <v>239</v>
      </c>
      <c r="Y162" s="409">
        <v>189</v>
      </c>
      <c r="Z162" s="409">
        <v>89</v>
      </c>
      <c r="AA162" s="409">
        <v>89</v>
      </c>
      <c r="AB162" s="409">
        <v>89</v>
      </c>
      <c r="AC162" s="409">
        <v>89</v>
      </c>
      <c r="AD162" s="304"/>
      <c r="AE162" s="304"/>
      <c r="AF162" s="286">
        <v>939</v>
      </c>
      <c r="AG162" s="286">
        <v>839</v>
      </c>
      <c r="AH162" s="286">
        <v>939</v>
      </c>
      <c r="AI162" s="286">
        <v>839</v>
      </c>
      <c r="AJ162" s="286">
        <v>239</v>
      </c>
      <c r="AK162" s="286">
        <v>189</v>
      </c>
      <c r="AL162" s="286">
        <v>89</v>
      </c>
      <c r="AM162" s="286">
        <v>89</v>
      </c>
      <c r="AN162" s="286">
        <v>89</v>
      </c>
      <c r="AO162" s="286">
        <v>89</v>
      </c>
      <c r="AP162" s="304"/>
      <c r="AQ162" s="409">
        <v>939</v>
      </c>
      <c r="AR162" s="409">
        <v>839</v>
      </c>
      <c r="AS162" s="409">
        <v>0</v>
      </c>
      <c r="AT162" s="409">
        <v>0</v>
      </c>
      <c r="AU162" s="409">
        <v>839</v>
      </c>
      <c r="AV162" s="409">
        <v>239</v>
      </c>
      <c r="AW162" s="409">
        <v>189</v>
      </c>
      <c r="AX162" s="409">
        <v>89</v>
      </c>
      <c r="AY162" s="409">
        <v>89</v>
      </c>
      <c r="AZ162" s="409">
        <v>89</v>
      </c>
      <c r="BA162" s="409">
        <v>89</v>
      </c>
      <c r="BB162" s="304"/>
      <c r="BC162" s="304"/>
      <c r="BD162" s="304"/>
      <c r="BE162" s="304"/>
    </row>
    <row r="163" spans="2:57">
      <c r="B163" s="149" t="s">
        <v>586</v>
      </c>
      <c r="C163" s="149" t="s">
        <v>586</v>
      </c>
      <c r="D163" s="280"/>
      <c r="E163" s="280"/>
      <c r="F163" s="280"/>
      <c r="G163" s="281"/>
      <c r="H163" s="286">
        <v>189</v>
      </c>
      <c r="I163" s="286" t="s">
        <v>55</v>
      </c>
      <c r="J163" s="286">
        <v>119</v>
      </c>
      <c r="K163" s="286" t="s">
        <v>55</v>
      </c>
      <c r="L163" s="286" t="s">
        <v>55</v>
      </c>
      <c r="M163" s="286" t="s">
        <v>55</v>
      </c>
      <c r="N163" s="286" t="s">
        <v>55</v>
      </c>
      <c r="O163" s="286" t="s">
        <v>55</v>
      </c>
      <c r="P163" s="286" t="s">
        <v>55</v>
      </c>
      <c r="Q163" s="286" t="s">
        <v>55</v>
      </c>
      <c r="R163" s="304"/>
      <c r="S163" s="409">
        <v>189</v>
      </c>
      <c r="T163" s="409" t="s">
        <v>55</v>
      </c>
      <c r="U163" s="409"/>
      <c r="V163" s="409"/>
      <c r="W163" s="409" t="s">
        <v>55</v>
      </c>
      <c r="X163" s="409" t="s">
        <v>55</v>
      </c>
      <c r="Y163" s="409" t="s">
        <v>55</v>
      </c>
      <c r="Z163" s="409" t="s">
        <v>55</v>
      </c>
      <c r="AA163" s="409" t="s">
        <v>55</v>
      </c>
      <c r="AB163" s="409" t="s">
        <v>55</v>
      </c>
      <c r="AC163" s="409" t="s">
        <v>55</v>
      </c>
      <c r="AD163" s="304"/>
      <c r="AE163" s="304"/>
      <c r="AF163" s="286">
        <v>189</v>
      </c>
      <c r="AG163" s="286" t="s">
        <v>55</v>
      </c>
      <c r="AH163" s="286">
        <v>119</v>
      </c>
      <c r="AI163" s="286" t="s">
        <v>55</v>
      </c>
      <c r="AJ163" s="286" t="s">
        <v>55</v>
      </c>
      <c r="AK163" s="286" t="s">
        <v>55</v>
      </c>
      <c r="AL163" s="286" t="s">
        <v>55</v>
      </c>
      <c r="AM163" s="286" t="s">
        <v>55</v>
      </c>
      <c r="AN163" s="286" t="s">
        <v>55</v>
      </c>
      <c r="AO163" s="286" t="s">
        <v>55</v>
      </c>
      <c r="AP163" s="304"/>
      <c r="AQ163" s="409">
        <v>189</v>
      </c>
      <c r="AR163" s="409" t="s">
        <v>55</v>
      </c>
      <c r="AS163" s="409">
        <v>0</v>
      </c>
      <c r="AT163" s="409">
        <v>0</v>
      </c>
      <c r="AU163" s="409" t="s">
        <v>55</v>
      </c>
      <c r="AV163" s="409" t="s">
        <v>55</v>
      </c>
      <c r="AW163" s="409" t="s">
        <v>55</v>
      </c>
      <c r="AX163" s="409" t="s">
        <v>55</v>
      </c>
      <c r="AY163" s="409" t="s">
        <v>55</v>
      </c>
      <c r="AZ163" s="409" t="s">
        <v>55</v>
      </c>
      <c r="BA163" s="409" t="s">
        <v>55</v>
      </c>
      <c r="BB163" s="304"/>
      <c r="BC163" s="304"/>
      <c r="BD163" s="304"/>
      <c r="BE163" s="304"/>
    </row>
    <row r="164" spans="2:57">
      <c r="B164" s="149" t="s">
        <v>587</v>
      </c>
      <c r="C164" s="149" t="s">
        <v>587</v>
      </c>
      <c r="D164" s="280"/>
      <c r="E164" s="280"/>
      <c r="F164" s="280"/>
      <c r="G164" s="281"/>
      <c r="H164" s="286">
        <v>189</v>
      </c>
      <c r="I164" s="286" t="s">
        <v>55</v>
      </c>
      <c r="J164" s="286">
        <v>139</v>
      </c>
      <c r="K164" s="286" t="s">
        <v>55</v>
      </c>
      <c r="L164" s="286" t="s">
        <v>55</v>
      </c>
      <c r="M164" s="286" t="s">
        <v>55</v>
      </c>
      <c r="N164" s="286" t="s">
        <v>55</v>
      </c>
      <c r="O164" s="286" t="s">
        <v>55</v>
      </c>
      <c r="P164" s="286" t="s">
        <v>55</v>
      </c>
      <c r="Q164" s="286" t="s">
        <v>55</v>
      </c>
      <c r="R164" s="304"/>
      <c r="S164" s="409">
        <v>189</v>
      </c>
      <c r="T164" s="409" t="s">
        <v>55</v>
      </c>
      <c r="U164" s="409"/>
      <c r="V164" s="409"/>
      <c r="W164" s="409" t="s">
        <v>55</v>
      </c>
      <c r="X164" s="409" t="s">
        <v>55</v>
      </c>
      <c r="Y164" s="409" t="s">
        <v>55</v>
      </c>
      <c r="Z164" s="409" t="s">
        <v>55</v>
      </c>
      <c r="AA164" s="409" t="s">
        <v>55</v>
      </c>
      <c r="AB164" s="409" t="s">
        <v>55</v>
      </c>
      <c r="AC164" s="409" t="s">
        <v>55</v>
      </c>
      <c r="AD164" s="304"/>
      <c r="AE164" s="304"/>
      <c r="AF164" s="286">
        <v>189</v>
      </c>
      <c r="AG164" s="286" t="s">
        <v>55</v>
      </c>
      <c r="AH164" s="286">
        <v>139</v>
      </c>
      <c r="AI164" s="286" t="s">
        <v>55</v>
      </c>
      <c r="AJ164" s="286" t="s">
        <v>55</v>
      </c>
      <c r="AK164" s="286" t="s">
        <v>55</v>
      </c>
      <c r="AL164" s="286" t="s">
        <v>55</v>
      </c>
      <c r="AM164" s="286" t="s">
        <v>55</v>
      </c>
      <c r="AN164" s="286" t="s">
        <v>55</v>
      </c>
      <c r="AO164" s="286" t="s">
        <v>55</v>
      </c>
      <c r="AP164" s="304"/>
      <c r="AQ164" s="409">
        <v>189</v>
      </c>
      <c r="AR164" s="409" t="s">
        <v>55</v>
      </c>
      <c r="AS164" s="409">
        <v>0</v>
      </c>
      <c r="AT164" s="409">
        <v>0</v>
      </c>
      <c r="AU164" s="409" t="s">
        <v>55</v>
      </c>
      <c r="AV164" s="409" t="s">
        <v>55</v>
      </c>
      <c r="AW164" s="409" t="s">
        <v>55</v>
      </c>
      <c r="AX164" s="409" t="s">
        <v>55</v>
      </c>
      <c r="AY164" s="409" t="s">
        <v>55</v>
      </c>
      <c r="AZ164" s="409" t="s">
        <v>55</v>
      </c>
      <c r="BA164" s="409" t="s">
        <v>55</v>
      </c>
      <c r="BB164" s="304"/>
      <c r="BC164" s="304"/>
      <c r="BD164" s="304"/>
      <c r="BE164" s="304"/>
    </row>
    <row r="165" spans="2:57">
      <c r="B165" s="149" t="s">
        <v>588</v>
      </c>
      <c r="C165" s="149" t="s">
        <v>588</v>
      </c>
      <c r="D165" s="280"/>
      <c r="E165" s="280"/>
      <c r="F165" s="280"/>
      <c r="G165" s="281"/>
      <c r="H165" s="286">
        <v>189</v>
      </c>
      <c r="I165" s="286" t="s">
        <v>55</v>
      </c>
      <c r="J165" s="286">
        <v>139</v>
      </c>
      <c r="K165" s="286" t="s">
        <v>55</v>
      </c>
      <c r="L165" s="286" t="s">
        <v>55</v>
      </c>
      <c r="M165" s="286" t="s">
        <v>55</v>
      </c>
      <c r="N165" s="286" t="s">
        <v>55</v>
      </c>
      <c r="O165" s="286" t="s">
        <v>55</v>
      </c>
      <c r="P165" s="286" t="s">
        <v>55</v>
      </c>
      <c r="Q165" s="286" t="s">
        <v>55</v>
      </c>
      <c r="R165" s="304"/>
      <c r="S165" s="409">
        <v>189</v>
      </c>
      <c r="T165" s="409" t="s">
        <v>55</v>
      </c>
      <c r="U165" s="409"/>
      <c r="V165" s="409"/>
      <c r="W165" s="409" t="s">
        <v>55</v>
      </c>
      <c r="X165" s="409" t="s">
        <v>55</v>
      </c>
      <c r="Y165" s="409" t="s">
        <v>55</v>
      </c>
      <c r="Z165" s="409" t="s">
        <v>55</v>
      </c>
      <c r="AA165" s="409" t="s">
        <v>55</v>
      </c>
      <c r="AB165" s="409" t="s">
        <v>55</v>
      </c>
      <c r="AC165" s="409" t="s">
        <v>55</v>
      </c>
      <c r="AD165" s="304"/>
      <c r="AE165" s="304"/>
      <c r="AF165" s="286">
        <v>189</v>
      </c>
      <c r="AG165" s="286" t="s">
        <v>55</v>
      </c>
      <c r="AH165" s="286">
        <v>139</v>
      </c>
      <c r="AI165" s="286" t="s">
        <v>55</v>
      </c>
      <c r="AJ165" s="286" t="s">
        <v>55</v>
      </c>
      <c r="AK165" s="286" t="s">
        <v>55</v>
      </c>
      <c r="AL165" s="286" t="s">
        <v>55</v>
      </c>
      <c r="AM165" s="286" t="s">
        <v>55</v>
      </c>
      <c r="AN165" s="286" t="s">
        <v>55</v>
      </c>
      <c r="AO165" s="286" t="s">
        <v>55</v>
      </c>
      <c r="AP165" s="304"/>
      <c r="AQ165" s="409">
        <v>189</v>
      </c>
      <c r="AR165" s="409" t="s">
        <v>55</v>
      </c>
      <c r="AS165" s="409">
        <v>0</v>
      </c>
      <c r="AT165" s="409">
        <v>0</v>
      </c>
      <c r="AU165" s="409" t="s">
        <v>55</v>
      </c>
      <c r="AV165" s="409" t="s">
        <v>55</v>
      </c>
      <c r="AW165" s="409" t="s">
        <v>55</v>
      </c>
      <c r="AX165" s="409" t="s">
        <v>55</v>
      </c>
      <c r="AY165" s="409" t="s">
        <v>55</v>
      </c>
      <c r="AZ165" s="409" t="s">
        <v>55</v>
      </c>
      <c r="BA165" s="409" t="s">
        <v>55</v>
      </c>
      <c r="BB165" s="304"/>
      <c r="BC165" s="304"/>
      <c r="BD165" s="304"/>
      <c r="BE165" s="304"/>
    </row>
    <row r="166" spans="2:57">
      <c r="B166" s="149" t="s">
        <v>589</v>
      </c>
      <c r="C166" s="149" t="s">
        <v>589</v>
      </c>
      <c r="D166" s="280"/>
      <c r="E166" s="280"/>
      <c r="F166" s="280"/>
      <c r="G166" s="281"/>
      <c r="H166" s="286">
        <v>189</v>
      </c>
      <c r="I166" s="286" t="s">
        <v>55</v>
      </c>
      <c r="J166" s="286">
        <v>139</v>
      </c>
      <c r="K166" s="286" t="s">
        <v>55</v>
      </c>
      <c r="L166" s="286" t="s">
        <v>55</v>
      </c>
      <c r="M166" s="286" t="s">
        <v>55</v>
      </c>
      <c r="N166" s="286" t="s">
        <v>55</v>
      </c>
      <c r="O166" s="286" t="s">
        <v>55</v>
      </c>
      <c r="P166" s="286" t="s">
        <v>55</v>
      </c>
      <c r="Q166" s="286" t="s">
        <v>55</v>
      </c>
      <c r="R166" s="304"/>
      <c r="S166" s="409">
        <v>189</v>
      </c>
      <c r="T166" s="409" t="s">
        <v>55</v>
      </c>
      <c r="U166" s="409"/>
      <c r="V166" s="409"/>
      <c r="W166" s="409" t="s">
        <v>55</v>
      </c>
      <c r="X166" s="409" t="s">
        <v>55</v>
      </c>
      <c r="Y166" s="409" t="s">
        <v>55</v>
      </c>
      <c r="Z166" s="409" t="s">
        <v>55</v>
      </c>
      <c r="AA166" s="409" t="s">
        <v>55</v>
      </c>
      <c r="AB166" s="409" t="s">
        <v>55</v>
      </c>
      <c r="AC166" s="409" t="s">
        <v>55</v>
      </c>
      <c r="AD166" s="304"/>
      <c r="AE166" s="304"/>
      <c r="AF166" s="286">
        <v>189</v>
      </c>
      <c r="AG166" s="286" t="s">
        <v>55</v>
      </c>
      <c r="AH166" s="286">
        <v>139</v>
      </c>
      <c r="AI166" s="286" t="s">
        <v>55</v>
      </c>
      <c r="AJ166" s="286" t="s">
        <v>55</v>
      </c>
      <c r="AK166" s="286" t="s">
        <v>55</v>
      </c>
      <c r="AL166" s="286" t="s">
        <v>55</v>
      </c>
      <c r="AM166" s="286" t="s">
        <v>55</v>
      </c>
      <c r="AN166" s="286" t="s">
        <v>55</v>
      </c>
      <c r="AO166" s="286" t="s">
        <v>55</v>
      </c>
      <c r="AP166" s="304"/>
      <c r="AQ166" s="409">
        <v>189</v>
      </c>
      <c r="AR166" s="409" t="s">
        <v>55</v>
      </c>
      <c r="AS166" s="409">
        <v>0</v>
      </c>
      <c r="AT166" s="409">
        <v>0</v>
      </c>
      <c r="AU166" s="409" t="s">
        <v>55</v>
      </c>
      <c r="AV166" s="409" t="s">
        <v>55</v>
      </c>
      <c r="AW166" s="409" t="s">
        <v>55</v>
      </c>
      <c r="AX166" s="409" t="s">
        <v>55</v>
      </c>
      <c r="AY166" s="409" t="s">
        <v>55</v>
      </c>
      <c r="AZ166" s="409" t="s">
        <v>55</v>
      </c>
      <c r="BA166" s="409" t="s">
        <v>55</v>
      </c>
      <c r="BB166" s="304"/>
      <c r="BC166" s="304"/>
      <c r="BD166" s="304"/>
      <c r="BE166" s="304"/>
    </row>
    <row r="167" spans="2:57">
      <c r="B167" s="149" t="s">
        <v>590</v>
      </c>
      <c r="C167" s="149" t="s">
        <v>590</v>
      </c>
      <c r="D167" s="280"/>
      <c r="E167" s="280"/>
      <c r="F167" s="280"/>
      <c r="G167" s="281"/>
      <c r="H167" s="286">
        <v>119</v>
      </c>
      <c r="I167" s="286" t="s">
        <v>55</v>
      </c>
      <c r="J167" s="286">
        <v>89</v>
      </c>
      <c r="K167" s="286" t="s">
        <v>55</v>
      </c>
      <c r="L167" s="286" t="s">
        <v>55</v>
      </c>
      <c r="M167" s="286" t="s">
        <v>55</v>
      </c>
      <c r="N167" s="286" t="s">
        <v>55</v>
      </c>
      <c r="O167" s="286" t="s">
        <v>55</v>
      </c>
      <c r="P167" s="286" t="s">
        <v>55</v>
      </c>
      <c r="Q167" s="286" t="s">
        <v>55</v>
      </c>
      <c r="R167" s="304"/>
      <c r="S167" s="409">
        <v>119</v>
      </c>
      <c r="T167" s="409" t="s">
        <v>55</v>
      </c>
      <c r="U167" s="409"/>
      <c r="V167" s="409"/>
      <c r="W167" s="409" t="s">
        <v>55</v>
      </c>
      <c r="X167" s="409" t="s">
        <v>55</v>
      </c>
      <c r="Y167" s="409" t="s">
        <v>55</v>
      </c>
      <c r="Z167" s="409" t="s">
        <v>55</v>
      </c>
      <c r="AA167" s="409" t="s">
        <v>55</v>
      </c>
      <c r="AB167" s="409" t="s">
        <v>55</v>
      </c>
      <c r="AC167" s="409" t="s">
        <v>55</v>
      </c>
      <c r="AD167" s="304"/>
      <c r="AE167" s="304"/>
      <c r="AF167" s="286">
        <v>119</v>
      </c>
      <c r="AG167" s="286" t="s">
        <v>55</v>
      </c>
      <c r="AH167" s="286">
        <v>89</v>
      </c>
      <c r="AI167" s="286" t="s">
        <v>55</v>
      </c>
      <c r="AJ167" s="286" t="s">
        <v>55</v>
      </c>
      <c r="AK167" s="286" t="s">
        <v>55</v>
      </c>
      <c r="AL167" s="286" t="s">
        <v>55</v>
      </c>
      <c r="AM167" s="286" t="s">
        <v>55</v>
      </c>
      <c r="AN167" s="286" t="s">
        <v>55</v>
      </c>
      <c r="AO167" s="286" t="s">
        <v>55</v>
      </c>
      <c r="AP167" s="304"/>
      <c r="AQ167" s="409">
        <v>119</v>
      </c>
      <c r="AR167" s="409" t="s">
        <v>55</v>
      </c>
      <c r="AS167" s="409">
        <v>0</v>
      </c>
      <c r="AT167" s="409">
        <v>0</v>
      </c>
      <c r="AU167" s="409" t="s">
        <v>55</v>
      </c>
      <c r="AV167" s="409" t="s">
        <v>55</v>
      </c>
      <c r="AW167" s="409" t="s">
        <v>55</v>
      </c>
      <c r="AX167" s="409" t="s">
        <v>55</v>
      </c>
      <c r="AY167" s="409" t="s">
        <v>55</v>
      </c>
      <c r="AZ167" s="409" t="s">
        <v>55</v>
      </c>
      <c r="BA167" s="409" t="s">
        <v>55</v>
      </c>
      <c r="BB167" s="304"/>
      <c r="BC167" s="304"/>
      <c r="BD167" s="304"/>
      <c r="BE167" s="304"/>
    </row>
    <row r="168" spans="2:57">
      <c r="B168" s="149" t="s">
        <v>591</v>
      </c>
      <c r="C168" s="149" t="s">
        <v>591</v>
      </c>
      <c r="D168" s="280"/>
      <c r="E168" s="280"/>
      <c r="F168" s="280"/>
      <c r="G168" s="281"/>
      <c r="H168" s="286">
        <v>489</v>
      </c>
      <c r="I168" s="286" t="s">
        <v>55</v>
      </c>
      <c r="J168" s="286">
        <v>389</v>
      </c>
      <c r="K168" s="286" t="s">
        <v>55</v>
      </c>
      <c r="L168" s="286" t="s">
        <v>55</v>
      </c>
      <c r="M168" s="286" t="s">
        <v>55</v>
      </c>
      <c r="N168" s="286" t="s">
        <v>55</v>
      </c>
      <c r="O168" s="286" t="s">
        <v>55</v>
      </c>
      <c r="P168" s="286" t="s">
        <v>55</v>
      </c>
      <c r="Q168" s="286" t="s">
        <v>55</v>
      </c>
      <c r="R168" s="304"/>
      <c r="S168" s="409">
        <v>489</v>
      </c>
      <c r="T168" s="409" t="s">
        <v>55</v>
      </c>
      <c r="U168" s="409"/>
      <c r="V168" s="409"/>
      <c r="W168" s="409" t="s">
        <v>55</v>
      </c>
      <c r="X168" s="409" t="s">
        <v>55</v>
      </c>
      <c r="Y168" s="409" t="s">
        <v>55</v>
      </c>
      <c r="Z168" s="409" t="s">
        <v>55</v>
      </c>
      <c r="AA168" s="409" t="s">
        <v>55</v>
      </c>
      <c r="AB168" s="409" t="s">
        <v>55</v>
      </c>
      <c r="AC168" s="409" t="s">
        <v>55</v>
      </c>
      <c r="AD168" s="304"/>
      <c r="AE168" s="304"/>
      <c r="AF168" s="286">
        <v>489</v>
      </c>
      <c r="AG168" s="286" t="s">
        <v>55</v>
      </c>
      <c r="AH168" s="286">
        <v>389</v>
      </c>
      <c r="AI168" s="286" t="s">
        <v>55</v>
      </c>
      <c r="AJ168" s="286" t="s">
        <v>55</v>
      </c>
      <c r="AK168" s="286" t="s">
        <v>55</v>
      </c>
      <c r="AL168" s="286" t="s">
        <v>55</v>
      </c>
      <c r="AM168" s="286" t="s">
        <v>55</v>
      </c>
      <c r="AN168" s="286" t="s">
        <v>55</v>
      </c>
      <c r="AO168" s="286" t="s">
        <v>55</v>
      </c>
      <c r="AP168" s="304"/>
      <c r="AQ168" s="409">
        <v>489</v>
      </c>
      <c r="AR168" s="409" t="s">
        <v>55</v>
      </c>
      <c r="AS168" s="409">
        <v>0</v>
      </c>
      <c r="AT168" s="409">
        <v>0</v>
      </c>
      <c r="AU168" s="409" t="s">
        <v>55</v>
      </c>
      <c r="AV168" s="409" t="s">
        <v>55</v>
      </c>
      <c r="AW168" s="409" t="s">
        <v>55</v>
      </c>
      <c r="AX168" s="409" t="s">
        <v>55</v>
      </c>
      <c r="AY168" s="409" t="s">
        <v>55</v>
      </c>
      <c r="AZ168" s="409" t="s">
        <v>55</v>
      </c>
      <c r="BA168" s="409" t="s">
        <v>55</v>
      </c>
      <c r="BB168" s="304"/>
      <c r="BC168" s="304"/>
      <c r="BD168" s="304"/>
      <c r="BE168" s="304"/>
    </row>
    <row r="169" spans="2:57">
      <c r="B169" s="149" t="s">
        <v>592</v>
      </c>
      <c r="C169" s="149" t="s">
        <v>592</v>
      </c>
      <c r="D169" s="280"/>
      <c r="E169" s="280"/>
      <c r="F169" s="280"/>
      <c r="G169" s="281"/>
      <c r="H169" s="286">
        <v>39</v>
      </c>
      <c r="I169" s="286" t="s">
        <v>55</v>
      </c>
      <c r="J169" s="286">
        <v>19</v>
      </c>
      <c r="K169" s="286" t="s">
        <v>55</v>
      </c>
      <c r="L169" s="286" t="s">
        <v>55</v>
      </c>
      <c r="M169" s="286" t="s">
        <v>55</v>
      </c>
      <c r="N169" s="286" t="s">
        <v>55</v>
      </c>
      <c r="O169" s="286" t="s">
        <v>55</v>
      </c>
      <c r="P169" s="286" t="s">
        <v>55</v>
      </c>
      <c r="Q169" s="286" t="s">
        <v>55</v>
      </c>
      <c r="R169" s="304"/>
      <c r="S169" s="409">
        <v>39</v>
      </c>
      <c r="T169" s="409" t="s">
        <v>55</v>
      </c>
      <c r="U169" s="409"/>
      <c r="V169" s="409"/>
      <c r="W169" s="409" t="s">
        <v>55</v>
      </c>
      <c r="X169" s="409" t="s">
        <v>55</v>
      </c>
      <c r="Y169" s="409" t="s">
        <v>55</v>
      </c>
      <c r="Z169" s="409" t="s">
        <v>55</v>
      </c>
      <c r="AA169" s="409" t="s">
        <v>55</v>
      </c>
      <c r="AB169" s="409" t="s">
        <v>55</v>
      </c>
      <c r="AC169" s="409" t="s">
        <v>55</v>
      </c>
      <c r="AD169" s="304"/>
      <c r="AE169" s="304"/>
      <c r="AF169" s="286">
        <v>39</v>
      </c>
      <c r="AG169" s="286" t="s">
        <v>55</v>
      </c>
      <c r="AH169" s="286">
        <v>19</v>
      </c>
      <c r="AI169" s="286" t="s">
        <v>55</v>
      </c>
      <c r="AJ169" s="286" t="s">
        <v>55</v>
      </c>
      <c r="AK169" s="286" t="s">
        <v>55</v>
      </c>
      <c r="AL169" s="286" t="s">
        <v>55</v>
      </c>
      <c r="AM169" s="286" t="s">
        <v>55</v>
      </c>
      <c r="AN169" s="286" t="s">
        <v>55</v>
      </c>
      <c r="AO169" s="286" t="s">
        <v>55</v>
      </c>
      <c r="AP169" s="304"/>
      <c r="AQ169" s="409">
        <v>39</v>
      </c>
      <c r="AR169" s="409" t="s">
        <v>55</v>
      </c>
      <c r="AS169" s="409">
        <v>0</v>
      </c>
      <c r="AT169" s="409">
        <v>0</v>
      </c>
      <c r="AU169" s="409" t="s">
        <v>55</v>
      </c>
      <c r="AV169" s="409" t="s">
        <v>55</v>
      </c>
      <c r="AW169" s="409" t="s">
        <v>55</v>
      </c>
      <c r="AX169" s="409" t="s">
        <v>55</v>
      </c>
      <c r="AY169" s="409" t="s">
        <v>55</v>
      </c>
      <c r="AZ169" s="409" t="s">
        <v>55</v>
      </c>
      <c r="BA169" s="409" t="s">
        <v>55</v>
      </c>
      <c r="BB169" s="304"/>
      <c r="BC169" s="304"/>
      <c r="BD169" s="304"/>
      <c r="BE169" s="304"/>
    </row>
    <row r="170" spans="2:57">
      <c r="B170" s="149" t="s">
        <v>940</v>
      </c>
      <c r="C170" s="149" t="s">
        <v>593</v>
      </c>
      <c r="D170" s="280"/>
      <c r="E170" s="280"/>
      <c r="F170" s="280"/>
      <c r="G170" s="281"/>
      <c r="H170" s="286">
        <v>689</v>
      </c>
      <c r="I170" s="286">
        <v>589</v>
      </c>
      <c r="J170" s="286">
        <v>639</v>
      </c>
      <c r="K170" s="286">
        <v>589</v>
      </c>
      <c r="L170" s="286">
        <v>159</v>
      </c>
      <c r="M170" s="286">
        <v>129</v>
      </c>
      <c r="N170" s="286">
        <v>69</v>
      </c>
      <c r="O170" s="286">
        <v>39</v>
      </c>
      <c r="P170" s="286">
        <v>39</v>
      </c>
      <c r="Q170" s="286">
        <v>39</v>
      </c>
      <c r="R170" s="304"/>
      <c r="S170" s="409">
        <v>689</v>
      </c>
      <c r="T170" s="409">
        <v>589</v>
      </c>
      <c r="U170" s="409"/>
      <c r="V170" s="409"/>
      <c r="W170" s="409">
        <v>589</v>
      </c>
      <c r="X170" s="409">
        <v>159</v>
      </c>
      <c r="Y170" s="409">
        <v>129</v>
      </c>
      <c r="Z170" s="409">
        <v>69</v>
      </c>
      <c r="AA170" s="409">
        <v>39</v>
      </c>
      <c r="AB170" s="409">
        <v>39</v>
      </c>
      <c r="AC170" s="409">
        <v>39</v>
      </c>
      <c r="AD170" s="304"/>
      <c r="AE170" s="304"/>
      <c r="AF170" s="286">
        <v>689</v>
      </c>
      <c r="AG170" s="286">
        <v>589</v>
      </c>
      <c r="AH170" s="286">
        <v>639</v>
      </c>
      <c r="AI170" s="286">
        <v>589</v>
      </c>
      <c r="AJ170" s="286">
        <v>159</v>
      </c>
      <c r="AK170" s="286">
        <v>129</v>
      </c>
      <c r="AL170" s="286">
        <v>69</v>
      </c>
      <c r="AM170" s="286">
        <v>39</v>
      </c>
      <c r="AN170" s="286">
        <v>39</v>
      </c>
      <c r="AO170" s="286">
        <v>39</v>
      </c>
      <c r="AP170" s="304"/>
      <c r="AQ170" s="409">
        <v>689</v>
      </c>
      <c r="AR170" s="409">
        <v>589</v>
      </c>
      <c r="AS170" s="409">
        <v>0</v>
      </c>
      <c r="AT170" s="409">
        <v>0</v>
      </c>
      <c r="AU170" s="409">
        <v>589</v>
      </c>
      <c r="AV170" s="409">
        <v>159</v>
      </c>
      <c r="AW170" s="409">
        <v>129</v>
      </c>
      <c r="AX170" s="409">
        <v>69</v>
      </c>
      <c r="AY170" s="409">
        <v>39</v>
      </c>
      <c r="AZ170" s="409">
        <v>39</v>
      </c>
      <c r="BA170" s="409">
        <v>39</v>
      </c>
      <c r="BB170" s="304"/>
      <c r="BC170" s="304"/>
      <c r="BD170" s="304"/>
      <c r="BE170" s="304"/>
    </row>
    <row r="171" spans="2:57">
      <c r="B171" s="149" t="s">
        <v>594</v>
      </c>
      <c r="C171" s="149" t="s">
        <v>594</v>
      </c>
      <c r="D171" s="280"/>
      <c r="E171" s="280"/>
      <c r="F171" s="280"/>
      <c r="G171" s="281"/>
      <c r="H171" s="286">
        <v>289</v>
      </c>
      <c r="I171" s="286" t="s">
        <v>55</v>
      </c>
      <c r="J171" s="286">
        <v>239</v>
      </c>
      <c r="K171" s="286" t="s">
        <v>55</v>
      </c>
      <c r="L171" s="286" t="s">
        <v>55</v>
      </c>
      <c r="M171" s="286" t="s">
        <v>55</v>
      </c>
      <c r="N171" s="286" t="s">
        <v>55</v>
      </c>
      <c r="O171" s="286" t="s">
        <v>55</v>
      </c>
      <c r="P171" s="286" t="s">
        <v>55</v>
      </c>
      <c r="Q171" s="286" t="s">
        <v>55</v>
      </c>
      <c r="R171" s="304"/>
      <c r="S171" s="409">
        <v>289</v>
      </c>
      <c r="T171" s="409" t="s">
        <v>55</v>
      </c>
      <c r="U171" s="409"/>
      <c r="V171" s="409"/>
      <c r="W171" s="409" t="s">
        <v>55</v>
      </c>
      <c r="X171" s="409" t="s">
        <v>55</v>
      </c>
      <c r="Y171" s="409" t="s">
        <v>55</v>
      </c>
      <c r="Z171" s="409" t="s">
        <v>55</v>
      </c>
      <c r="AA171" s="409" t="s">
        <v>55</v>
      </c>
      <c r="AB171" s="409" t="s">
        <v>55</v>
      </c>
      <c r="AC171" s="409" t="s">
        <v>55</v>
      </c>
      <c r="AD171" s="304"/>
      <c r="AE171" s="304"/>
      <c r="AF171" s="286">
        <v>289</v>
      </c>
      <c r="AG171" s="286" t="s">
        <v>55</v>
      </c>
      <c r="AH171" s="286">
        <v>239</v>
      </c>
      <c r="AI171" s="286" t="s">
        <v>55</v>
      </c>
      <c r="AJ171" s="286" t="s">
        <v>55</v>
      </c>
      <c r="AK171" s="286" t="s">
        <v>55</v>
      </c>
      <c r="AL171" s="286" t="s">
        <v>55</v>
      </c>
      <c r="AM171" s="286" t="s">
        <v>55</v>
      </c>
      <c r="AN171" s="286" t="s">
        <v>55</v>
      </c>
      <c r="AO171" s="286" t="s">
        <v>55</v>
      </c>
      <c r="AP171" s="304"/>
      <c r="AQ171" s="409">
        <v>289</v>
      </c>
      <c r="AR171" s="409" t="s">
        <v>55</v>
      </c>
      <c r="AS171" s="409">
        <v>0</v>
      </c>
      <c r="AT171" s="409">
        <v>0</v>
      </c>
      <c r="AU171" s="409" t="s">
        <v>55</v>
      </c>
      <c r="AV171" s="409" t="s">
        <v>55</v>
      </c>
      <c r="AW171" s="409" t="s">
        <v>55</v>
      </c>
      <c r="AX171" s="409" t="s">
        <v>55</v>
      </c>
      <c r="AY171" s="409" t="s">
        <v>55</v>
      </c>
      <c r="AZ171" s="409" t="s">
        <v>55</v>
      </c>
      <c r="BA171" s="409" t="s">
        <v>55</v>
      </c>
      <c r="BB171" s="304"/>
      <c r="BC171" s="304"/>
      <c r="BD171" s="304"/>
      <c r="BE171" s="304"/>
    </row>
    <row r="172" spans="2:57">
      <c r="B172" s="149" t="s">
        <v>595</v>
      </c>
      <c r="C172" s="149" t="s">
        <v>595</v>
      </c>
      <c r="D172" s="280"/>
      <c r="E172" s="280"/>
      <c r="F172" s="280"/>
      <c r="G172" s="281"/>
      <c r="H172" s="286">
        <v>789</v>
      </c>
      <c r="I172" s="286">
        <v>689</v>
      </c>
      <c r="J172" s="286">
        <v>739</v>
      </c>
      <c r="K172" s="286">
        <v>689</v>
      </c>
      <c r="L172" s="286">
        <v>139</v>
      </c>
      <c r="M172" s="286">
        <v>109</v>
      </c>
      <c r="N172" s="286">
        <v>89</v>
      </c>
      <c r="O172" s="286">
        <v>89</v>
      </c>
      <c r="P172" s="286">
        <v>89</v>
      </c>
      <c r="Q172" s="286">
        <v>89</v>
      </c>
      <c r="R172" s="304"/>
      <c r="S172" s="409">
        <v>789</v>
      </c>
      <c r="T172" s="409">
        <v>689</v>
      </c>
      <c r="U172" s="409"/>
      <c r="V172" s="409"/>
      <c r="W172" s="409">
        <v>689</v>
      </c>
      <c r="X172" s="409">
        <v>139</v>
      </c>
      <c r="Y172" s="409">
        <v>109</v>
      </c>
      <c r="Z172" s="409">
        <v>89</v>
      </c>
      <c r="AA172" s="409">
        <v>89</v>
      </c>
      <c r="AB172" s="409">
        <v>89</v>
      </c>
      <c r="AC172" s="409">
        <v>89</v>
      </c>
      <c r="AD172" s="304"/>
      <c r="AE172" s="304"/>
      <c r="AF172" s="286">
        <v>789</v>
      </c>
      <c r="AG172" s="286">
        <v>689</v>
      </c>
      <c r="AH172" s="286">
        <v>739</v>
      </c>
      <c r="AI172" s="286">
        <v>689</v>
      </c>
      <c r="AJ172" s="286">
        <v>139</v>
      </c>
      <c r="AK172" s="286">
        <v>109</v>
      </c>
      <c r="AL172" s="286">
        <v>89</v>
      </c>
      <c r="AM172" s="286">
        <v>89</v>
      </c>
      <c r="AN172" s="286">
        <v>89</v>
      </c>
      <c r="AO172" s="286">
        <v>89</v>
      </c>
      <c r="AP172" s="304"/>
      <c r="AQ172" s="409">
        <v>789</v>
      </c>
      <c r="AR172" s="409">
        <v>689</v>
      </c>
      <c r="AS172" s="409">
        <v>0</v>
      </c>
      <c r="AT172" s="409">
        <v>0</v>
      </c>
      <c r="AU172" s="409">
        <v>689</v>
      </c>
      <c r="AV172" s="409">
        <v>139</v>
      </c>
      <c r="AW172" s="409">
        <v>109</v>
      </c>
      <c r="AX172" s="409">
        <v>89</v>
      </c>
      <c r="AY172" s="409">
        <v>89</v>
      </c>
      <c r="AZ172" s="409">
        <v>89</v>
      </c>
      <c r="BA172" s="409">
        <v>89</v>
      </c>
      <c r="BB172" s="304"/>
      <c r="BC172" s="304"/>
      <c r="BD172" s="304"/>
      <c r="BE172" s="304"/>
    </row>
    <row r="173" spans="2:57">
      <c r="B173" s="149" t="s">
        <v>941</v>
      </c>
      <c r="C173" s="149" t="s">
        <v>596</v>
      </c>
      <c r="D173" s="280"/>
      <c r="E173" s="280"/>
      <c r="F173" s="280"/>
      <c r="G173" s="281"/>
      <c r="H173" s="286">
        <v>989</v>
      </c>
      <c r="I173" s="286">
        <v>889</v>
      </c>
      <c r="J173" s="286">
        <v>889</v>
      </c>
      <c r="K173" s="286">
        <v>889</v>
      </c>
      <c r="L173" s="286">
        <v>319</v>
      </c>
      <c r="M173" s="286">
        <v>309</v>
      </c>
      <c r="N173" s="286">
        <v>289</v>
      </c>
      <c r="O173" s="286">
        <v>289</v>
      </c>
      <c r="P173" s="286">
        <v>289</v>
      </c>
      <c r="Q173" s="286">
        <v>289</v>
      </c>
      <c r="R173" s="304"/>
      <c r="S173" s="409">
        <v>989</v>
      </c>
      <c r="T173" s="409">
        <v>889</v>
      </c>
      <c r="U173" s="409"/>
      <c r="V173" s="409"/>
      <c r="W173" s="409">
        <v>889</v>
      </c>
      <c r="X173" s="409">
        <v>319</v>
      </c>
      <c r="Y173" s="409">
        <v>309</v>
      </c>
      <c r="Z173" s="409">
        <v>289</v>
      </c>
      <c r="AA173" s="409">
        <v>289</v>
      </c>
      <c r="AB173" s="409">
        <v>289</v>
      </c>
      <c r="AC173" s="409">
        <v>289</v>
      </c>
      <c r="AD173" s="304"/>
      <c r="AE173" s="304"/>
      <c r="AF173" s="286">
        <v>989</v>
      </c>
      <c r="AG173" s="286">
        <v>889</v>
      </c>
      <c r="AH173" s="286">
        <v>889</v>
      </c>
      <c r="AI173" s="286">
        <v>889</v>
      </c>
      <c r="AJ173" s="286">
        <v>319</v>
      </c>
      <c r="AK173" s="286">
        <v>309</v>
      </c>
      <c r="AL173" s="286">
        <v>289</v>
      </c>
      <c r="AM173" s="286">
        <v>289</v>
      </c>
      <c r="AN173" s="286">
        <v>289</v>
      </c>
      <c r="AO173" s="286">
        <v>289</v>
      </c>
      <c r="AP173" s="304"/>
      <c r="AQ173" s="409">
        <v>989</v>
      </c>
      <c r="AR173" s="409">
        <v>889</v>
      </c>
      <c r="AS173" s="409">
        <v>0</v>
      </c>
      <c r="AT173" s="409">
        <v>0</v>
      </c>
      <c r="AU173" s="409">
        <v>889</v>
      </c>
      <c r="AV173" s="409">
        <v>319</v>
      </c>
      <c r="AW173" s="409">
        <v>309</v>
      </c>
      <c r="AX173" s="409">
        <v>289</v>
      </c>
      <c r="AY173" s="409">
        <v>289</v>
      </c>
      <c r="AZ173" s="409">
        <v>289</v>
      </c>
      <c r="BA173" s="409">
        <v>289</v>
      </c>
      <c r="BB173" s="304"/>
      <c r="BC173" s="304"/>
      <c r="BD173" s="304"/>
      <c r="BE173" s="304"/>
    </row>
    <row r="174" spans="2:57">
      <c r="B174" s="149" t="s">
        <v>942</v>
      </c>
      <c r="C174" s="149" t="s">
        <v>597</v>
      </c>
      <c r="D174" s="280"/>
      <c r="E174" s="280"/>
      <c r="F174" s="280"/>
      <c r="G174" s="281"/>
      <c r="H174" s="286">
        <v>559</v>
      </c>
      <c r="I174" s="286">
        <v>329</v>
      </c>
      <c r="J174" s="286">
        <v>539</v>
      </c>
      <c r="K174" s="286">
        <v>299</v>
      </c>
      <c r="L174" s="286">
        <v>149</v>
      </c>
      <c r="M174" s="286">
        <v>139</v>
      </c>
      <c r="N174" s="286">
        <v>109</v>
      </c>
      <c r="O174" s="286">
        <v>89</v>
      </c>
      <c r="P174" s="286">
        <v>89</v>
      </c>
      <c r="Q174" s="286">
        <v>89</v>
      </c>
      <c r="R174" s="304"/>
      <c r="S174" s="409">
        <v>559</v>
      </c>
      <c r="T174" s="409">
        <v>329</v>
      </c>
      <c r="U174" s="409"/>
      <c r="V174" s="409"/>
      <c r="W174" s="409">
        <v>299</v>
      </c>
      <c r="X174" s="409">
        <v>149</v>
      </c>
      <c r="Y174" s="409">
        <v>139</v>
      </c>
      <c r="Z174" s="409">
        <v>109</v>
      </c>
      <c r="AA174" s="409">
        <v>89</v>
      </c>
      <c r="AB174" s="409">
        <v>89</v>
      </c>
      <c r="AC174" s="409">
        <v>89</v>
      </c>
      <c r="AD174" s="304"/>
      <c r="AE174" s="304"/>
      <c r="AF174" s="286">
        <v>559</v>
      </c>
      <c r="AG174" s="286">
        <v>329</v>
      </c>
      <c r="AH174" s="286">
        <v>539</v>
      </c>
      <c r="AI174" s="286">
        <v>299</v>
      </c>
      <c r="AJ174" s="286">
        <v>149</v>
      </c>
      <c r="AK174" s="286">
        <v>139</v>
      </c>
      <c r="AL174" s="286">
        <v>109</v>
      </c>
      <c r="AM174" s="286">
        <v>89</v>
      </c>
      <c r="AN174" s="286">
        <v>89</v>
      </c>
      <c r="AO174" s="286">
        <v>89</v>
      </c>
      <c r="AP174" s="304"/>
      <c r="AQ174" s="409">
        <v>559</v>
      </c>
      <c r="AR174" s="409">
        <v>329</v>
      </c>
      <c r="AS174" s="409">
        <v>0</v>
      </c>
      <c r="AT174" s="409">
        <v>0</v>
      </c>
      <c r="AU174" s="409">
        <v>299</v>
      </c>
      <c r="AV174" s="409">
        <v>149</v>
      </c>
      <c r="AW174" s="409">
        <v>139</v>
      </c>
      <c r="AX174" s="409">
        <v>109</v>
      </c>
      <c r="AY174" s="409">
        <v>89</v>
      </c>
      <c r="AZ174" s="409">
        <v>89</v>
      </c>
      <c r="BA174" s="409">
        <v>89</v>
      </c>
      <c r="BB174" s="304"/>
      <c r="BC174" s="304"/>
      <c r="BD174" s="304"/>
      <c r="BE174" s="304"/>
    </row>
    <row r="175" spans="2:57">
      <c r="B175" s="149" t="s">
        <v>943</v>
      </c>
      <c r="C175" s="149" t="s">
        <v>598</v>
      </c>
      <c r="D175" s="280"/>
      <c r="E175" s="280"/>
      <c r="F175" s="280"/>
      <c r="G175" s="281"/>
      <c r="H175" s="286">
        <v>659</v>
      </c>
      <c r="I175" s="286">
        <v>389</v>
      </c>
      <c r="J175" s="286">
        <v>659</v>
      </c>
      <c r="K175" s="286">
        <v>359</v>
      </c>
      <c r="L175" s="286">
        <v>139</v>
      </c>
      <c r="M175" s="286">
        <v>119</v>
      </c>
      <c r="N175" s="286">
        <v>89</v>
      </c>
      <c r="O175" s="286">
        <v>89</v>
      </c>
      <c r="P175" s="286">
        <v>89</v>
      </c>
      <c r="Q175" s="286">
        <v>89</v>
      </c>
      <c r="R175" s="304"/>
      <c r="S175" s="409">
        <v>659</v>
      </c>
      <c r="T175" s="409">
        <v>389</v>
      </c>
      <c r="U175" s="409"/>
      <c r="V175" s="409"/>
      <c r="W175" s="409">
        <v>359</v>
      </c>
      <c r="X175" s="409">
        <v>139</v>
      </c>
      <c r="Y175" s="409">
        <v>119</v>
      </c>
      <c r="Z175" s="409">
        <v>89</v>
      </c>
      <c r="AA175" s="409">
        <v>89</v>
      </c>
      <c r="AB175" s="409">
        <v>89</v>
      </c>
      <c r="AC175" s="409">
        <v>89</v>
      </c>
      <c r="AD175" s="304"/>
      <c r="AE175" s="304"/>
      <c r="AF175" s="286">
        <v>659</v>
      </c>
      <c r="AG175" s="286">
        <v>389</v>
      </c>
      <c r="AH175" s="286">
        <v>659</v>
      </c>
      <c r="AI175" s="286">
        <v>359</v>
      </c>
      <c r="AJ175" s="286">
        <v>139</v>
      </c>
      <c r="AK175" s="286">
        <v>119</v>
      </c>
      <c r="AL175" s="286">
        <v>89</v>
      </c>
      <c r="AM175" s="286">
        <v>89</v>
      </c>
      <c r="AN175" s="286">
        <v>89</v>
      </c>
      <c r="AO175" s="286">
        <v>89</v>
      </c>
      <c r="AP175" s="304"/>
      <c r="AQ175" s="409">
        <v>659</v>
      </c>
      <c r="AR175" s="409">
        <v>389</v>
      </c>
      <c r="AS175" s="409">
        <v>0</v>
      </c>
      <c r="AT175" s="409">
        <v>0</v>
      </c>
      <c r="AU175" s="409">
        <v>359</v>
      </c>
      <c r="AV175" s="409">
        <v>139</v>
      </c>
      <c r="AW175" s="409">
        <v>119</v>
      </c>
      <c r="AX175" s="409">
        <v>89</v>
      </c>
      <c r="AY175" s="409">
        <v>89</v>
      </c>
      <c r="AZ175" s="409">
        <v>89</v>
      </c>
      <c r="BA175" s="409">
        <v>89</v>
      </c>
      <c r="BB175" s="304"/>
      <c r="BC175" s="304"/>
      <c r="BD175" s="304"/>
      <c r="BE175" s="304"/>
    </row>
    <row r="176" spans="2:57">
      <c r="B176" s="149" t="s">
        <v>944</v>
      </c>
      <c r="C176" s="149" t="s">
        <v>599</v>
      </c>
      <c r="D176" s="280"/>
      <c r="E176" s="280"/>
      <c r="F176" s="280"/>
      <c r="G176" s="281"/>
      <c r="H176" s="286">
        <v>219</v>
      </c>
      <c r="I176" s="286">
        <v>119</v>
      </c>
      <c r="J176" s="286">
        <v>219</v>
      </c>
      <c r="K176" s="286">
        <v>119</v>
      </c>
      <c r="L176" s="286">
        <v>0</v>
      </c>
      <c r="M176" s="286">
        <v>0</v>
      </c>
      <c r="N176" s="286">
        <v>0</v>
      </c>
      <c r="O176" s="286">
        <v>0</v>
      </c>
      <c r="P176" s="286">
        <v>0</v>
      </c>
      <c r="Q176" s="286">
        <v>0</v>
      </c>
      <c r="R176" s="304"/>
      <c r="S176" s="409">
        <v>219</v>
      </c>
      <c r="T176" s="409">
        <v>119</v>
      </c>
      <c r="U176" s="409"/>
      <c r="V176" s="409"/>
      <c r="W176" s="409">
        <v>119</v>
      </c>
      <c r="X176" s="409">
        <v>0</v>
      </c>
      <c r="Y176" s="409">
        <v>0</v>
      </c>
      <c r="Z176" s="409">
        <v>0</v>
      </c>
      <c r="AA176" s="409">
        <v>0</v>
      </c>
      <c r="AB176" s="409">
        <v>0</v>
      </c>
      <c r="AC176" s="409">
        <v>0</v>
      </c>
      <c r="AD176" s="304"/>
      <c r="AE176" s="304"/>
      <c r="AF176" s="286">
        <v>219</v>
      </c>
      <c r="AG176" s="286">
        <v>119</v>
      </c>
      <c r="AH176" s="286">
        <v>219</v>
      </c>
      <c r="AI176" s="286">
        <v>119</v>
      </c>
      <c r="AJ176" s="286">
        <v>0</v>
      </c>
      <c r="AK176" s="286">
        <v>0</v>
      </c>
      <c r="AL176" s="286">
        <v>0</v>
      </c>
      <c r="AM176" s="286">
        <v>0</v>
      </c>
      <c r="AN176" s="286">
        <v>0</v>
      </c>
      <c r="AO176" s="286">
        <v>0</v>
      </c>
      <c r="AP176" s="304"/>
      <c r="AQ176" s="409">
        <v>219</v>
      </c>
      <c r="AR176" s="409">
        <v>119</v>
      </c>
      <c r="AS176" s="409">
        <v>0</v>
      </c>
      <c r="AT176" s="409">
        <v>0</v>
      </c>
      <c r="AU176" s="409">
        <v>119</v>
      </c>
      <c r="AV176" s="409">
        <v>0</v>
      </c>
      <c r="AW176" s="409">
        <v>0</v>
      </c>
      <c r="AX176" s="409">
        <v>0</v>
      </c>
      <c r="AY176" s="409">
        <v>0</v>
      </c>
      <c r="AZ176" s="409">
        <v>0</v>
      </c>
      <c r="BA176" s="409">
        <v>0</v>
      </c>
      <c r="BB176" s="304"/>
      <c r="BC176" s="304"/>
      <c r="BD176" s="304"/>
      <c r="BE176" s="304"/>
    </row>
    <row r="177" spans="2:57">
      <c r="B177" s="149" t="s">
        <v>945</v>
      </c>
      <c r="C177" s="149" t="s">
        <v>600</v>
      </c>
      <c r="D177" s="280"/>
      <c r="E177" s="280"/>
      <c r="F177" s="280"/>
      <c r="G177" s="281"/>
      <c r="H177" s="286">
        <v>189</v>
      </c>
      <c r="I177" s="286">
        <v>89</v>
      </c>
      <c r="J177" s="286">
        <v>189</v>
      </c>
      <c r="K177" s="286">
        <v>89</v>
      </c>
      <c r="L177" s="286">
        <v>0</v>
      </c>
      <c r="M177" s="286">
        <v>0</v>
      </c>
      <c r="N177" s="286">
        <v>0</v>
      </c>
      <c r="O177" s="286">
        <v>0</v>
      </c>
      <c r="P177" s="286">
        <v>0</v>
      </c>
      <c r="Q177" s="286">
        <v>0</v>
      </c>
      <c r="R177" s="304"/>
      <c r="S177" s="409">
        <v>189</v>
      </c>
      <c r="T177" s="409">
        <v>89</v>
      </c>
      <c r="U177" s="409"/>
      <c r="V177" s="409"/>
      <c r="W177" s="409">
        <v>89</v>
      </c>
      <c r="X177" s="409">
        <v>0</v>
      </c>
      <c r="Y177" s="409">
        <v>0</v>
      </c>
      <c r="Z177" s="409">
        <v>0</v>
      </c>
      <c r="AA177" s="409">
        <v>0</v>
      </c>
      <c r="AB177" s="409">
        <v>0</v>
      </c>
      <c r="AC177" s="409">
        <v>0</v>
      </c>
      <c r="AD177" s="304"/>
      <c r="AE177" s="304"/>
      <c r="AF177" s="286">
        <v>189</v>
      </c>
      <c r="AG177" s="286">
        <v>89</v>
      </c>
      <c r="AH177" s="286">
        <v>189</v>
      </c>
      <c r="AI177" s="286">
        <v>89</v>
      </c>
      <c r="AJ177" s="286">
        <v>0</v>
      </c>
      <c r="AK177" s="286">
        <v>0</v>
      </c>
      <c r="AL177" s="286">
        <v>0</v>
      </c>
      <c r="AM177" s="286">
        <v>0</v>
      </c>
      <c r="AN177" s="286">
        <v>0</v>
      </c>
      <c r="AO177" s="286">
        <v>0</v>
      </c>
      <c r="AP177" s="304"/>
      <c r="AQ177" s="409">
        <v>189</v>
      </c>
      <c r="AR177" s="409">
        <v>89</v>
      </c>
      <c r="AS177" s="409">
        <v>0</v>
      </c>
      <c r="AT177" s="409">
        <v>0</v>
      </c>
      <c r="AU177" s="409">
        <v>89</v>
      </c>
      <c r="AV177" s="409">
        <v>0</v>
      </c>
      <c r="AW177" s="409">
        <v>0</v>
      </c>
      <c r="AX177" s="409">
        <v>0</v>
      </c>
      <c r="AY177" s="409">
        <v>0</v>
      </c>
      <c r="AZ177" s="409">
        <v>0</v>
      </c>
      <c r="BA177" s="409">
        <v>0</v>
      </c>
      <c r="BB177" s="304"/>
      <c r="BC177" s="304"/>
      <c r="BD177" s="304"/>
      <c r="BE177" s="304"/>
    </row>
    <row r="178" spans="2:57">
      <c r="B178" s="149" t="s">
        <v>946</v>
      </c>
      <c r="C178" s="149" t="s">
        <v>601</v>
      </c>
      <c r="D178" s="280"/>
      <c r="E178" s="280"/>
      <c r="F178" s="280"/>
      <c r="G178" s="281"/>
      <c r="H178" s="286">
        <v>189</v>
      </c>
      <c r="I178" s="286">
        <v>89</v>
      </c>
      <c r="J178" s="286">
        <v>189</v>
      </c>
      <c r="K178" s="286">
        <v>89</v>
      </c>
      <c r="L178" s="286">
        <v>0</v>
      </c>
      <c r="M178" s="286">
        <v>0</v>
      </c>
      <c r="N178" s="286">
        <v>0</v>
      </c>
      <c r="O178" s="286">
        <v>0</v>
      </c>
      <c r="P178" s="286">
        <v>0</v>
      </c>
      <c r="Q178" s="286">
        <v>0</v>
      </c>
      <c r="R178" s="304"/>
      <c r="S178" s="409">
        <v>189</v>
      </c>
      <c r="T178" s="409">
        <v>89</v>
      </c>
      <c r="U178" s="409"/>
      <c r="V178" s="409"/>
      <c r="W178" s="409">
        <v>89</v>
      </c>
      <c r="X178" s="409">
        <v>0</v>
      </c>
      <c r="Y178" s="409">
        <v>0</v>
      </c>
      <c r="Z178" s="409">
        <v>0</v>
      </c>
      <c r="AA178" s="409">
        <v>0</v>
      </c>
      <c r="AB178" s="409">
        <v>0</v>
      </c>
      <c r="AC178" s="409">
        <v>0</v>
      </c>
      <c r="AD178" s="304"/>
      <c r="AE178" s="304"/>
      <c r="AF178" s="286">
        <v>189</v>
      </c>
      <c r="AG178" s="286">
        <v>89</v>
      </c>
      <c r="AH178" s="286">
        <v>189</v>
      </c>
      <c r="AI178" s="286">
        <v>89</v>
      </c>
      <c r="AJ178" s="286">
        <v>0</v>
      </c>
      <c r="AK178" s="286">
        <v>0</v>
      </c>
      <c r="AL178" s="286">
        <v>0</v>
      </c>
      <c r="AM178" s="286">
        <v>0</v>
      </c>
      <c r="AN178" s="286">
        <v>0</v>
      </c>
      <c r="AO178" s="286">
        <v>0</v>
      </c>
      <c r="AP178" s="304"/>
      <c r="AQ178" s="409">
        <v>189</v>
      </c>
      <c r="AR178" s="409">
        <v>89</v>
      </c>
      <c r="AS178" s="409">
        <v>0</v>
      </c>
      <c r="AT178" s="409">
        <v>0</v>
      </c>
      <c r="AU178" s="409">
        <v>89</v>
      </c>
      <c r="AV178" s="409">
        <v>0</v>
      </c>
      <c r="AW178" s="409">
        <v>0</v>
      </c>
      <c r="AX178" s="409">
        <v>0</v>
      </c>
      <c r="AY178" s="409">
        <v>0</v>
      </c>
      <c r="AZ178" s="409">
        <v>0</v>
      </c>
      <c r="BA178" s="409">
        <v>0</v>
      </c>
      <c r="BB178" s="304"/>
      <c r="BC178" s="304"/>
      <c r="BD178" s="304"/>
      <c r="BE178" s="304"/>
    </row>
    <row r="179" spans="2:57">
      <c r="B179" s="149" t="s">
        <v>947</v>
      </c>
      <c r="C179" s="149" t="s">
        <v>602</v>
      </c>
      <c r="D179" s="280"/>
      <c r="E179" s="280"/>
      <c r="F179" s="280"/>
      <c r="G179" s="281"/>
      <c r="H179" s="286">
        <v>339</v>
      </c>
      <c r="I179" s="286">
        <v>239</v>
      </c>
      <c r="J179" s="286">
        <v>339</v>
      </c>
      <c r="K179" s="286">
        <v>239</v>
      </c>
      <c r="L179" s="286">
        <v>0</v>
      </c>
      <c r="M179" s="286">
        <v>0</v>
      </c>
      <c r="N179" s="286">
        <v>0</v>
      </c>
      <c r="O179" s="286">
        <v>0</v>
      </c>
      <c r="P179" s="286">
        <v>0</v>
      </c>
      <c r="Q179" s="286">
        <v>0</v>
      </c>
      <c r="R179" s="304"/>
      <c r="S179" s="409">
        <v>339</v>
      </c>
      <c r="T179" s="409">
        <v>239</v>
      </c>
      <c r="U179" s="409"/>
      <c r="V179" s="409"/>
      <c r="W179" s="409">
        <v>239</v>
      </c>
      <c r="X179" s="409">
        <v>0</v>
      </c>
      <c r="Y179" s="409">
        <v>0</v>
      </c>
      <c r="Z179" s="409">
        <v>0</v>
      </c>
      <c r="AA179" s="409">
        <v>0</v>
      </c>
      <c r="AB179" s="409">
        <v>0</v>
      </c>
      <c r="AC179" s="409">
        <v>0</v>
      </c>
      <c r="AD179" s="304"/>
      <c r="AE179" s="304"/>
      <c r="AF179" s="286">
        <v>339</v>
      </c>
      <c r="AG179" s="286">
        <v>239</v>
      </c>
      <c r="AH179" s="286">
        <v>339</v>
      </c>
      <c r="AI179" s="286">
        <v>239</v>
      </c>
      <c r="AJ179" s="286">
        <v>0</v>
      </c>
      <c r="AK179" s="286">
        <v>0</v>
      </c>
      <c r="AL179" s="286">
        <v>0</v>
      </c>
      <c r="AM179" s="286">
        <v>0</v>
      </c>
      <c r="AN179" s="286">
        <v>0</v>
      </c>
      <c r="AO179" s="286">
        <v>0</v>
      </c>
      <c r="AP179" s="304"/>
      <c r="AQ179" s="409">
        <v>339</v>
      </c>
      <c r="AR179" s="409">
        <v>239</v>
      </c>
      <c r="AS179" s="409">
        <v>0</v>
      </c>
      <c r="AT179" s="409">
        <v>0</v>
      </c>
      <c r="AU179" s="409">
        <v>239</v>
      </c>
      <c r="AV179" s="409">
        <v>0</v>
      </c>
      <c r="AW179" s="409">
        <v>0</v>
      </c>
      <c r="AX179" s="409">
        <v>0</v>
      </c>
      <c r="AY179" s="409">
        <v>0</v>
      </c>
      <c r="AZ179" s="409">
        <v>0</v>
      </c>
      <c r="BA179" s="409">
        <v>0</v>
      </c>
      <c r="BB179" s="304"/>
      <c r="BC179" s="304"/>
      <c r="BD179" s="304"/>
      <c r="BE179" s="304"/>
    </row>
    <row r="180" spans="2:57">
      <c r="B180" s="149" t="s">
        <v>603</v>
      </c>
      <c r="C180" s="149" t="s">
        <v>603</v>
      </c>
      <c r="D180" s="280"/>
      <c r="E180" s="280"/>
      <c r="F180" s="280"/>
      <c r="G180" s="281"/>
      <c r="H180" s="286">
        <v>389</v>
      </c>
      <c r="I180" s="286">
        <v>289</v>
      </c>
      <c r="J180" s="286">
        <v>339</v>
      </c>
      <c r="K180" s="286">
        <v>289</v>
      </c>
      <c r="L180" s="286">
        <v>19</v>
      </c>
      <c r="M180" s="286">
        <v>19</v>
      </c>
      <c r="N180" s="286">
        <v>19</v>
      </c>
      <c r="O180" s="286">
        <v>19</v>
      </c>
      <c r="P180" s="286">
        <v>19</v>
      </c>
      <c r="Q180" s="286">
        <v>19</v>
      </c>
      <c r="R180" s="304"/>
      <c r="S180" s="409">
        <v>389</v>
      </c>
      <c r="T180" s="409">
        <v>289</v>
      </c>
      <c r="U180" s="409"/>
      <c r="V180" s="409"/>
      <c r="W180" s="409">
        <v>289</v>
      </c>
      <c r="X180" s="409">
        <v>19</v>
      </c>
      <c r="Y180" s="409">
        <v>19</v>
      </c>
      <c r="Z180" s="409">
        <v>19</v>
      </c>
      <c r="AA180" s="409">
        <v>19</v>
      </c>
      <c r="AB180" s="409">
        <v>19</v>
      </c>
      <c r="AC180" s="409">
        <v>19</v>
      </c>
      <c r="AD180" s="304"/>
      <c r="AE180" s="304"/>
      <c r="AF180" s="286">
        <v>389</v>
      </c>
      <c r="AG180" s="286">
        <v>289</v>
      </c>
      <c r="AH180" s="286">
        <v>339</v>
      </c>
      <c r="AI180" s="286">
        <v>289</v>
      </c>
      <c r="AJ180" s="286">
        <v>19</v>
      </c>
      <c r="AK180" s="286">
        <v>19</v>
      </c>
      <c r="AL180" s="286">
        <v>19</v>
      </c>
      <c r="AM180" s="286">
        <v>19</v>
      </c>
      <c r="AN180" s="286">
        <v>19</v>
      </c>
      <c r="AO180" s="286">
        <v>19</v>
      </c>
      <c r="AP180" s="304"/>
      <c r="AQ180" s="409">
        <v>389</v>
      </c>
      <c r="AR180" s="409">
        <v>289</v>
      </c>
      <c r="AS180" s="409">
        <v>0</v>
      </c>
      <c r="AT180" s="409">
        <v>0</v>
      </c>
      <c r="AU180" s="409">
        <v>289</v>
      </c>
      <c r="AV180" s="409">
        <v>19</v>
      </c>
      <c r="AW180" s="409">
        <v>19</v>
      </c>
      <c r="AX180" s="409">
        <v>19</v>
      </c>
      <c r="AY180" s="409">
        <v>19</v>
      </c>
      <c r="AZ180" s="409">
        <v>19</v>
      </c>
      <c r="BA180" s="409">
        <v>19</v>
      </c>
      <c r="BB180" s="304"/>
      <c r="BC180" s="304"/>
      <c r="BD180" s="304"/>
      <c r="BE180" s="304"/>
    </row>
    <row r="181" spans="2:57">
      <c r="B181" s="149" t="s">
        <v>604</v>
      </c>
      <c r="C181" s="149" t="s">
        <v>604</v>
      </c>
      <c r="D181" s="280"/>
      <c r="E181" s="280"/>
      <c r="F181" s="280"/>
      <c r="G181" s="281"/>
      <c r="H181" s="286">
        <v>689</v>
      </c>
      <c r="I181" s="286">
        <v>589</v>
      </c>
      <c r="J181" s="286">
        <v>639</v>
      </c>
      <c r="K181" s="286">
        <v>589</v>
      </c>
      <c r="L181" s="286">
        <v>69</v>
      </c>
      <c r="M181" s="286">
        <v>59</v>
      </c>
      <c r="N181" s="286">
        <v>39</v>
      </c>
      <c r="O181" s="286">
        <v>39</v>
      </c>
      <c r="P181" s="286">
        <v>39</v>
      </c>
      <c r="Q181" s="286">
        <v>39</v>
      </c>
      <c r="R181" s="304"/>
      <c r="S181" s="409">
        <v>689</v>
      </c>
      <c r="T181" s="409">
        <v>589</v>
      </c>
      <c r="U181" s="409"/>
      <c r="V181" s="409"/>
      <c r="W181" s="409">
        <v>589</v>
      </c>
      <c r="X181" s="409">
        <v>69</v>
      </c>
      <c r="Y181" s="409">
        <v>59</v>
      </c>
      <c r="Z181" s="409">
        <v>39</v>
      </c>
      <c r="AA181" s="409">
        <v>39</v>
      </c>
      <c r="AB181" s="409">
        <v>39</v>
      </c>
      <c r="AC181" s="409">
        <v>39</v>
      </c>
      <c r="AD181" s="304"/>
      <c r="AE181" s="304"/>
      <c r="AF181" s="286">
        <v>689</v>
      </c>
      <c r="AG181" s="286">
        <v>589</v>
      </c>
      <c r="AH181" s="286">
        <v>639</v>
      </c>
      <c r="AI181" s="286">
        <v>589</v>
      </c>
      <c r="AJ181" s="286">
        <v>69</v>
      </c>
      <c r="AK181" s="286">
        <v>59</v>
      </c>
      <c r="AL181" s="286">
        <v>39</v>
      </c>
      <c r="AM181" s="286">
        <v>39</v>
      </c>
      <c r="AN181" s="286">
        <v>39</v>
      </c>
      <c r="AO181" s="286">
        <v>39</v>
      </c>
      <c r="AP181" s="304"/>
      <c r="AQ181" s="409">
        <v>689</v>
      </c>
      <c r="AR181" s="409">
        <v>589</v>
      </c>
      <c r="AS181" s="409">
        <v>0</v>
      </c>
      <c r="AT181" s="409">
        <v>0</v>
      </c>
      <c r="AU181" s="409">
        <v>589</v>
      </c>
      <c r="AV181" s="409">
        <v>69</v>
      </c>
      <c r="AW181" s="409">
        <v>59</v>
      </c>
      <c r="AX181" s="409">
        <v>39</v>
      </c>
      <c r="AY181" s="409">
        <v>39</v>
      </c>
      <c r="AZ181" s="409">
        <v>39</v>
      </c>
      <c r="BA181" s="409">
        <v>39</v>
      </c>
      <c r="BB181" s="304"/>
      <c r="BC181" s="304"/>
      <c r="BD181" s="304"/>
      <c r="BE181" s="304"/>
    </row>
    <row r="182" spans="2:57">
      <c r="B182" s="149" t="s">
        <v>948</v>
      </c>
      <c r="C182" s="149" t="s">
        <v>605</v>
      </c>
      <c r="D182" s="280"/>
      <c r="E182" s="280"/>
      <c r="F182" s="280"/>
      <c r="G182" s="281"/>
      <c r="H182" s="286">
        <v>839</v>
      </c>
      <c r="I182" s="286">
        <v>739</v>
      </c>
      <c r="J182" s="286">
        <v>739</v>
      </c>
      <c r="K182" s="286">
        <v>739</v>
      </c>
      <c r="L182" s="286">
        <v>229</v>
      </c>
      <c r="M182" s="286">
        <v>169</v>
      </c>
      <c r="N182" s="286">
        <v>69</v>
      </c>
      <c r="O182" s="286">
        <v>39</v>
      </c>
      <c r="P182" s="286">
        <v>39</v>
      </c>
      <c r="Q182" s="286">
        <v>39</v>
      </c>
      <c r="R182" s="304"/>
      <c r="S182" s="409">
        <v>839</v>
      </c>
      <c r="T182" s="409">
        <v>739</v>
      </c>
      <c r="U182" s="409"/>
      <c r="V182" s="409"/>
      <c r="W182" s="409">
        <v>739</v>
      </c>
      <c r="X182" s="409">
        <v>229</v>
      </c>
      <c r="Y182" s="409">
        <v>169</v>
      </c>
      <c r="Z182" s="409">
        <v>69</v>
      </c>
      <c r="AA182" s="409">
        <v>39</v>
      </c>
      <c r="AB182" s="409">
        <v>39</v>
      </c>
      <c r="AC182" s="409">
        <v>39</v>
      </c>
      <c r="AD182" s="304"/>
      <c r="AE182" s="304"/>
      <c r="AF182" s="286">
        <v>839</v>
      </c>
      <c r="AG182" s="286">
        <v>739</v>
      </c>
      <c r="AH182" s="286">
        <v>739</v>
      </c>
      <c r="AI182" s="286">
        <v>739</v>
      </c>
      <c r="AJ182" s="286">
        <v>229</v>
      </c>
      <c r="AK182" s="286">
        <v>169</v>
      </c>
      <c r="AL182" s="286">
        <v>69</v>
      </c>
      <c r="AM182" s="286">
        <v>39</v>
      </c>
      <c r="AN182" s="286">
        <v>39</v>
      </c>
      <c r="AO182" s="286">
        <v>39</v>
      </c>
      <c r="AP182" s="304"/>
      <c r="AQ182" s="409">
        <v>839</v>
      </c>
      <c r="AR182" s="409">
        <v>739</v>
      </c>
      <c r="AS182" s="409">
        <v>0</v>
      </c>
      <c r="AT182" s="409">
        <v>0</v>
      </c>
      <c r="AU182" s="409">
        <v>739</v>
      </c>
      <c r="AV182" s="409">
        <v>229</v>
      </c>
      <c r="AW182" s="409">
        <v>169</v>
      </c>
      <c r="AX182" s="409">
        <v>69</v>
      </c>
      <c r="AY182" s="409">
        <v>39</v>
      </c>
      <c r="AZ182" s="409">
        <v>39</v>
      </c>
      <c r="BA182" s="409">
        <v>39</v>
      </c>
      <c r="BB182" s="304"/>
      <c r="BC182" s="304"/>
      <c r="BD182" s="304"/>
      <c r="BE182" s="304"/>
    </row>
    <row r="183" spans="2:57">
      <c r="B183" s="149" t="s">
        <v>949</v>
      </c>
      <c r="C183" s="149" t="s">
        <v>606</v>
      </c>
      <c r="D183" s="280"/>
      <c r="E183" s="280"/>
      <c r="F183" s="280"/>
      <c r="G183" s="281"/>
      <c r="H183" s="286">
        <v>989</v>
      </c>
      <c r="I183" s="286">
        <v>889</v>
      </c>
      <c r="J183" s="286">
        <v>989</v>
      </c>
      <c r="K183" s="286">
        <v>889</v>
      </c>
      <c r="L183" s="286">
        <v>389</v>
      </c>
      <c r="M183" s="286">
        <v>99</v>
      </c>
      <c r="N183" s="286">
        <v>9</v>
      </c>
      <c r="O183" s="286">
        <v>9</v>
      </c>
      <c r="P183" s="286">
        <v>9</v>
      </c>
      <c r="Q183" s="286">
        <v>0</v>
      </c>
      <c r="R183" s="304"/>
      <c r="S183" s="409">
        <v>989</v>
      </c>
      <c r="T183" s="409">
        <v>889</v>
      </c>
      <c r="U183" s="409"/>
      <c r="V183" s="409"/>
      <c r="W183" s="409">
        <v>889</v>
      </c>
      <c r="X183" s="409">
        <v>389</v>
      </c>
      <c r="Y183" s="409">
        <v>99</v>
      </c>
      <c r="Z183" s="409">
        <v>9</v>
      </c>
      <c r="AA183" s="409">
        <v>9</v>
      </c>
      <c r="AB183" s="409">
        <v>9</v>
      </c>
      <c r="AC183" s="409">
        <v>0</v>
      </c>
      <c r="AD183" s="304"/>
      <c r="AE183" s="304"/>
      <c r="AF183" s="286">
        <v>989</v>
      </c>
      <c r="AG183" s="286">
        <v>889</v>
      </c>
      <c r="AH183" s="286">
        <v>989</v>
      </c>
      <c r="AI183" s="286">
        <v>889</v>
      </c>
      <c r="AJ183" s="286">
        <v>389</v>
      </c>
      <c r="AK183" s="286">
        <v>99</v>
      </c>
      <c r="AL183" s="286">
        <v>9</v>
      </c>
      <c r="AM183" s="286">
        <v>9</v>
      </c>
      <c r="AN183" s="286">
        <v>9</v>
      </c>
      <c r="AO183" s="286">
        <v>0</v>
      </c>
      <c r="AP183" s="304"/>
      <c r="AQ183" s="409">
        <v>989</v>
      </c>
      <c r="AR183" s="409">
        <v>889</v>
      </c>
      <c r="AS183" s="409">
        <v>0</v>
      </c>
      <c r="AT183" s="409">
        <v>0</v>
      </c>
      <c r="AU183" s="409">
        <v>889</v>
      </c>
      <c r="AV183" s="409">
        <v>389</v>
      </c>
      <c r="AW183" s="409">
        <v>99</v>
      </c>
      <c r="AX183" s="409">
        <v>9</v>
      </c>
      <c r="AY183" s="409">
        <v>9</v>
      </c>
      <c r="AZ183" s="409">
        <v>9</v>
      </c>
      <c r="BA183" s="409">
        <v>0</v>
      </c>
      <c r="BB183" s="304"/>
      <c r="BC183" s="304"/>
      <c r="BD183" s="304"/>
      <c r="BE183" s="304"/>
    </row>
    <row r="184" spans="2:57">
      <c r="B184" s="149" t="s">
        <v>950</v>
      </c>
      <c r="C184" s="149" t="s">
        <v>607</v>
      </c>
      <c r="D184" s="280"/>
      <c r="E184" s="280"/>
      <c r="F184" s="280"/>
      <c r="G184" s="281"/>
      <c r="H184" s="286">
        <v>569</v>
      </c>
      <c r="I184" s="286">
        <v>539</v>
      </c>
      <c r="J184" s="286">
        <v>569</v>
      </c>
      <c r="K184" s="286">
        <v>519</v>
      </c>
      <c r="L184" s="286">
        <v>139</v>
      </c>
      <c r="M184" s="286">
        <v>89</v>
      </c>
      <c r="N184" s="286">
        <v>69</v>
      </c>
      <c r="O184" s="286">
        <v>69</v>
      </c>
      <c r="P184" s="286">
        <v>69</v>
      </c>
      <c r="Q184" s="286">
        <v>69</v>
      </c>
      <c r="R184" s="304"/>
      <c r="S184" s="409">
        <v>569</v>
      </c>
      <c r="T184" s="409">
        <v>539</v>
      </c>
      <c r="U184" s="409"/>
      <c r="V184" s="409"/>
      <c r="W184" s="409">
        <v>519</v>
      </c>
      <c r="X184" s="409">
        <v>139</v>
      </c>
      <c r="Y184" s="409">
        <v>89</v>
      </c>
      <c r="Z184" s="409">
        <v>69</v>
      </c>
      <c r="AA184" s="409">
        <v>69</v>
      </c>
      <c r="AB184" s="409">
        <v>69</v>
      </c>
      <c r="AC184" s="409">
        <v>69</v>
      </c>
      <c r="AD184" s="304"/>
      <c r="AE184" s="304"/>
      <c r="AF184" s="286">
        <v>569</v>
      </c>
      <c r="AG184" s="286">
        <v>539</v>
      </c>
      <c r="AH184" s="286">
        <v>569</v>
      </c>
      <c r="AI184" s="286">
        <v>519</v>
      </c>
      <c r="AJ184" s="286">
        <v>139</v>
      </c>
      <c r="AK184" s="286">
        <v>89</v>
      </c>
      <c r="AL184" s="286">
        <v>69</v>
      </c>
      <c r="AM184" s="286">
        <v>69</v>
      </c>
      <c r="AN184" s="286">
        <v>69</v>
      </c>
      <c r="AO184" s="286">
        <v>69</v>
      </c>
      <c r="AP184" s="304"/>
      <c r="AQ184" s="409">
        <v>569</v>
      </c>
      <c r="AR184" s="409">
        <v>539</v>
      </c>
      <c r="AS184" s="409">
        <v>0</v>
      </c>
      <c r="AT184" s="409">
        <v>0</v>
      </c>
      <c r="AU184" s="409">
        <v>519</v>
      </c>
      <c r="AV184" s="409">
        <v>139</v>
      </c>
      <c r="AW184" s="409">
        <v>89</v>
      </c>
      <c r="AX184" s="409">
        <v>69</v>
      </c>
      <c r="AY184" s="409">
        <v>69</v>
      </c>
      <c r="AZ184" s="409">
        <v>69</v>
      </c>
      <c r="BA184" s="409">
        <v>69</v>
      </c>
      <c r="BB184" s="304"/>
      <c r="BC184" s="304"/>
      <c r="BD184" s="304"/>
      <c r="BE184" s="304"/>
    </row>
    <row r="185" spans="2:57">
      <c r="B185" s="149" t="s">
        <v>951</v>
      </c>
      <c r="C185" s="149" t="s">
        <v>608</v>
      </c>
      <c r="D185" s="280"/>
      <c r="E185" s="280"/>
      <c r="F185" s="280"/>
      <c r="G185" s="281"/>
      <c r="H185" s="286">
        <v>599</v>
      </c>
      <c r="I185" s="286">
        <v>419</v>
      </c>
      <c r="J185" s="286">
        <v>599</v>
      </c>
      <c r="K185" s="286">
        <v>419</v>
      </c>
      <c r="L185" s="286">
        <v>239</v>
      </c>
      <c r="M185" s="286">
        <v>19</v>
      </c>
      <c r="N185" s="286">
        <v>19</v>
      </c>
      <c r="O185" s="286">
        <v>19</v>
      </c>
      <c r="P185" s="286">
        <v>19</v>
      </c>
      <c r="Q185" s="286">
        <v>0</v>
      </c>
      <c r="R185" s="304"/>
      <c r="S185" s="409">
        <v>599</v>
      </c>
      <c r="T185" s="409">
        <v>419</v>
      </c>
      <c r="U185" s="409"/>
      <c r="V185" s="409"/>
      <c r="W185" s="409">
        <v>419</v>
      </c>
      <c r="X185" s="409">
        <v>239</v>
      </c>
      <c r="Y185" s="409">
        <v>19</v>
      </c>
      <c r="Z185" s="409">
        <v>19</v>
      </c>
      <c r="AA185" s="409">
        <v>19</v>
      </c>
      <c r="AB185" s="409">
        <v>19</v>
      </c>
      <c r="AC185" s="409">
        <v>0</v>
      </c>
      <c r="AD185" s="304"/>
      <c r="AE185" s="304"/>
      <c r="AF185" s="286">
        <v>599</v>
      </c>
      <c r="AG185" s="286">
        <v>419</v>
      </c>
      <c r="AH185" s="286">
        <v>599</v>
      </c>
      <c r="AI185" s="286">
        <v>419</v>
      </c>
      <c r="AJ185" s="286">
        <v>239</v>
      </c>
      <c r="AK185" s="286">
        <v>19</v>
      </c>
      <c r="AL185" s="286">
        <v>19</v>
      </c>
      <c r="AM185" s="286">
        <v>19</v>
      </c>
      <c r="AN185" s="286">
        <v>19</v>
      </c>
      <c r="AO185" s="286">
        <v>0</v>
      </c>
      <c r="AP185" s="304"/>
      <c r="AQ185" s="409">
        <v>599</v>
      </c>
      <c r="AR185" s="409">
        <v>419</v>
      </c>
      <c r="AS185" s="409">
        <v>0</v>
      </c>
      <c r="AT185" s="409">
        <v>0</v>
      </c>
      <c r="AU185" s="409">
        <v>419</v>
      </c>
      <c r="AV185" s="409">
        <v>239</v>
      </c>
      <c r="AW185" s="409">
        <v>19</v>
      </c>
      <c r="AX185" s="409">
        <v>19</v>
      </c>
      <c r="AY185" s="409">
        <v>19</v>
      </c>
      <c r="AZ185" s="409">
        <v>19</v>
      </c>
      <c r="BA185" s="409">
        <v>0</v>
      </c>
      <c r="BB185" s="304"/>
      <c r="BC185" s="304"/>
      <c r="BD185" s="304"/>
      <c r="BE185" s="304"/>
    </row>
    <row r="186" spans="2:57">
      <c r="B186" s="149" t="s">
        <v>952</v>
      </c>
      <c r="C186" s="149" t="s">
        <v>609</v>
      </c>
      <c r="D186" s="280"/>
      <c r="E186" s="280"/>
      <c r="F186" s="280"/>
      <c r="G186" s="281"/>
      <c r="H186" s="286">
        <v>1289</v>
      </c>
      <c r="I186" s="286">
        <v>1189</v>
      </c>
      <c r="J186" s="286">
        <v>1289</v>
      </c>
      <c r="K186" s="286">
        <v>1189</v>
      </c>
      <c r="L186" s="286">
        <v>819</v>
      </c>
      <c r="M186" s="286">
        <v>739</v>
      </c>
      <c r="N186" s="286">
        <v>239</v>
      </c>
      <c r="O186" s="286">
        <v>239</v>
      </c>
      <c r="P186" s="286">
        <v>139</v>
      </c>
      <c r="Q186" s="286">
        <v>139</v>
      </c>
      <c r="R186" s="304"/>
      <c r="S186" s="409">
        <v>1289</v>
      </c>
      <c r="T186" s="409">
        <v>1189</v>
      </c>
      <c r="U186" s="409"/>
      <c r="V186" s="409"/>
      <c r="W186" s="409">
        <v>1189</v>
      </c>
      <c r="X186" s="409">
        <v>819</v>
      </c>
      <c r="Y186" s="409">
        <v>739</v>
      </c>
      <c r="Z186" s="409">
        <v>239</v>
      </c>
      <c r="AA186" s="409">
        <v>239</v>
      </c>
      <c r="AB186" s="409">
        <v>139</v>
      </c>
      <c r="AC186" s="409">
        <v>139</v>
      </c>
      <c r="AD186" s="304"/>
      <c r="AE186" s="304"/>
      <c r="AF186" s="286">
        <v>1289</v>
      </c>
      <c r="AG186" s="286">
        <v>1189</v>
      </c>
      <c r="AH186" s="286">
        <v>1289</v>
      </c>
      <c r="AI186" s="286">
        <v>1189</v>
      </c>
      <c r="AJ186" s="286">
        <v>819</v>
      </c>
      <c r="AK186" s="286">
        <v>739</v>
      </c>
      <c r="AL186" s="286">
        <v>239</v>
      </c>
      <c r="AM186" s="286">
        <v>239</v>
      </c>
      <c r="AN186" s="286">
        <v>139</v>
      </c>
      <c r="AO186" s="286">
        <v>139</v>
      </c>
      <c r="AP186" s="304"/>
      <c r="AQ186" s="409">
        <v>1289</v>
      </c>
      <c r="AR186" s="409">
        <v>1189</v>
      </c>
      <c r="AS186" s="409">
        <v>0</v>
      </c>
      <c r="AT186" s="409">
        <v>0</v>
      </c>
      <c r="AU186" s="409">
        <v>1189</v>
      </c>
      <c r="AV186" s="409">
        <v>819</v>
      </c>
      <c r="AW186" s="409">
        <v>739</v>
      </c>
      <c r="AX186" s="409">
        <v>239</v>
      </c>
      <c r="AY186" s="409">
        <v>239</v>
      </c>
      <c r="AZ186" s="409">
        <v>139</v>
      </c>
      <c r="BA186" s="409">
        <v>139</v>
      </c>
      <c r="BB186" s="304"/>
      <c r="BC186" s="304"/>
      <c r="BD186" s="304"/>
      <c r="BE186" s="304"/>
    </row>
    <row r="187" spans="2:57">
      <c r="B187" s="149" t="s">
        <v>953</v>
      </c>
      <c r="C187" s="149" t="s">
        <v>610</v>
      </c>
      <c r="D187" s="280"/>
      <c r="E187" s="280"/>
      <c r="F187" s="280"/>
      <c r="G187" s="281"/>
      <c r="H187" s="286">
        <v>989</v>
      </c>
      <c r="I187" s="286">
        <v>889</v>
      </c>
      <c r="J187" s="286">
        <v>989</v>
      </c>
      <c r="K187" s="286">
        <v>889</v>
      </c>
      <c r="L187" s="286">
        <v>389</v>
      </c>
      <c r="M187" s="286">
        <v>269</v>
      </c>
      <c r="N187" s="286">
        <v>269</v>
      </c>
      <c r="O187" s="286">
        <v>269</v>
      </c>
      <c r="P187" s="286">
        <v>269</v>
      </c>
      <c r="Q187" s="286">
        <v>269</v>
      </c>
      <c r="R187" s="304"/>
      <c r="S187" s="409">
        <v>989</v>
      </c>
      <c r="T187" s="409">
        <v>889</v>
      </c>
      <c r="U187" s="409"/>
      <c r="V187" s="409"/>
      <c r="W187" s="409">
        <v>889</v>
      </c>
      <c r="X187" s="409">
        <v>389</v>
      </c>
      <c r="Y187" s="409">
        <v>269</v>
      </c>
      <c r="Z187" s="409">
        <v>269</v>
      </c>
      <c r="AA187" s="409">
        <v>269</v>
      </c>
      <c r="AB187" s="409">
        <v>269</v>
      </c>
      <c r="AC187" s="409">
        <v>269</v>
      </c>
      <c r="AD187" s="304"/>
      <c r="AE187" s="304"/>
      <c r="AF187" s="286">
        <v>989</v>
      </c>
      <c r="AG187" s="286">
        <v>889</v>
      </c>
      <c r="AH187" s="286">
        <v>989</v>
      </c>
      <c r="AI187" s="286">
        <v>889</v>
      </c>
      <c r="AJ187" s="286">
        <v>389</v>
      </c>
      <c r="AK187" s="286">
        <v>269</v>
      </c>
      <c r="AL187" s="286">
        <v>269</v>
      </c>
      <c r="AM187" s="286">
        <v>269</v>
      </c>
      <c r="AN187" s="286">
        <v>269</v>
      </c>
      <c r="AO187" s="286">
        <v>269</v>
      </c>
      <c r="AP187" s="304"/>
      <c r="AQ187" s="409">
        <v>989</v>
      </c>
      <c r="AR187" s="409">
        <v>889</v>
      </c>
      <c r="AS187" s="409">
        <v>0</v>
      </c>
      <c r="AT187" s="409">
        <v>0</v>
      </c>
      <c r="AU187" s="409">
        <v>889</v>
      </c>
      <c r="AV187" s="409">
        <v>389</v>
      </c>
      <c r="AW187" s="409">
        <v>269</v>
      </c>
      <c r="AX187" s="409">
        <v>269</v>
      </c>
      <c r="AY187" s="409">
        <v>269</v>
      </c>
      <c r="AZ187" s="409">
        <v>269</v>
      </c>
      <c r="BA187" s="409">
        <v>269</v>
      </c>
      <c r="BB187" s="304"/>
      <c r="BC187" s="304"/>
      <c r="BD187" s="304"/>
      <c r="BE187" s="304"/>
    </row>
    <row r="188" spans="2:57">
      <c r="B188" s="149" t="s">
        <v>954</v>
      </c>
      <c r="C188" s="149" t="s">
        <v>611</v>
      </c>
      <c r="D188" s="280"/>
      <c r="E188" s="280"/>
      <c r="F188" s="280"/>
      <c r="G188" s="281"/>
      <c r="H188" s="286">
        <v>239</v>
      </c>
      <c r="I188" s="286">
        <v>239</v>
      </c>
      <c r="J188" s="286">
        <v>239</v>
      </c>
      <c r="K188" s="286">
        <v>239</v>
      </c>
      <c r="L188" s="286">
        <v>0</v>
      </c>
      <c r="M188" s="286">
        <v>0</v>
      </c>
      <c r="N188" s="286">
        <v>0</v>
      </c>
      <c r="O188" s="286">
        <v>0</v>
      </c>
      <c r="P188" s="286">
        <v>0</v>
      </c>
      <c r="Q188" s="286">
        <v>0</v>
      </c>
      <c r="R188" s="304"/>
      <c r="S188" s="409">
        <v>239</v>
      </c>
      <c r="T188" s="409">
        <v>239</v>
      </c>
      <c r="U188" s="409"/>
      <c r="V188" s="409"/>
      <c r="W188" s="409">
        <v>239</v>
      </c>
      <c r="X188" s="409">
        <v>0</v>
      </c>
      <c r="Y188" s="409">
        <v>0</v>
      </c>
      <c r="Z188" s="409">
        <v>0</v>
      </c>
      <c r="AA188" s="409">
        <v>0</v>
      </c>
      <c r="AB188" s="409">
        <v>0</v>
      </c>
      <c r="AC188" s="409">
        <v>0</v>
      </c>
      <c r="AD188" s="304"/>
      <c r="AE188" s="304"/>
      <c r="AF188" s="286">
        <v>239</v>
      </c>
      <c r="AG188" s="286">
        <v>239</v>
      </c>
      <c r="AH188" s="286">
        <v>239</v>
      </c>
      <c r="AI188" s="286">
        <v>239</v>
      </c>
      <c r="AJ188" s="286">
        <v>0</v>
      </c>
      <c r="AK188" s="286">
        <v>0</v>
      </c>
      <c r="AL188" s="286">
        <v>0</v>
      </c>
      <c r="AM188" s="286">
        <v>0</v>
      </c>
      <c r="AN188" s="286">
        <v>0</v>
      </c>
      <c r="AO188" s="286">
        <v>0</v>
      </c>
      <c r="AP188" s="304"/>
      <c r="AQ188" s="409">
        <v>239</v>
      </c>
      <c r="AR188" s="409">
        <v>239</v>
      </c>
      <c r="AS188" s="409">
        <v>0</v>
      </c>
      <c r="AT188" s="409">
        <v>0</v>
      </c>
      <c r="AU188" s="409">
        <v>239</v>
      </c>
      <c r="AV188" s="409">
        <v>0</v>
      </c>
      <c r="AW188" s="409">
        <v>0</v>
      </c>
      <c r="AX188" s="409">
        <v>0</v>
      </c>
      <c r="AY188" s="409">
        <v>0</v>
      </c>
      <c r="AZ188" s="409">
        <v>0</v>
      </c>
      <c r="BA188" s="409">
        <v>0</v>
      </c>
      <c r="BB188" s="304"/>
      <c r="BC188" s="304"/>
      <c r="BD188" s="304"/>
      <c r="BE188" s="304"/>
    </row>
    <row r="189" spans="2:57">
      <c r="B189" s="149" t="s">
        <v>955</v>
      </c>
      <c r="C189" s="149" t="s">
        <v>612</v>
      </c>
      <c r="D189" s="280"/>
      <c r="E189" s="280"/>
      <c r="F189" s="280"/>
      <c r="G189" s="281"/>
      <c r="H189" s="286">
        <v>489</v>
      </c>
      <c r="I189" s="286">
        <v>389</v>
      </c>
      <c r="J189" s="286">
        <v>439</v>
      </c>
      <c r="K189" s="286">
        <v>389</v>
      </c>
      <c r="L189" s="286">
        <v>0</v>
      </c>
      <c r="M189" s="286">
        <v>0</v>
      </c>
      <c r="N189" s="286">
        <v>0</v>
      </c>
      <c r="O189" s="286">
        <v>0</v>
      </c>
      <c r="P189" s="286">
        <v>0</v>
      </c>
      <c r="Q189" s="286">
        <v>0</v>
      </c>
      <c r="R189" s="304"/>
      <c r="S189" s="409">
        <v>489</v>
      </c>
      <c r="T189" s="409">
        <v>389</v>
      </c>
      <c r="U189" s="409"/>
      <c r="V189" s="409"/>
      <c r="W189" s="409">
        <v>389</v>
      </c>
      <c r="X189" s="409">
        <v>0</v>
      </c>
      <c r="Y189" s="409">
        <v>0</v>
      </c>
      <c r="Z189" s="409">
        <v>0</v>
      </c>
      <c r="AA189" s="409">
        <v>0</v>
      </c>
      <c r="AB189" s="409">
        <v>0</v>
      </c>
      <c r="AC189" s="409">
        <v>0</v>
      </c>
      <c r="AD189" s="304"/>
      <c r="AE189" s="304"/>
      <c r="AF189" s="286">
        <v>489</v>
      </c>
      <c r="AG189" s="286">
        <v>389</v>
      </c>
      <c r="AH189" s="286">
        <v>439</v>
      </c>
      <c r="AI189" s="286">
        <v>389</v>
      </c>
      <c r="AJ189" s="286">
        <v>0</v>
      </c>
      <c r="AK189" s="286">
        <v>0</v>
      </c>
      <c r="AL189" s="286">
        <v>0</v>
      </c>
      <c r="AM189" s="286">
        <v>0</v>
      </c>
      <c r="AN189" s="286">
        <v>0</v>
      </c>
      <c r="AO189" s="286">
        <v>0</v>
      </c>
      <c r="AP189" s="304"/>
      <c r="AQ189" s="409">
        <v>489</v>
      </c>
      <c r="AR189" s="409">
        <v>389</v>
      </c>
      <c r="AS189" s="409">
        <v>0</v>
      </c>
      <c r="AT189" s="409">
        <v>0</v>
      </c>
      <c r="AU189" s="409">
        <v>389</v>
      </c>
      <c r="AV189" s="409">
        <v>0</v>
      </c>
      <c r="AW189" s="409">
        <v>0</v>
      </c>
      <c r="AX189" s="409">
        <v>0</v>
      </c>
      <c r="AY189" s="409">
        <v>0</v>
      </c>
      <c r="AZ189" s="409">
        <v>0</v>
      </c>
      <c r="BA189" s="409">
        <v>0</v>
      </c>
      <c r="BB189" s="304"/>
      <c r="BC189" s="304"/>
      <c r="BD189" s="304"/>
      <c r="BE189" s="304"/>
    </row>
    <row r="190" spans="2:57">
      <c r="B190" s="149" t="s">
        <v>27</v>
      </c>
      <c r="C190" s="149" t="s">
        <v>56</v>
      </c>
      <c r="D190" s="280"/>
      <c r="E190" s="280"/>
      <c r="F190" s="280"/>
      <c r="G190" s="281"/>
      <c r="H190" s="286">
        <v>189</v>
      </c>
      <c r="I190" s="286">
        <v>389</v>
      </c>
      <c r="J190" s="286">
        <v>189</v>
      </c>
      <c r="K190" s="286">
        <v>139</v>
      </c>
      <c r="L190" s="286">
        <v>0</v>
      </c>
      <c r="M190" s="286">
        <v>0</v>
      </c>
      <c r="N190" s="286">
        <v>0</v>
      </c>
      <c r="O190" s="286">
        <v>0</v>
      </c>
      <c r="P190" s="286">
        <v>0</v>
      </c>
      <c r="Q190" s="286">
        <v>0</v>
      </c>
      <c r="R190" s="304"/>
      <c r="S190" s="409">
        <v>189</v>
      </c>
      <c r="T190" s="409">
        <v>389</v>
      </c>
      <c r="U190" s="409"/>
      <c r="V190" s="409"/>
      <c r="W190" s="409">
        <v>139</v>
      </c>
      <c r="X190" s="409">
        <v>0</v>
      </c>
      <c r="Y190" s="409">
        <v>0</v>
      </c>
      <c r="Z190" s="409">
        <v>0</v>
      </c>
      <c r="AA190" s="409">
        <v>0</v>
      </c>
      <c r="AB190" s="409">
        <v>0</v>
      </c>
      <c r="AC190" s="409">
        <v>0</v>
      </c>
      <c r="AD190" s="304"/>
      <c r="AE190" s="304"/>
      <c r="AF190" s="286">
        <v>189</v>
      </c>
      <c r="AG190" s="286">
        <v>389</v>
      </c>
      <c r="AH190" s="286">
        <v>189</v>
      </c>
      <c r="AI190" s="286">
        <v>139</v>
      </c>
      <c r="AJ190" s="286">
        <v>0</v>
      </c>
      <c r="AK190" s="286">
        <v>0</v>
      </c>
      <c r="AL190" s="286">
        <v>0</v>
      </c>
      <c r="AM190" s="286">
        <v>0</v>
      </c>
      <c r="AN190" s="286">
        <v>0</v>
      </c>
      <c r="AO190" s="286">
        <v>0</v>
      </c>
      <c r="AP190" s="304"/>
      <c r="AQ190" s="409">
        <v>189</v>
      </c>
      <c r="AR190" s="409">
        <v>389</v>
      </c>
      <c r="AS190" s="409">
        <v>0</v>
      </c>
      <c r="AT190" s="409">
        <v>0</v>
      </c>
      <c r="AU190" s="409">
        <v>139</v>
      </c>
      <c r="AV190" s="409">
        <v>0</v>
      </c>
      <c r="AW190" s="409">
        <v>0</v>
      </c>
      <c r="AX190" s="409">
        <v>0</v>
      </c>
      <c r="AY190" s="409">
        <v>0</v>
      </c>
      <c r="AZ190" s="409">
        <v>0</v>
      </c>
      <c r="BA190" s="409">
        <v>0</v>
      </c>
      <c r="BB190" s="304"/>
      <c r="BC190" s="304"/>
      <c r="BD190" s="304"/>
      <c r="BE190" s="304"/>
    </row>
    <row r="191" spans="2:57">
      <c r="B191" s="149" t="s">
        <v>613</v>
      </c>
      <c r="C191" s="149" t="s">
        <v>613</v>
      </c>
      <c r="D191" s="280"/>
      <c r="E191" s="280"/>
      <c r="F191" s="280"/>
      <c r="G191" s="281"/>
      <c r="H191" s="286">
        <v>239</v>
      </c>
      <c r="I191" s="286" t="s">
        <v>55</v>
      </c>
      <c r="J191" s="286">
        <v>189</v>
      </c>
      <c r="K191" s="286" t="s">
        <v>55</v>
      </c>
      <c r="L191" s="286" t="s">
        <v>55</v>
      </c>
      <c r="M191" s="286" t="s">
        <v>55</v>
      </c>
      <c r="N191" s="286" t="s">
        <v>55</v>
      </c>
      <c r="O191" s="286" t="s">
        <v>55</v>
      </c>
      <c r="P191" s="286" t="s">
        <v>55</v>
      </c>
      <c r="Q191" s="286" t="s">
        <v>55</v>
      </c>
      <c r="R191" s="304"/>
      <c r="S191" s="409">
        <v>239</v>
      </c>
      <c r="T191" s="409" t="s">
        <v>55</v>
      </c>
      <c r="U191" s="409"/>
      <c r="V191" s="409"/>
      <c r="W191" s="409" t="s">
        <v>55</v>
      </c>
      <c r="X191" s="409" t="s">
        <v>55</v>
      </c>
      <c r="Y191" s="409" t="s">
        <v>55</v>
      </c>
      <c r="Z191" s="409" t="s">
        <v>55</v>
      </c>
      <c r="AA191" s="409" t="s">
        <v>55</v>
      </c>
      <c r="AB191" s="409" t="s">
        <v>55</v>
      </c>
      <c r="AC191" s="409" t="s">
        <v>55</v>
      </c>
      <c r="AD191" s="304"/>
      <c r="AE191" s="304"/>
      <c r="AF191" s="286">
        <v>239</v>
      </c>
      <c r="AG191" s="286" t="s">
        <v>55</v>
      </c>
      <c r="AH191" s="286">
        <v>189</v>
      </c>
      <c r="AI191" s="286" t="s">
        <v>55</v>
      </c>
      <c r="AJ191" s="286" t="s">
        <v>55</v>
      </c>
      <c r="AK191" s="286" t="s">
        <v>55</v>
      </c>
      <c r="AL191" s="286" t="s">
        <v>55</v>
      </c>
      <c r="AM191" s="286" t="s">
        <v>55</v>
      </c>
      <c r="AN191" s="286" t="s">
        <v>55</v>
      </c>
      <c r="AO191" s="286" t="s">
        <v>55</v>
      </c>
      <c r="AP191" s="304"/>
      <c r="AQ191" s="409">
        <v>239</v>
      </c>
      <c r="AR191" s="409" t="s">
        <v>55</v>
      </c>
      <c r="AS191" s="409">
        <v>0</v>
      </c>
      <c r="AT191" s="409">
        <v>0</v>
      </c>
      <c r="AU191" s="409" t="s">
        <v>55</v>
      </c>
      <c r="AV191" s="409" t="s">
        <v>55</v>
      </c>
      <c r="AW191" s="409" t="s">
        <v>55</v>
      </c>
      <c r="AX191" s="409" t="s">
        <v>55</v>
      </c>
      <c r="AY191" s="409" t="s">
        <v>55</v>
      </c>
      <c r="AZ191" s="409" t="s">
        <v>55</v>
      </c>
      <c r="BA191" s="409" t="s">
        <v>55</v>
      </c>
      <c r="BB191" s="304"/>
      <c r="BC191" s="304"/>
      <c r="BD191" s="304"/>
      <c r="BE191" s="304"/>
    </row>
    <row r="192" spans="2:57">
      <c r="B192" s="149" t="s">
        <v>614</v>
      </c>
      <c r="C192" s="149" t="s">
        <v>614</v>
      </c>
      <c r="D192" s="280"/>
      <c r="E192" s="280"/>
      <c r="F192" s="280"/>
      <c r="G192" s="281"/>
      <c r="H192" s="286">
        <v>89</v>
      </c>
      <c r="I192" s="286" t="s">
        <v>55</v>
      </c>
      <c r="J192" s="286">
        <v>69</v>
      </c>
      <c r="K192" s="286" t="s">
        <v>55</v>
      </c>
      <c r="L192" s="286" t="s">
        <v>55</v>
      </c>
      <c r="M192" s="286" t="s">
        <v>55</v>
      </c>
      <c r="N192" s="286" t="s">
        <v>55</v>
      </c>
      <c r="O192" s="286" t="s">
        <v>55</v>
      </c>
      <c r="P192" s="286" t="s">
        <v>55</v>
      </c>
      <c r="Q192" s="286" t="s">
        <v>55</v>
      </c>
      <c r="R192" s="304"/>
      <c r="S192" s="409">
        <v>89</v>
      </c>
      <c r="T192" s="409" t="s">
        <v>55</v>
      </c>
      <c r="U192" s="409"/>
      <c r="V192" s="409"/>
      <c r="W192" s="409" t="s">
        <v>55</v>
      </c>
      <c r="X192" s="409" t="s">
        <v>55</v>
      </c>
      <c r="Y192" s="409" t="s">
        <v>55</v>
      </c>
      <c r="Z192" s="409" t="s">
        <v>55</v>
      </c>
      <c r="AA192" s="409" t="s">
        <v>55</v>
      </c>
      <c r="AB192" s="409" t="s">
        <v>55</v>
      </c>
      <c r="AC192" s="409" t="s">
        <v>55</v>
      </c>
      <c r="AD192" s="304"/>
      <c r="AE192" s="304"/>
      <c r="AF192" s="286">
        <v>89</v>
      </c>
      <c r="AG192" s="286" t="s">
        <v>55</v>
      </c>
      <c r="AH192" s="286">
        <v>69</v>
      </c>
      <c r="AI192" s="286" t="s">
        <v>55</v>
      </c>
      <c r="AJ192" s="286" t="s">
        <v>55</v>
      </c>
      <c r="AK192" s="286" t="s">
        <v>55</v>
      </c>
      <c r="AL192" s="286" t="s">
        <v>55</v>
      </c>
      <c r="AM192" s="286" t="s">
        <v>55</v>
      </c>
      <c r="AN192" s="286" t="s">
        <v>55</v>
      </c>
      <c r="AO192" s="286" t="s">
        <v>55</v>
      </c>
      <c r="AP192" s="304"/>
      <c r="AQ192" s="409">
        <v>89</v>
      </c>
      <c r="AR192" s="409" t="s">
        <v>55</v>
      </c>
      <c r="AS192" s="409">
        <v>0</v>
      </c>
      <c r="AT192" s="409">
        <v>0</v>
      </c>
      <c r="AU192" s="409" t="s">
        <v>55</v>
      </c>
      <c r="AV192" s="409" t="s">
        <v>55</v>
      </c>
      <c r="AW192" s="409" t="s">
        <v>55</v>
      </c>
      <c r="AX192" s="409" t="s">
        <v>55</v>
      </c>
      <c r="AY192" s="409" t="s">
        <v>55</v>
      </c>
      <c r="AZ192" s="409" t="s">
        <v>55</v>
      </c>
      <c r="BA192" s="409" t="s">
        <v>55</v>
      </c>
      <c r="BB192" s="304"/>
      <c r="BC192" s="304"/>
      <c r="BD192" s="304"/>
      <c r="BE192" s="304"/>
    </row>
    <row r="193" spans="2:57">
      <c r="B193" s="149" t="s">
        <v>615</v>
      </c>
      <c r="C193" s="149" t="s">
        <v>615</v>
      </c>
      <c r="D193" s="280"/>
      <c r="E193" s="280"/>
      <c r="F193" s="280"/>
      <c r="G193" s="281"/>
      <c r="H193" s="286">
        <v>389</v>
      </c>
      <c r="I193" s="286" t="s">
        <v>55</v>
      </c>
      <c r="J193" s="286">
        <v>339</v>
      </c>
      <c r="K193" s="286" t="s">
        <v>55</v>
      </c>
      <c r="L193" s="286" t="s">
        <v>55</v>
      </c>
      <c r="M193" s="286" t="s">
        <v>55</v>
      </c>
      <c r="N193" s="286" t="s">
        <v>55</v>
      </c>
      <c r="O193" s="286" t="s">
        <v>55</v>
      </c>
      <c r="P193" s="286" t="s">
        <v>55</v>
      </c>
      <c r="Q193" s="286" t="s">
        <v>55</v>
      </c>
      <c r="R193" s="304"/>
      <c r="S193" s="409">
        <v>389</v>
      </c>
      <c r="T193" s="409" t="s">
        <v>55</v>
      </c>
      <c r="U193" s="409"/>
      <c r="V193" s="409"/>
      <c r="W193" s="409" t="s">
        <v>55</v>
      </c>
      <c r="X193" s="409" t="s">
        <v>55</v>
      </c>
      <c r="Y193" s="409" t="s">
        <v>55</v>
      </c>
      <c r="Z193" s="409" t="s">
        <v>55</v>
      </c>
      <c r="AA193" s="409" t="s">
        <v>55</v>
      </c>
      <c r="AB193" s="409" t="s">
        <v>55</v>
      </c>
      <c r="AC193" s="409" t="s">
        <v>55</v>
      </c>
      <c r="AD193" s="304"/>
      <c r="AE193" s="304"/>
      <c r="AF193" s="286">
        <v>389</v>
      </c>
      <c r="AG193" s="286" t="s">
        <v>55</v>
      </c>
      <c r="AH193" s="286">
        <v>339</v>
      </c>
      <c r="AI193" s="286" t="s">
        <v>55</v>
      </c>
      <c r="AJ193" s="286" t="s">
        <v>55</v>
      </c>
      <c r="AK193" s="286" t="s">
        <v>55</v>
      </c>
      <c r="AL193" s="286" t="s">
        <v>55</v>
      </c>
      <c r="AM193" s="286" t="s">
        <v>55</v>
      </c>
      <c r="AN193" s="286" t="s">
        <v>55</v>
      </c>
      <c r="AO193" s="286" t="s">
        <v>55</v>
      </c>
      <c r="AP193" s="304"/>
      <c r="AQ193" s="409">
        <v>389</v>
      </c>
      <c r="AR193" s="409" t="s">
        <v>55</v>
      </c>
      <c r="AS193" s="409">
        <v>0</v>
      </c>
      <c r="AT193" s="409">
        <v>0</v>
      </c>
      <c r="AU193" s="409" t="s">
        <v>55</v>
      </c>
      <c r="AV193" s="409" t="s">
        <v>55</v>
      </c>
      <c r="AW193" s="409" t="s">
        <v>55</v>
      </c>
      <c r="AX193" s="409" t="s">
        <v>55</v>
      </c>
      <c r="AY193" s="409" t="s">
        <v>55</v>
      </c>
      <c r="AZ193" s="409" t="s">
        <v>55</v>
      </c>
      <c r="BA193" s="409" t="s">
        <v>55</v>
      </c>
      <c r="BB193" s="304"/>
      <c r="BC193" s="304"/>
      <c r="BD193" s="304"/>
      <c r="BE193" s="304"/>
    </row>
    <row r="194" spans="2:57">
      <c r="B194" s="149" t="s">
        <v>616</v>
      </c>
      <c r="C194" s="149" t="s">
        <v>616</v>
      </c>
      <c r="D194" s="280"/>
      <c r="E194" s="280"/>
      <c r="F194" s="280"/>
      <c r="G194" s="281"/>
      <c r="H194" s="286">
        <v>19</v>
      </c>
      <c r="I194" s="286" t="s">
        <v>55</v>
      </c>
      <c r="J194" s="286">
        <v>19</v>
      </c>
      <c r="K194" s="286" t="s">
        <v>55</v>
      </c>
      <c r="L194" s="286" t="s">
        <v>55</v>
      </c>
      <c r="M194" s="286" t="s">
        <v>55</v>
      </c>
      <c r="N194" s="286" t="s">
        <v>55</v>
      </c>
      <c r="O194" s="286" t="s">
        <v>55</v>
      </c>
      <c r="P194" s="286" t="s">
        <v>55</v>
      </c>
      <c r="Q194" s="286" t="s">
        <v>55</v>
      </c>
      <c r="R194" s="304"/>
      <c r="S194" s="409">
        <v>19</v>
      </c>
      <c r="T194" s="409" t="s">
        <v>55</v>
      </c>
      <c r="U194" s="409"/>
      <c r="V194" s="409"/>
      <c r="W194" s="409" t="s">
        <v>55</v>
      </c>
      <c r="X194" s="409" t="s">
        <v>55</v>
      </c>
      <c r="Y194" s="409" t="s">
        <v>55</v>
      </c>
      <c r="Z194" s="409" t="s">
        <v>55</v>
      </c>
      <c r="AA194" s="409" t="s">
        <v>55</v>
      </c>
      <c r="AB194" s="409" t="s">
        <v>55</v>
      </c>
      <c r="AC194" s="409" t="s">
        <v>55</v>
      </c>
      <c r="AD194" s="304"/>
      <c r="AE194" s="304"/>
      <c r="AF194" s="286">
        <v>19</v>
      </c>
      <c r="AG194" s="286" t="s">
        <v>55</v>
      </c>
      <c r="AH194" s="286">
        <v>19</v>
      </c>
      <c r="AI194" s="286" t="s">
        <v>55</v>
      </c>
      <c r="AJ194" s="286" t="s">
        <v>55</v>
      </c>
      <c r="AK194" s="286" t="s">
        <v>55</v>
      </c>
      <c r="AL194" s="286" t="s">
        <v>55</v>
      </c>
      <c r="AM194" s="286" t="s">
        <v>55</v>
      </c>
      <c r="AN194" s="286" t="s">
        <v>55</v>
      </c>
      <c r="AO194" s="286" t="s">
        <v>55</v>
      </c>
      <c r="AP194" s="304"/>
      <c r="AQ194" s="409">
        <v>19</v>
      </c>
      <c r="AR194" s="409" t="s">
        <v>55</v>
      </c>
      <c r="AS194" s="409">
        <v>0</v>
      </c>
      <c r="AT194" s="409">
        <v>0</v>
      </c>
      <c r="AU194" s="409" t="s">
        <v>55</v>
      </c>
      <c r="AV194" s="409" t="s">
        <v>55</v>
      </c>
      <c r="AW194" s="409" t="s">
        <v>55</v>
      </c>
      <c r="AX194" s="409" t="s">
        <v>55</v>
      </c>
      <c r="AY194" s="409" t="s">
        <v>55</v>
      </c>
      <c r="AZ194" s="409" t="s">
        <v>55</v>
      </c>
      <c r="BA194" s="409" t="s">
        <v>55</v>
      </c>
      <c r="BB194" s="304"/>
      <c r="BC194" s="304"/>
      <c r="BD194" s="304"/>
      <c r="BE194" s="304"/>
    </row>
    <row r="195" spans="2:57">
      <c r="B195" s="149" t="s">
        <v>617</v>
      </c>
      <c r="C195" s="149" t="s">
        <v>617</v>
      </c>
      <c r="D195" s="280"/>
      <c r="E195" s="280"/>
      <c r="F195" s="280"/>
      <c r="G195" s="281"/>
      <c r="H195" s="286">
        <v>39</v>
      </c>
      <c r="I195" s="286" t="s">
        <v>55</v>
      </c>
      <c r="J195" s="286">
        <v>0</v>
      </c>
      <c r="K195" s="286" t="s">
        <v>55</v>
      </c>
      <c r="L195" s="286" t="s">
        <v>55</v>
      </c>
      <c r="M195" s="286" t="s">
        <v>55</v>
      </c>
      <c r="N195" s="286" t="s">
        <v>55</v>
      </c>
      <c r="O195" s="286" t="s">
        <v>55</v>
      </c>
      <c r="P195" s="286" t="s">
        <v>55</v>
      </c>
      <c r="Q195" s="286" t="s">
        <v>55</v>
      </c>
      <c r="R195" s="304"/>
      <c r="S195" s="409">
        <v>39</v>
      </c>
      <c r="T195" s="409" t="s">
        <v>55</v>
      </c>
      <c r="U195" s="409"/>
      <c r="V195" s="409"/>
      <c r="W195" s="409" t="s">
        <v>55</v>
      </c>
      <c r="X195" s="409" t="s">
        <v>55</v>
      </c>
      <c r="Y195" s="409" t="s">
        <v>55</v>
      </c>
      <c r="Z195" s="409" t="s">
        <v>55</v>
      </c>
      <c r="AA195" s="409" t="s">
        <v>55</v>
      </c>
      <c r="AB195" s="409" t="s">
        <v>55</v>
      </c>
      <c r="AC195" s="409" t="s">
        <v>55</v>
      </c>
      <c r="AD195" s="304"/>
      <c r="AE195" s="304"/>
      <c r="AF195" s="286">
        <v>39</v>
      </c>
      <c r="AG195" s="286" t="s">
        <v>55</v>
      </c>
      <c r="AH195" s="286">
        <v>0</v>
      </c>
      <c r="AI195" s="286" t="s">
        <v>55</v>
      </c>
      <c r="AJ195" s="286" t="s">
        <v>55</v>
      </c>
      <c r="AK195" s="286" t="s">
        <v>55</v>
      </c>
      <c r="AL195" s="286" t="s">
        <v>55</v>
      </c>
      <c r="AM195" s="286" t="s">
        <v>55</v>
      </c>
      <c r="AN195" s="286" t="s">
        <v>55</v>
      </c>
      <c r="AO195" s="286" t="s">
        <v>55</v>
      </c>
      <c r="AP195" s="304"/>
      <c r="AQ195" s="409">
        <v>39</v>
      </c>
      <c r="AR195" s="409" t="s">
        <v>55</v>
      </c>
      <c r="AS195" s="409">
        <v>0</v>
      </c>
      <c r="AT195" s="409">
        <v>0</v>
      </c>
      <c r="AU195" s="409" t="s">
        <v>55</v>
      </c>
      <c r="AV195" s="409" t="s">
        <v>55</v>
      </c>
      <c r="AW195" s="409" t="s">
        <v>55</v>
      </c>
      <c r="AX195" s="409" t="s">
        <v>55</v>
      </c>
      <c r="AY195" s="409" t="s">
        <v>55</v>
      </c>
      <c r="AZ195" s="409" t="s">
        <v>55</v>
      </c>
      <c r="BA195" s="409" t="s">
        <v>55</v>
      </c>
      <c r="BB195" s="304"/>
      <c r="BC195" s="304"/>
      <c r="BD195" s="304"/>
      <c r="BE195" s="304"/>
    </row>
    <row r="196" spans="2:57">
      <c r="B196" s="149" t="s">
        <v>618</v>
      </c>
      <c r="C196" s="149" t="s">
        <v>618</v>
      </c>
      <c r="D196" s="280"/>
      <c r="E196" s="280"/>
      <c r="F196" s="280"/>
      <c r="G196" s="281"/>
      <c r="H196" s="286">
        <v>69</v>
      </c>
      <c r="I196" s="286" t="s">
        <v>55</v>
      </c>
      <c r="J196" s="286">
        <v>39</v>
      </c>
      <c r="K196" s="286" t="s">
        <v>55</v>
      </c>
      <c r="L196" s="286" t="s">
        <v>55</v>
      </c>
      <c r="M196" s="286" t="s">
        <v>55</v>
      </c>
      <c r="N196" s="286" t="s">
        <v>55</v>
      </c>
      <c r="O196" s="286" t="s">
        <v>55</v>
      </c>
      <c r="P196" s="286" t="s">
        <v>55</v>
      </c>
      <c r="Q196" s="286" t="s">
        <v>55</v>
      </c>
      <c r="R196" s="304"/>
      <c r="S196" s="409">
        <v>69</v>
      </c>
      <c r="T196" s="409" t="s">
        <v>55</v>
      </c>
      <c r="U196" s="409"/>
      <c r="V196" s="409"/>
      <c r="W196" s="409" t="s">
        <v>55</v>
      </c>
      <c r="X196" s="409" t="s">
        <v>55</v>
      </c>
      <c r="Y196" s="409" t="s">
        <v>55</v>
      </c>
      <c r="Z196" s="409" t="s">
        <v>55</v>
      </c>
      <c r="AA196" s="409" t="s">
        <v>55</v>
      </c>
      <c r="AB196" s="409" t="s">
        <v>55</v>
      </c>
      <c r="AC196" s="409" t="s">
        <v>55</v>
      </c>
      <c r="AD196" s="304"/>
      <c r="AE196" s="304"/>
      <c r="AF196" s="286">
        <v>69</v>
      </c>
      <c r="AG196" s="286" t="s">
        <v>55</v>
      </c>
      <c r="AH196" s="286">
        <v>39</v>
      </c>
      <c r="AI196" s="286" t="s">
        <v>55</v>
      </c>
      <c r="AJ196" s="286" t="s">
        <v>55</v>
      </c>
      <c r="AK196" s="286" t="s">
        <v>55</v>
      </c>
      <c r="AL196" s="286" t="s">
        <v>55</v>
      </c>
      <c r="AM196" s="286" t="s">
        <v>55</v>
      </c>
      <c r="AN196" s="286" t="s">
        <v>55</v>
      </c>
      <c r="AO196" s="286" t="s">
        <v>55</v>
      </c>
      <c r="AP196" s="304"/>
      <c r="AQ196" s="409">
        <v>69</v>
      </c>
      <c r="AR196" s="409" t="s">
        <v>55</v>
      </c>
      <c r="AS196" s="409">
        <v>0</v>
      </c>
      <c r="AT196" s="409">
        <v>0</v>
      </c>
      <c r="AU196" s="409" t="s">
        <v>55</v>
      </c>
      <c r="AV196" s="409" t="s">
        <v>55</v>
      </c>
      <c r="AW196" s="409" t="s">
        <v>55</v>
      </c>
      <c r="AX196" s="409" t="s">
        <v>55</v>
      </c>
      <c r="AY196" s="409" t="s">
        <v>55</v>
      </c>
      <c r="AZ196" s="409" t="s">
        <v>55</v>
      </c>
      <c r="BA196" s="409" t="s">
        <v>55</v>
      </c>
      <c r="BB196" s="304"/>
      <c r="BC196" s="304"/>
      <c r="BD196" s="304"/>
      <c r="BE196" s="304"/>
    </row>
    <row r="197" spans="2:57">
      <c r="B197" s="149" t="s">
        <v>619</v>
      </c>
      <c r="C197" s="149" t="s">
        <v>619</v>
      </c>
      <c r="D197" s="280"/>
      <c r="E197" s="280"/>
      <c r="F197" s="280"/>
      <c r="G197" s="281"/>
      <c r="H197" s="286">
        <v>39</v>
      </c>
      <c r="I197" s="286" t="s">
        <v>55</v>
      </c>
      <c r="J197" s="286">
        <v>19</v>
      </c>
      <c r="K197" s="286" t="s">
        <v>55</v>
      </c>
      <c r="L197" s="286" t="s">
        <v>55</v>
      </c>
      <c r="M197" s="286" t="s">
        <v>55</v>
      </c>
      <c r="N197" s="286" t="s">
        <v>55</v>
      </c>
      <c r="O197" s="286" t="s">
        <v>55</v>
      </c>
      <c r="P197" s="286" t="s">
        <v>55</v>
      </c>
      <c r="Q197" s="286" t="s">
        <v>55</v>
      </c>
      <c r="R197" s="304"/>
      <c r="S197" s="409">
        <v>39</v>
      </c>
      <c r="T197" s="409" t="s">
        <v>55</v>
      </c>
      <c r="U197" s="409"/>
      <c r="V197" s="409"/>
      <c r="W197" s="409" t="s">
        <v>55</v>
      </c>
      <c r="X197" s="409" t="s">
        <v>55</v>
      </c>
      <c r="Y197" s="409" t="s">
        <v>55</v>
      </c>
      <c r="Z197" s="409" t="s">
        <v>55</v>
      </c>
      <c r="AA197" s="409" t="s">
        <v>55</v>
      </c>
      <c r="AB197" s="409" t="s">
        <v>55</v>
      </c>
      <c r="AC197" s="409" t="s">
        <v>55</v>
      </c>
      <c r="AD197" s="304"/>
      <c r="AE197" s="304"/>
      <c r="AF197" s="286">
        <v>39</v>
      </c>
      <c r="AG197" s="286" t="s">
        <v>55</v>
      </c>
      <c r="AH197" s="286">
        <v>19</v>
      </c>
      <c r="AI197" s="286" t="s">
        <v>55</v>
      </c>
      <c r="AJ197" s="286" t="s">
        <v>55</v>
      </c>
      <c r="AK197" s="286" t="s">
        <v>55</v>
      </c>
      <c r="AL197" s="286" t="s">
        <v>55</v>
      </c>
      <c r="AM197" s="286" t="s">
        <v>55</v>
      </c>
      <c r="AN197" s="286" t="s">
        <v>55</v>
      </c>
      <c r="AO197" s="286" t="s">
        <v>55</v>
      </c>
      <c r="AP197" s="304"/>
      <c r="AQ197" s="409">
        <v>39</v>
      </c>
      <c r="AR197" s="409" t="s">
        <v>55</v>
      </c>
      <c r="AS197" s="409">
        <v>0</v>
      </c>
      <c r="AT197" s="409">
        <v>0</v>
      </c>
      <c r="AU197" s="409" t="s">
        <v>55</v>
      </c>
      <c r="AV197" s="409" t="s">
        <v>55</v>
      </c>
      <c r="AW197" s="409" t="s">
        <v>55</v>
      </c>
      <c r="AX197" s="409" t="s">
        <v>55</v>
      </c>
      <c r="AY197" s="409" t="s">
        <v>55</v>
      </c>
      <c r="AZ197" s="409" t="s">
        <v>55</v>
      </c>
      <c r="BA197" s="409" t="s">
        <v>55</v>
      </c>
      <c r="BB197" s="304"/>
      <c r="BC197" s="304"/>
      <c r="BD197" s="304"/>
      <c r="BE197" s="304"/>
    </row>
    <row r="198" spans="2:57">
      <c r="B198" s="149" t="s">
        <v>620</v>
      </c>
      <c r="C198" s="149" t="s">
        <v>620</v>
      </c>
      <c r="D198" s="280"/>
      <c r="E198" s="280"/>
      <c r="F198" s="280"/>
      <c r="G198" s="281"/>
      <c r="H198" s="286">
        <v>39</v>
      </c>
      <c r="I198" s="286" t="s">
        <v>55</v>
      </c>
      <c r="J198" s="286">
        <v>19</v>
      </c>
      <c r="K198" s="286" t="s">
        <v>55</v>
      </c>
      <c r="L198" s="286" t="s">
        <v>55</v>
      </c>
      <c r="M198" s="286" t="s">
        <v>55</v>
      </c>
      <c r="N198" s="286" t="s">
        <v>55</v>
      </c>
      <c r="O198" s="286" t="s">
        <v>55</v>
      </c>
      <c r="P198" s="286" t="s">
        <v>55</v>
      </c>
      <c r="Q198" s="286" t="s">
        <v>55</v>
      </c>
      <c r="R198" s="304"/>
      <c r="S198" s="409">
        <v>39</v>
      </c>
      <c r="T198" s="409" t="s">
        <v>55</v>
      </c>
      <c r="U198" s="409"/>
      <c r="V198" s="409"/>
      <c r="W198" s="409" t="s">
        <v>55</v>
      </c>
      <c r="X198" s="409" t="s">
        <v>55</v>
      </c>
      <c r="Y198" s="409" t="s">
        <v>55</v>
      </c>
      <c r="Z198" s="409" t="s">
        <v>55</v>
      </c>
      <c r="AA198" s="409" t="s">
        <v>55</v>
      </c>
      <c r="AB198" s="409" t="s">
        <v>55</v>
      </c>
      <c r="AC198" s="409" t="s">
        <v>55</v>
      </c>
      <c r="AD198" s="304"/>
      <c r="AE198" s="304"/>
      <c r="AF198" s="286">
        <v>39</v>
      </c>
      <c r="AG198" s="286" t="s">
        <v>55</v>
      </c>
      <c r="AH198" s="286">
        <v>19</v>
      </c>
      <c r="AI198" s="286" t="s">
        <v>55</v>
      </c>
      <c r="AJ198" s="286" t="s">
        <v>55</v>
      </c>
      <c r="AK198" s="286" t="s">
        <v>55</v>
      </c>
      <c r="AL198" s="286" t="s">
        <v>55</v>
      </c>
      <c r="AM198" s="286" t="s">
        <v>55</v>
      </c>
      <c r="AN198" s="286" t="s">
        <v>55</v>
      </c>
      <c r="AO198" s="286" t="s">
        <v>55</v>
      </c>
      <c r="AP198" s="304"/>
      <c r="AQ198" s="409">
        <v>39</v>
      </c>
      <c r="AR198" s="409" t="s">
        <v>55</v>
      </c>
      <c r="AS198" s="409">
        <v>0</v>
      </c>
      <c r="AT198" s="409">
        <v>0</v>
      </c>
      <c r="AU198" s="409" t="s">
        <v>55</v>
      </c>
      <c r="AV198" s="409" t="s">
        <v>55</v>
      </c>
      <c r="AW198" s="409" t="s">
        <v>55</v>
      </c>
      <c r="AX198" s="409" t="s">
        <v>55</v>
      </c>
      <c r="AY198" s="409" t="s">
        <v>55</v>
      </c>
      <c r="AZ198" s="409" t="s">
        <v>55</v>
      </c>
      <c r="BA198" s="409" t="s">
        <v>55</v>
      </c>
      <c r="BB198" s="304"/>
      <c r="BC198" s="304"/>
      <c r="BD198" s="304"/>
      <c r="BE198" s="304"/>
    </row>
    <row r="199" spans="2:57">
      <c r="B199" s="149" t="s">
        <v>621</v>
      </c>
      <c r="C199" s="149" t="s">
        <v>621</v>
      </c>
      <c r="D199" s="280"/>
      <c r="E199" s="280"/>
      <c r="F199" s="280"/>
      <c r="G199" s="281"/>
      <c r="H199" s="286">
        <v>89</v>
      </c>
      <c r="I199" s="286" t="s">
        <v>55</v>
      </c>
      <c r="J199" s="286">
        <v>19</v>
      </c>
      <c r="K199" s="286" t="s">
        <v>55</v>
      </c>
      <c r="L199" s="286" t="s">
        <v>55</v>
      </c>
      <c r="M199" s="286" t="s">
        <v>55</v>
      </c>
      <c r="N199" s="286" t="s">
        <v>55</v>
      </c>
      <c r="O199" s="286" t="s">
        <v>55</v>
      </c>
      <c r="P199" s="286" t="s">
        <v>55</v>
      </c>
      <c r="Q199" s="286" t="s">
        <v>55</v>
      </c>
      <c r="R199" s="304"/>
      <c r="S199" s="409">
        <v>89</v>
      </c>
      <c r="T199" s="409" t="s">
        <v>55</v>
      </c>
      <c r="U199" s="409"/>
      <c r="V199" s="409"/>
      <c r="W199" s="409" t="s">
        <v>55</v>
      </c>
      <c r="X199" s="409" t="s">
        <v>55</v>
      </c>
      <c r="Y199" s="409" t="s">
        <v>55</v>
      </c>
      <c r="Z199" s="409" t="s">
        <v>55</v>
      </c>
      <c r="AA199" s="409" t="s">
        <v>55</v>
      </c>
      <c r="AB199" s="409" t="s">
        <v>55</v>
      </c>
      <c r="AC199" s="409" t="s">
        <v>55</v>
      </c>
      <c r="AD199" s="304"/>
      <c r="AE199" s="304"/>
      <c r="AF199" s="286">
        <v>89</v>
      </c>
      <c r="AG199" s="286" t="s">
        <v>55</v>
      </c>
      <c r="AH199" s="286">
        <v>19</v>
      </c>
      <c r="AI199" s="286" t="s">
        <v>55</v>
      </c>
      <c r="AJ199" s="286" t="s">
        <v>55</v>
      </c>
      <c r="AK199" s="286" t="s">
        <v>55</v>
      </c>
      <c r="AL199" s="286" t="s">
        <v>55</v>
      </c>
      <c r="AM199" s="286" t="s">
        <v>55</v>
      </c>
      <c r="AN199" s="286" t="s">
        <v>55</v>
      </c>
      <c r="AO199" s="286" t="s">
        <v>55</v>
      </c>
      <c r="AP199" s="304"/>
      <c r="AQ199" s="409">
        <v>89</v>
      </c>
      <c r="AR199" s="409" t="s">
        <v>55</v>
      </c>
      <c r="AS199" s="409">
        <v>0</v>
      </c>
      <c r="AT199" s="409">
        <v>0</v>
      </c>
      <c r="AU199" s="409" t="s">
        <v>55</v>
      </c>
      <c r="AV199" s="409" t="s">
        <v>55</v>
      </c>
      <c r="AW199" s="409" t="s">
        <v>55</v>
      </c>
      <c r="AX199" s="409" t="s">
        <v>55</v>
      </c>
      <c r="AY199" s="409" t="s">
        <v>55</v>
      </c>
      <c r="AZ199" s="409" t="s">
        <v>55</v>
      </c>
      <c r="BA199" s="409" t="s">
        <v>55</v>
      </c>
      <c r="BB199" s="304"/>
      <c r="BC199" s="304"/>
      <c r="BD199" s="304"/>
      <c r="BE199" s="304"/>
    </row>
    <row r="200" spans="2:57">
      <c r="B200" s="149" t="s">
        <v>622</v>
      </c>
      <c r="C200" s="149" t="s">
        <v>622</v>
      </c>
      <c r="D200" s="280"/>
      <c r="E200" s="280"/>
      <c r="F200" s="280"/>
      <c r="G200" s="281"/>
      <c r="H200" s="286">
        <v>89</v>
      </c>
      <c r="I200" s="286" t="s">
        <v>55</v>
      </c>
      <c r="J200" s="286">
        <v>19</v>
      </c>
      <c r="K200" s="286" t="s">
        <v>55</v>
      </c>
      <c r="L200" s="286" t="s">
        <v>55</v>
      </c>
      <c r="M200" s="286" t="s">
        <v>55</v>
      </c>
      <c r="N200" s="286" t="s">
        <v>55</v>
      </c>
      <c r="O200" s="286" t="s">
        <v>55</v>
      </c>
      <c r="P200" s="286" t="s">
        <v>55</v>
      </c>
      <c r="Q200" s="286" t="s">
        <v>55</v>
      </c>
      <c r="R200" s="304"/>
      <c r="S200" s="409">
        <v>89</v>
      </c>
      <c r="T200" s="409" t="s">
        <v>55</v>
      </c>
      <c r="U200" s="409"/>
      <c r="V200" s="409"/>
      <c r="W200" s="409" t="s">
        <v>55</v>
      </c>
      <c r="X200" s="409" t="s">
        <v>55</v>
      </c>
      <c r="Y200" s="409" t="s">
        <v>55</v>
      </c>
      <c r="Z200" s="409" t="s">
        <v>55</v>
      </c>
      <c r="AA200" s="409" t="s">
        <v>55</v>
      </c>
      <c r="AB200" s="409" t="s">
        <v>55</v>
      </c>
      <c r="AC200" s="409" t="s">
        <v>55</v>
      </c>
      <c r="AD200" s="304"/>
      <c r="AE200" s="304"/>
      <c r="AF200" s="286">
        <v>89</v>
      </c>
      <c r="AG200" s="286" t="s">
        <v>55</v>
      </c>
      <c r="AH200" s="286">
        <v>19</v>
      </c>
      <c r="AI200" s="286" t="s">
        <v>55</v>
      </c>
      <c r="AJ200" s="286" t="s">
        <v>55</v>
      </c>
      <c r="AK200" s="286" t="s">
        <v>55</v>
      </c>
      <c r="AL200" s="286" t="s">
        <v>55</v>
      </c>
      <c r="AM200" s="286" t="s">
        <v>55</v>
      </c>
      <c r="AN200" s="286" t="s">
        <v>55</v>
      </c>
      <c r="AO200" s="286" t="s">
        <v>55</v>
      </c>
      <c r="AP200" s="304"/>
      <c r="AQ200" s="409">
        <v>89</v>
      </c>
      <c r="AR200" s="409" t="s">
        <v>55</v>
      </c>
      <c r="AS200" s="409">
        <v>0</v>
      </c>
      <c r="AT200" s="409">
        <v>0</v>
      </c>
      <c r="AU200" s="409" t="s">
        <v>55</v>
      </c>
      <c r="AV200" s="409" t="s">
        <v>55</v>
      </c>
      <c r="AW200" s="409" t="s">
        <v>55</v>
      </c>
      <c r="AX200" s="409" t="s">
        <v>55</v>
      </c>
      <c r="AY200" s="409" t="s">
        <v>55</v>
      </c>
      <c r="AZ200" s="409" t="s">
        <v>55</v>
      </c>
      <c r="BA200" s="409" t="s">
        <v>55</v>
      </c>
      <c r="BB200" s="304"/>
      <c r="BC200" s="304"/>
      <c r="BD200" s="304"/>
      <c r="BE200" s="304"/>
    </row>
    <row r="201" spans="2:57">
      <c r="B201" s="149" t="s">
        <v>623</v>
      </c>
      <c r="C201" s="149" t="s">
        <v>623</v>
      </c>
      <c r="D201" s="280"/>
      <c r="E201" s="280"/>
      <c r="F201" s="280"/>
      <c r="G201" s="281"/>
      <c r="H201" s="286">
        <v>49</v>
      </c>
      <c r="I201" s="286" t="s">
        <v>55</v>
      </c>
      <c r="J201" s="286">
        <v>19</v>
      </c>
      <c r="K201" s="286" t="s">
        <v>55</v>
      </c>
      <c r="L201" s="286" t="s">
        <v>55</v>
      </c>
      <c r="M201" s="286" t="s">
        <v>55</v>
      </c>
      <c r="N201" s="286" t="s">
        <v>55</v>
      </c>
      <c r="O201" s="286" t="s">
        <v>55</v>
      </c>
      <c r="P201" s="286" t="s">
        <v>55</v>
      </c>
      <c r="Q201" s="286" t="s">
        <v>55</v>
      </c>
      <c r="R201" s="304"/>
      <c r="S201" s="409">
        <v>49</v>
      </c>
      <c r="T201" s="409" t="s">
        <v>55</v>
      </c>
      <c r="U201" s="409"/>
      <c r="V201" s="409"/>
      <c r="W201" s="409" t="s">
        <v>55</v>
      </c>
      <c r="X201" s="409" t="s">
        <v>55</v>
      </c>
      <c r="Y201" s="409" t="s">
        <v>55</v>
      </c>
      <c r="Z201" s="409" t="s">
        <v>55</v>
      </c>
      <c r="AA201" s="409" t="s">
        <v>55</v>
      </c>
      <c r="AB201" s="409" t="s">
        <v>55</v>
      </c>
      <c r="AC201" s="409" t="s">
        <v>55</v>
      </c>
      <c r="AD201" s="304"/>
      <c r="AE201" s="304"/>
      <c r="AF201" s="286">
        <v>49</v>
      </c>
      <c r="AG201" s="286" t="s">
        <v>55</v>
      </c>
      <c r="AH201" s="286">
        <v>19</v>
      </c>
      <c r="AI201" s="286" t="s">
        <v>55</v>
      </c>
      <c r="AJ201" s="286" t="s">
        <v>55</v>
      </c>
      <c r="AK201" s="286" t="s">
        <v>55</v>
      </c>
      <c r="AL201" s="286" t="s">
        <v>55</v>
      </c>
      <c r="AM201" s="286" t="s">
        <v>55</v>
      </c>
      <c r="AN201" s="286" t="s">
        <v>55</v>
      </c>
      <c r="AO201" s="286" t="s">
        <v>55</v>
      </c>
      <c r="AP201" s="304"/>
      <c r="AQ201" s="409">
        <v>49</v>
      </c>
      <c r="AR201" s="409" t="s">
        <v>55</v>
      </c>
      <c r="AS201" s="409">
        <v>0</v>
      </c>
      <c r="AT201" s="409">
        <v>0</v>
      </c>
      <c r="AU201" s="409" t="s">
        <v>55</v>
      </c>
      <c r="AV201" s="409" t="s">
        <v>55</v>
      </c>
      <c r="AW201" s="409" t="s">
        <v>55</v>
      </c>
      <c r="AX201" s="409" t="s">
        <v>55</v>
      </c>
      <c r="AY201" s="409" t="s">
        <v>55</v>
      </c>
      <c r="AZ201" s="409" t="s">
        <v>55</v>
      </c>
      <c r="BA201" s="409" t="s">
        <v>55</v>
      </c>
      <c r="BB201" s="304"/>
      <c r="BC201" s="304"/>
      <c r="BD201" s="304"/>
      <c r="BE201" s="304"/>
    </row>
    <row r="202" spans="2:57">
      <c r="B202" s="149" t="s">
        <v>624</v>
      </c>
      <c r="C202" s="149" t="s">
        <v>624</v>
      </c>
      <c r="D202" s="280"/>
      <c r="E202" s="280"/>
      <c r="F202" s="280"/>
      <c r="G202" s="281"/>
      <c r="H202" s="286">
        <v>139</v>
      </c>
      <c r="I202" s="286" t="s">
        <v>55</v>
      </c>
      <c r="J202" s="286">
        <v>89</v>
      </c>
      <c r="K202" s="286" t="s">
        <v>55</v>
      </c>
      <c r="L202" s="286" t="s">
        <v>55</v>
      </c>
      <c r="M202" s="286" t="s">
        <v>55</v>
      </c>
      <c r="N202" s="286" t="s">
        <v>55</v>
      </c>
      <c r="O202" s="286" t="s">
        <v>55</v>
      </c>
      <c r="P202" s="286" t="s">
        <v>55</v>
      </c>
      <c r="Q202" s="286" t="s">
        <v>55</v>
      </c>
      <c r="R202" s="304"/>
      <c r="S202" s="409">
        <v>139</v>
      </c>
      <c r="T202" s="409" t="s">
        <v>55</v>
      </c>
      <c r="U202" s="409"/>
      <c r="V202" s="409"/>
      <c r="W202" s="409" t="s">
        <v>55</v>
      </c>
      <c r="X202" s="409" t="s">
        <v>55</v>
      </c>
      <c r="Y202" s="409" t="s">
        <v>55</v>
      </c>
      <c r="Z202" s="409" t="s">
        <v>55</v>
      </c>
      <c r="AA202" s="409" t="s">
        <v>55</v>
      </c>
      <c r="AB202" s="409" t="s">
        <v>55</v>
      </c>
      <c r="AC202" s="409" t="s">
        <v>55</v>
      </c>
      <c r="AD202" s="304"/>
      <c r="AE202" s="304"/>
      <c r="AF202" s="286">
        <v>139</v>
      </c>
      <c r="AG202" s="286" t="s">
        <v>55</v>
      </c>
      <c r="AH202" s="286">
        <v>89</v>
      </c>
      <c r="AI202" s="286" t="s">
        <v>55</v>
      </c>
      <c r="AJ202" s="286" t="s">
        <v>55</v>
      </c>
      <c r="AK202" s="286" t="s">
        <v>55</v>
      </c>
      <c r="AL202" s="286" t="s">
        <v>55</v>
      </c>
      <c r="AM202" s="286" t="s">
        <v>55</v>
      </c>
      <c r="AN202" s="286" t="s">
        <v>55</v>
      </c>
      <c r="AO202" s="286" t="s">
        <v>55</v>
      </c>
      <c r="AP202" s="304"/>
      <c r="AQ202" s="409">
        <v>139</v>
      </c>
      <c r="AR202" s="409" t="s">
        <v>55</v>
      </c>
      <c r="AS202" s="409">
        <v>0</v>
      </c>
      <c r="AT202" s="409">
        <v>0</v>
      </c>
      <c r="AU202" s="409" t="s">
        <v>55</v>
      </c>
      <c r="AV202" s="409" t="s">
        <v>55</v>
      </c>
      <c r="AW202" s="409" t="s">
        <v>55</v>
      </c>
      <c r="AX202" s="409" t="s">
        <v>55</v>
      </c>
      <c r="AY202" s="409" t="s">
        <v>55</v>
      </c>
      <c r="AZ202" s="409" t="s">
        <v>55</v>
      </c>
      <c r="BA202" s="409" t="s">
        <v>55</v>
      </c>
      <c r="BB202" s="304"/>
      <c r="BC202" s="304"/>
      <c r="BD202" s="304"/>
      <c r="BE202" s="304"/>
    </row>
    <row r="203" spans="2:57">
      <c r="B203" s="149" t="s">
        <v>625</v>
      </c>
      <c r="C203" s="149" t="s">
        <v>625</v>
      </c>
      <c r="D203" s="280"/>
      <c r="E203" s="280"/>
      <c r="F203" s="280"/>
      <c r="G203" s="281"/>
      <c r="H203" s="286">
        <v>139</v>
      </c>
      <c r="I203" s="286" t="s">
        <v>55</v>
      </c>
      <c r="J203" s="286">
        <v>9</v>
      </c>
      <c r="K203" s="286" t="s">
        <v>55</v>
      </c>
      <c r="L203" s="286" t="s">
        <v>55</v>
      </c>
      <c r="M203" s="286" t="s">
        <v>55</v>
      </c>
      <c r="N203" s="286" t="s">
        <v>55</v>
      </c>
      <c r="O203" s="286" t="s">
        <v>55</v>
      </c>
      <c r="P203" s="286" t="s">
        <v>55</v>
      </c>
      <c r="Q203" s="286" t="s">
        <v>55</v>
      </c>
      <c r="R203" s="304"/>
      <c r="S203" s="409">
        <v>139</v>
      </c>
      <c r="T203" s="409" t="s">
        <v>55</v>
      </c>
      <c r="U203" s="409"/>
      <c r="V203" s="409"/>
      <c r="W203" s="409" t="s">
        <v>55</v>
      </c>
      <c r="X203" s="409" t="s">
        <v>55</v>
      </c>
      <c r="Y203" s="409" t="s">
        <v>55</v>
      </c>
      <c r="Z203" s="409" t="s">
        <v>55</v>
      </c>
      <c r="AA203" s="409" t="s">
        <v>55</v>
      </c>
      <c r="AB203" s="409" t="s">
        <v>55</v>
      </c>
      <c r="AC203" s="409" t="s">
        <v>55</v>
      </c>
      <c r="AD203" s="304"/>
      <c r="AE203" s="304"/>
      <c r="AF203" s="286">
        <v>139</v>
      </c>
      <c r="AG203" s="286" t="s">
        <v>55</v>
      </c>
      <c r="AH203" s="286">
        <v>9</v>
      </c>
      <c r="AI203" s="286" t="s">
        <v>55</v>
      </c>
      <c r="AJ203" s="286" t="s">
        <v>55</v>
      </c>
      <c r="AK203" s="286" t="s">
        <v>55</v>
      </c>
      <c r="AL203" s="286" t="s">
        <v>55</v>
      </c>
      <c r="AM203" s="286" t="s">
        <v>55</v>
      </c>
      <c r="AN203" s="286" t="s">
        <v>55</v>
      </c>
      <c r="AO203" s="286" t="s">
        <v>55</v>
      </c>
      <c r="AP203" s="304"/>
      <c r="AQ203" s="409">
        <v>139</v>
      </c>
      <c r="AR203" s="409" t="s">
        <v>55</v>
      </c>
      <c r="AS203" s="409">
        <v>0</v>
      </c>
      <c r="AT203" s="409">
        <v>0</v>
      </c>
      <c r="AU203" s="409" t="s">
        <v>55</v>
      </c>
      <c r="AV203" s="409" t="s">
        <v>55</v>
      </c>
      <c r="AW203" s="409" t="s">
        <v>55</v>
      </c>
      <c r="AX203" s="409" t="s">
        <v>55</v>
      </c>
      <c r="AY203" s="409" t="s">
        <v>55</v>
      </c>
      <c r="AZ203" s="409" t="s">
        <v>55</v>
      </c>
      <c r="BA203" s="409" t="s">
        <v>55</v>
      </c>
      <c r="BB203" s="304"/>
      <c r="BC203" s="304"/>
      <c r="BD203" s="304"/>
      <c r="BE203" s="304"/>
    </row>
    <row r="204" spans="2:57">
      <c r="B204" s="149" t="s">
        <v>626</v>
      </c>
      <c r="C204" s="149" t="s">
        <v>626</v>
      </c>
      <c r="D204" s="280"/>
      <c r="E204" s="280"/>
      <c r="F204" s="280"/>
      <c r="G204" s="281"/>
      <c r="H204" s="286">
        <v>169</v>
      </c>
      <c r="I204" s="286" t="s">
        <v>55</v>
      </c>
      <c r="J204" s="286">
        <v>139</v>
      </c>
      <c r="K204" s="286" t="s">
        <v>55</v>
      </c>
      <c r="L204" s="286" t="s">
        <v>55</v>
      </c>
      <c r="M204" s="286" t="s">
        <v>55</v>
      </c>
      <c r="N204" s="286" t="s">
        <v>55</v>
      </c>
      <c r="O204" s="286" t="s">
        <v>55</v>
      </c>
      <c r="P204" s="286" t="s">
        <v>55</v>
      </c>
      <c r="Q204" s="286" t="s">
        <v>55</v>
      </c>
      <c r="R204" s="304"/>
      <c r="S204" s="409">
        <v>169</v>
      </c>
      <c r="T204" s="409" t="s">
        <v>55</v>
      </c>
      <c r="U204" s="409"/>
      <c r="V204" s="409"/>
      <c r="W204" s="409" t="s">
        <v>55</v>
      </c>
      <c r="X204" s="409" t="s">
        <v>55</v>
      </c>
      <c r="Y204" s="409" t="s">
        <v>55</v>
      </c>
      <c r="Z204" s="409" t="s">
        <v>55</v>
      </c>
      <c r="AA204" s="409" t="s">
        <v>55</v>
      </c>
      <c r="AB204" s="409" t="s">
        <v>55</v>
      </c>
      <c r="AC204" s="409" t="s">
        <v>55</v>
      </c>
      <c r="AD204" s="304"/>
      <c r="AE204" s="304"/>
      <c r="AF204" s="286">
        <v>169</v>
      </c>
      <c r="AG204" s="286" t="s">
        <v>55</v>
      </c>
      <c r="AH204" s="286">
        <v>139</v>
      </c>
      <c r="AI204" s="286" t="s">
        <v>55</v>
      </c>
      <c r="AJ204" s="286" t="s">
        <v>55</v>
      </c>
      <c r="AK204" s="286" t="s">
        <v>55</v>
      </c>
      <c r="AL204" s="286" t="s">
        <v>55</v>
      </c>
      <c r="AM204" s="286" t="s">
        <v>55</v>
      </c>
      <c r="AN204" s="286" t="s">
        <v>55</v>
      </c>
      <c r="AO204" s="286" t="s">
        <v>55</v>
      </c>
      <c r="AP204" s="304"/>
      <c r="AQ204" s="409">
        <v>169</v>
      </c>
      <c r="AR204" s="409" t="s">
        <v>55</v>
      </c>
      <c r="AS204" s="409">
        <v>0</v>
      </c>
      <c r="AT204" s="409">
        <v>0</v>
      </c>
      <c r="AU204" s="409" t="s">
        <v>55</v>
      </c>
      <c r="AV204" s="409" t="s">
        <v>55</v>
      </c>
      <c r="AW204" s="409" t="s">
        <v>55</v>
      </c>
      <c r="AX204" s="409" t="s">
        <v>55</v>
      </c>
      <c r="AY204" s="409" t="s">
        <v>55</v>
      </c>
      <c r="AZ204" s="409" t="s">
        <v>55</v>
      </c>
      <c r="BA204" s="409" t="s">
        <v>55</v>
      </c>
      <c r="BB204" s="304"/>
      <c r="BC204" s="304"/>
      <c r="BD204" s="304"/>
      <c r="BE204" s="304"/>
    </row>
    <row r="205" spans="2:57">
      <c r="B205" s="149" t="s">
        <v>627</v>
      </c>
      <c r="C205" s="149" t="s">
        <v>627</v>
      </c>
      <c r="D205" s="280"/>
      <c r="E205" s="280"/>
      <c r="F205" s="280"/>
      <c r="G205" s="281"/>
      <c r="H205" s="286">
        <v>189</v>
      </c>
      <c r="I205" s="286" t="s">
        <v>55</v>
      </c>
      <c r="J205" s="286">
        <v>89</v>
      </c>
      <c r="K205" s="286" t="s">
        <v>55</v>
      </c>
      <c r="L205" s="286" t="s">
        <v>55</v>
      </c>
      <c r="M205" s="286" t="s">
        <v>55</v>
      </c>
      <c r="N205" s="286" t="s">
        <v>55</v>
      </c>
      <c r="O205" s="286" t="s">
        <v>55</v>
      </c>
      <c r="P205" s="286" t="s">
        <v>55</v>
      </c>
      <c r="Q205" s="286" t="s">
        <v>55</v>
      </c>
      <c r="R205" s="304"/>
      <c r="S205" s="409">
        <v>189</v>
      </c>
      <c r="T205" s="409" t="s">
        <v>55</v>
      </c>
      <c r="U205" s="409"/>
      <c r="V205" s="409"/>
      <c r="W205" s="409" t="s">
        <v>55</v>
      </c>
      <c r="X205" s="409" t="s">
        <v>55</v>
      </c>
      <c r="Y205" s="409" t="s">
        <v>55</v>
      </c>
      <c r="Z205" s="409" t="s">
        <v>55</v>
      </c>
      <c r="AA205" s="409" t="s">
        <v>55</v>
      </c>
      <c r="AB205" s="409" t="s">
        <v>55</v>
      </c>
      <c r="AC205" s="409" t="s">
        <v>55</v>
      </c>
      <c r="AD205" s="304"/>
      <c r="AE205" s="304"/>
      <c r="AF205" s="286">
        <v>189</v>
      </c>
      <c r="AG205" s="286" t="s">
        <v>55</v>
      </c>
      <c r="AH205" s="286">
        <v>89</v>
      </c>
      <c r="AI205" s="286" t="s">
        <v>55</v>
      </c>
      <c r="AJ205" s="286" t="s">
        <v>55</v>
      </c>
      <c r="AK205" s="286" t="s">
        <v>55</v>
      </c>
      <c r="AL205" s="286" t="s">
        <v>55</v>
      </c>
      <c r="AM205" s="286" t="s">
        <v>55</v>
      </c>
      <c r="AN205" s="286" t="s">
        <v>55</v>
      </c>
      <c r="AO205" s="286" t="s">
        <v>55</v>
      </c>
      <c r="AP205" s="304"/>
      <c r="AQ205" s="409">
        <v>189</v>
      </c>
      <c r="AR205" s="409" t="s">
        <v>55</v>
      </c>
      <c r="AS205" s="409">
        <v>0</v>
      </c>
      <c r="AT205" s="409">
        <v>0</v>
      </c>
      <c r="AU205" s="409" t="s">
        <v>55</v>
      </c>
      <c r="AV205" s="409" t="s">
        <v>55</v>
      </c>
      <c r="AW205" s="409" t="s">
        <v>55</v>
      </c>
      <c r="AX205" s="409" t="s">
        <v>55</v>
      </c>
      <c r="AY205" s="409" t="s">
        <v>55</v>
      </c>
      <c r="AZ205" s="409" t="s">
        <v>55</v>
      </c>
      <c r="BA205" s="409" t="s">
        <v>55</v>
      </c>
      <c r="BB205" s="304"/>
      <c r="BC205" s="304"/>
      <c r="BD205" s="304"/>
      <c r="BE205" s="304"/>
    </row>
    <row r="206" spans="2:57">
      <c r="B206" s="149" t="s">
        <v>628</v>
      </c>
      <c r="C206" s="149" t="s">
        <v>628</v>
      </c>
      <c r="D206" s="280"/>
      <c r="E206" s="280"/>
      <c r="F206" s="280"/>
      <c r="G206" s="281"/>
      <c r="H206" s="286">
        <v>189</v>
      </c>
      <c r="I206" s="286" t="s">
        <v>55</v>
      </c>
      <c r="J206" s="286">
        <v>39</v>
      </c>
      <c r="K206" s="286" t="s">
        <v>55</v>
      </c>
      <c r="L206" s="286" t="s">
        <v>55</v>
      </c>
      <c r="M206" s="286" t="s">
        <v>55</v>
      </c>
      <c r="N206" s="286" t="s">
        <v>55</v>
      </c>
      <c r="O206" s="286" t="s">
        <v>55</v>
      </c>
      <c r="P206" s="286" t="s">
        <v>55</v>
      </c>
      <c r="Q206" s="286" t="s">
        <v>55</v>
      </c>
      <c r="R206" s="304"/>
      <c r="S206" s="409">
        <v>189</v>
      </c>
      <c r="T206" s="409" t="s">
        <v>55</v>
      </c>
      <c r="U206" s="409"/>
      <c r="V206" s="409"/>
      <c r="W206" s="409" t="s">
        <v>55</v>
      </c>
      <c r="X206" s="409" t="s">
        <v>55</v>
      </c>
      <c r="Y206" s="409" t="s">
        <v>55</v>
      </c>
      <c r="Z206" s="409" t="s">
        <v>55</v>
      </c>
      <c r="AA206" s="409" t="s">
        <v>55</v>
      </c>
      <c r="AB206" s="409" t="s">
        <v>55</v>
      </c>
      <c r="AC206" s="409" t="s">
        <v>55</v>
      </c>
      <c r="AD206" s="304"/>
      <c r="AE206" s="304"/>
      <c r="AF206" s="286">
        <v>189</v>
      </c>
      <c r="AG206" s="286" t="s">
        <v>55</v>
      </c>
      <c r="AH206" s="286">
        <v>39</v>
      </c>
      <c r="AI206" s="286" t="s">
        <v>55</v>
      </c>
      <c r="AJ206" s="286" t="s">
        <v>55</v>
      </c>
      <c r="AK206" s="286" t="s">
        <v>55</v>
      </c>
      <c r="AL206" s="286" t="s">
        <v>55</v>
      </c>
      <c r="AM206" s="286" t="s">
        <v>55</v>
      </c>
      <c r="AN206" s="286" t="s">
        <v>55</v>
      </c>
      <c r="AO206" s="286" t="s">
        <v>55</v>
      </c>
      <c r="AP206" s="304"/>
      <c r="AQ206" s="409">
        <v>189</v>
      </c>
      <c r="AR206" s="409" t="s">
        <v>55</v>
      </c>
      <c r="AS206" s="409">
        <v>0</v>
      </c>
      <c r="AT206" s="409">
        <v>0</v>
      </c>
      <c r="AU206" s="409" t="s">
        <v>55</v>
      </c>
      <c r="AV206" s="409" t="s">
        <v>55</v>
      </c>
      <c r="AW206" s="409" t="s">
        <v>55</v>
      </c>
      <c r="AX206" s="409" t="s">
        <v>55</v>
      </c>
      <c r="AY206" s="409" t="s">
        <v>55</v>
      </c>
      <c r="AZ206" s="409" t="s">
        <v>55</v>
      </c>
      <c r="BA206" s="409" t="s">
        <v>55</v>
      </c>
      <c r="BB206" s="304"/>
      <c r="BC206" s="304"/>
      <c r="BD206" s="304"/>
      <c r="BE206" s="304"/>
    </row>
    <row r="207" spans="2:57">
      <c r="B207" s="149" t="s">
        <v>629</v>
      </c>
      <c r="C207" s="149" t="s">
        <v>629</v>
      </c>
      <c r="D207" s="280"/>
      <c r="E207" s="280"/>
      <c r="F207" s="280"/>
      <c r="G207" s="281"/>
      <c r="H207" s="286">
        <v>239</v>
      </c>
      <c r="I207" s="286" t="s">
        <v>55</v>
      </c>
      <c r="J207" s="286">
        <v>159</v>
      </c>
      <c r="K207" s="286" t="s">
        <v>55</v>
      </c>
      <c r="L207" s="286" t="s">
        <v>55</v>
      </c>
      <c r="M207" s="286" t="s">
        <v>55</v>
      </c>
      <c r="N207" s="286" t="s">
        <v>55</v>
      </c>
      <c r="O207" s="286" t="s">
        <v>55</v>
      </c>
      <c r="P207" s="286" t="s">
        <v>55</v>
      </c>
      <c r="Q207" s="286" t="s">
        <v>55</v>
      </c>
      <c r="R207" s="304"/>
      <c r="S207" s="409">
        <v>239</v>
      </c>
      <c r="T207" s="409" t="s">
        <v>55</v>
      </c>
      <c r="U207" s="409"/>
      <c r="V207" s="409"/>
      <c r="W207" s="409" t="s">
        <v>55</v>
      </c>
      <c r="X207" s="409" t="s">
        <v>55</v>
      </c>
      <c r="Y207" s="409" t="s">
        <v>55</v>
      </c>
      <c r="Z207" s="409" t="s">
        <v>55</v>
      </c>
      <c r="AA207" s="409" t="s">
        <v>55</v>
      </c>
      <c r="AB207" s="409" t="s">
        <v>55</v>
      </c>
      <c r="AC207" s="409" t="s">
        <v>55</v>
      </c>
      <c r="AD207" s="304"/>
      <c r="AE207" s="304"/>
      <c r="AF207" s="286">
        <v>239</v>
      </c>
      <c r="AG207" s="286" t="s">
        <v>55</v>
      </c>
      <c r="AH207" s="286">
        <v>159</v>
      </c>
      <c r="AI207" s="286" t="s">
        <v>55</v>
      </c>
      <c r="AJ207" s="286" t="s">
        <v>55</v>
      </c>
      <c r="AK207" s="286" t="s">
        <v>55</v>
      </c>
      <c r="AL207" s="286" t="s">
        <v>55</v>
      </c>
      <c r="AM207" s="286" t="s">
        <v>55</v>
      </c>
      <c r="AN207" s="286" t="s">
        <v>55</v>
      </c>
      <c r="AO207" s="286" t="s">
        <v>55</v>
      </c>
      <c r="AP207" s="304"/>
      <c r="AQ207" s="409">
        <v>239</v>
      </c>
      <c r="AR207" s="409" t="s">
        <v>55</v>
      </c>
      <c r="AS207" s="409">
        <v>0</v>
      </c>
      <c r="AT207" s="409">
        <v>0</v>
      </c>
      <c r="AU207" s="409" t="s">
        <v>55</v>
      </c>
      <c r="AV207" s="409" t="s">
        <v>55</v>
      </c>
      <c r="AW207" s="409" t="s">
        <v>55</v>
      </c>
      <c r="AX207" s="409" t="s">
        <v>55</v>
      </c>
      <c r="AY207" s="409" t="s">
        <v>55</v>
      </c>
      <c r="AZ207" s="409" t="s">
        <v>55</v>
      </c>
      <c r="BA207" s="409" t="s">
        <v>55</v>
      </c>
      <c r="BB207" s="304"/>
      <c r="BC207" s="304"/>
      <c r="BD207" s="304"/>
      <c r="BE207" s="304"/>
    </row>
    <row r="208" spans="2:57">
      <c r="B208" s="149" t="s">
        <v>630</v>
      </c>
      <c r="C208" s="149" t="s">
        <v>630</v>
      </c>
      <c r="D208" s="280"/>
      <c r="E208" s="280"/>
      <c r="F208" s="280"/>
      <c r="G208" s="281"/>
      <c r="H208" s="286">
        <v>389</v>
      </c>
      <c r="I208" s="286">
        <v>289</v>
      </c>
      <c r="J208" s="286">
        <v>339</v>
      </c>
      <c r="K208" s="286">
        <v>289</v>
      </c>
      <c r="L208" s="286">
        <v>39</v>
      </c>
      <c r="M208" s="286">
        <v>39</v>
      </c>
      <c r="N208" s="286">
        <v>39</v>
      </c>
      <c r="O208" s="286">
        <v>39</v>
      </c>
      <c r="P208" s="286">
        <v>39</v>
      </c>
      <c r="Q208" s="286">
        <v>39</v>
      </c>
      <c r="R208" s="304"/>
      <c r="S208" s="409">
        <v>389</v>
      </c>
      <c r="T208" s="409">
        <v>289</v>
      </c>
      <c r="U208" s="409"/>
      <c r="V208" s="409"/>
      <c r="W208" s="409">
        <v>289</v>
      </c>
      <c r="X208" s="409">
        <v>39</v>
      </c>
      <c r="Y208" s="409">
        <v>39</v>
      </c>
      <c r="Z208" s="409">
        <v>39</v>
      </c>
      <c r="AA208" s="409">
        <v>39</v>
      </c>
      <c r="AB208" s="409">
        <v>39</v>
      </c>
      <c r="AC208" s="409">
        <v>39</v>
      </c>
      <c r="AD208" s="304"/>
      <c r="AE208" s="304"/>
      <c r="AF208" s="286">
        <v>389</v>
      </c>
      <c r="AG208" s="286">
        <v>289</v>
      </c>
      <c r="AH208" s="286">
        <v>339</v>
      </c>
      <c r="AI208" s="286">
        <v>289</v>
      </c>
      <c r="AJ208" s="286">
        <v>39</v>
      </c>
      <c r="AK208" s="286">
        <v>39</v>
      </c>
      <c r="AL208" s="286">
        <v>39</v>
      </c>
      <c r="AM208" s="286">
        <v>39</v>
      </c>
      <c r="AN208" s="286">
        <v>39</v>
      </c>
      <c r="AO208" s="286">
        <v>39</v>
      </c>
      <c r="AP208" s="304"/>
      <c r="AQ208" s="409">
        <v>389</v>
      </c>
      <c r="AR208" s="409">
        <v>289</v>
      </c>
      <c r="AS208" s="409">
        <v>0</v>
      </c>
      <c r="AT208" s="409">
        <v>0</v>
      </c>
      <c r="AU208" s="409">
        <v>289</v>
      </c>
      <c r="AV208" s="409">
        <v>39</v>
      </c>
      <c r="AW208" s="409">
        <v>39</v>
      </c>
      <c r="AX208" s="409">
        <v>39</v>
      </c>
      <c r="AY208" s="409">
        <v>39</v>
      </c>
      <c r="AZ208" s="409">
        <v>39</v>
      </c>
      <c r="BA208" s="409">
        <v>39</v>
      </c>
      <c r="BB208" s="304"/>
      <c r="BC208" s="304"/>
      <c r="BD208" s="304"/>
      <c r="BE208" s="304"/>
    </row>
    <row r="209" spans="2:57">
      <c r="B209" s="149" t="s">
        <v>631</v>
      </c>
      <c r="C209" s="149" t="s">
        <v>631</v>
      </c>
      <c r="D209" s="280"/>
      <c r="E209" s="280"/>
      <c r="F209" s="280"/>
      <c r="G209" s="281"/>
      <c r="H209" s="286">
        <v>89</v>
      </c>
      <c r="I209" s="286" t="s">
        <v>55</v>
      </c>
      <c r="J209" s="286">
        <v>9</v>
      </c>
      <c r="K209" s="286" t="s">
        <v>55</v>
      </c>
      <c r="L209" s="286" t="s">
        <v>55</v>
      </c>
      <c r="M209" s="286" t="s">
        <v>55</v>
      </c>
      <c r="N209" s="286" t="s">
        <v>55</v>
      </c>
      <c r="O209" s="286" t="s">
        <v>55</v>
      </c>
      <c r="P209" s="286" t="s">
        <v>55</v>
      </c>
      <c r="Q209" s="286" t="s">
        <v>55</v>
      </c>
      <c r="R209" s="304"/>
      <c r="S209" s="409">
        <v>89</v>
      </c>
      <c r="T209" s="409" t="s">
        <v>55</v>
      </c>
      <c r="U209" s="409"/>
      <c r="V209" s="409"/>
      <c r="W209" s="409" t="s">
        <v>55</v>
      </c>
      <c r="X209" s="409" t="s">
        <v>55</v>
      </c>
      <c r="Y209" s="409" t="s">
        <v>55</v>
      </c>
      <c r="Z209" s="409" t="s">
        <v>55</v>
      </c>
      <c r="AA209" s="409" t="s">
        <v>55</v>
      </c>
      <c r="AB209" s="409" t="s">
        <v>55</v>
      </c>
      <c r="AC209" s="409" t="s">
        <v>55</v>
      </c>
      <c r="AD209" s="304"/>
      <c r="AE209" s="304"/>
      <c r="AF209" s="286">
        <v>89</v>
      </c>
      <c r="AG209" s="286" t="s">
        <v>55</v>
      </c>
      <c r="AH209" s="286">
        <v>9</v>
      </c>
      <c r="AI209" s="286" t="s">
        <v>55</v>
      </c>
      <c r="AJ209" s="286" t="s">
        <v>55</v>
      </c>
      <c r="AK209" s="286" t="s">
        <v>55</v>
      </c>
      <c r="AL209" s="286" t="s">
        <v>55</v>
      </c>
      <c r="AM209" s="286" t="s">
        <v>55</v>
      </c>
      <c r="AN209" s="286" t="s">
        <v>55</v>
      </c>
      <c r="AO209" s="286" t="s">
        <v>55</v>
      </c>
      <c r="AP209" s="304"/>
      <c r="AQ209" s="409">
        <v>89</v>
      </c>
      <c r="AR209" s="409" t="s">
        <v>55</v>
      </c>
      <c r="AS209" s="409">
        <v>0</v>
      </c>
      <c r="AT209" s="409">
        <v>0</v>
      </c>
      <c r="AU209" s="409" t="s">
        <v>55</v>
      </c>
      <c r="AV209" s="409" t="s">
        <v>55</v>
      </c>
      <c r="AW209" s="409" t="s">
        <v>55</v>
      </c>
      <c r="AX209" s="409" t="s">
        <v>55</v>
      </c>
      <c r="AY209" s="409" t="s">
        <v>55</v>
      </c>
      <c r="AZ209" s="409" t="s">
        <v>55</v>
      </c>
      <c r="BA209" s="409" t="s">
        <v>55</v>
      </c>
      <c r="BB209" s="304"/>
      <c r="BC209" s="304"/>
      <c r="BD209" s="304"/>
      <c r="BE209" s="304"/>
    </row>
    <row r="210" spans="2:57">
      <c r="B210" s="149" t="s">
        <v>632</v>
      </c>
      <c r="C210" s="149" t="s">
        <v>632</v>
      </c>
      <c r="D210" s="280"/>
      <c r="E210" s="280"/>
      <c r="F210" s="280"/>
      <c r="G210" s="281"/>
      <c r="H210" s="286">
        <v>89</v>
      </c>
      <c r="I210" s="286" t="s">
        <v>55</v>
      </c>
      <c r="J210" s="286">
        <v>39</v>
      </c>
      <c r="K210" s="286" t="s">
        <v>55</v>
      </c>
      <c r="L210" s="286" t="s">
        <v>55</v>
      </c>
      <c r="M210" s="286" t="s">
        <v>55</v>
      </c>
      <c r="N210" s="286" t="s">
        <v>55</v>
      </c>
      <c r="O210" s="286" t="s">
        <v>55</v>
      </c>
      <c r="P210" s="286" t="s">
        <v>55</v>
      </c>
      <c r="Q210" s="286" t="s">
        <v>55</v>
      </c>
      <c r="R210" s="304"/>
      <c r="S210" s="409">
        <v>89</v>
      </c>
      <c r="T210" s="409" t="s">
        <v>55</v>
      </c>
      <c r="U210" s="409"/>
      <c r="V210" s="409"/>
      <c r="W210" s="409" t="s">
        <v>55</v>
      </c>
      <c r="X210" s="409" t="s">
        <v>55</v>
      </c>
      <c r="Y210" s="409" t="s">
        <v>55</v>
      </c>
      <c r="Z210" s="409" t="s">
        <v>55</v>
      </c>
      <c r="AA210" s="409" t="s">
        <v>55</v>
      </c>
      <c r="AB210" s="409" t="s">
        <v>55</v>
      </c>
      <c r="AC210" s="409" t="s">
        <v>55</v>
      </c>
      <c r="AD210" s="304"/>
      <c r="AE210" s="304"/>
      <c r="AF210" s="286">
        <v>89</v>
      </c>
      <c r="AG210" s="286" t="s">
        <v>55</v>
      </c>
      <c r="AH210" s="286">
        <v>39</v>
      </c>
      <c r="AI210" s="286" t="s">
        <v>55</v>
      </c>
      <c r="AJ210" s="286" t="s">
        <v>55</v>
      </c>
      <c r="AK210" s="286" t="s">
        <v>55</v>
      </c>
      <c r="AL210" s="286" t="s">
        <v>55</v>
      </c>
      <c r="AM210" s="286" t="s">
        <v>55</v>
      </c>
      <c r="AN210" s="286" t="s">
        <v>55</v>
      </c>
      <c r="AO210" s="286" t="s">
        <v>55</v>
      </c>
      <c r="AP210" s="304"/>
      <c r="AQ210" s="409">
        <v>89</v>
      </c>
      <c r="AR210" s="409" t="s">
        <v>55</v>
      </c>
      <c r="AS210" s="409">
        <v>0</v>
      </c>
      <c r="AT210" s="409">
        <v>0</v>
      </c>
      <c r="AU210" s="409" t="s">
        <v>55</v>
      </c>
      <c r="AV210" s="409" t="s">
        <v>55</v>
      </c>
      <c r="AW210" s="409" t="s">
        <v>55</v>
      </c>
      <c r="AX210" s="409" t="s">
        <v>55</v>
      </c>
      <c r="AY210" s="409" t="s">
        <v>55</v>
      </c>
      <c r="AZ210" s="409" t="s">
        <v>55</v>
      </c>
      <c r="BA210" s="409" t="s">
        <v>55</v>
      </c>
      <c r="BB210" s="304"/>
      <c r="BC210" s="304"/>
      <c r="BD210" s="304"/>
      <c r="BE210" s="304"/>
    </row>
    <row r="211" spans="2:57">
      <c r="B211" s="149" t="s">
        <v>16</v>
      </c>
      <c r="C211" s="149" t="s">
        <v>45</v>
      </c>
      <c r="D211" s="280"/>
      <c r="E211" s="280"/>
      <c r="F211" s="280"/>
      <c r="G211" s="281"/>
      <c r="H211" s="286">
        <v>899</v>
      </c>
      <c r="I211" s="286">
        <v>799</v>
      </c>
      <c r="J211" s="286" t="s">
        <v>55</v>
      </c>
      <c r="K211" s="286" t="s">
        <v>55</v>
      </c>
      <c r="L211" s="286" t="s">
        <v>55</v>
      </c>
      <c r="M211" s="286" t="s">
        <v>55</v>
      </c>
      <c r="N211" s="286" t="s">
        <v>55</v>
      </c>
      <c r="O211" s="286" t="s">
        <v>55</v>
      </c>
      <c r="P211" s="286" t="s">
        <v>55</v>
      </c>
      <c r="Q211" s="286" t="s">
        <v>55</v>
      </c>
      <c r="R211" s="304"/>
      <c r="S211" s="409">
        <v>899</v>
      </c>
      <c r="T211" s="409">
        <v>799</v>
      </c>
      <c r="U211" s="409"/>
      <c r="V211" s="409"/>
      <c r="W211" s="409" t="s">
        <v>55</v>
      </c>
      <c r="X211" s="409" t="s">
        <v>55</v>
      </c>
      <c r="Y211" s="409" t="s">
        <v>55</v>
      </c>
      <c r="Z211" s="409" t="s">
        <v>55</v>
      </c>
      <c r="AA211" s="409" t="s">
        <v>55</v>
      </c>
      <c r="AB211" s="409" t="s">
        <v>55</v>
      </c>
      <c r="AC211" s="409" t="s">
        <v>55</v>
      </c>
      <c r="AD211" s="304"/>
      <c r="AE211" s="304"/>
      <c r="AF211" s="286">
        <v>899</v>
      </c>
      <c r="AG211" s="286">
        <v>799</v>
      </c>
      <c r="AH211" s="286" t="s">
        <v>55</v>
      </c>
      <c r="AI211" s="286" t="s">
        <v>55</v>
      </c>
      <c r="AJ211" s="286" t="s">
        <v>55</v>
      </c>
      <c r="AK211" s="286" t="s">
        <v>55</v>
      </c>
      <c r="AL211" s="286" t="s">
        <v>55</v>
      </c>
      <c r="AM211" s="286" t="s">
        <v>55</v>
      </c>
      <c r="AN211" s="286" t="s">
        <v>55</v>
      </c>
      <c r="AO211" s="286" t="s">
        <v>55</v>
      </c>
      <c r="AP211" s="304"/>
      <c r="AQ211" s="409">
        <v>899</v>
      </c>
      <c r="AR211" s="409">
        <v>799</v>
      </c>
      <c r="AS211" s="409">
        <v>0</v>
      </c>
      <c r="AT211" s="409">
        <v>0</v>
      </c>
      <c r="AU211" s="409" t="s">
        <v>55</v>
      </c>
      <c r="AV211" s="409" t="s">
        <v>55</v>
      </c>
      <c r="AW211" s="409" t="s">
        <v>55</v>
      </c>
      <c r="AX211" s="409" t="s">
        <v>55</v>
      </c>
      <c r="AY211" s="409" t="s">
        <v>55</v>
      </c>
      <c r="AZ211" s="409" t="s">
        <v>55</v>
      </c>
      <c r="BA211" s="409" t="s">
        <v>55</v>
      </c>
      <c r="BB211" s="304"/>
      <c r="BC211" s="304"/>
      <c r="BD211" s="304"/>
      <c r="BE211" s="304"/>
    </row>
    <row r="212" spans="2:57">
      <c r="B212" s="149" t="s">
        <v>18</v>
      </c>
      <c r="C212" s="149" t="s">
        <v>47</v>
      </c>
      <c r="D212" s="280"/>
      <c r="E212" s="280"/>
      <c r="F212" s="280"/>
      <c r="G212" s="281"/>
      <c r="H212" s="286">
        <v>499</v>
      </c>
      <c r="I212" s="286" t="s">
        <v>55</v>
      </c>
      <c r="J212" s="286" t="s">
        <v>55</v>
      </c>
      <c r="K212" s="286" t="s">
        <v>55</v>
      </c>
      <c r="L212" s="286" t="s">
        <v>55</v>
      </c>
      <c r="M212" s="286" t="s">
        <v>55</v>
      </c>
      <c r="N212" s="286" t="s">
        <v>55</v>
      </c>
      <c r="O212" s="286" t="s">
        <v>55</v>
      </c>
      <c r="P212" s="286" t="s">
        <v>55</v>
      </c>
      <c r="Q212" s="286" t="s">
        <v>55</v>
      </c>
      <c r="R212" s="304"/>
      <c r="S212" s="409">
        <v>499</v>
      </c>
      <c r="T212" s="409" t="s">
        <v>55</v>
      </c>
      <c r="U212" s="409"/>
      <c r="V212" s="409"/>
      <c r="W212" s="409" t="s">
        <v>55</v>
      </c>
      <c r="X212" s="409" t="s">
        <v>55</v>
      </c>
      <c r="Y212" s="409" t="s">
        <v>55</v>
      </c>
      <c r="Z212" s="409" t="s">
        <v>55</v>
      </c>
      <c r="AA212" s="409" t="s">
        <v>55</v>
      </c>
      <c r="AB212" s="409" t="s">
        <v>55</v>
      </c>
      <c r="AC212" s="409" t="s">
        <v>55</v>
      </c>
      <c r="AD212" s="304"/>
      <c r="AE212" s="304"/>
      <c r="AF212" s="286">
        <v>499</v>
      </c>
      <c r="AG212" s="286" t="s">
        <v>55</v>
      </c>
      <c r="AH212" s="286" t="s">
        <v>55</v>
      </c>
      <c r="AI212" s="286" t="s">
        <v>55</v>
      </c>
      <c r="AJ212" s="286" t="s">
        <v>55</v>
      </c>
      <c r="AK212" s="286" t="s">
        <v>55</v>
      </c>
      <c r="AL212" s="286" t="s">
        <v>55</v>
      </c>
      <c r="AM212" s="286" t="s">
        <v>55</v>
      </c>
      <c r="AN212" s="286" t="s">
        <v>55</v>
      </c>
      <c r="AO212" s="286" t="s">
        <v>55</v>
      </c>
      <c r="AP212" s="304"/>
      <c r="AQ212" s="409">
        <v>499</v>
      </c>
      <c r="AR212" s="409" t="s">
        <v>55</v>
      </c>
      <c r="AS212" s="409">
        <v>0</v>
      </c>
      <c r="AT212" s="409">
        <v>0</v>
      </c>
      <c r="AU212" s="409" t="s">
        <v>55</v>
      </c>
      <c r="AV212" s="409" t="s">
        <v>55</v>
      </c>
      <c r="AW212" s="409" t="s">
        <v>55</v>
      </c>
      <c r="AX212" s="409" t="s">
        <v>55</v>
      </c>
      <c r="AY212" s="409" t="s">
        <v>55</v>
      </c>
      <c r="AZ212" s="409" t="s">
        <v>55</v>
      </c>
      <c r="BA212" s="409" t="s">
        <v>55</v>
      </c>
      <c r="BB212" s="304"/>
      <c r="BC212" s="304"/>
      <c r="BD212" s="304"/>
      <c r="BE212" s="304"/>
    </row>
    <row r="213" spans="2:57">
      <c r="B213" s="149" t="s">
        <v>633</v>
      </c>
      <c r="C213" s="149" t="s">
        <v>633</v>
      </c>
      <c r="D213" s="280"/>
      <c r="E213" s="280"/>
      <c r="F213" s="280"/>
      <c r="G213" s="281"/>
      <c r="H213" s="286">
        <v>189</v>
      </c>
      <c r="I213" s="286" t="s">
        <v>55</v>
      </c>
      <c r="J213" s="286">
        <v>89</v>
      </c>
      <c r="K213" s="286" t="s">
        <v>55</v>
      </c>
      <c r="L213" s="286" t="s">
        <v>55</v>
      </c>
      <c r="M213" s="286" t="s">
        <v>55</v>
      </c>
      <c r="N213" s="286" t="s">
        <v>55</v>
      </c>
      <c r="O213" s="286" t="s">
        <v>55</v>
      </c>
      <c r="P213" s="286" t="s">
        <v>55</v>
      </c>
      <c r="Q213" s="286" t="s">
        <v>55</v>
      </c>
      <c r="R213" s="304"/>
      <c r="S213" s="409">
        <v>189</v>
      </c>
      <c r="T213" s="409" t="s">
        <v>55</v>
      </c>
      <c r="U213" s="409"/>
      <c r="V213" s="409"/>
      <c r="W213" s="409" t="s">
        <v>55</v>
      </c>
      <c r="X213" s="409" t="s">
        <v>55</v>
      </c>
      <c r="Y213" s="409" t="s">
        <v>55</v>
      </c>
      <c r="Z213" s="409" t="s">
        <v>55</v>
      </c>
      <c r="AA213" s="409" t="s">
        <v>55</v>
      </c>
      <c r="AB213" s="409" t="s">
        <v>55</v>
      </c>
      <c r="AC213" s="409" t="s">
        <v>55</v>
      </c>
      <c r="AD213" s="304"/>
      <c r="AE213" s="304"/>
      <c r="AF213" s="286">
        <v>189</v>
      </c>
      <c r="AG213" s="286" t="s">
        <v>55</v>
      </c>
      <c r="AH213" s="286">
        <v>89</v>
      </c>
      <c r="AI213" s="286" t="s">
        <v>55</v>
      </c>
      <c r="AJ213" s="286" t="s">
        <v>55</v>
      </c>
      <c r="AK213" s="286" t="s">
        <v>55</v>
      </c>
      <c r="AL213" s="286" t="s">
        <v>55</v>
      </c>
      <c r="AM213" s="286" t="s">
        <v>55</v>
      </c>
      <c r="AN213" s="286" t="s">
        <v>55</v>
      </c>
      <c r="AO213" s="286" t="s">
        <v>55</v>
      </c>
      <c r="AP213" s="304"/>
      <c r="AQ213" s="409">
        <v>189</v>
      </c>
      <c r="AR213" s="409" t="s">
        <v>55</v>
      </c>
      <c r="AS213" s="409">
        <v>0</v>
      </c>
      <c r="AT213" s="409">
        <v>0</v>
      </c>
      <c r="AU213" s="409" t="s">
        <v>55</v>
      </c>
      <c r="AV213" s="409" t="s">
        <v>55</v>
      </c>
      <c r="AW213" s="409" t="s">
        <v>55</v>
      </c>
      <c r="AX213" s="409" t="s">
        <v>55</v>
      </c>
      <c r="AY213" s="409" t="s">
        <v>55</v>
      </c>
      <c r="AZ213" s="409" t="s">
        <v>55</v>
      </c>
      <c r="BA213" s="409" t="s">
        <v>55</v>
      </c>
      <c r="BB213" s="304"/>
      <c r="BC213" s="304"/>
      <c r="BD213" s="304"/>
      <c r="BE213" s="304"/>
    </row>
    <row r="214" spans="2:57">
      <c r="B214" s="149" t="s">
        <v>634</v>
      </c>
      <c r="C214" s="149" t="s">
        <v>634</v>
      </c>
      <c r="D214" s="280"/>
      <c r="E214" s="280"/>
      <c r="F214" s="280"/>
      <c r="G214" s="281"/>
      <c r="H214" s="286">
        <v>289</v>
      </c>
      <c r="I214" s="286" t="s">
        <v>55</v>
      </c>
      <c r="J214" s="286">
        <v>89</v>
      </c>
      <c r="K214" s="286" t="s">
        <v>55</v>
      </c>
      <c r="L214" s="286" t="s">
        <v>55</v>
      </c>
      <c r="M214" s="286" t="s">
        <v>55</v>
      </c>
      <c r="N214" s="286" t="s">
        <v>55</v>
      </c>
      <c r="O214" s="286" t="s">
        <v>55</v>
      </c>
      <c r="P214" s="286" t="s">
        <v>55</v>
      </c>
      <c r="Q214" s="286" t="s">
        <v>55</v>
      </c>
      <c r="R214" s="304"/>
      <c r="S214" s="409">
        <v>289</v>
      </c>
      <c r="T214" s="409" t="s">
        <v>55</v>
      </c>
      <c r="U214" s="409"/>
      <c r="V214" s="409"/>
      <c r="W214" s="409" t="s">
        <v>55</v>
      </c>
      <c r="X214" s="409" t="s">
        <v>55</v>
      </c>
      <c r="Y214" s="409" t="s">
        <v>55</v>
      </c>
      <c r="Z214" s="409" t="s">
        <v>55</v>
      </c>
      <c r="AA214" s="409" t="s">
        <v>55</v>
      </c>
      <c r="AB214" s="409" t="s">
        <v>55</v>
      </c>
      <c r="AC214" s="409" t="s">
        <v>55</v>
      </c>
      <c r="AD214" s="304"/>
      <c r="AE214" s="304"/>
      <c r="AF214" s="286">
        <v>289</v>
      </c>
      <c r="AG214" s="286" t="s">
        <v>55</v>
      </c>
      <c r="AH214" s="286">
        <v>89</v>
      </c>
      <c r="AI214" s="286" t="s">
        <v>55</v>
      </c>
      <c r="AJ214" s="286" t="s">
        <v>55</v>
      </c>
      <c r="AK214" s="286" t="s">
        <v>55</v>
      </c>
      <c r="AL214" s="286" t="s">
        <v>55</v>
      </c>
      <c r="AM214" s="286" t="s">
        <v>55</v>
      </c>
      <c r="AN214" s="286" t="s">
        <v>55</v>
      </c>
      <c r="AO214" s="286" t="s">
        <v>55</v>
      </c>
      <c r="AP214" s="304"/>
      <c r="AQ214" s="409">
        <v>289</v>
      </c>
      <c r="AR214" s="409" t="s">
        <v>55</v>
      </c>
      <c r="AS214" s="409">
        <v>0</v>
      </c>
      <c r="AT214" s="409">
        <v>0</v>
      </c>
      <c r="AU214" s="409" t="s">
        <v>55</v>
      </c>
      <c r="AV214" s="409" t="s">
        <v>55</v>
      </c>
      <c r="AW214" s="409" t="s">
        <v>55</v>
      </c>
      <c r="AX214" s="409" t="s">
        <v>55</v>
      </c>
      <c r="AY214" s="409" t="s">
        <v>55</v>
      </c>
      <c r="AZ214" s="409" t="s">
        <v>55</v>
      </c>
      <c r="BA214" s="409" t="s">
        <v>55</v>
      </c>
      <c r="BB214" s="304"/>
      <c r="BC214" s="304"/>
      <c r="BD214" s="304"/>
      <c r="BE214" s="304"/>
    </row>
    <row r="215" spans="2:57">
      <c r="B215" s="149" t="s">
        <v>635</v>
      </c>
      <c r="C215" s="149" t="s">
        <v>635</v>
      </c>
      <c r="D215" s="280"/>
      <c r="E215" s="280"/>
      <c r="F215" s="280"/>
      <c r="G215" s="281"/>
      <c r="H215" s="286">
        <v>469</v>
      </c>
      <c r="I215" s="286" t="s">
        <v>55</v>
      </c>
      <c r="J215" s="286">
        <v>419</v>
      </c>
      <c r="K215" s="286" t="s">
        <v>55</v>
      </c>
      <c r="L215" s="286" t="s">
        <v>55</v>
      </c>
      <c r="M215" s="286" t="s">
        <v>55</v>
      </c>
      <c r="N215" s="286" t="s">
        <v>55</v>
      </c>
      <c r="O215" s="286" t="s">
        <v>55</v>
      </c>
      <c r="P215" s="286" t="s">
        <v>55</v>
      </c>
      <c r="Q215" s="286" t="s">
        <v>55</v>
      </c>
      <c r="R215" s="304"/>
      <c r="S215" s="409">
        <v>469</v>
      </c>
      <c r="T215" s="409" t="s">
        <v>55</v>
      </c>
      <c r="U215" s="409"/>
      <c r="V215" s="409"/>
      <c r="W215" s="409" t="s">
        <v>55</v>
      </c>
      <c r="X215" s="409" t="s">
        <v>55</v>
      </c>
      <c r="Y215" s="409" t="s">
        <v>55</v>
      </c>
      <c r="Z215" s="409" t="s">
        <v>55</v>
      </c>
      <c r="AA215" s="409" t="s">
        <v>55</v>
      </c>
      <c r="AB215" s="409" t="s">
        <v>55</v>
      </c>
      <c r="AC215" s="409" t="s">
        <v>55</v>
      </c>
      <c r="AD215" s="304"/>
      <c r="AE215" s="304"/>
      <c r="AF215" s="286">
        <v>469</v>
      </c>
      <c r="AG215" s="286" t="s">
        <v>55</v>
      </c>
      <c r="AH215" s="286">
        <v>419</v>
      </c>
      <c r="AI215" s="286" t="s">
        <v>55</v>
      </c>
      <c r="AJ215" s="286" t="s">
        <v>55</v>
      </c>
      <c r="AK215" s="286" t="s">
        <v>55</v>
      </c>
      <c r="AL215" s="286" t="s">
        <v>55</v>
      </c>
      <c r="AM215" s="286" t="s">
        <v>55</v>
      </c>
      <c r="AN215" s="286" t="s">
        <v>55</v>
      </c>
      <c r="AO215" s="286" t="s">
        <v>55</v>
      </c>
      <c r="AP215" s="304"/>
      <c r="AQ215" s="409">
        <v>469</v>
      </c>
      <c r="AR215" s="409" t="s">
        <v>55</v>
      </c>
      <c r="AS215" s="409">
        <v>0</v>
      </c>
      <c r="AT215" s="409">
        <v>0</v>
      </c>
      <c r="AU215" s="409" t="s">
        <v>55</v>
      </c>
      <c r="AV215" s="409" t="s">
        <v>55</v>
      </c>
      <c r="AW215" s="409" t="s">
        <v>55</v>
      </c>
      <c r="AX215" s="409" t="s">
        <v>55</v>
      </c>
      <c r="AY215" s="409" t="s">
        <v>55</v>
      </c>
      <c r="AZ215" s="409" t="s">
        <v>55</v>
      </c>
      <c r="BA215" s="409" t="s">
        <v>55</v>
      </c>
      <c r="BB215" s="304"/>
      <c r="BC215" s="304"/>
      <c r="BD215" s="304"/>
      <c r="BE215" s="304"/>
    </row>
    <row r="216" spans="2:57">
      <c r="B216" s="149" t="s">
        <v>636</v>
      </c>
      <c r="C216" s="149" t="s">
        <v>636</v>
      </c>
      <c r="D216" s="280"/>
      <c r="E216" s="280"/>
      <c r="F216" s="280"/>
      <c r="G216" s="281"/>
      <c r="H216" s="286">
        <v>939</v>
      </c>
      <c r="I216" s="286" t="s">
        <v>55</v>
      </c>
      <c r="J216" s="286">
        <v>689</v>
      </c>
      <c r="K216" s="286" t="s">
        <v>55</v>
      </c>
      <c r="L216" s="286" t="s">
        <v>55</v>
      </c>
      <c r="M216" s="286" t="s">
        <v>55</v>
      </c>
      <c r="N216" s="286" t="s">
        <v>55</v>
      </c>
      <c r="O216" s="286" t="s">
        <v>55</v>
      </c>
      <c r="P216" s="286" t="s">
        <v>55</v>
      </c>
      <c r="Q216" s="286" t="s">
        <v>55</v>
      </c>
      <c r="R216" s="304"/>
      <c r="S216" s="409">
        <v>939</v>
      </c>
      <c r="T216" s="409" t="s">
        <v>55</v>
      </c>
      <c r="U216" s="409"/>
      <c r="V216" s="409"/>
      <c r="W216" s="409" t="s">
        <v>55</v>
      </c>
      <c r="X216" s="409" t="s">
        <v>55</v>
      </c>
      <c r="Y216" s="409" t="s">
        <v>55</v>
      </c>
      <c r="Z216" s="409" t="s">
        <v>55</v>
      </c>
      <c r="AA216" s="409" t="s">
        <v>55</v>
      </c>
      <c r="AB216" s="409" t="s">
        <v>55</v>
      </c>
      <c r="AC216" s="409" t="s">
        <v>55</v>
      </c>
      <c r="AD216" s="304"/>
      <c r="AE216" s="304"/>
      <c r="AF216" s="286">
        <v>939</v>
      </c>
      <c r="AG216" s="286" t="s">
        <v>55</v>
      </c>
      <c r="AH216" s="286">
        <v>689</v>
      </c>
      <c r="AI216" s="286" t="s">
        <v>55</v>
      </c>
      <c r="AJ216" s="286" t="s">
        <v>55</v>
      </c>
      <c r="AK216" s="286" t="s">
        <v>55</v>
      </c>
      <c r="AL216" s="286" t="s">
        <v>55</v>
      </c>
      <c r="AM216" s="286" t="s">
        <v>55</v>
      </c>
      <c r="AN216" s="286" t="s">
        <v>55</v>
      </c>
      <c r="AO216" s="286" t="s">
        <v>55</v>
      </c>
      <c r="AP216" s="304"/>
      <c r="AQ216" s="409">
        <v>939</v>
      </c>
      <c r="AR216" s="409" t="s">
        <v>55</v>
      </c>
      <c r="AS216" s="409">
        <v>0</v>
      </c>
      <c r="AT216" s="409">
        <v>0</v>
      </c>
      <c r="AU216" s="409" t="s">
        <v>55</v>
      </c>
      <c r="AV216" s="409" t="s">
        <v>55</v>
      </c>
      <c r="AW216" s="409" t="s">
        <v>55</v>
      </c>
      <c r="AX216" s="409" t="s">
        <v>55</v>
      </c>
      <c r="AY216" s="409" t="s">
        <v>55</v>
      </c>
      <c r="AZ216" s="409" t="s">
        <v>55</v>
      </c>
      <c r="BA216" s="409" t="s">
        <v>55</v>
      </c>
      <c r="BB216" s="304"/>
      <c r="BC216" s="304"/>
      <c r="BD216" s="304"/>
      <c r="BE216" s="304"/>
    </row>
    <row r="217" spans="2:57">
      <c r="B217" s="149" t="s">
        <v>637</v>
      </c>
      <c r="C217" s="149" t="s">
        <v>637</v>
      </c>
      <c r="D217" s="280"/>
      <c r="E217" s="280"/>
      <c r="F217" s="280"/>
      <c r="G217" s="281"/>
      <c r="H217" s="286">
        <v>39</v>
      </c>
      <c r="I217" s="286" t="s">
        <v>55</v>
      </c>
      <c r="J217" s="286">
        <v>0</v>
      </c>
      <c r="K217" s="286" t="s">
        <v>55</v>
      </c>
      <c r="L217" s="286" t="s">
        <v>55</v>
      </c>
      <c r="M217" s="286" t="s">
        <v>55</v>
      </c>
      <c r="N217" s="286" t="s">
        <v>55</v>
      </c>
      <c r="O217" s="286" t="s">
        <v>55</v>
      </c>
      <c r="P217" s="286" t="s">
        <v>55</v>
      </c>
      <c r="Q217" s="286" t="s">
        <v>55</v>
      </c>
      <c r="R217" s="304"/>
      <c r="S217" s="409">
        <v>39</v>
      </c>
      <c r="T217" s="409" t="s">
        <v>55</v>
      </c>
      <c r="U217" s="409"/>
      <c r="V217" s="409"/>
      <c r="W217" s="409" t="s">
        <v>55</v>
      </c>
      <c r="X217" s="409" t="s">
        <v>55</v>
      </c>
      <c r="Y217" s="409" t="s">
        <v>55</v>
      </c>
      <c r="Z217" s="409" t="s">
        <v>55</v>
      </c>
      <c r="AA217" s="409" t="s">
        <v>55</v>
      </c>
      <c r="AB217" s="409" t="s">
        <v>55</v>
      </c>
      <c r="AC217" s="409" t="s">
        <v>55</v>
      </c>
      <c r="AD217" s="304"/>
      <c r="AE217" s="304"/>
      <c r="AF217" s="286">
        <v>39</v>
      </c>
      <c r="AG217" s="286" t="s">
        <v>55</v>
      </c>
      <c r="AH217" s="286">
        <v>0</v>
      </c>
      <c r="AI217" s="286" t="s">
        <v>55</v>
      </c>
      <c r="AJ217" s="286" t="s">
        <v>55</v>
      </c>
      <c r="AK217" s="286" t="s">
        <v>55</v>
      </c>
      <c r="AL217" s="286" t="s">
        <v>55</v>
      </c>
      <c r="AM217" s="286" t="s">
        <v>55</v>
      </c>
      <c r="AN217" s="286" t="s">
        <v>55</v>
      </c>
      <c r="AO217" s="286" t="s">
        <v>55</v>
      </c>
      <c r="AP217" s="304"/>
      <c r="AQ217" s="409">
        <v>39</v>
      </c>
      <c r="AR217" s="409" t="s">
        <v>55</v>
      </c>
      <c r="AS217" s="409">
        <v>0</v>
      </c>
      <c r="AT217" s="409">
        <v>0</v>
      </c>
      <c r="AU217" s="409" t="s">
        <v>55</v>
      </c>
      <c r="AV217" s="409" t="s">
        <v>55</v>
      </c>
      <c r="AW217" s="409" t="s">
        <v>55</v>
      </c>
      <c r="AX217" s="409" t="s">
        <v>55</v>
      </c>
      <c r="AY217" s="409" t="s">
        <v>55</v>
      </c>
      <c r="AZ217" s="409" t="s">
        <v>55</v>
      </c>
      <c r="BA217" s="409" t="s">
        <v>55</v>
      </c>
      <c r="BB217" s="304"/>
      <c r="BC217" s="304"/>
      <c r="BD217" s="304"/>
      <c r="BE217" s="304"/>
    </row>
    <row r="218" spans="2:57">
      <c r="B218" s="149" t="s">
        <v>638</v>
      </c>
      <c r="C218" s="149" t="s">
        <v>638</v>
      </c>
      <c r="D218" s="280"/>
      <c r="E218" s="280"/>
      <c r="F218" s="280"/>
      <c r="G218" s="281"/>
      <c r="H218" s="286">
        <v>39</v>
      </c>
      <c r="I218" s="286" t="s">
        <v>55</v>
      </c>
      <c r="J218" s="286">
        <v>19</v>
      </c>
      <c r="K218" s="286" t="s">
        <v>55</v>
      </c>
      <c r="L218" s="286" t="s">
        <v>55</v>
      </c>
      <c r="M218" s="286" t="s">
        <v>55</v>
      </c>
      <c r="N218" s="286" t="s">
        <v>55</v>
      </c>
      <c r="O218" s="286" t="s">
        <v>55</v>
      </c>
      <c r="P218" s="286" t="s">
        <v>55</v>
      </c>
      <c r="Q218" s="286" t="s">
        <v>55</v>
      </c>
      <c r="R218" s="304"/>
      <c r="S218" s="409">
        <v>39</v>
      </c>
      <c r="T218" s="409" t="s">
        <v>55</v>
      </c>
      <c r="U218" s="409"/>
      <c r="V218" s="409"/>
      <c r="W218" s="409" t="s">
        <v>55</v>
      </c>
      <c r="X218" s="409" t="s">
        <v>55</v>
      </c>
      <c r="Y218" s="409" t="s">
        <v>55</v>
      </c>
      <c r="Z218" s="409" t="s">
        <v>55</v>
      </c>
      <c r="AA218" s="409" t="s">
        <v>55</v>
      </c>
      <c r="AB218" s="409" t="s">
        <v>55</v>
      </c>
      <c r="AC218" s="409" t="s">
        <v>55</v>
      </c>
      <c r="AD218" s="304"/>
      <c r="AE218" s="304"/>
      <c r="AF218" s="286">
        <v>39</v>
      </c>
      <c r="AG218" s="286" t="s">
        <v>55</v>
      </c>
      <c r="AH218" s="286">
        <v>19</v>
      </c>
      <c r="AI218" s="286" t="s">
        <v>55</v>
      </c>
      <c r="AJ218" s="286" t="s">
        <v>55</v>
      </c>
      <c r="AK218" s="286" t="s">
        <v>55</v>
      </c>
      <c r="AL218" s="286" t="s">
        <v>55</v>
      </c>
      <c r="AM218" s="286" t="s">
        <v>55</v>
      </c>
      <c r="AN218" s="286" t="s">
        <v>55</v>
      </c>
      <c r="AO218" s="286" t="s">
        <v>55</v>
      </c>
      <c r="AP218" s="304"/>
      <c r="AQ218" s="409">
        <v>39</v>
      </c>
      <c r="AR218" s="409" t="s">
        <v>55</v>
      </c>
      <c r="AS218" s="409">
        <v>0</v>
      </c>
      <c r="AT218" s="409">
        <v>0</v>
      </c>
      <c r="AU218" s="409" t="s">
        <v>55</v>
      </c>
      <c r="AV218" s="409" t="s">
        <v>55</v>
      </c>
      <c r="AW218" s="409" t="s">
        <v>55</v>
      </c>
      <c r="AX218" s="409" t="s">
        <v>55</v>
      </c>
      <c r="AY218" s="409" t="s">
        <v>55</v>
      </c>
      <c r="AZ218" s="409" t="s">
        <v>55</v>
      </c>
      <c r="BA218" s="409" t="s">
        <v>55</v>
      </c>
      <c r="BB218" s="304"/>
      <c r="BC218" s="304"/>
      <c r="BD218" s="304"/>
      <c r="BE218" s="304"/>
    </row>
    <row r="219" spans="2:57">
      <c r="B219" s="149" t="s">
        <v>639</v>
      </c>
      <c r="C219" s="149" t="s">
        <v>639</v>
      </c>
      <c r="D219" s="280"/>
      <c r="E219" s="280"/>
      <c r="F219" s="280"/>
      <c r="G219" s="281"/>
      <c r="H219" s="286">
        <v>49</v>
      </c>
      <c r="I219" s="286" t="s">
        <v>55</v>
      </c>
      <c r="J219" s="286">
        <v>49</v>
      </c>
      <c r="K219" s="286" t="s">
        <v>55</v>
      </c>
      <c r="L219" s="286" t="s">
        <v>55</v>
      </c>
      <c r="M219" s="286" t="s">
        <v>55</v>
      </c>
      <c r="N219" s="286" t="s">
        <v>55</v>
      </c>
      <c r="O219" s="286" t="s">
        <v>55</v>
      </c>
      <c r="P219" s="286" t="s">
        <v>55</v>
      </c>
      <c r="Q219" s="286" t="s">
        <v>55</v>
      </c>
      <c r="R219" s="304"/>
      <c r="S219" s="409">
        <v>49</v>
      </c>
      <c r="T219" s="409" t="s">
        <v>55</v>
      </c>
      <c r="U219" s="409"/>
      <c r="V219" s="409"/>
      <c r="W219" s="409" t="s">
        <v>55</v>
      </c>
      <c r="X219" s="409" t="s">
        <v>55</v>
      </c>
      <c r="Y219" s="409" t="s">
        <v>55</v>
      </c>
      <c r="Z219" s="409" t="s">
        <v>55</v>
      </c>
      <c r="AA219" s="409" t="s">
        <v>55</v>
      </c>
      <c r="AB219" s="409" t="s">
        <v>55</v>
      </c>
      <c r="AC219" s="409" t="s">
        <v>55</v>
      </c>
      <c r="AD219" s="304"/>
      <c r="AE219" s="304"/>
      <c r="AF219" s="286">
        <v>49</v>
      </c>
      <c r="AG219" s="286" t="s">
        <v>55</v>
      </c>
      <c r="AH219" s="286">
        <v>49</v>
      </c>
      <c r="AI219" s="286" t="s">
        <v>55</v>
      </c>
      <c r="AJ219" s="286" t="s">
        <v>55</v>
      </c>
      <c r="AK219" s="286" t="s">
        <v>55</v>
      </c>
      <c r="AL219" s="286" t="s">
        <v>55</v>
      </c>
      <c r="AM219" s="286" t="s">
        <v>55</v>
      </c>
      <c r="AN219" s="286" t="s">
        <v>55</v>
      </c>
      <c r="AO219" s="286" t="s">
        <v>55</v>
      </c>
      <c r="AP219" s="304"/>
      <c r="AQ219" s="409">
        <v>49</v>
      </c>
      <c r="AR219" s="409" t="s">
        <v>55</v>
      </c>
      <c r="AS219" s="409">
        <v>0</v>
      </c>
      <c r="AT219" s="409">
        <v>0</v>
      </c>
      <c r="AU219" s="409" t="s">
        <v>55</v>
      </c>
      <c r="AV219" s="409" t="s">
        <v>55</v>
      </c>
      <c r="AW219" s="409" t="s">
        <v>55</v>
      </c>
      <c r="AX219" s="409" t="s">
        <v>55</v>
      </c>
      <c r="AY219" s="409" t="s">
        <v>55</v>
      </c>
      <c r="AZ219" s="409" t="s">
        <v>55</v>
      </c>
      <c r="BA219" s="409" t="s">
        <v>55</v>
      </c>
      <c r="BB219" s="304"/>
      <c r="BC219" s="304"/>
      <c r="BD219" s="304"/>
      <c r="BE219" s="304"/>
    </row>
    <row r="220" spans="2:57">
      <c r="B220" s="149" t="s">
        <v>640</v>
      </c>
      <c r="C220" s="149" t="s">
        <v>640</v>
      </c>
      <c r="D220" s="280"/>
      <c r="E220" s="280"/>
      <c r="F220" s="280"/>
      <c r="G220" s="281"/>
      <c r="H220" s="286">
        <v>49</v>
      </c>
      <c r="I220" s="286" t="s">
        <v>55</v>
      </c>
      <c r="J220" s="286">
        <v>9</v>
      </c>
      <c r="K220" s="286" t="s">
        <v>55</v>
      </c>
      <c r="L220" s="286" t="s">
        <v>55</v>
      </c>
      <c r="M220" s="286" t="s">
        <v>55</v>
      </c>
      <c r="N220" s="286" t="s">
        <v>55</v>
      </c>
      <c r="O220" s="286" t="s">
        <v>55</v>
      </c>
      <c r="P220" s="286" t="s">
        <v>55</v>
      </c>
      <c r="Q220" s="286" t="s">
        <v>55</v>
      </c>
      <c r="R220" s="304"/>
      <c r="S220" s="409">
        <v>49</v>
      </c>
      <c r="T220" s="409" t="s">
        <v>55</v>
      </c>
      <c r="U220" s="409"/>
      <c r="V220" s="409"/>
      <c r="W220" s="409" t="s">
        <v>55</v>
      </c>
      <c r="X220" s="409" t="s">
        <v>55</v>
      </c>
      <c r="Y220" s="409" t="s">
        <v>55</v>
      </c>
      <c r="Z220" s="409" t="s">
        <v>55</v>
      </c>
      <c r="AA220" s="409" t="s">
        <v>55</v>
      </c>
      <c r="AB220" s="409" t="s">
        <v>55</v>
      </c>
      <c r="AC220" s="409" t="s">
        <v>55</v>
      </c>
      <c r="AD220" s="304"/>
      <c r="AE220" s="304"/>
      <c r="AF220" s="286">
        <v>49</v>
      </c>
      <c r="AG220" s="286" t="s">
        <v>55</v>
      </c>
      <c r="AH220" s="286">
        <v>9</v>
      </c>
      <c r="AI220" s="286" t="s">
        <v>55</v>
      </c>
      <c r="AJ220" s="286" t="s">
        <v>55</v>
      </c>
      <c r="AK220" s="286" t="s">
        <v>55</v>
      </c>
      <c r="AL220" s="286" t="s">
        <v>55</v>
      </c>
      <c r="AM220" s="286" t="s">
        <v>55</v>
      </c>
      <c r="AN220" s="286" t="s">
        <v>55</v>
      </c>
      <c r="AO220" s="286" t="s">
        <v>55</v>
      </c>
      <c r="AP220" s="304"/>
      <c r="AQ220" s="409">
        <v>49</v>
      </c>
      <c r="AR220" s="409" t="s">
        <v>55</v>
      </c>
      <c r="AS220" s="409">
        <v>0</v>
      </c>
      <c r="AT220" s="409">
        <v>0</v>
      </c>
      <c r="AU220" s="409" t="s">
        <v>55</v>
      </c>
      <c r="AV220" s="409" t="s">
        <v>55</v>
      </c>
      <c r="AW220" s="409" t="s">
        <v>55</v>
      </c>
      <c r="AX220" s="409" t="s">
        <v>55</v>
      </c>
      <c r="AY220" s="409" t="s">
        <v>55</v>
      </c>
      <c r="AZ220" s="409" t="s">
        <v>55</v>
      </c>
      <c r="BA220" s="409" t="s">
        <v>55</v>
      </c>
      <c r="BB220" s="304"/>
      <c r="BC220" s="304"/>
      <c r="BD220" s="304"/>
      <c r="BE220" s="304"/>
    </row>
    <row r="221" spans="2:57">
      <c r="B221" s="149" t="s">
        <v>641</v>
      </c>
      <c r="C221" s="149" t="s">
        <v>641</v>
      </c>
      <c r="D221" s="280"/>
      <c r="E221" s="280"/>
      <c r="F221" s="280"/>
      <c r="G221" s="281"/>
      <c r="H221" s="286">
        <v>49</v>
      </c>
      <c r="I221" s="286" t="s">
        <v>55</v>
      </c>
      <c r="J221" s="286">
        <v>0</v>
      </c>
      <c r="K221" s="286" t="s">
        <v>55</v>
      </c>
      <c r="L221" s="286" t="s">
        <v>55</v>
      </c>
      <c r="M221" s="286" t="s">
        <v>55</v>
      </c>
      <c r="N221" s="286" t="s">
        <v>55</v>
      </c>
      <c r="O221" s="286" t="s">
        <v>55</v>
      </c>
      <c r="P221" s="286" t="s">
        <v>55</v>
      </c>
      <c r="Q221" s="286" t="s">
        <v>55</v>
      </c>
      <c r="R221" s="304"/>
      <c r="S221" s="409">
        <v>49</v>
      </c>
      <c r="T221" s="409" t="s">
        <v>55</v>
      </c>
      <c r="U221" s="409"/>
      <c r="V221" s="409"/>
      <c r="W221" s="409" t="s">
        <v>55</v>
      </c>
      <c r="X221" s="409" t="s">
        <v>55</v>
      </c>
      <c r="Y221" s="409" t="s">
        <v>55</v>
      </c>
      <c r="Z221" s="409" t="s">
        <v>55</v>
      </c>
      <c r="AA221" s="409" t="s">
        <v>55</v>
      </c>
      <c r="AB221" s="409" t="s">
        <v>55</v>
      </c>
      <c r="AC221" s="409" t="s">
        <v>55</v>
      </c>
      <c r="AD221" s="304"/>
      <c r="AE221" s="304"/>
      <c r="AF221" s="286">
        <v>49</v>
      </c>
      <c r="AG221" s="286" t="s">
        <v>55</v>
      </c>
      <c r="AH221" s="286">
        <v>0</v>
      </c>
      <c r="AI221" s="286" t="s">
        <v>55</v>
      </c>
      <c r="AJ221" s="286" t="s">
        <v>55</v>
      </c>
      <c r="AK221" s="286" t="s">
        <v>55</v>
      </c>
      <c r="AL221" s="286" t="s">
        <v>55</v>
      </c>
      <c r="AM221" s="286" t="s">
        <v>55</v>
      </c>
      <c r="AN221" s="286" t="s">
        <v>55</v>
      </c>
      <c r="AO221" s="286" t="s">
        <v>55</v>
      </c>
      <c r="AP221" s="304"/>
      <c r="AQ221" s="409">
        <v>49</v>
      </c>
      <c r="AR221" s="409" t="s">
        <v>55</v>
      </c>
      <c r="AS221" s="409">
        <v>0</v>
      </c>
      <c r="AT221" s="409">
        <v>0</v>
      </c>
      <c r="AU221" s="409" t="s">
        <v>55</v>
      </c>
      <c r="AV221" s="409" t="s">
        <v>55</v>
      </c>
      <c r="AW221" s="409" t="s">
        <v>55</v>
      </c>
      <c r="AX221" s="409" t="s">
        <v>55</v>
      </c>
      <c r="AY221" s="409" t="s">
        <v>55</v>
      </c>
      <c r="AZ221" s="409" t="s">
        <v>55</v>
      </c>
      <c r="BA221" s="409" t="s">
        <v>55</v>
      </c>
      <c r="BB221" s="304"/>
      <c r="BC221" s="304"/>
      <c r="BD221" s="304"/>
      <c r="BE221" s="304"/>
    </row>
    <row r="222" spans="2:57">
      <c r="B222" s="149" t="s">
        <v>956</v>
      </c>
      <c r="C222" s="149" t="s">
        <v>642</v>
      </c>
      <c r="D222" s="280"/>
      <c r="E222" s="280"/>
      <c r="F222" s="280"/>
      <c r="G222" s="281"/>
      <c r="H222" s="286">
        <v>129</v>
      </c>
      <c r="I222" s="286" t="s">
        <v>55</v>
      </c>
      <c r="J222" s="286">
        <v>129</v>
      </c>
      <c r="K222" s="286" t="s">
        <v>55</v>
      </c>
      <c r="L222" s="286" t="s">
        <v>55</v>
      </c>
      <c r="M222" s="286" t="s">
        <v>55</v>
      </c>
      <c r="N222" s="286" t="s">
        <v>55</v>
      </c>
      <c r="O222" s="286" t="s">
        <v>55</v>
      </c>
      <c r="P222" s="286" t="s">
        <v>55</v>
      </c>
      <c r="Q222" s="286" t="s">
        <v>55</v>
      </c>
      <c r="R222" s="304"/>
      <c r="S222" s="409">
        <v>129</v>
      </c>
      <c r="T222" s="409" t="s">
        <v>55</v>
      </c>
      <c r="U222" s="409"/>
      <c r="V222" s="409"/>
      <c r="W222" s="409" t="s">
        <v>55</v>
      </c>
      <c r="X222" s="409" t="s">
        <v>55</v>
      </c>
      <c r="Y222" s="409" t="s">
        <v>55</v>
      </c>
      <c r="Z222" s="409" t="s">
        <v>55</v>
      </c>
      <c r="AA222" s="409" t="s">
        <v>55</v>
      </c>
      <c r="AB222" s="409" t="s">
        <v>55</v>
      </c>
      <c r="AC222" s="409" t="s">
        <v>55</v>
      </c>
      <c r="AD222" s="304"/>
      <c r="AE222" s="304"/>
      <c r="AF222" s="286">
        <v>129</v>
      </c>
      <c r="AG222" s="286" t="s">
        <v>55</v>
      </c>
      <c r="AH222" s="286">
        <v>129</v>
      </c>
      <c r="AI222" s="286" t="s">
        <v>55</v>
      </c>
      <c r="AJ222" s="286" t="s">
        <v>55</v>
      </c>
      <c r="AK222" s="286" t="s">
        <v>55</v>
      </c>
      <c r="AL222" s="286" t="s">
        <v>55</v>
      </c>
      <c r="AM222" s="286" t="s">
        <v>55</v>
      </c>
      <c r="AN222" s="286" t="s">
        <v>55</v>
      </c>
      <c r="AO222" s="286" t="s">
        <v>55</v>
      </c>
      <c r="AP222" s="304"/>
      <c r="AQ222" s="409">
        <v>129</v>
      </c>
      <c r="AR222" s="409" t="s">
        <v>55</v>
      </c>
      <c r="AS222" s="409">
        <v>0</v>
      </c>
      <c r="AT222" s="409">
        <v>0</v>
      </c>
      <c r="AU222" s="409" t="s">
        <v>55</v>
      </c>
      <c r="AV222" s="409" t="s">
        <v>55</v>
      </c>
      <c r="AW222" s="409" t="s">
        <v>55</v>
      </c>
      <c r="AX222" s="409" t="s">
        <v>55</v>
      </c>
      <c r="AY222" s="409" t="s">
        <v>55</v>
      </c>
      <c r="AZ222" s="409" t="s">
        <v>55</v>
      </c>
      <c r="BA222" s="409" t="s">
        <v>55</v>
      </c>
      <c r="BB222" s="304"/>
      <c r="BC222" s="304"/>
      <c r="BD222" s="304"/>
      <c r="BE222" s="304"/>
    </row>
    <row r="223" spans="2:57">
      <c r="B223" s="149" t="s">
        <v>643</v>
      </c>
      <c r="C223" s="149" t="s">
        <v>643</v>
      </c>
      <c r="D223" s="280"/>
      <c r="E223" s="280"/>
      <c r="F223" s="280"/>
      <c r="G223" s="281"/>
      <c r="H223" s="286">
        <v>89</v>
      </c>
      <c r="I223" s="286" t="s">
        <v>55</v>
      </c>
      <c r="J223" s="286">
        <v>9</v>
      </c>
      <c r="K223" s="286" t="s">
        <v>55</v>
      </c>
      <c r="L223" s="286" t="s">
        <v>55</v>
      </c>
      <c r="M223" s="286" t="s">
        <v>55</v>
      </c>
      <c r="N223" s="286" t="s">
        <v>55</v>
      </c>
      <c r="O223" s="286" t="s">
        <v>55</v>
      </c>
      <c r="P223" s="286" t="s">
        <v>55</v>
      </c>
      <c r="Q223" s="286" t="s">
        <v>55</v>
      </c>
      <c r="R223" s="304"/>
      <c r="S223" s="409">
        <v>89</v>
      </c>
      <c r="T223" s="409" t="s">
        <v>55</v>
      </c>
      <c r="U223" s="409"/>
      <c r="V223" s="409"/>
      <c r="W223" s="409" t="s">
        <v>55</v>
      </c>
      <c r="X223" s="409" t="s">
        <v>55</v>
      </c>
      <c r="Y223" s="409" t="s">
        <v>55</v>
      </c>
      <c r="Z223" s="409" t="s">
        <v>55</v>
      </c>
      <c r="AA223" s="409" t="s">
        <v>55</v>
      </c>
      <c r="AB223" s="409" t="s">
        <v>55</v>
      </c>
      <c r="AC223" s="409" t="s">
        <v>55</v>
      </c>
      <c r="AD223" s="304"/>
      <c r="AE223" s="304"/>
      <c r="AF223" s="286">
        <v>89</v>
      </c>
      <c r="AG223" s="286" t="s">
        <v>55</v>
      </c>
      <c r="AH223" s="286">
        <v>9</v>
      </c>
      <c r="AI223" s="286" t="s">
        <v>55</v>
      </c>
      <c r="AJ223" s="286" t="s">
        <v>55</v>
      </c>
      <c r="AK223" s="286" t="s">
        <v>55</v>
      </c>
      <c r="AL223" s="286" t="s">
        <v>55</v>
      </c>
      <c r="AM223" s="286" t="s">
        <v>55</v>
      </c>
      <c r="AN223" s="286" t="s">
        <v>55</v>
      </c>
      <c r="AO223" s="286" t="s">
        <v>55</v>
      </c>
      <c r="AP223" s="304"/>
      <c r="AQ223" s="409">
        <v>89</v>
      </c>
      <c r="AR223" s="409" t="s">
        <v>55</v>
      </c>
      <c r="AS223" s="409">
        <v>0</v>
      </c>
      <c r="AT223" s="409">
        <v>0</v>
      </c>
      <c r="AU223" s="409" t="s">
        <v>55</v>
      </c>
      <c r="AV223" s="409" t="s">
        <v>55</v>
      </c>
      <c r="AW223" s="409" t="s">
        <v>55</v>
      </c>
      <c r="AX223" s="409" t="s">
        <v>55</v>
      </c>
      <c r="AY223" s="409" t="s">
        <v>55</v>
      </c>
      <c r="AZ223" s="409" t="s">
        <v>55</v>
      </c>
      <c r="BA223" s="409" t="s">
        <v>55</v>
      </c>
      <c r="BB223" s="304"/>
      <c r="BC223" s="304"/>
      <c r="BD223" s="304"/>
      <c r="BE223" s="304"/>
    </row>
    <row r="224" spans="2:57">
      <c r="B224" s="149" t="s">
        <v>644</v>
      </c>
      <c r="C224" s="149" t="s">
        <v>644</v>
      </c>
      <c r="D224" s="280"/>
      <c r="E224" s="280"/>
      <c r="F224" s="280"/>
      <c r="G224" s="281"/>
      <c r="H224" s="286">
        <v>39</v>
      </c>
      <c r="I224" s="286" t="s">
        <v>55</v>
      </c>
      <c r="J224" s="286">
        <v>19</v>
      </c>
      <c r="K224" s="286" t="s">
        <v>55</v>
      </c>
      <c r="L224" s="286" t="s">
        <v>55</v>
      </c>
      <c r="M224" s="286" t="s">
        <v>55</v>
      </c>
      <c r="N224" s="286" t="s">
        <v>55</v>
      </c>
      <c r="O224" s="286" t="s">
        <v>55</v>
      </c>
      <c r="P224" s="286" t="s">
        <v>55</v>
      </c>
      <c r="Q224" s="286" t="s">
        <v>55</v>
      </c>
      <c r="R224" s="304"/>
      <c r="S224" s="409">
        <v>39</v>
      </c>
      <c r="T224" s="409" t="s">
        <v>55</v>
      </c>
      <c r="U224" s="409"/>
      <c r="V224" s="409"/>
      <c r="W224" s="409" t="s">
        <v>55</v>
      </c>
      <c r="X224" s="409" t="s">
        <v>55</v>
      </c>
      <c r="Y224" s="409" t="s">
        <v>55</v>
      </c>
      <c r="Z224" s="409" t="s">
        <v>55</v>
      </c>
      <c r="AA224" s="409" t="s">
        <v>55</v>
      </c>
      <c r="AB224" s="409" t="s">
        <v>55</v>
      </c>
      <c r="AC224" s="409" t="s">
        <v>55</v>
      </c>
      <c r="AD224" s="304"/>
      <c r="AE224" s="304"/>
      <c r="AF224" s="286">
        <v>39</v>
      </c>
      <c r="AG224" s="286" t="s">
        <v>55</v>
      </c>
      <c r="AH224" s="286">
        <v>19</v>
      </c>
      <c r="AI224" s="286" t="s">
        <v>55</v>
      </c>
      <c r="AJ224" s="286" t="s">
        <v>55</v>
      </c>
      <c r="AK224" s="286" t="s">
        <v>55</v>
      </c>
      <c r="AL224" s="286" t="s">
        <v>55</v>
      </c>
      <c r="AM224" s="286" t="s">
        <v>55</v>
      </c>
      <c r="AN224" s="286" t="s">
        <v>55</v>
      </c>
      <c r="AO224" s="286" t="s">
        <v>55</v>
      </c>
      <c r="AP224" s="304"/>
      <c r="AQ224" s="409">
        <v>39</v>
      </c>
      <c r="AR224" s="409" t="s">
        <v>55</v>
      </c>
      <c r="AS224" s="409">
        <v>0</v>
      </c>
      <c r="AT224" s="409">
        <v>0</v>
      </c>
      <c r="AU224" s="409" t="s">
        <v>55</v>
      </c>
      <c r="AV224" s="409" t="s">
        <v>55</v>
      </c>
      <c r="AW224" s="409" t="s">
        <v>55</v>
      </c>
      <c r="AX224" s="409" t="s">
        <v>55</v>
      </c>
      <c r="AY224" s="409" t="s">
        <v>55</v>
      </c>
      <c r="AZ224" s="409" t="s">
        <v>55</v>
      </c>
      <c r="BA224" s="409" t="s">
        <v>55</v>
      </c>
      <c r="BB224" s="304"/>
      <c r="BC224" s="304"/>
      <c r="BD224" s="304"/>
      <c r="BE224" s="304"/>
    </row>
    <row r="225" spans="2:57">
      <c r="B225" s="149" t="s">
        <v>645</v>
      </c>
      <c r="C225" s="149" t="s">
        <v>645</v>
      </c>
      <c r="D225" s="280"/>
      <c r="E225" s="280"/>
      <c r="F225" s="280"/>
      <c r="G225" s="281"/>
      <c r="H225" s="286">
        <v>89</v>
      </c>
      <c r="I225" s="286" t="s">
        <v>55</v>
      </c>
      <c r="J225" s="286">
        <v>69</v>
      </c>
      <c r="K225" s="286" t="s">
        <v>55</v>
      </c>
      <c r="L225" s="286" t="s">
        <v>55</v>
      </c>
      <c r="M225" s="286" t="s">
        <v>55</v>
      </c>
      <c r="N225" s="286" t="s">
        <v>55</v>
      </c>
      <c r="O225" s="286" t="s">
        <v>55</v>
      </c>
      <c r="P225" s="286" t="s">
        <v>55</v>
      </c>
      <c r="Q225" s="286" t="s">
        <v>55</v>
      </c>
      <c r="R225" s="304"/>
      <c r="S225" s="409">
        <v>89</v>
      </c>
      <c r="T225" s="409" t="s">
        <v>55</v>
      </c>
      <c r="U225" s="409"/>
      <c r="V225" s="409"/>
      <c r="W225" s="409" t="s">
        <v>55</v>
      </c>
      <c r="X225" s="409" t="s">
        <v>55</v>
      </c>
      <c r="Y225" s="409" t="s">
        <v>55</v>
      </c>
      <c r="Z225" s="409" t="s">
        <v>55</v>
      </c>
      <c r="AA225" s="409" t="s">
        <v>55</v>
      </c>
      <c r="AB225" s="409" t="s">
        <v>55</v>
      </c>
      <c r="AC225" s="409" t="s">
        <v>55</v>
      </c>
      <c r="AD225" s="304"/>
      <c r="AE225" s="304"/>
      <c r="AF225" s="286">
        <v>89</v>
      </c>
      <c r="AG225" s="286" t="s">
        <v>55</v>
      </c>
      <c r="AH225" s="286">
        <v>69</v>
      </c>
      <c r="AI225" s="286" t="s">
        <v>55</v>
      </c>
      <c r="AJ225" s="286" t="s">
        <v>55</v>
      </c>
      <c r="AK225" s="286" t="s">
        <v>55</v>
      </c>
      <c r="AL225" s="286" t="s">
        <v>55</v>
      </c>
      <c r="AM225" s="286" t="s">
        <v>55</v>
      </c>
      <c r="AN225" s="286" t="s">
        <v>55</v>
      </c>
      <c r="AO225" s="286" t="s">
        <v>55</v>
      </c>
      <c r="AP225" s="304"/>
      <c r="AQ225" s="409">
        <v>89</v>
      </c>
      <c r="AR225" s="409" t="s">
        <v>55</v>
      </c>
      <c r="AS225" s="409">
        <v>0</v>
      </c>
      <c r="AT225" s="409">
        <v>0</v>
      </c>
      <c r="AU225" s="409" t="s">
        <v>55</v>
      </c>
      <c r="AV225" s="409" t="s">
        <v>55</v>
      </c>
      <c r="AW225" s="409" t="s">
        <v>55</v>
      </c>
      <c r="AX225" s="409" t="s">
        <v>55</v>
      </c>
      <c r="AY225" s="409" t="s">
        <v>55</v>
      </c>
      <c r="AZ225" s="409" t="s">
        <v>55</v>
      </c>
      <c r="BA225" s="409" t="s">
        <v>55</v>
      </c>
      <c r="BB225" s="304"/>
      <c r="BC225" s="304"/>
      <c r="BD225" s="304"/>
      <c r="BE225" s="304"/>
    </row>
    <row r="226" spans="2:57">
      <c r="B226" s="149" t="s">
        <v>646</v>
      </c>
      <c r="C226" s="149" t="s">
        <v>646</v>
      </c>
      <c r="D226" s="280"/>
      <c r="E226" s="280"/>
      <c r="F226" s="280"/>
      <c r="G226" s="281"/>
      <c r="H226" s="286">
        <v>69</v>
      </c>
      <c r="I226" s="286" t="s">
        <v>55</v>
      </c>
      <c r="J226" s="286">
        <v>39</v>
      </c>
      <c r="K226" s="286" t="s">
        <v>55</v>
      </c>
      <c r="L226" s="286" t="s">
        <v>55</v>
      </c>
      <c r="M226" s="286" t="s">
        <v>55</v>
      </c>
      <c r="N226" s="286" t="s">
        <v>55</v>
      </c>
      <c r="O226" s="286" t="s">
        <v>55</v>
      </c>
      <c r="P226" s="286" t="s">
        <v>55</v>
      </c>
      <c r="Q226" s="286" t="s">
        <v>55</v>
      </c>
      <c r="R226" s="304"/>
      <c r="S226" s="409">
        <v>69</v>
      </c>
      <c r="T226" s="409" t="s">
        <v>55</v>
      </c>
      <c r="U226" s="409"/>
      <c r="V226" s="409"/>
      <c r="W226" s="409" t="s">
        <v>55</v>
      </c>
      <c r="X226" s="409" t="s">
        <v>55</v>
      </c>
      <c r="Y226" s="409" t="s">
        <v>55</v>
      </c>
      <c r="Z226" s="409" t="s">
        <v>55</v>
      </c>
      <c r="AA226" s="409" t="s">
        <v>55</v>
      </c>
      <c r="AB226" s="409" t="s">
        <v>55</v>
      </c>
      <c r="AC226" s="409" t="s">
        <v>55</v>
      </c>
      <c r="AD226" s="304"/>
      <c r="AE226" s="304"/>
      <c r="AF226" s="286">
        <v>69</v>
      </c>
      <c r="AG226" s="286" t="s">
        <v>55</v>
      </c>
      <c r="AH226" s="286">
        <v>39</v>
      </c>
      <c r="AI226" s="286" t="s">
        <v>55</v>
      </c>
      <c r="AJ226" s="286" t="s">
        <v>55</v>
      </c>
      <c r="AK226" s="286" t="s">
        <v>55</v>
      </c>
      <c r="AL226" s="286" t="s">
        <v>55</v>
      </c>
      <c r="AM226" s="286" t="s">
        <v>55</v>
      </c>
      <c r="AN226" s="286" t="s">
        <v>55</v>
      </c>
      <c r="AO226" s="286" t="s">
        <v>55</v>
      </c>
      <c r="AP226" s="304"/>
      <c r="AQ226" s="409">
        <v>69</v>
      </c>
      <c r="AR226" s="409" t="s">
        <v>55</v>
      </c>
      <c r="AS226" s="409">
        <v>0</v>
      </c>
      <c r="AT226" s="409">
        <v>0</v>
      </c>
      <c r="AU226" s="409" t="s">
        <v>55</v>
      </c>
      <c r="AV226" s="409" t="s">
        <v>55</v>
      </c>
      <c r="AW226" s="409" t="s">
        <v>55</v>
      </c>
      <c r="AX226" s="409" t="s">
        <v>55</v>
      </c>
      <c r="AY226" s="409" t="s">
        <v>55</v>
      </c>
      <c r="AZ226" s="409" t="s">
        <v>55</v>
      </c>
      <c r="BA226" s="409" t="s">
        <v>55</v>
      </c>
      <c r="BB226" s="304"/>
      <c r="BC226" s="304"/>
      <c r="BD226" s="304"/>
      <c r="BE226" s="304"/>
    </row>
    <row r="227" spans="2:57">
      <c r="B227" s="149" t="s">
        <v>647</v>
      </c>
      <c r="C227" s="149" t="s">
        <v>647</v>
      </c>
      <c r="D227" s="280"/>
      <c r="E227" s="280"/>
      <c r="F227" s="280"/>
      <c r="G227" s="281"/>
      <c r="H227" s="286">
        <v>169</v>
      </c>
      <c r="I227" s="286" t="s">
        <v>55</v>
      </c>
      <c r="J227" s="286">
        <v>9</v>
      </c>
      <c r="K227" s="286" t="s">
        <v>55</v>
      </c>
      <c r="L227" s="286" t="s">
        <v>55</v>
      </c>
      <c r="M227" s="286" t="s">
        <v>55</v>
      </c>
      <c r="N227" s="286" t="s">
        <v>55</v>
      </c>
      <c r="O227" s="286" t="s">
        <v>55</v>
      </c>
      <c r="P227" s="286" t="s">
        <v>55</v>
      </c>
      <c r="Q227" s="286" t="s">
        <v>55</v>
      </c>
      <c r="R227" s="304"/>
      <c r="S227" s="409">
        <v>169</v>
      </c>
      <c r="T227" s="409" t="s">
        <v>55</v>
      </c>
      <c r="U227" s="409"/>
      <c r="V227" s="409"/>
      <c r="W227" s="409" t="s">
        <v>55</v>
      </c>
      <c r="X227" s="409" t="s">
        <v>55</v>
      </c>
      <c r="Y227" s="409" t="s">
        <v>55</v>
      </c>
      <c r="Z227" s="409" t="s">
        <v>55</v>
      </c>
      <c r="AA227" s="409" t="s">
        <v>55</v>
      </c>
      <c r="AB227" s="409" t="s">
        <v>55</v>
      </c>
      <c r="AC227" s="409" t="s">
        <v>55</v>
      </c>
      <c r="AD227" s="304"/>
      <c r="AE227" s="304"/>
      <c r="AF227" s="286">
        <v>169</v>
      </c>
      <c r="AG227" s="286" t="s">
        <v>55</v>
      </c>
      <c r="AH227" s="286">
        <v>9</v>
      </c>
      <c r="AI227" s="286" t="s">
        <v>55</v>
      </c>
      <c r="AJ227" s="286" t="s">
        <v>55</v>
      </c>
      <c r="AK227" s="286" t="s">
        <v>55</v>
      </c>
      <c r="AL227" s="286" t="s">
        <v>55</v>
      </c>
      <c r="AM227" s="286" t="s">
        <v>55</v>
      </c>
      <c r="AN227" s="286" t="s">
        <v>55</v>
      </c>
      <c r="AO227" s="286" t="s">
        <v>55</v>
      </c>
      <c r="AP227" s="304"/>
      <c r="AQ227" s="409">
        <v>169</v>
      </c>
      <c r="AR227" s="409" t="s">
        <v>55</v>
      </c>
      <c r="AS227" s="409">
        <v>0</v>
      </c>
      <c r="AT227" s="409">
        <v>0</v>
      </c>
      <c r="AU227" s="409" t="s">
        <v>55</v>
      </c>
      <c r="AV227" s="409" t="s">
        <v>55</v>
      </c>
      <c r="AW227" s="409" t="s">
        <v>55</v>
      </c>
      <c r="AX227" s="409" t="s">
        <v>55</v>
      </c>
      <c r="AY227" s="409" t="s">
        <v>55</v>
      </c>
      <c r="AZ227" s="409" t="s">
        <v>55</v>
      </c>
      <c r="BA227" s="409" t="s">
        <v>55</v>
      </c>
      <c r="BB227" s="304"/>
      <c r="BC227" s="304"/>
      <c r="BD227" s="304"/>
      <c r="BE227" s="304"/>
    </row>
    <row r="228" spans="2:57">
      <c r="B228" s="149" t="s">
        <v>648</v>
      </c>
      <c r="C228" s="149" t="s">
        <v>648</v>
      </c>
      <c r="D228" s="280"/>
      <c r="E228" s="280"/>
      <c r="F228" s="280"/>
      <c r="G228" s="281"/>
      <c r="H228" s="286">
        <v>119</v>
      </c>
      <c r="I228" s="286" t="s">
        <v>55</v>
      </c>
      <c r="J228" s="286">
        <v>69</v>
      </c>
      <c r="K228" s="286" t="s">
        <v>55</v>
      </c>
      <c r="L228" s="286" t="s">
        <v>55</v>
      </c>
      <c r="M228" s="286" t="s">
        <v>55</v>
      </c>
      <c r="N228" s="286" t="s">
        <v>55</v>
      </c>
      <c r="O228" s="286" t="s">
        <v>55</v>
      </c>
      <c r="P228" s="286" t="s">
        <v>55</v>
      </c>
      <c r="Q228" s="286" t="s">
        <v>55</v>
      </c>
      <c r="R228" s="304"/>
      <c r="S228" s="409">
        <v>119</v>
      </c>
      <c r="T228" s="409" t="s">
        <v>55</v>
      </c>
      <c r="U228" s="409"/>
      <c r="V228" s="409"/>
      <c r="W228" s="409" t="s">
        <v>55</v>
      </c>
      <c r="X228" s="409" t="s">
        <v>55</v>
      </c>
      <c r="Y228" s="409" t="s">
        <v>55</v>
      </c>
      <c r="Z228" s="409" t="s">
        <v>55</v>
      </c>
      <c r="AA228" s="409" t="s">
        <v>55</v>
      </c>
      <c r="AB228" s="409" t="s">
        <v>55</v>
      </c>
      <c r="AC228" s="409" t="s">
        <v>55</v>
      </c>
      <c r="AD228" s="304"/>
      <c r="AE228" s="304"/>
      <c r="AF228" s="286">
        <v>119</v>
      </c>
      <c r="AG228" s="286" t="s">
        <v>55</v>
      </c>
      <c r="AH228" s="286">
        <v>69</v>
      </c>
      <c r="AI228" s="286" t="s">
        <v>55</v>
      </c>
      <c r="AJ228" s="286" t="s">
        <v>55</v>
      </c>
      <c r="AK228" s="286" t="s">
        <v>55</v>
      </c>
      <c r="AL228" s="286" t="s">
        <v>55</v>
      </c>
      <c r="AM228" s="286" t="s">
        <v>55</v>
      </c>
      <c r="AN228" s="286" t="s">
        <v>55</v>
      </c>
      <c r="AO228" s="286" t="s">
        <v>55</v>
      </c>
      <c r="AP228" s="304"/>
      <c r="AQ228" s="409">
        <v>119</v>
      </c>
      <c r="AR228" s="409" t="s">
        <v>55</v>
      </c>
      <c r="AS228" s="409">
        <v>0</v>
      </c>
      <c r="AT228" s="409">
        <v>0</v>
      </c>
      <c r="AU228" s="409" t="s">
        <v>55</v>
      </c>
      <c r="AV228" s="409" t="s">
        <v>55</v>
      </c>
      <c r="AW228" s="409" t="s">
        <v>55</v>
      </c>
      <c r="AX228" s="409" t="s">
        <v>55</v>
      </c>
      <c r="AY228" s="409" t="s">
        <v>55</v>
      </c>
      <c r="AZ228" s="409" t="s">
        <v>55</v>
      </c>
      <c r="BA228" s="409" t="s">
        <v>55</v>
      </c>
      <c r="BB228" s="304"/>
      <c r="BC228" s="304"/>
      <c r="BD228" s="304"/>
      <c r="BE228" s="304"/>
    </row>
    <row r="229" spans="2:57">
      <c r="B229" s="149" t="s">
        <v>957</v>
      </c>
      <c r="C229" s="149" t="s">
        <v>649</v>
      </c>
      <c r="D229" s="280"/>
      <c r="E229" s="280"/>
      <c r="F229" s="280"/>
      <c r="G229" s="281"/>
      <c r="H229" s="286">
        <v>239</v>
      </c>
      <c r="I229" s="286">
        <v>139</v>
      </c>
      <c r="J229" s="286">
        <v>239</v>
      </c>
      <c r="K229" s="286">
        <v>139</v>
      </c>
      <c r="L229" s="286">
        <v>0</v>
      </c>
      <c r="M229" s="286">
        <v>0</v>
      </c>
      <c r="N229" s="286">
        <v>0</v>
      </c>
      <c r="O229" s="286">
        <v>0</v>
      </c>
      <c r="P229" s="286">
        <v>0</v>
      </c>
      <c r="Q229" s="286">
        <v>0</v>
      </c>
      <c r="R229" s="304"/>
      <c r="S229" s="409">
        <v>239</v>
      </c>
      <c r="T229" s="409">
        <v>139</v>
      </c>
      <c r="U229" s="409"/>
      <c r="V229" s="409"/>
      <c r="W229" s="409">
        <v>139</v>
      </c>
      <c r="X229" s="409">
        <v>0</v>
      </c>
      <c r="Y229" s="409">
        <v>0</v>
      </c>
      <c r="Z229" s="409">
        <v>0</v>
      </c>
      <c r="AA229" s="409">
        <v>0</v>
      </c>
      <c r="AB229" s="409">
        <v>0</v>
      </c>
      <c r="AC229" s="409">
        <v>0</v>
      </c>
      <c r="AD229" s="304"/>
      <c r="AE229" s="304"/>
      <c r="AF229" s="286">
        <v>239</v>
      </c>
      <c r="AG229" s="286">
        <v>139</v>
      </c>
      <c r="AH229" s="286">
        <v>239</v>
      </c>
      <c r="AI229" s="286">
        <v>139</v>
      </c>
      <c r="AJ229" s="286">
        <v>0</v>
      </c>
      <c r="AK229" s="286">
        <v>0</v>
      </c>
      <c r="AL229" s="286">
        <v>0</v>
      </c>
      <c r="AM229" s="286">
        <v>0</v>
      </c>
      <c r="AN229" s="286">
        <v>0</v>
      </c>
      <c r="AO229" s="286">
        <v>0</v>
      </c>
      <c r="AP229" s="304"/>
      <c r="AQ229" s="409">
        <v>239</v>
      </c>
      <c r="AR229" s="409">
        <v>139</v>
      </c>
      <c r="AS229" s="409">
        <v>0</v>
      </c>
      <c r="AT229" s="409">
        <v>0</v>
      </c>
      <c r="AU229" s="409">
        <v>139</v>
      </c>
      <c r="AV229" s="409">
        <v>0</v>
      </c>
      <c r="AW229" s="409">
        <v>0</v>
      </c>
      <c r="AX229" s="409">
        <v>0</v>
      </c>
      <c r="AY229" s="409">
        <v>0</v>
      </c>
      <c r="AZ229" s="409">
        <v>0</v>
      </c>
      <c r="BA229" s="409">
        <v>0</v>
      </c>
      <c r="BB229" s="304"/>
      <c r="BC229" s="304"/>
      <c r="BD229" s="304"/>
      <c r="BE229" s="304"/>
    </row>
    <row r="230" spans="2:57">
      <c r="B230" s="149" t="s">
        <v>650</v>
      </c>
      <c r="C230" s="149" t="s">
        <v>650</v>
      </c>
      <c r="D230" s="280"/>
      <c r="E230" s="280"/>
      <c r="F230" s="280"/>
      <c r="G230" s="281"/>
      <c r="H230" s="286">
        <v>119</v>
      </c>
      <c r="I230" s="286" t="s">
        <v>55</v>
      </c>
      <c r="J230" s="286">
        <v>69</v>
      </c>
      <c r="K230" s="286" t="s">
        <v>55</v>
      </c>
      <c r="L230" s="286" t="s">
        <v>55</v>
      </c>
      <c r="M230" s="286" t="s">
        <v>55</v>
      </c>
      <c r="N230" s="286" t="s">
        <v>55</v>
      </c>
      <c r="O230" s="286" t="s">
        <v>55</v>
      </c>
      <c r="P230" s="286" t="s">
        <v>55</v>
      </c>
      <c r="Q230" s="286" t="s">
        <v>55</v>
      </c>
      <c r="R230" s="304"/>
      <c r="S230" s="409">
        <v>119</v>
      </c>
      <c r="T230" s="409" t="s">
        <v>55</v>
      </c>
      <c r="U230" s="409"/>
      <c r="V230" s="409"/>
      <c r="W230" s="409" t="s">
        <v>55</v>
      </c>
      <c r="X230" s="409" t="s">
        <v>55</v>
      </c>
      <c r="Y230" s="409" t="s">
        <v>55</v>
      </c>
      <c r="Z230" s="409" t="s">
        <v>55</v>
      </c>
      <c r="AA230" s="409" t="s">
        <v>55</v>
      </c>
      <c r="AB230" s="409" t="s">
        <v>55</v>
      </c>
      <c r="AC230" s="409" t="s">
        <v>55</v>
      </c>
      <c r="AD230" s="304"/>
      <c r="AE230" s="304"/>
      <c r="AF230" s="286">
        <v>119</v>
      </c>
      <c r="AG230" s="286" t="s">
        <v>55</v>
      </c>
      <c r="AH230" s="286">
        <v>69</v>
      </c>
      <c r="AI230" s="286" t="s">
        <v>55</v>
      </c>
      <c r="AJ230" s="286" t="s">
        <v>55</v>
      </c>
      <c r="AK230" s="286" t="s">
        <v>55</v>
      </c>
      <c r="AL230" s="286" t="s">
        <v>55</v>
      </c>
      <c r="AM230" s="286" t="s">
        <v>55</v>
      </c>
      <c r="AN230" s="286" t="s">
        <v>55</v>
      </c>
      <c r="AO230" s="286" t="s">
        <v>55</v>
      </c>
      <c r="AP230" s="304"/>
      <c r="AQ230" s="409">
        <v>119</v>
      </c>
      <c r="AR230" s="409" t="s">
        <v>55</v>
      </c>
      <c r="AS230" s="409">
        <v>0</v>
      </c>
      <c r="AT230" s="409">
        <v>0</v>
      </c>
      <c r="AU230" s="409" t="s">
        <v>55</v>
      </c>
      <c r="AV230" s="409" t="s">
        <v>55</v>
      </c>
      <c r="AW230" s="409" t="s">
        <v>55</v>
      </c>
      <c r="AX230" s="409" t="s">
        <v>55</v>
      </c>
      <c r="AY230" s="409" t="s">
        <v>55</v>
      </c>
      <c r="AZ230" s="409" t="s">
        <v>55</v>
      </c>
      <c r="BA230" s="409" t="s">
        <v>55</v>
      </c>
      <c r="BB230" s="304"/>
      <c r="BC230" s="304"/>
      <c r="BD230" s="304"/>
      <c r="BE230" s="304"/>
    </row>
    <row r="231" spans="2:57">
      <c r="B231" s="149" t="s">
        <v>651</v>
      </c>
      <c r="C231" s="149" t="s">
        <v>651</v>
      </c>
      <c r="D231" s="280"/>
      <c r="E231" s="280"/>
      <c r="F231" s="280"/>
      <c r="G231" s="281"/>
      <c r="H231" s="286">
        <v>89</v>
      </c>
      <c r="I231" s="286">
        <v>19</v>
      </c>
      <c r="J231" s="286">
        <v>9</v>
      </c>
      <c r="K231" s="286">
        <v>0</v>
      </c>
      <c r="L231" s="286">
        <v>0</v>
      </c>
      <c r="M231" s="286">
        <v>0</v>
      </c>
      <c r="N231" s="286">
        <v>0</v>
      </c>
      <c r="O231" s="286">
        <v>0</v>
      </c>
      <c r="P231" s="286">
        <v>0</v>
      </c>
      <c r="Q231" s="286">
        <v>0</v>
      </c>
      <c r="R231" s="304"/>
      <c r="S231" s="409">
        <v>89</v>
      </c>
      <c r="T231" s="409">
        <v>19</v>
      </c>
      <c r="U231" s="409"/>
      <c r="V231" s="409"/>
      <c r="W231" s="409">
        <v>0</v>
      </c>
      <c r="X231" s="409">
        <v>0</v>
      </c>
      <c r="Y231" s="409">
        <v>0</v>
      </c>
      <c r="Z231" s="409">
        <v>0</v>
      </c>
      <c r="AA231" s="409">
        <v>0</v>
      </c>
      <c r="AB231" s="409">
        <v>0</v>
      </c>
      <c r="AC231" s="409">
        <v>0</v>
      </c>
      <c r="AD231" s="304"/>
      <c r="AE231" s="304"/>
      <c r="AF231" s="286">
        <v>89</v>
      </c>
      <c r="AG231" s="286">
        <v>19</v>
      </c>
      <c r="AH231" s="286">
        <v>9</v>
      </c>
      <c r="AI231" s="286">
        <v>0</v>
      </c>
      <c r="AJ231" s="286">
        <v>0</v>
      </c>
      <c r="AK231" s="286">
        <v>0</v>
      </c>
      <c r="AL231" s="286">
        <v>0</v>
      </c>
      <c r="AM231" s="286">
        <v>0</v>
      </c>
      <c r="AN231" s="286">
        <v>0</v>
      </c>
      <c r="AO231" s="286">
        <v>0</v>
      </c>
      <c r="AP231" s="304"/>
      <c r="AQ231" s="409">
        <v>89</v>
      </c>
      <c r="AR231" s="409">
        <v>19</v>
      </c>
      <c r="AS231" s="409">
        <v>0</v>
      </c>
      <c r="AT231" s="409">
        <v>0</v>
      </c>
      <c r="AU231" s="409">
        <v>0</v>
      </c>
      <c r="AV231" s="409">
        <v>0</v>
      </c>
      <c r="AW231" s="409">
        <v>0</v>
      </c>
      <c r="AX231" s="409">
        <v>0</v>
      </c>
      <c r="AY231" s="409">
        <v>0</v>
      </c>
      <c r="AZ231" s="409">
        <v>0</v>
      </c>
      <c r="BA231" s="409">
        <v>0</v>
      </c>
      <c r="BB231" s="304"/>
      <c r="BC231" s="304"/>
      <c r="BD231" s="304"/>
      <c r="BE231" s="304"/>
    </row>
    <row r="232" spans="2:57">
      <c r="B232" s="149" t="s">
        <v>652</v>
      </c>
      <c r="C232" s="149" t="s">
        <v>652</v>
      </c>
      <c r="D232" s="280"/>
      <c r="E232" s="280"/>
      <c r="F232" s="280"/>
      <c r="G232" s="281"/>
      <c r="H232" s="286">
        <v>69</v>
      </c>
      <c r="I232" s="286" t="s">
        <v>55</v>
      </c>
      <c r="J232" s="286">
        <v>9</v>
      </c>
      <c r="K232" s="286" t="s">
        <v>55</v>
      </c>
      <c r="L232" s="286" t="s">
        <v>55</v>
      </c>
      <c r="M232" s="286" t="s">
        <v>55</v>
      </c>
      <c r="N232" s="286" t="s">
        <v>55</v>
      </c>
      <c r="O232" s="286" t="s">
        <v>55</v>
      </c>
      <c r="P232" s="286" t="s">
        <v>55</v>
      </c>
      <c r="Q232" s="286" t="s">
        <v>55</v>
      </c>
      <c r="R232" s="304"/>
      <c r="S232" s="409">
        <v>69</v>
      </c>
      <c r="T232" s="409" t="s">
        <v>55</v>
      </c>
      <c r="U232" s="409"/>
      <c r="V232" s="409"/>
      <c r="W232" s="409" t="s">
        <v>55</v>
      </c>
      <c r="X232" s="409" t="s">
        <v>55</v>
      </c>
      <c r="Y232" s="409" t="s">
        <v>55</v>
      </c>
      <c r="Z232" s="409" t="s">
        <v>55</v>
      </c>
      <c r="AA232" s="409" t="s">
        <v>55</v>
      </c>
      <c r="AB232" s="409" t="s">
        <v>55</v>
      </c>
      <c r="AC232" s="409" t="s">
        <v>55</v>
      </c>
      <c r="AD232" s="304"/>
      <c r="AE232" s="304"/>
      <c r="AF232" s="286">
        <v>69</v>
      </c>
      <c r="AG232" s="286" t="s">
        <v>55</v>
      </c>
      <c r="AH232" s="286">
        <v>9</v>
      </c>
      <c r="AI232" s="286" t="s">
        <v>55</v>
      </c>
      <c r="AJ232" s="286" t="s">
        <v>55</v>
      </c>
      <c r="AK232" s="286" t="s">
        <v>55</v>
      </c>
      <c r="AL232" s="286" t="s">
        <v>55</v>
      </c>
      <c r="AM232" s="286" t="s">
        <v>55</v>
      </c>
      <c r="AN232" s="286" t="s">
        <v>55</v>
      </c>
      <c r="AO232" s="286" t="s">
        <v>55</v>
      </c>
      <c r="AP232" s="304"/>
      <c r="AQ232" s="409">
        <v>69</v>
      </c>
      <c r="AR232" s="409" t="s">
        <v>55</v>
      </c>
      <c r="AS232" s="409">
        <v>0</v>
      </c>
      <c r="AT232" s="409">
        <v>0</v>
      </c>
      <c r="AU232" s="409" t="s">
        <v>55</v>
      </c>
      <c r="AV232" s="409" t="s">
        <v>55</v>
      </c>
      <c r="AW232" s="409" t="s">
        <v>55</v>
      </c>
      <c r="AX232" s="409" t="s">
        <v>55</v>
      </c>
      <c r="AY232" s="409" t="s">
        <v>55</v>
      </c>
      <c r="AZ232" s="409" t="s">
        <v>55</v>
      </c>
      <c r="BA232" s="409" t="s">
        <v>55</v>
      </c>
      <c r="BB232" s="304"/>
      <c r="BC232" s="304"/>
      <c r="BD232" s="304"/>
      <c r="BE232" s="304"/>
    </row>
    <row r="233" spans="2:57">
      <c r="B233" s="149" t="s">
        <v>653</v>
      </c>
      <c r="C233" s="149" t="s">
        <v>653</v>
      </c>
      <c r="D233" s="280"/>
      <c r="E233" s="280"/>
      <c r="F233" s="280"/>
      <c r="G233" s="281"/>
      <c r="H233" s="286">
        <v>219</v>
      </c>
      <c r="I233" s="286">
        <v>119</v>
      </c>
      <c r="J233" s="286">
        <v>169</v>
      </c>
      <c r="K233" s="286">
        <v>119</v>
      </c>
      <c r="L233" s="286">
        <v>39</v>
      </c>
      <c r="M233" s="286">
        <v>39</v>
      </c>
      <c r="N233" s="286">
        <v>39</v>
      </c>
      <c r="O233" s="286">
        <v>39</v>
      </c>
      <c r="P233" s="286">
        <v>39</v>
      </c>
      <c r="Q233" s="286">
        <v>39</v>
      </c>
      <c r="R233" s="304"/>
      <c r="S233" s="409">
        <v>219</v>
      </c>
      <c r="T233" s="409">
        <v>119</v>
      </c>
      <c r="U233" s="409"/>
      <c r="V233" s="409"/>
      <c r="W233" s="409">
        <v>119</v>
      </c>
      <c r="X233" s="409">
        <v>39</v>
      </c>
      <c r="Y233" s="409">
        <v>39</v>
      </c>
      <c r="Z233" s="409">
        <v>39</v>
      </c>
      <c r="AA233" s="409">
        <v>39</v>
      </c>
      <c r="AB233" s="409">
        <v>39</v>
      </c>
      <c r="AC233" s="409">
        <v>39</v>
      </c>
      <c r="AD233" s="304"/>
      <c r="AE233" s="304"/>
      <c r="AF233" s="286">
        <v>219</v>
      </c>
      <c r="AG233" s="286">
        <v>119</v>
      </c>
      <c r="AH233" s="286">
        <v>169</v>
      </c>
      <c r="AI233" s="286">
        <v>119</v>
      </c>
      <c r="AJ233" s="286">
        <v>39</v>
      </c>
      <c r="AK233" s="286">
        <v>39</v>
      </c>
      <c r="AL233" s="286">
        <v>39</v>
      </c>
      <c r="AM233" s="286">
        <v>39</v>
      </c>
      <c r="AN233" s="286">
        <v>39</v>
      </c>
      <c r="AO233" s="286">
        <v>39</v>
      </c>
      <c r="AP233" s="304"/>
      <c r="AQ233" s="409">
        <v>219</v>
      </c>
      <c r="AR233" s="409">
        <v>119</v>
      </c>
      <c r="AS233" s="409">
        <v>0</v>
      </c>
      <c r="AT233" s="409">
        <v>0</v>
      </c>
      <c r="AU233" s="409">
        <v>119</v>
      </c>
      <c r="AV233" s="409">
        <v>39</v>
      </c>
      <c r="AW233" s="409">
        <v>39</v>
      </c>
      <c r="AX233" s="409">
        <v>39</v>
      </c>
      <c r="AY233" s="409">
        <v>39</v>
      </c>
      <c r="AZ233" s="409">
        <v>39</v>
      </c>
      <c r="BA233" s="409">
        <v>39</v>
      </c>
      <c r="BB233" s="304"/>
      <c r="BC233" s="304"/>
      <c r="BD233" s="304"/>
      <c r="BE233" s="304"/>
    </row>
    <row r="234" spans="2:57">
      <c r="B234" s="149" t="s">
        <v>654</v>
      </c>
      <c r="C234" s="149" t="s">
        <v>654</v>
      </c>
      <c r="D234" s="280"/>
      <c r="E234" s="280"/>
      <c r="F234" s="280"/>
      <c r="G234" s="281"/>
      <c r="H234" s="286">
        <v>219</v>
      </c>
      <c r="I234" s="286">
        <v>119</v>
      </c>
      <c r="J234" s="286">
        <v>169</v>
      </c>
      <c r="K234" s="286">
        <v>119</v>
      </c>
      <c r="L234" s="286">
        <v>39</v>
      </c>
      <c r="M234" s="286">
        <v>39</v>
      </c>
      <c r="N234" s="286">
        <v>39</v>
      </c>
      <c r="O234" s="286">
        <v>39</v>
      </c>
      <c r="P234" s="286">
        <v>39</v>
      </c>
      <c r="Q234" s="286">
        <v>39</v>
      </c>
      <c r="R234" s="304"/>
      <c r="S234" s="409">
        <v>219</v>
      </c>
      <c r="T234" s="409">
        <v>119</v>
      </c>
      <c r="U234" s="409"/>
      <c r="V234" s="409"/>
      <c r="W234" s="409">
        <v>119</v>
      </c>
      <c r="X234" s="409">
        <v>39</v>
      </c>
      <c r="Y234" s="409">
        <v>39</v>
      </c>
      <c r="Z234" s="409">
        <v>39</v>
      </c>
      <c r="AA234" s="409">
        <v>39</v>
      </c>
      <c r="AB234" s="409">
        <v>39</v>
      </c>
      <c r="AC234" s="409">
        <v>39</v>
      </c>
      <c r="AD234" s="304"/>
      <c r="AE234" s="304"/>
      <c r="AF234" s="286">
        <v>219</v>
      </c>
      <c r="AG234" s="286">
        <v>119</v>
      </c>
      <c r="AH234" s="286">
        <v>169</v>
      </c>
      <c r="AI234" s="286">
        <v>119</v>
      </c>
      <c r="AJ234" s="286">
        <v>39</v>
      </c>
      <c r="AK234" s="286">
        <v>39</v>
      </c>
      <c r="AL234" s="286">
        <v>39</v>
      </c>
      <c r="AM234" s="286">
        <v>39</v>
      </c>
      <c r="AN234" s="286">
        <v>39</v>
      </c>
      <c r="AO234" s="286">
        <v>39</v>
      </c>
      <c r="AP234" s="304"/>
      <c r="AQ234" s="409">
        <v>219</v>
      </c>
      <c r="AR234" s="409">
        <v>119</v>
      </c>
      <c r="AS234" s="409">
        <v>0</v>
      </c>
      <c r="AT234" s="409">
        <v>0</v>
      </c>
      <c r="AU234" s="409">
        <v>119</v>
      </c>
      <c r="AV234" s="409">
        <v>39</v>
      </c>
      <c r="AW234" s="409">
        <v>39</v>
      </c>
      <c r="AX234" s="409">
        <v>39</v>
      </c>
      <c r="AY234" s="409">
        <v>39</v>
      </c>
      <c r="AZ234" s="409">
        <v>39</v>
      </c>
      <c r="BA234" s="409">
        <v>39</v>
      </c>
      <c r="BB234" s="304"/>
      <c r="BC234" s="304"/>
      <c r="BD234" s="304"/>
      <c r="BE234" s="304"/>
    </row>
    <row r="235" spans="2:57">
      <c r="B235" s="149" t="s">
        <v>655</v>
      </c>
      <c r="C235" s="149" t="s">
        <v>655</v>
      </c>
      <c r="D235" s="280"/>
      <c r="E235" s="280"/>
      <c r="F235" s="280"/>
      <c r="G235" s="281"/>
      <c r="H235" s="286">
        <v>489</v>
      </c>
      <c r="I235" s="286" t="s">
        <v>55</v>
      </c>
      <c r="J235" s="286">
        <v>439</v>
      </c>
      <c r="K235" s="286" t="s">
        <v>55</v>
      </c>
      <c r="L235" s="286" t="s">
        <v>55</v>
      </c>
      <c r="M235" s="286" t="s">
        <v>55</v>
      </c>
      <c r="N235" s="286" t="s">
        <v>55</v>
      </c>
      <c r="O235" s="286" t="s">
        <v>55</v>
      </c>
      <c r="P235" s="286" t="s">
        <v>55</v>
      </c>
      <c r="Q235" s="286" t="s">
        <v>55</v>
      </c>
      <c r="R235" s="304"/>
      <c r="S235" s="409">
        <v>489</v>
      </c>
      <c r="T235" s="409" t="s">
        <v>55</v>
      </c>
      <c r="U235" s="409"/>
      <c r="V235" s="409"/>
      <c r="W235" s="409" t="s">
        <v>55</v>
      </c>
      <c r="X235" s="409" t="s">
        <v>55</v>
      </c>
      <c r="Y235" s="409" t="s">
        <v>55</v>
      </c>
      <c r="Z235" s="409" t="s">
        <v>55</v>
      </c>
      <c r="AA235" s="409" t="s">
        <v>55</v>
      </c>
      <c r="AB235" s="409" t="s">
        <v>55</v>
      </c>
      <c r="AC235" s="409" t="s">
        <v>55</v>
      </c>
      <c r="AD235" s="304"/>
      <c r="AE235" s="304"/>
      <c r="AF235" s="286">
        <v>489</v>
      </c>
      <c r="AG235" s="286" t="s">
        <v>55</v>
      </c>
      <c r="AH235" s="286">
        <v>439</v>
      </c>
      <c r="AI235" s="286" t="s">
        <v>55</v>
      </c>
      <c r="AJ235" s="286" t="s">
        <v>55</v>
      </c>
      <c r="AK235" s="286" t="s">
        <v>55</v>
      </c>
      <c r="AL235" s="286" t="s">
        <v>55</v>
      </c>
      <c r="AM235" s="286" t="s">
        <v>55</v>
      </c>
      <c r="AN235" s="286" t="s">
        <v>55</v>
      </c>
      <c r="AO235" s="286" t="s">
        <v>55</v>
      </c>
      <c r="AP235" s="304"/>
      <c r="AQ235" s="409">
        <v>489</v>
      </c>
      <c r="AR235" s="409" t="s">
        <v>55</v>
      </c>
      <c r="AS235" s="409">
        <v>0</v>
      </c>
      <c r="AT235" s="409">
        <v>0</v>
      </c>
      <c r="AU235" s="409" t="s">
        <v>55</v>
      </c>
      <c r="AV235" s="409" t="s">
        <v>55</v>
      </c>
      <c r="AW235" s="409" t="s">
        <v>55</v>
      </c>
      <c r="AX235" s="409" t="s">
        <v>55</v>
      </c>
      <c r="AY235" s="409" t="s">
        <v>55</v>
      </c>
      <c r="AZ235" s="409" t="s">
        <v>55</v>
      </c>
      <c r="BA235" s="409" t="s">
        <v>55</v>
      </c>
      <c r="BB235" s="304"/>
      <c r="BC235" s="304"/>
      <c r="BD235" s="304"/>
      <c r="BE235" s="304"/>
    </row>
    <row r="236" spans="2:57">
      <c r="B236" s="149" t="s">
        <v>656</v>
      </c>
      <c r="C236" s="149" t="s">
        <v>656</v>
      </c>
      <c r="D236" s="280"/>
      <c r="E236" s="280"/>
      <c r="F236" s="280"/>
      <c r="G236" s="281"/>
      <c r="H236" s="286">
        <v>389</v>
      </c>
      <c r="I236" s="286">
        <v>289</v>
      </c>
      <c r="J236" s="286">
        <v>389</v>
      </c>
      <c r="K236" s="286">
        <v>289</v>
      </c>
      <c r="L236" s="286">
        <v>0</v>
      </c>
      <c r="M236" s="286">
        <v>0</v>
      </c>
      <c r="N236" s="286">
        <v>0</v>
      </c>
      <c r="O236" s="286">
        <v>0</v>
      </c>
      <c r="P236" s="286">
        <v>0</v>
      </c>
      <c r="Q236" s="286">
        <v>0</v>
      </c>
      <c r="R236" s="304"/>
      <c r="S236" s="409">
        <v>389</v>
      </c>
      <c r="T236" s="409">
        <v>289</v>
      </c>
      <c r="U236" s="409"/>
      <c r="V236" s="409"/>
      <c r="W236" s="409">
        <v>289</v>
      </c>
      <c r="X236" s="409">
        <v>0</v>
      </c>
      <c r="Y236" s="409">
        <v>0</v>
      </c>
      <c r="Z236" s="409">
        <v>0</v>
      </c>
      <c r="AA236" s="409">
        <v>0</v>
      </c>
      <c r="AB236" s="409">
        <v>0</v>
      </c>
      <c r="AC236" s="409">
        <v>0</v>
      </c>
      <c r="AD236" s="304"/>
      <c r="AE236" s="304"/>
      <c r="AF236" s="286">
        <v>389</v>
      </c>
      <c r="AG236" s="286">
        <v>289</v>
      </c>
      <c r="AH236" s="286">
        <v>389</v>
      </c>
      <c r="AI236" s="286">
        <v>289</v>
      </c>
      <c r="AJ236" s="286">
        <v>0</v>
      </c>
      <c r="AK236" s="286">
        <v>0</v>
      </c>
      <c r="AL236" s="286">
        <v>0</v>
      </c>
      <c r="AM236" s="286">
        <v>0</v>
      </c>
      <c r="AN236" s="286">
        <v>0</v>
      </c>
      <c r="AO236" s="286">
        <v>0</v>
      </c>
      <c r="AP236" s="304"/>
      <c r="AQ236" s="409">
        <v>389</v>
      </c>
      <c r="AR236" s="409">
        <v>289</v>
      </c>
      <c r="AS236" s="409">
        <v>0</v>
      </c>
      <c r="AT236" s="409">
        <v>0</v>
      </c>
      <c r="AU236" s="409">
        <v>289</v>
      </c>
      <c r="AV236" s="409">
        <v>0</v>
      </c>
      <c r="AW236" s="409">
        <v>0</v>
      </c>
      <c r="AX236" s="409">
        <v>0</v>
      </c>
      <c r="AY236" s="409">
        <v>0</v>
      </c>
      <c r="AZ236" s="409">
        <v>0</v>
      </c>
      <c r="BA236" s="409">
        <v>0</v>
      </c>
      <c r="BB236" s="304"/>
      <c r="BC236" s="304"/>
      <c r="BD236" s="304"/>
      <c r="BE236" s="304"/>
    </row>
    <row r="237" spans="2:57">
      <c r="B237" s="149" t="s">
        <v>657</v>
      </c>
      <c r="C237" s="149" t="s">
        <v>657</v>
      </c>
      <c r="D237" s="280"/>
      <c r="E237" s="280"/>
      <c r="F237" s="280"/>
      <c r="G237" s="281"/>
      <c r="H237" s="286">
        <v>289</v>
      </c>
      <c r="I237" s="286" t="s">
        <v>55</v>
      </c>
      <c r="J237" s="286">
        <v>239</v>
      </c>
      <c r="K237" s="286" t="s">
        <v>55</v>
      </c>
      <c r="L237" s="286" t="s">
        <v>55</v>
      </c>
      <c r="M237" s="286" t="s">
        <v>55</v>
      </c>
      <c r="N237" s="286" t="s">
        <v>55</v>
      </c>
      <c r="O237" s="286" t="s">
        <v>55</v>
      </c>
      <c r="P237" s="286" t="s">
        <v>55</v>
      </c>
      <c r="Q237" s="286" t="s">
        <v>55</v>
      </c>
      <c r="R237" s="304"/>
      <c r="S237" s="409">
        <v>289</v>
      </c>
      <c r="T237" s="409" t="s">
        <v>55</v>
      </c>
      <c r="U237" s="409"/>
      <c r="V237" s="409"/>
      <c r="W237" s="409" t="s">
        <v>55</v>
      </c>
      <c r="X237" s="409" t="s">
        <v>55</v>
      </c>
      <c r="Y237" s="409" t="s">
        <v>55</v>
      </c>
      <c r="Z237" s="409" t="s">
        <v>55</v>
      </c>
      <c r="AA237" s="409" t="s">
        <v>55</v>
      </c>
      <c r="AB237" s="409" t="s">
        <v>55</v>
      </c>
      <c r="AC237" s="409" t="s">
        <v>55</v>
      </c>
      <c r="AD237" s="304"/>
      <c r="AE237" s="304"/>
      <c r="AF237" s="286">
        <v>289</v>
      </c>
      <c r="AG237" s="286" t="s">
        <v>55</v>
      </c>
      <c r="AH237" s="286">
        <v>239</v>
      </c>
      <c r="AI237" s="286" t="s">
        <v>55</v>
      </c>
      <c r="AJ237" s="286" t="s">
        <v>55</v>
      </c>
      <c r="AK237" s="286" t="s">
        <v>55</v>
      </c>
      <c r="AL237" s="286" t="s">
        <v>55</v>
      </c>
      <c r="AM237" s="286" t="s">
        <v>55</v>
      </c>
      <c r="AN237" s="286" t="s">
        <v>55</v>
      </c>
      <c r="AO237" s="286" t="s">
        <v>55</v>
      </c>
      <c r="AP237" s="304"/>
      <c r="AQ237" s="409">
        <v>289</v>
      </c>
      <c r="AR237" s="409" t="s">
        <v>55</v>
      </c>
      <c r="AS237" s="409">
        <v>0</v>
      </c>
      <c r="AT237" s="409">
        <v>0</v>
      </c>
      <c r="AU237" s="409" t="s">
        <v>55</v>
      </c>
      <c r="AV237" s="409" t="s">
        <v>55</v>
      </c>
      <c r="AW237" s="409" t="s">
        <v>55</v>
      </c>
      <c r="AX237" s="409" t="s">
        <v>55</v>
      </c>
      <c r="AY237" s="409" t="s">
        <v>55</v>
      </c>
      <c r="AZ237" s="409" t="s">
        <v>55</v>
      </c>
      <c r="BA237" s="409" t="s">
        <v>55</v>
      </c>
      <c r="BB237" s="304"/>
      <c r="BC237" s="304"/>
      <c r="BD237" s="304"/>
      <c r="BE237" s="304"/>
    </row>
    <row r="238" spans="2:57">
      <c r="B238" s="149" t="s">
        <v>658</v>
      </c>
      <c r="C238" s="149" t="s">
        <v>658</v>
      </c>
      <c r="D238" s="280"/>
      <c r="E238" s="280"/>
      <c r="F238" s="280"/>
      <c r="G238" s="281"/>
      <c r="H238" s="286">
        <v>239</v>
      </c>
      <c r="I238" s="286" t="s">
        <v>55</v>
      </c>
      <c r="J238" s="286">
        <v>19</v>
      </c>
      <c r="K238" s="286" t="s">
        <v>55</v>
      </c>
      <c r="L238" s="286" t="s">
        <v>55</v>
      </c>
      <c r="M238" s="286" t="s">
        <v>55</v>
      </c>
      <c r="N238" s="286" t="s">
        <v>55</v>
      </c>
      <c r="O238" s="286" t="s">
        <v>55</v>
      </c>
      <c r="P238" s="286" t="s">
        <v>55</v>
      </c>
      <c r="Q238" s="286" t="s">
        <v>55</v>
      </c>
      <c r="R238" s="304"/>
      <c r="S238" s="409">
        <v>239</v>
      </c>
      <c r="T238" s="409" t="s">
        <v>55</v>
      </c>
      <c r="U238" s="409"/>
      <c r="V238" s="409"/>
      <c r="W238" s="409" t="s">
        <v>55</v>
      </c>
      <c r="X238" s="409" t="s">
        <v>55</v>
      </c>
      <c r="Y238" s="409" t="s">
        <v>55</v>
      </c>
      <c r="Z238" s="409" t="s">
        <v>55</v>
      </c>
      <c r="AA238" s="409" t="s">
        <v>55</v>
      </c>
      <c r="AB238" s="409" t="s">
        <v>55</v>
      </c>
      <c r="AC238" s="409" t="s">
        <v>55</v>
      </c>
      <c r="AD238" s="304"/>
      <c r="AE238" s="304"/>
      <c r="AF238" s="286">
        <v>239</v>
      </c>
      <c r="AG238" s="286" t="s">
        <v>55</v>
      </c>
      <c r="AH238" s="286">
        <v>19</v>
      </c>
      <c r="AI238" s="286" t="s">
        <v>55</v>
      </c>
      <c r="AJ238" s="286" t="s">
        <v>55</v>
      </c>
      <c r="AK238" s="286" t="s">
        <v>55</v>
      </c>
      <c r="AL238" s="286" t="s">
        <v>55</v>
      </c>
      <c r="AM238" s="286" t="s">
        <v>55</v>
      </c>
      <c r="AN238" s="286" t="s">
        <v>55</v>
      </c>
      <c r="AO238" s="286" t="s">
        <v>55</v>
      </c>
      <c r="AP238" s="304"/>
      <c r="AQ238" s="409">
        <v>239</v>
      </c>
      <c r="AR238" s="409" t="s">
        <v>55</v>
      </c>
      <c r="AS238" s="409">
        <v>0</v>
      </c>
      <c r="AT238" s="409">
        <v>0</v>
      </c>
      <c r="AU238" s="409" t="s">
        <v>55</v>
      </c>
      <c r="AV238" s="409" t="s">
        <v>55</v>
      </c>
      <c r="AW238" s="409" t="s">
        <v>55</v>
      </c>
      <c r="AX238" s="409" t="s">
        <v>55</v>
      </c>
      <c r="AY238" s="409" t="s">
        <v>55</v>
      </c>
      <c r="AZ238" s="409" t="s">
        <v>55</v>
      </c>
      <c r="BA238" s="409" t="s">
        <v>55</v>
      </c>
      <c r="BB238" s="304"/>
      <c r="BC238" s="304"/>
      <c r="BD238" s="304"/>
      <c r="BE238" s="304"/>
    </row>
    <row r="239" spans="2:57">
      <c r="B239" s="149" t="s">
        <v>659</v>
      </c>
      <c r="C239" s="149" t="s">
        <v>659</v>
      </c>
      <c r="D239" s="280"/>
      <c r="E239" s="280"/>
      <c r="F239" s="280"/>
      <c r="G239" s="281"/>
      <c r="H239" s="286">
        <v>239</v>
      </c>
      <c r="I239" s="286" t="s">
        <v>55</v>
      </c>
      <c r="J239" s="286">
        <v>19</v>
      </c>
      <c r="K239" s="286" t="s">
        <v>55</v>
      </c>
      <c r="L239" s="286" t="s">
        <v>55</v>
      </c>
      <c r="M239" s="286" t="s">
        <v>55</v>
      </c>
      <c r="N239" s="286" t="s">
        <v>55</v>
      </c>
      <c r="O239" s="286" t="s">
        <v>55</v>
      </c>
      <c r="P239" s="286" t="s">
        <v>55</v>
      </c>
      <c r="Q239" s="286" t="s">
        <v>55</v>
      </c>
      <c r="R239" s="304"/>
      <c r="S239" s="409">
        <v>239</v>
      </c>
      <c r="T239" s="409" t="s">
        <v>55</v>
      </c>
      <c r="U239" s="409"/>
      <c r="V239" s="409"/>
      <c r="W239" s="409" t="s">
        <v>55</v>
      </c>
      <c r="X239" s="409" t="s">
        <v>55</v>
      </c>
      <c r="Y239" s="409" t="s">
        <v>55</v>
      </c>
      <c r="Z239" s="409" t="s">
        <v>55</v>
      </c>
      <c r="AA239" s="409" t="s">
        <v>55</v>
      </c>
      <c r="AB239" s="409" t="s">
        <v>55</v>
      </c>
      <c r="AC239" s="409" t="s">
        <v>55</v>
      </c>
      <c r="AD239" s="304"/>
      <c r="AE239" s="304"/>
      <c r="AF239" s="286">
        <v>239</v>
      </c>
      <c r="AG239" s="286" t="s">
        <v>55</v>
      </c>
      <c r="AH239" s="286">
        <v>19</v>
      </c>
      <c r="AI239" s="286" t="s">
        <v>55</v>
      </c>
      <c r="AJ239" s="286" t="s">
        <v>55</v>
      </c>
      <c r="AK239" s="286" t="s">
        <v>55</v>
      </c>
      <c r="AL239" s="286" t="s">
        <v>55</v>
      </c>
      <c r="AM239" s="286" t="s">
        <v>55</v>
      </c>
      <c r="AN239" s="286" t="s">
        <v>55</v>
      </c>
      <c r="AO239" s="286" t="s">
        <v>55</v>
      </c>
      <c r="AP239" s="304"/>
      <c r="AQ239" s="409">
        <v>239</v>
      </c>
      <c r="AR239" s="409" t="s">
        <v>55</v>
      </c>
      <c r="AS239" s="409">
        <v>0</v>
      </c>
      <c r="AT239" s="409">
        <v>0</v>
      </c>
      <c r="AU239" s="409" t="s">
        <v>55</v>
      </c>
      <c r="AV239" s="409" t="s">
        <v>55</v>
      </c>
      <c r="AW239" s="409" t="s">
        <v>55</v>
      </c>
      <c r="AX239" s="409" t="s">
        <v>55</v>
      </c>
      <c r="AY239" s="409" t="s">
        <v>55</v>
      </c>
      <c r="AZ239" s="409" t="s">
        <v>55</v>
      </c>
      <c r="BA239" s="409" t="s">
        <v>55</v>
      </c>
      <c r="BB239" s="304"/>
      <c r="BC239" s="304"/>
      <c r="BD239" s="304"/>
      <c r="BE239" s="304"/>
    </row>
    <row r="240" spans="2:57">
      <c r="B240" s="149" t="s">
        <v>660</v>
      </c>
      <c r="C240" s="149" t="s">
        <v>660</v>
      </c>
      <c r="D240" s="280"/>
      <c r="E240" s="280"/>
      <c r="F240" s="280"/>
      <c r="G240" s="281"/>
      <c r="H240" s="286">
        <v>289</v>
      </c>
      <c r="I240" s="286" t="s">
        <v>55</v>
      </c>
      <c r="J240" s="286">
        <v>119</v>
      </c>
      <c r="K240" s="286" t="s">
        <v>55</v>
      </c>
      <c r="L240" s="286" t="s">
        <v>55</v>
      </c>
      <c r="M240" s="286" t="s">
        <v>55</v>
      </c>
      <c r="N240" s="286" t="s">
        <v>55</v>
      </c>
      <c r="O240" s="286" t="s">
        <v>55</v>
      </c>
      <c r="P240" s="286" t="s">
        <v>55</v>
      </c>
      <c r="Q240" s="286" t="s">
        <v>55</v>
      </c>
      <c r="R240" s="304"/>
      <c r="S240" s="409">
        <v>289</v>
      </c>
      <c r="T240" s="409" t="s">
        <v>55</v>
      </c>
      <c r="U240" s="409"/>
      <c r="V240" s="409"/>
      <c r="W240" s="409" t="s">
        <v>55</v>
      </c>
      <c r="X240" s="409" t="s">
        <v>55</v>
      </c>
      <c r="Y240" s="409" t="s">
        <v>55</v>
      </c>
      <c r="Z240" s="409" t="s">
        <v>55</v>
      </c>
      <c r="AA240" s="409" t="s">
        <v>55</v>
      </c>
      <c r="AB240" s="409" t="s">
        <v>55</v>
      </c>
      <c r="AC240" s="409" t="s">
        <v>55</v>
      </c>
      <c r="AD240" s="304"/>
      <c r="AE240" s="304"/>
      <c r="AF240" s="286">
        <v>289</v>
      </c>
      <c r="AG240" s="286" t="s">
        <v>55</v>
      </c>
      <c r="AH240" s="286">
        <v>119</v>
      </c>
      <c r="AI240" s="286" t="s">
        <v>55</v>
      </c>
      <c r="AJ240" s="286" t="s">
        <v>55</v>
      </c>
      <c r="AK240" s="286" t="s">
        <v>55</v>
      </c>
      <c r="AL240" s="286" t="s">
        <v>55</v>
      </c>
      <c r="AM240" s="286" t="s">
        <v>55</v>
      </c>
      <c r="AN240" s="286" t="s">
        <v>55</v>
      </c>
      <c r="AO240" s="286" t="s">
        <v>55</v>
      </c>
      <c r="AP240" s="304"/>
      <c r="AQ240" s="409">
        <v>289</v>
      </c>
      <c r="AR240" s="409" t="s">
        <v>55</v>
      </c>
      <c r="AS240" s="409">
        <v>0</v>
      </c>
      <c r="AT240" s="409">
        <v>0</v>
      </c>
      <c r="AU240" s="409" t="s">
        <v>55</v>
      </c>
      <c r="AV240" s="409" t="s">
        <v>55</v>
      </c>
      <c r="AW240" s="409" t="s">
        <v>55</v>
      </c>
      <c r="AX240" s="409" t="s">
        <v>55</v>
      </c>
      <c r="AY240" s="409" t="s">
        <v>55</v>
      </c>
      <c r="AZ240" s="409" t="s">
        <v>55</v>
      </c>
      <c r="BA240" s="409" t="s">
        <v>55</v>
      </c>
      <c r="BB240" s="304"/>
      <c r="BC240" s="304"/>
      <c r="BD240" s="304"/>
      <c r="BE240" s="304"/>
    </row>
    <row r="241" spans="2:57">
      <c r="B241" s="149" t="s">
        <v>661</v>
      </c>
      <c r="C241" s="149" t="s">
        <v>661</v>
      </c>
      <c r="D241" s="280"/>
      <c r="E241" s="280"/>
      <c r="F241" s="280"/>
      <c r="G241" s="281"/>
      <c r="H241" s="286">
        <v>289</v>
      </c>
      <c r="I241" s="286">
        <v>189</v>
      </c>
      <c r="J241" s="286">
        <v>239</v>
      </c>
      <c r="K241" s="286">
        <v>189</v>
      </c>
      <c r="L241" s="286">
        <v>0</v>
      </c>
      <c r="M241" s="286">
        <v>0</v>
      </c>
      <c r="N241" s="286">
        <v>0</v>
      </c>
      <c r="O241" s="286">
        <v>0</v>
      </c>
      <c r="P241" s="286">
        <v>0</v>
      </c>
      <c r="Q241" s="286">
        <v>0</v>
      </c>
      <c r="R241" s="304"/>
      <c r="S241" s="409">
        <v>289</v>
      </c>
      <c r="T241" s="409">
        <v>189</v>
      </c>
      <c r="U241" s="409"/>
      <c r="V241" s="409"/>
      <c r="W241" s="409">
        <v>189</v>
      </c>
      <c r="X241" s="409">
        <v>0</v>
      </c>
      <c r="Y241" s="409">
        <v>0</v>
      </c>
      <c r="Z241" s="409">
        <v>0</v>
      </c>
      <c r="AA241" s="409">
        <v>0</v>
      </c>
      <c r="AB241" s="409">
        <v>0</v>
      </c>
      <c r="AC241" s="409">
        <v>0</v>
      </c>
      <c r="AD241" s="304"/>
      <c r="AE241" s="304"/>
      <c r="AF241" s="286">
        <v>289</v>
      </c>
      <c r="AG241" s="286">
        <v>189</v>
      </c>
      <c r="AH241" s="286">
        <v>239</v>
      </c>
      <c r="AI241" s="286">
        <v>189</v>
      </c>
      <c r="AJ241" s="286">
        <v>0</v>
      </c>
      <c r="AK241" s="286">
        <v>0</v>
      </c>
      <c r="AL241" s="286">
        <v>0</v>
      </c>
      <c r="AM241" s="286">
        <v>0</v>
      </c>
      <c r="AN241" s="286">
        <v>0</v>
      </c>
      <c r="AO241" s="286">
        <v>0</v>
      </c>
      <c r="AP241" s="304"/>
      <c r="AQ241" s="409">
        <v>289</v>
      </c>
      <c r="AR241" s="409">
        <v>189</v>
      </c>
      <c r="AS241" s="409">
        <v>0</v>
      </c>
      <c r="AT241" s="409">
        <v>0</v>
      </c>
      <c r="AU241" s="409">
        <v>189</v>
      </c>
      <c r="AV241" s="409">
        <v>0</v>
      </c>
      <c r="AW241" s="409">
        <v>0</v>
      </c>
      <c r="AX241" s="409">
        <v>0</v>
      </c>
      <c r="AY241" s="409">
        <v>0</v>
      </c>
      <c r="AZ241" s="409">
        <v>0</v>
      </c>
      <c r="BA241" s="409">
        <v>0</v>
      </c>
      <c r="BB241" s="304"/>
      <c r="BC241" s="304"/>
      <c r="BD241" s="304"/>
      <c r="BE241" s="304"/>
    </row>
    <row r="242" spans="2:57">
      <c r="B242" s="149" t="s">
        <v>662</v>
      </c>
      <c r="C242" s="149" t="s">
        <v>662</v>
      </c>
      <c r="D242" s="280"/>
      <c r="E242" s="280"/>
      <c r="F242" s="280"/>
      <c r="G242" s="281"/>
      <c r="H242" s="286">
        <v>289</v>
      </c>
      <c r="I242" s="286">
        <v>189</v>
      </c>
      <c r="J242" s="286">
        <v>219</v>
      </c>
      <c r="K242" s="286">
        <v>189</v>
      </c>
      <c r="L242" s="286">
        <v>39</v>
      </c>
      <c r="M242" s="286">
        <v>29</v>
      </c>
      <c r="N242" s="286">
        <v>19</v>
      </c>
      <c r="O242" s="286">
        <v>19</v>
      </c>
      <c r="P242" s="286">
        <v>19</v>
      </c>
      <c r="Q242" s="286">
        <v>19</v>
      </c>
      <c r="R242" s="304"/>
      <c r="S242" s="409">
        <v>289</v>
      </c>
      <c r="T242" s="409">
        <v>189</v>
      </c>
      <c r="U242" s="409"/>
      <c r="V242" s="409"/>
      <c r="W242" s="409">
        <v>189</v>
      </c>
      <c r="X242" s="409">
        <v>39</v>
      </c>
      <c r="Y242" s="409">
        <v>29</v>
      </c>
      <c r="Z242" s="409">
        <v>19</v>
      </c>
      <c r="AA242" s="409">
        <v>19</v>
      </c>
      <c r="AB242" s="409">
        <v>19</v>
      </c>
      <c r="AC242" s="409">
        <v>19</v>
      </c>
      <c r="AD242" s="304"/>
      <c r="AE242" s="304"/>
      <c r="AF242" s="286">
        <v>289</v>
      </c>
      <c r="AG242" s="286">
        <v>189</v>
      </c>
      <c r="AH242" s="286">
        <v>219</v>
      </c>
      <c r="AI242" s="286">
        <v>189</v>
      </c>
      <c r="AJ242" s="286">
        <v>39</v>
      </c>
      <c r="AK242" s="286">
        <v>29</v>
      </c>
      <c r="AL242" s="286">
        <v>19</v>
      </c>
      <c r="AM242" s="286">
        <v>19</v>
      </c>
      <c r="AN242" s="286">
        <v>19</v>
      </c>
      <c r="AO242" s="286">
        <v>19</v>
      </c>
      <c r="AP242" s="304"/>
      <c r="AQ242" s="409">
        <v>289</v>
      </c>
      <c r="AR242" s="409">
        <v>189</v>
      </c>
      <c r="AS242" s="409">
        <v>0</v>
      </c>
      <c r="AT242" s="409">
        <v>0</v>
      </c>
      <c r="AU242" s="409">
        <v>189</v>
      </c>
      <c r="AV242" s="409">
        <v>39</v>
      </c>
      <c r="AW242" s="409">
        <v>29</v>
      </c>
      <c r="AX242" s="409">
        <v>19</v>
      </c>
      <c r="AY242" s="409">
        <v>19</v>
      </c>
      <c r="AZ242" s="409">
        <v>19</v>
      </c>
      <c r="BA242" s="409">
        <v>19</v>
      </c>
      <c r="BB242" s="304"/>
      <c r="BC242" s="304"/>
      <c r="BD242" s="304"/>
      <c r="BE242" s="304"/>
    </row>
    <row r="243" spans="2:57">
      <c r="B243" s="149" t="s">
        <v>663</v>
      </c>
      <c r="C243" s="149" t="s">
        <v>663</v>
      </c>
      <c r="D243" s="280"/>
      <c r="E243" s="280"/>
      <c r="F243" s="280"/>
      <c r="G243" s="281"/>
      <c r="H243" s="286">
        <v>339</v>
      </c>
      <c r="I243" s="286">
        <v>239</v>
      </c>
      <c r="J243" s="286">
        <v>289</v>
      </c>
      <c r="K243" s="286">
        <v>239</v>
      </c>
      <c r="L243" s="286">
        <v>39</v>
      </c>
      <c r="M243" s="286">
        <v>29</v>
      </c>
      <c r="N243" s="286">
        <v>19</v>
      </c>
      <c r="O243" s="286">
        <v>19</v>
      </c>
      <c r="P243" s="286">
        <v>19</v>
      </c>
      <c r="Q243" s="286">
        <v>19</v>
      </c>
      <c r="R243" s="304"/>
      <c r="S243" s="409">
        <v>339</v>
      </c>
      <c r="T243" s="409">
        <v>239</v>
      </c>
      <c r="U243" s="409"/>
      <c r="V243" s="409"/>
      <c r="W243" s="409">
        <v>239</v>
      </c>
      <c r="X243" s="409">
        <v>39</v>
      </c>
      <c r="Y243" s="409">
        <v>29</v>
      </c>
      <c r="Z243" s="409">
        <v>19</v>
      </c>
      <c r="AA243" s="409">
        <v>19</v>
      </c>
      <c r="AB243" s="409">
        <v>19</v>
      </c>
      <c r="AC243" s="409">
        <v>19</v>
      </c>
      <c r="AD243" s="304"/>
      <c r="AE243" s="304"/>
      <c r="AF243" s="286">
        <v>339</v>
      </c>
      <c r="AG243" s="286">
        <v>239</v>
      </c>
      <c r="AH243" s="286">
        <v>289</v>
      </c>
      <c r="AI243" s="286">
        <v>239</v>
      </c>
      <c r="AJ243" s="286">
        <v>39</v>
      </c>
      <c r="AK243" s="286">
        <v>29</v>
      </c>
      <c r="AL243" s="286">
        <v>19</v>
      </c>
      <c r="AM243" s="286">
        <v>19</v>
      </c>
      <c r="AN243" s="286">
        <v>19</v>
      </c>
      <c r="AO243" s="286">
        <v>19</v>
      </c>
      <c r="AP243" s="304"/>
      <c r="AQ243" s="409">
        <v>339</v>
      </c>
      <c r="AR243" s="409">
        <v>239</v>
      </c>
      <c r="AS243" s="409">
        <v>0</v>
      </c>
      <c r="AT243" s="409">
        <v>0</v>
      </c>
      <c r="AU243" s="409">
        <v>239</v>
      </c>
      <c r="AV243" s="409">
        <v>39</v>
      </c>
      <c r="AW243" s="409">
        <v>29</v>
      </c>
      <c r="AX243" s="409">
        <v>19</v>
      </c>
      <c r="AY243" s="409">
        <v>19</v>
      </c>
      <c r="AZ243" s="409">
        <v>19</v>
      </c>
      <c r="BA243" s="409">
        <v>19</v>
      </c>
      <c r="BB243" s="304"/>
      <c r="BC243" s="304"/>
      <c r="BD243" s="304"/>
      <c r="BE243" s="304"/>
    </row>
    <row r="244" spans="2:57">
      <c r="B244" s="149" t="s">
        <v>664</v>
      </c>
      <c r="C244" s="149" t="s">
        <v>664</v>
      </c>
      <c r="D244" s="280"/>
      <c r="E244" s="280"/>
      <c r="F244" s="280"/>
      <c r="G244" s="281"/>
      <c r="H244" s="286">
        <v>289</v>
      </c>
      <c r="I244" s="286" t="s">
        <v>55</v>
      </c>
      <c r="J244" s="286">
        <v>239</v>
      </c>
      <c r="K244" s="286" t="s">
        <v>55</v>
      </c>
      <c r="L244" s="286" t="s">
        <v>55</v>
      </c>
      <c r="M244" s="286" t="s">
        <v>55</v>
      </c>
      <c r="N244" s="286" t="s">
        <v>55</v>
      </c>
      <c r="O244" s="286" t="s">
        <v>55</v>
      </c>
      <c r="P244" s="286" t="s">
        <v>55</v>
      </c>
      <c r="Q244" s="286" t="s">
        <v>55</v>
      </c>
      <c r="R244" s="304"/>
      <c r="S244" s="409">
        <v>289</v>
      </c>
      <c r="T244" s="409" t="s">
        <v>55</v>
      </c>
      <c r="U244" s="409"/>
      <c r="V244" s="409"/>
      <c r="W244" s="409" t="s">
        <v>55</v>
      </c>
      <c r="X244" s="409" t="s">
        <v>55</v>
      </c>
      <c r="Y244" s="409" t="s">
        <v>55</v>
      </c>
      <c r="Z244" s="409" t="s">
        <v>55</v>
      </c>
      <c r="AA244" s="409" t="s">
        <v>55</v>
      </c>
      <c r="AB244" s="409" t="s">
        <v>55</v>
      </c>
      <c r="AC244" s="409" t="s">
        <v>55</v>
      </c>
      <c r="AD244" s="304"/>
      <c r="AE244" s="304"/>
      <c r="AF244" s="286">
        <v>289</v>
      </c>
      <c r="AG244" s="286" t="s">
        <v>55</v>
      </c>
      <c r="AH244" s="286">
        <v>239</v>
      </c>
      <c r="AI244" s="286" t="s">
        <v>55</v>
      </c>
      <c r="AJ244" s="286" t="s">
        <v>55</v>
      </c>
      <c r="AK244" s="286" t="s">
        <v>55</v>
      </c>
      <c r="AL244" s="286" t="s">
        <v>55</v>
      </c>
      <c r="AM244" s="286" t="s">
        <v>55</v>
      </c>
      <c r="AN244" s="286" t="s">
        <v>55</v>
      </c>
      <c r="AO244" s="286" t="s">
        <v>55</v>
      </c>
      <c r="AP244" s="304"/>
      <c r="AQ244" s="409">
        <v>289</v>
      </c>
      <c r="AR244" s="409" t="s">
        <v>55</v>
      </c>
      <c r="AS244" s="409">
        <v>0</v>
      </c>
      <c r="AT244" s="409">
        <v>0</v>
      </c>
      <c r="AU244" s="409" t="s">
        <v>55</v>
      </c>
      <c r="AV244" s="409" t="s">
        <v>55</v>
      </c>
      <c r="AW244" s="409" t="s">
        <v>55</v>
      </c>
      <c r="AX244" s="409" t="s">
        <v>55</v>
      </c>
      <c r="AY244" s="409" t="s">
        <v>55</v>
      </c>
      <c r="AZ244" s="409" t="s">
        <v>55</v>
      </c>
      <c r="BA244" s="409" t="s">
        <v>55</v>
      </c>
      <c r="BB244" s="304"/>
      <c r="BC244" s="304"/>
      <c r="BD244" s="304"/>
      <c r="BE244" s="304"/>
    </row>
    <row r="245" spans="2:57">
      <c r="B245" s="149" t="s">
        <v>665</v>
      </c>
      <c r="C245" s="149" t="s">
        <v>665</v>
      </c>
      <c r="D245" s="280"/>
      <c r="E245" s="280"/>
      <c r="F245" s="280"/>
      <c r="G245" s="281"/>
      <c r="H245" s="286">
        <v>289</v>
      </c>
      <c r="I245" s="286" t="s">
        <v>55</v>
      </c>
      <c r="J245" s="286">
        <v>239</v>
      </c>
      <c r="K245" s="286" t="s">
        <v>55</v>
      </c>
      <c r="L245" s="286" t="s">
        <v>55</v>
      </c>
      <c r="M245" s="286" t="s">
        <v>55</v>
      </c>
      <c r="N245" s="286" t="s">
        <v>55</v>
      </c>
      <c r="O245" s="286" t="s">
        <v>55</v>
      </c>
      <c r="P245" s="286" t="s">
        <v>55</v>
      </c>
      <c r="Q245" s="286" t="s">
        <v>55</v>
      </c>
      <c r="R245" s="304"/>
      <c r="S245" s="409">
        <v>289</v>
      </c>
      <c r="T245" s="409" t="s">
        <v>55</v>
      </c>
      <c r="U245" s="409"/>
      <c r="V245" s="409"/>
      <c r="W245" s="409" t="s">
        <v>55</v>
      </c>
      <c r="X245" s="409" t="s">
        <v>55</v>
      </c>
      <c r="Y245" s="409" t="s">
        <v>55</v>
      </c>
      <c r="Z245" s="409" t="s">
        <v>55</v>
      </c>
      <c r="AA245" s="409" t="s">
        <v>55</v>
      </c>
      <c r="AB245" s="409" t="s">
        <v>55</v>
      </c>
      <c r="AC245" s="409" t="s">
        <v>55</v>
      </c>
      <c r="AD245" s="304"/>
      <c r="AE245" s="304"/>
      <c r="AF245" s="286">
        <v>289</v>
      </c>
      <c r="AG245" s="286" t="s">
        <v>55</v>
      </c>
      <c r="AH245" s="286">
        <v>239</v>
      </c>
      <c r="AI245" s="286" t="s">
        <v>55</v>
      </c>
      <c r="AJ245" s="286" t="s">
        <v>55</v>
      </c>
      <c r="AK245" s="286" t="s">
        <v>55</v>
      </c>
      <c r="AL245" s="286" t="s">
        <v>55</v>
      </c>
      <c r="AM245" s="286" t="s">
        <v>55</v>
      </c>
      <c r="AN245" s="286" t="s">
        <v>55</v>
      </c>
      <c r="AO245" s="286" t="s">
        <v>55</v>
      </c>
      <c r="AP245" s="304"/>
      <c r="AQ245" s="409">
        <v>289</v>
      </c>
      <c r="AR245" s="409" t="s">
        <v>55</v>
      </c>
      <c r="AS245" s="409">
        <v>0</v>
      </c>
      <c r="AT245" s="409">
        <v>0</v>
      </c>
      <c r="AU245" s="409" t="s">
        <v>55</v>
      </c>
      <c r="AV245" s="409" t="s">
        <v>55</v>
      </c>
      <c r="AW245" s="409" t="s">
        <v>55</v>
      </c>
      <c r="AX245" s="409" t="s">
        <v>55</v>
      </c>
      <c r="AY245" s="409" t="s">
        <v>55</v>
      </c>
      <c r="AZ245" s="409" t="s">
        <v>55</v>
      </c>
      <c r="BA245" s="409" t="s">
        <v>55</v>
      </c>
      <c r="BB245" s="304"/>
      <c r="BC245" s="304"/>
      <c r="BD245" s="304"/>
      <c r="BE245" s="304"/>
    </row>
    <row r="246" spans="2:57">
      <c r="B246" s="149" t="s">
        <v>666</v>
      </c>
      <c r="C246" s="149" t="s">
        <v>666</v>
      </c>
      <c r="D246" s="280"/>
      <c r="E246" s="280"/>
      <c r="F246" s="280"/>
      <c r="G246" s="281"/>
      <c r="H246" s="286">
        <v>339</v>
      </c>
      <c r="I246" s="286">
        <v>239</v>
      </c>
      <c r="J246" s="286">
        <v>289</v>
      </c>
      <c r="K246" s="286">
        <v>239</v>
      </c>
      <c r="L246" s="286">
        <v>19</v>
      </c>
      <c r="M246" s="286">
        <v>19</v>
      </c>
      <c r="N246" s="286">
        <v>19</v>
      </c>
      <c r="O246" s="286">
        <v>9</v>
      </c>
      <c r="P246" s="286">
        <v>9</v>
      </c>
      <c r="Q246" s="286">
        <v>9</v>
      </c>
      <c r="R246" s="304"/>
      <c r="S246" s="409">
        <v>339</v>
      </c>
      <c r="T246" s="409">
        <v>239</v>
      </c>
      <c r="U246" s="409"/>
      <c r="V246" s="409"/>
      <c r="W246" s="409">
        <v>239</v>
      </c>
      <c r="X246" s="409">
        <v>19</v>
      </c>
      <c r="Y246" s="409">
        <v>19</v>
      </c>
      <c r="Z246" s="409">
        <v>19</v>
      </c>
      <c r="AA246" s="409">
        <v>9</v>
      </c>
      <c r="AB246" s="409">
        <v>9</v>
      </c>
      <c r="AC246" s="409">
        <v>9</v>
      </c>
      <c r="AD246" s="304"/>
      <c r="AE246" s="304"/>
      <c r="AF246" s="286">
        <v>339</v>
      </c>
      <c r="AG246" s="286">
        <v>239</v>
      </c>
      <c r="AH246" s="286">
        <v>289</v>
      </c>
      <c r="AI246" s="286">
        <v>239</v>
      </c>
      <c r="AJ246" s="286">
        <v>19</v>
      </c>
      <c r="AK246" s="286">
        <v>19</v>
      </c>
      <c r="AL246" s="286">
        <v>19</v>
      </c>
      <c r="AM246" s="286">
        <v>9</v>
      </c>
      <c r="AN246" s="286">
        <v>9</v>
      </c>
      <c r="AO246" s="286">
        <v>9</v>
      </c>
      <c r="AP246" s="304"/>
      <c r="AQ246" s="409">
        <v>339</v>
      </c>
      <c r="AR246" s="409">
        <v>239</v>
      </c>
      <c r="AS246" s="409">
        <v>0</v>
      </c>
      <c r="AT246" s="409">
        <v>0</v>
      </c>
      <c r="AU246" s="409">
        <v>239</v>
      </c>
      <c r="AV246" s="409">
        <v>19</v>
      </c>
      <c r="AW246" s="409">
        <v>19</v>
      </c>
      <c r="AX246" s="409">
        <v>19</v>
      </c>
      <c r="AY246" s="409">
        <v>9</v>
      </c>
      <c r="AZ246" s="409">
        <v>9</v>
      </c>
      <c r="BA246" s="409">
        <v>9</v>
      </c>
      <c r="BB246" s="304"/>
      <c r="BC246" s="304"/>
      <c r="BD246" s="304"/>
      <c r="BE246" s="304"/>
    </row>
    <row r="247" spans="2:57">
      <c r="B247" s="149" t="s">
        <v>667</v>
      </c>
      <c r="C247" s="149" t="s">
        <v>667</v>
      </c>
      <c r="D247" s="280"/>
      <c r="E247" s="280"/>
      <c r="F247" s="280"/>
      <c r="G247" s="281"/>
      <c r="H247" s="286">
        <v>689</v>
      </c>
      <c r="I247" s="286" t="s">
        <v>55</v>
      </c>
      <c r="J247" s="286">
        <v>439</v>
      </c>
      <c r="K247" s="286" t="s">
        <v>55</v>
      </c>
      <c r="L247" s="286" t="s">
        <v>55</v>
      </c>
      <c r="M247" s="286" t="s">
        <v>55</v>
      </c>
      <c r="N247" s="286" t="s">
        <v>55</v>
      </c>
      <c r="O247" s="286" t="s">
        <v>55</v>
      </c>
      <c r="P247" s="286" t="s">
        <v>55</v>
      </c>
      <c r="Q247" s="286" t="s">
        <v>55</v>
      </c>
      <c r="R247" s="304"/>
      <c r="S247" s="409">
        <v>689</v>
      </c>
      <c r="T247" s="409" t="s">
        <v>55</v>
      </c>
      <c r="U247" s="409"/>
      <c r="V247" s="409"/>
      <c r="W247" s="409" t="s">
        <v>55</v>
      </c>
      <c r="X247" s="409" t="s">
        <v>55</v>
      </c>
      <c r="Y247" s="409" t="s">
        <v>55</v>
      </c>
      <c r="Z247" s="409" t="s">
        <v>55</v>
      </c>
      <c r="AA247" s="409" t="s">
        <v>55</v>
      </c>
      <c r="AB247" s="409" t="s">
        <v>55</v>
      </c>
      <c r="AC247" s="409" t="s">
        <v>55</v>
      </c>
      <c r="AD247" s="304"/>
      <c r="AE247" s="304"/>
      <c r="AF247" s="286">
        <v>689</v>
      </c>
      <c r="AG247" s="286" t="s">
        <v>55</v>
      </c>
      <c r="AH247" s="286">
        <v>439</v>
      </c>
      <c r="AI247" s="286" t="s">
        <v>55</v>
      </c>
      <c r="AJ247" s="286" t="s">
        <v>55</v>
      </c>
      <c r="AK247" s="286" t="s">
        <v>55</v>
      </c>
      <c r="AL247" s="286" t="s">
        <v>55</v>
      </c>
      <c r="AM247" s="286" t="s">
        <v>55</v>
      </c>
      <c r="AN247" s="286" t="s">
        <v>55</v>
      </c>
      <c r="AO247" s="286" t="s">
        <v>55</v>
      </c>
      <c r="AP247" s="304"/>
      <c r="AQ247" s="409">
        <v>689</v>
      </c>
      <c r="AR247" s="409" t="s">
        <v>55</v>
      </c>
      <c r="AS247" s="409">
        <v>0</v>
      </c>
      <c r="AT247" s="409">
        <v>0</v>
      </c>
      <c r="AU247" s="409" t="s">
        <v>55</v>
      </c>
      <c r="AV247" s="409" t="s">
        <v>55</v>
      </c>
      <c r="AW247" s="409" t="s">
        <v>55</v>
      </c>
      <c r="AX247" s="409" t="s">
        <v>55</v>
      </c>
      <c r="AY247" s="409" t="s">
        <v>55</v>
      </c>
      <c r="AZ247" s="409" t="s">
        <v>55</v>
      </c>
      <c r="BA247" s="409" t="s">
        <v>55</v>
      </c>
      <c r="BB247" s="304"/>
      <c r="BC247" s="304"/>
      <c r="BD247" s="304"/>
      <c r="BE247" s="304"/>
    </row>
    <row r="248" spans="2:57">
      <c r="B248" s="149" t="s">
        <v>668</v>
      </c>
      <c r="C248" s="149" t="s">
        <v>668</v>
      </c>
      <c r="D248" s="280"/>
      <c r="E248" s="280"/>
      <c r="F248" s="280"/>
      <c r="G248" s="281"/>
      <c r="H248" s="286">
        <v>789</v>
      </c>
      <c r="I248" s="286">
        <v>689</v>
      </c>
      <c r="J248" s="286">
        <v>739</v>
      </c>
      <c r="K248" s="286">
        <v>689</v>
      </c>
      <c r="L248" s="286">
        <v>309</v>
      </c>
      <c r="M248" s="286">
        <v>279</v>
      </c>
      <c r="N248" s="286">
        <v>189</v>
      </c>
      <c r="O248" s="286">
        <v>139</v>
      </c>
      <c r="P248" s="286">
        <v>139</v>
      </c>
      <c r="Q248" s="286">
        <v>139</v>
      </c>
      <c r="R248" s="304"/>
      <c r="S248" s="409">
        <v>789</v>
      </c>
      <c r="T248" s="409">
        <v>689</v>
      </c>
      <c r="U248" s="409"/>
      <c r="V248" s="409"/>
      <c r="W248" s="409">
        <v>689</v>
      </c>
      <c r="X248" s="409">
        <v>309</v>
      </c>
      <c r="Y248" s="409">
        <v>279</v>
      </c>
      <c r="Z248" s="409">
        <v>189</v>
      </c>
      <c r="AA248" s="409">
        <v>139</v>
      </c>
      <c r="AB248" s="409">
        <v>139</v>
      </c>
      <c r="AC248" s="409">
        <v>139</v>
      </c>
      <c r="AD248" s="304"/>
      <c r="AE248" s="304"/>
      <c r="AF248" s="286">
        <v>789</v>
      </c>
      <c r="AG248" s="286">
        <v>689</v>
      </c>
      <c r="AH248" s="286">
        <v>739</v>
      </c>
      <c r="AI248" s="286">
        <v>689</v>
      </c>
      <c r="AJ248" s="286">
        <v>309</v>
      </c>
      <c r="AK248" s="286">
        <v>279</v>
      </c>
      <c r="AL248" s="286">
        <v>189</v>
      </c>
      <c r="AM248" s="286">
        <v>139</v>
      </c>
      <c r="AN248" s="286">
        <v>139</v>
      </c>
      <c r="AO248" s="286">
        <v>139</v>
      </c>
      <c r="AP248" s="304"/>
      <c r="AQ248" s="409">
        <v>789</v>
      </c>
      <c r="AR248" s="409">
        <v>689</v>
      </c>
      <c r="AS248" s="409">
        <v>0</v>
      </c>
      <c r="AT248" s="409">
        <v>0</v>
      </c>
      <c r="AU248" s="409">
        <v>689</v>
      </c>
      <c r="AV248" s="409">
        <v>309</v>
      </c>
      <c r="AW248" s="409">
        <v>279</v>
      </c>
      <c r="AX248" s="409">
        <v>189</v>
      </c>
      <c r="AY248" s="409">
        <v>139</v>
      </c>
      <c r="AZ248" s="409">
        <v>139</v>
      </c>
      <c r="BA248" s="409">
        <v>139</v>
      </c>
      <c r="BB248" s="304"/>
      <c r="BC248" s="304"/>
      <c r="BD248" s="304"/>
      <c r="BE248" s="304"/>
    </row>
    <row r="249" spans="2:57">
      <c r="B249" s="149" t="s">
        <v>669</v>
      </c>
      <c r="C249" s="149" t="s">
        <v>669</v>
      </c>
      <c r="D249" s="280"/>
      <c r="E249" s="280"/>
      <c r="F249" s="280"/>
      <c r="G249" s="281"/>
      <c r="H249" s="286">
        <v>89</v>
      </c>
      <c r="I249" s="286" t="s">
        <v>55</v>
      </c>
      <c r="J249" s="286">
        <v>19</v>
      </c>
      <c r="K249" s="286" t="s">
        <v>55</v>
      </c>
      <c r="L249" s="286" t="s">
        <v>55</v>
      </c>
      <c r="M249" s="286" t="s">
        <v>55</v>
      </c>
      <c r="N249" s="286" t="s">
        <v>55</v>
      </c>
      <c r="O249" s="286" t="s">
        <v>55</v>
      </c>
      <c r="P249" s="286" t="s">
        <v>55</v>
      </c>
      <c r="Q249" s="286" t="s">
        <v>55</v>
      </c>
      <c r="R249" s="304"/>
      <c r="S249" s="409">
        <v>89</v>
      </c>
      <c r="T249" s="409" t="s">
        <v>55</v>
      </c>
      <c r="U249" s="409"/>
      <c r="V249" s="409"/>
      <c r="W249" s="409" t="s">
        <v>55</v>
      </c>
      <c r="X249" s="409" t="s">
        <v>55</v>
      </c>
      <c r="Y249" s="409" t="s">
        <v>55</v>
      </c>
      <c r="Z249" s="409" t="s">
        <v>55</v>
      </c>
      <c r="AA249" s="409" t="s">
        <v>55</v>
      </c>
      <c r="AB249" s="409" t="s">
        <v>55</v>
      </c>
      <c r="AC249" s="409" t="s">
        <v>55</v>
      </c>
      <c r="AD249" s="304"/>
      <c r="AE249" s="304"/>
      <c r="AF249" s="286">
        <v>89</v>
      </c>
      <c r="AG249" s="286" t="s">
        <v>55</v>
      </c>
      <c r="AH249" s="286">
        <v>19</v>
      </c>
      <c r="AI249" s="286" t="s">
        <v>55</v>
      </c>
      <c r="AJ249" s="286" t="s">
        <v>55</v>
      </c>
      <c r="AK249" s="286" t="s">
        <v>55</v>
      </c>
      <c r="AL249" s="286" t="s">
        <v>55</v>
      </c>
      <c r="AM249" s="286" t="s">
        <v>55</v>
      </c>
      <c r="AN249" s="286" t="s">
        <v>55</v>
      </c>
      <c r="AO249" s="286" t="s">
        <v>55</v>
      </c>
      <c r="AP249" s="304"/>
      <c r="AQ249" s="409">
        <v>89</v>
      </c>
      <c r="AR249" s="409" t="s">
        <v>55</v>
      </c>
      <c r="AS249" s="409">
        <v>0</v>
      </c>
      <c r="AT249" s="409">
        <v>0</v>
      </c>
      <c r="AU249" s="409" t="s">
        <v>55</v>
      </c>
      <c r="AV249" s="409" t="s">
        <v>55</v>
      </c>
      <c r="AW249" s="409" t="s">
        <v>55</v>
      </c>
      <c r="AX249" s="409" t="s">
        <v>55</v>
      </c>
      <c r="AY249" s="409" t="s">
        <v>55</v>
      </c>
      <c r="AZ249" s="409" t="s">
        <v>55</v>
      </c>
      <c r="BA249" s="409" t="s">
        <v>55</v>
      </c>
      <c r="BB249" s="304"/>
      <c r="BC249" s="304"/>
      <c r="BD249" s="304"/>
      <c r="BE249" s="304"/>
    </row>
    <row r="250" spans="2:57">
      <c r="B250" s="149" t="s">
        <v>670</v>
      </c>
      <c r="C250" s="149" t="s">
        <v>670</v>
      </c>
      <c r="D250" s="280"/>
      <c r="E250" s="280"/>
      <c r="F250" s="280"/>
      <c r="G250" s="281"/>
      <c r="H250" s="286">
        <v>89</v>
      </c>
      <c r="I250" s="286" t="s">
        <v>55</v>
      </c>
      <c r="J250" s="286">
        <v>19</v>
      </c>
      <c r="K250" s="286" t="s">
        <v>55</v>
      </c>
      <c r="L250" s="286" t="s">
        <v>55</v>
      </c>
      <c r="M250" s="286" t="s">
        <v>55</v>
      </c>
      <c r="N250" s="286" t="s">
        <v>55</v>
      </c>
      <c r="O250" s="286" t="s">
        <v>55</v>
      </c>
      <c r="P250" s="286" t="s">
        <v>55</v>
      </c>
      <c r="Q250" s="286" t="s">
        <v>55</v>
      </c>
      <c r="R250" s="304"/>
      <c r="S250" s="409">
        <v>89</v>
      </c>
      <c r="T250" s="409" t="s">
        <v>55</v>
      </c>
      <c r="U250" s="409"/>
      <c r="V250" s="409"/>
      <c r="W250" s="409" t="s">
        <v>55</v>
      </c>
      <c r="X250" s="409" t="s">
        <v>55</v>
      </c>
      <c r="Y250" s="409" t="s">
        <v>55</v>
      </c>
      <c r="Z250" s="409" t="s">
        <v>55</v>
      </c>
      <c r="AA250" s="409" t="s">
        <v>55</v>
      </c>
      <c r="AB250" s="409" t="s">
        <v>55</v>
      </c>
      <c r="AC250" s="409" t="s">
        <v>55</v>
      </c>
      <c r="AD250" s="304"/>
      <c r="AE250" s="304"/>
      <c r="AF250" s="286">
        <v>89</v>
      </c>
      <c r="AG250" s="286" t="s">
        <v>55</v>
      </c>
      <c r="AH250" s="286">
        <v>19</v>
      </c>
      <c r="AI250" s="286" t="s">
        <v>55</v>
      </c>
      <c r="AJ250" s="286" t="s">
        <v>55</v>
      </c>
      <c r="AK250" s="286" t="s">
        <v>55</v>
      </c>
      <c r="AL250" s="286" t="s">
        <v>55</v>
      </c>
      <c r="AM250" s="286" t="s">
        <v>55</v>
      </c>
      <c r="AN250" s="286" t="s">
        <v>55</v>
      </c>
      <c r="AO250" s="286" t="s">
        <v>55</v>
      </c>
      <c r="AP250" s="304"/>
      <c r="AQ250" s="409">
        <v>89</v>
      </c>
      <c r="AR250" s="409" t="s">
        <v>55</v>
      </c>
      <c r="AS250" s="409">
        <v>0</v>
      </c>
      <c r="AT250" s="409">
        <v>0</v>
      </c>
      <c r="AU250" s="409" t="s">
        <v>55</v>
      </c>
      <c r="AV250" s="409" t="s">
        <v>55</v>
      </c>
      <c r="AW250" s="409" t="s">
        <v>55</v>
      </c>
      <c r="AX250" s="409" t="s">
        <v>55</v>
      </c>
      <c r="AY250" s="409" t="s">
        <v>55</v>
      </c>
      <c r="AZ250" s="409" t="s">
        <v>55</v>
      </c>
      <c r="BA250" s="409" t="s">
        <v>55</v>
      </c>
      <c r="BB250" s="304"/>
      <c r="BC250" s="304"/>
      <c r="BD250" s="304"/>
      <c r="BE250" s="304"/>
    </row>
    <row r="251" spans="2:57">
      <c r="B251" s="149" t="s">
        <v>671</v>
      </c>
      <c r="C251" s="149" t="s">
        <v>671</v>
      </c>
      <c r="D251" s="280"/>
      <c r="E251" s="280"/>
      <c r="F251" s="280"/>
      <c r="G251" s="281"/>
      <c r="H251" s="286">
        <v>259</v>
      </c>
      <c r="I251" s="286">
        <v>159</v>
      </c>
      <c r="J251" s="286">
        <v>259</v>
      </c>
      <c r="K251" s="286">
        <v>159</v>
      </c>
      <c r="L251" s="286">
        <v>0</v>
      </c>
      <c r="M251" s="286">
        <v>0</v>
      </c>
      <c r="N251" s="286">
        <v>0</v>
      </c>
      <c r="O251" s="286">
        <v>0</v>
      </c>
      <c r="P251" s="286">
        <v>0</v>
      </c>
      <c r="Q251" s="286">
        <v>0</v>
      </c>
      <c r="R251" s="304"/>
      <c r="S251" s="409">
        <v>259</v>
      </c>
      <c r="T251" s="409">
        <v>159</v>
      </c>
      <c r="U251" s="409"/>
      <c r="V251" s="409"/>
      <c r="W251" s="409">
        <v>159</v>
      </c>
      <c r="X251" s="409">
        <v>0</v>
      </c>
      <c r="Y251" s="409">
        <v>0</v>
      </c>
      <c r="Z251" s="409">
        <v>0</v>
      </c>
      <c r="AA251" s="409">
        <v>0</v>
      </c>
      <c r="AB251" s="409">
        <v>0</v>
      </c>
      <c r="AC251" s="409">
        <v>0</v>
      </c>
      <c r="AD251" s="304"/>
      <c r="AE251" s="304"/>
      <c r="AF251" s="286">
        <v>259</v>
      </c>
      <c r="AG251" s="286">
        <v>159</v>
      </c>
      <c r="AH251" s="286">
        <v>259</v>
      </c>
      <c r="AI251" s="286">
        <v>159</v>
      </c>
      <c r="AJ251" s="286">
        <v>0</v>
      </c>
      <c r="AK251" s="286">
        <v>0</v>
      </c>
      <c r="AL251" s="286">
        <v>0</v>
      </c>
      <c r="AM251" s="286">
        <v>0</v>
      </c>
      <c r="AN251" s="286">
        <v>0</v>
      </c>
      <c r="AO251" s="286">
        <v>0</v>
      </c>
      <c r="AP251" s="304"/>
      <c r="AQ251" s="409">
        <v>259</v>
      </c>
      <c r="AR251" s="409">
        <v>159</v>
      </c>
      <c r="AS251" s="409">
        <v>0</v>
      </c>
      <c r="AT251" s="409">
        <v>0</v>
      </c>
      <c r="AU251" s="409">
        <v>159</v>
      </c>
      <c r="AV251" s="409">
        <v>0</v>
      </c>
      <c r="AW251" s="409">
        <v>0</v>
      </c>
      <c r="AX251" s="409">
        <v>0</v>
      </c>
      <c r="AY251" s="409">
        <v>0</v>
      </c>
      <c r="AZ251" s="409">
        <v>0</v>
      </c>
      <c r="BA251" s="409">
        <v>0</v>
      </c>
      <c r="BB251" s="304"/>
      <c r="BC251" s="304"/>
      <c r="BD251" s="304"/>
      <c r="BE251" s="304"/>
    </row>
    <row r="252" spans="2:57">
      <c r="B252" s="149" t="s">
        <v>672</v>
      </c>
      <c r="C252" s="149" t="s">
        <v>672</v>
      </c>
      <c r="D252" s="280"/>
      <c r="E252" s="280"/>
      <c r="F252" s="280"/>
      <c r="G252" s="281"/>
      <c r="H252" s="286">
        <v>289</v>
      </c>
      <c r="I252" s="286" t="s">
        <v>55</v>
      </c>
      <c r="J252" s="286">
        <v>239</v>
      </c>
      <c r="K252" s="286" t="s">
        <v>55</v>
      </c>
      <c r="L252" s="286" t="s">
        <v>55</v>
      </c>
      <c r="M252" s="286" t="s">
        <v>55</v>
      </c>
      <c r="N252" s="286" t="s">
        <v>55</v>
      </c>
      <c r="O252" s="286" t="s">
        <v>55</v>
      </c>
      <c r="P252" s="286" t="s">
        <v>55</v>
      </c>
      <c r="Q252" s="286" t="s">
        <v>55</v>
      </c>
      <c r="R252" s="304"/>
      <c r="S252" s="409">
        <v>289</v>
      </c>
      <c r="T252" s="409" t="s">
        <v>55</v>
      </c>
      <c r="U252" s="409"/>
      <c r="V252" s="409"/>
      <c r="W252" s="409" t="s">
        <v>55</v>
      </c>
      <c r="X252" s="409" t="s">
        <v>55</v>
      </c>
      <c r="Y252" s="409" t="s">
        <v>55</v>
      </c>
      <c r="Z252" s="409" t="s">
        <v>55</v>
      </c>
      <c r="AA252" s="409" t="s">
        <v>55</v>
      </c>
      <c r="AB252" s="409" t="s">
        <v>55</v>
      </c>
      <c r="AC252" s="409" t="s">
        <v>55</v>
      </c>
      <c r="AD252" s="304"/>
      <c r="AE252" s="304"/>
      <c r="AF252" s="286">
        <v>289</v>
      </c>
      <c r="AG252" s="286" t="s">
        <v>55</v>
      </c>
      <c r="AH252" s="286">
        <v>239</v>
      </c>
      <c r="AI252" s="286" t="s">
        <v>55</v>
      </c>
      <c r="AJ252" s="286" t="s">
        <v>55</v>
      </c>
      <c r="AK252" s="286" t="s">
        <v>55</v>
      </c>
      <c r="AL252" s="286" t="s">
        <v>55</v>
      </c>
      <c r="AM252" s="286" t="s">
        <v>55</v>
      </c>
      <c r="AN252" s="286" t="s">
        <v>55</v>
      </c>
      <c r="AO252" s="286" t="s">
        <v>55</v>
      </c>
      <c r="AP252" s="304"/>
      <c r="AQ252" s="409">
        <v>289</v>
      </c>
      <c r="AR252" s="409" t="s">
        <v>55</v>
      </c>
      <c r="AS252" s="409">
        <v>0</v>
      </c>
      <c r="AT252" s="409">
        <v>0</v>
      </c>
      <c r="AU252" s="409" t="s">
        <v>55</v>
      </c>
      <c r="AV252" s="409" t="s">
        <v>55</v>
      </c>
      <c r="AW252" s="409" t="s">
        <v>55</v>
      </c>
      <c r="AX252" s="409" t="s">
        <v>55</v>
      </c>
      <c r="AY252" s="409" t="s">
        <v>55</v>
      </c>
      <c r="AZ252" s="409" t="s">
        <v>55</v>
      </c>
      <c r="BA252" s="409" t="s">
        <v>55</v>
      </c>
      <c r="BB252" s="304"/>
      <c r="BC252" s="304"/>
      <c r="BD252" s="304"/>
      <c r="BE252" s="304"/>
    </row>
    <row r="253" spans="2:57">
      <c r="B253" s="149" t="s">
        <v>673</v>
      </c>
      <c r="C253" s="149" t="s">
        <v>673</v>
      </c>
      <c r="D253" s="280"/>
      <c r="E253" s="280"/>
      <c r="F253" s="280"/>
      <c r="G253" s="281"/>
      <c r="H253" s="286">
        <v>689</v>
      </c>
      <c r="I253" s="286" t="s">
        <v>55</v>
      </c>
      <c r="J253" s="286">
        <v>389</v>
      </c>
      <c r="K253" s="286" t="s">
        <v>55</v>
      </c>
      <c r="L253" s="286" t="s">
        <v>55</v>
      </c>
      <c r="M253" s="286" t="s">
        <v>55</v>
      </c>
      <c r="N253" s="286" t="s">
        <v>55</v>
      </c>
      <c r="O253" s="286" t="s">
        <v>55</v>
      </c>
      <c r="P253" s="286" t="s">
        <v>55</v>
      </c>
      <c r="Q253" s="286" t="s">
        <v>55</v>
      </c>
      <c r="R253" s="304"/>
      <c r="S253" s="409">
        <v>689</v>
      </c>
      <c r="T253" s="409" t="s">
        <v>55</v>
      </c>
      <c r="U253" s="409"/>
      <c r="V253" s="409"/>
      <c r="W253" s="409" t="s">
        <v>55</v>
      </c>
      <c r="X253" s="409" t="s">
        <v>55</v>
      </c>
      <c r="Y253" s="409" t="s">
        <v>55</v>
      </c>
      <c r="Z253" s="409" t="s">
        <v>55</v>
      </c>
      <c r="AA253" s="409" t="s">
        <v>55</v>
      </c>
      <c r="AB253" s="409" t="s">
        <v>55</v>
      </c>
      <c r="AC253" s="409" t="s">
        <v>55</v>
      </c>
      <c r="AD253" s="304"/>
      <c r="AE253" s="304"/>
      <c r="AF253" s="286">
        <v>689</v>
      </c>
      <c r="AG253" s="286" t="s">
        <v>55</v>
      </c>
      <c r="AH253" s="286">
        <v>389</v>
      </c>
      <c r="AI253" s="286" t="s">
        <v>55</v>
      </c>
      <c r="AJ253" s="286" t="s">
        <v>55</v>
      </c>
      <c r="AK253" s="286" t="s">
        <v>55</v>
      </c>
      <c r="AL253" s="286" t="s">
        <v>55</v>
      </c>
      <c r="AM253" s="286" t="s">
        <v>55</v>
      </c>
      <c r="AN253" s="286" t="s">
        <v>55</v>
      </c>
      <c r="AO253" s="286" t="s">
        <v>55</v>
      </c>
      <c r="AP253" s="304"/>
      <c r="AQ253" s="409">
        <v>689</v>
      </c>
      <c r="AR253" s="409" t="s">
        <v>55</v>
      </c>
      <c r="AS253" s="409">
        <v>0</v>
      </c>
      <c r="AT253" s="409">
        <v>0</v>
      </c>
      <c r="AU253" s="409" t="s">
        <v>55</v>
      </c>
      <c r="AV253" s="409" t="s">
        <v>55</v>
      </c>
      <c r="AW253" s="409" t="s">
        <v>55</v>
      </c>
      <c r="AX253" s="409" t="s">
        <v>55</v>
      </c>
      <c r="AY253" s="409" t="s">
        <v>55</v>
      </c>
      <c r="AZ253" s="409" t="s">
        <v>55</v>
      </c>
      <c r="BA253" s="409" t="s">
        <v>55</v>
      </c>
      <c r="BB253" s="304"/>
      <c r="BC253" s="304"/>
      <c r="BD253" s="304"/>
      <c r="BE253" s="304"/>
    </row>
    <row r="254" spans="2:57">
      <c r="B254" s="149" t="s">
        <v>958</v>
      </c>
      <c r="C254" s="149" t="s">
        <v>674</v>
      </c>
      <c r="D254" s="280"/>
      <c r="E254" s="280"/>
      <c r="F254" s="280"/>
      <c r="G254" s="281"/>
      <c r="H254" s="286">
        <v>309</v>
      </c>
      <c r="I254" s="286">
        <v>89</v>
      </c>
      <c r="J254" s="286">
        <v>309</v>
      </c>
      <c r="K254" s="286">
        <v>89</v>
      </c>
      <c r="L254" s="286">
        <v>0</v>
      </c>
      <c r="M254" s="286">
        <v>0</v>
      </c>
      <c r="N254" s="286">
        <v>0</v>
      </c>
      <c r="O254" s="286">
        <v>0</v>
      </c>
      <c r="P254" s="286">
        <v>0</v>
      </c>
      <c r="Q254" s="286">
        <v>0</v>
      </c>
      <c r="R254" s="304"/>
      <c r="S254" s="409">
        <v>309</v>
      </c>
      <c r="T254" s="409">
        <v>89</v>
      </c>
      <c r="U254" s="409"/>
      <c r="V254" s="409"/>
      <c r="W254" s="409">
        <v>89</v>
      </c>
      <c r="X254" s="409">
        <v>0</v>
      </c>
      <c r="Y254" s="409">
        <v>0</v>
      </c>
      <c r="Z254" s="409">
        <v>0</v>
      </c>
      <c r="AA254" s="409">
        <v>0</v>
      </c>
      <c r="AB254" s="409">
        <v>0</v>
      </c>
      <c r="AC254" s="409">
        <v>0</v>
      </c>
      <c r="AD254" s="304"/>
      <c r="AE254" s="304"/>
      <c r="AF254" s="286">
        <v>309</v>
      </c>
      <c r="AG254" s="286">
        <v>89</v>
      </c>
      <c r="AH254" s="286">
        <v>309</v>
      </c>
      <c r="AI254" s="286">
        <v>89</v>
      </c>
      <c r="AJ254" s="286">
        <v>0</v>
      </c>
      <c r="AK254" s="286">
        <v>0</v>
      </c>
      <c r="AL254" s="286">
        <v>0</v>
      </c>
      <c r="AM254" s="286">
        <v>0</v>
      </c>
      <c r="AN254" s="286">
        <v>0</v>
      </c>
      <c r="AO254" s="286">
        <v>0</v>
      </c>
      <c r="AP254" s="304"/>
      <c r="AQ254" s="409">
        <v>309</v>
      </c>
      <c r="AR254" s="409">
        <v>89</v>
      </c>
      <c r="AS254" s="409">
        <v>0</v>
      </c>
      <c r="AT254" s="409">
        <v>0</v>
      </c>
      <c r="AU254" s="409">
        <v>89</v>
      </c>
      <c r="AV254" s="409">
        <v>0</v>
      </c>
      <c r="AW254" s="409">
        <v>0</v>
      </c>
      <c r="AX254" s="409">
        <v>0</v>
      </c>
      <c r="AY254" s="409">
        <v>0</v>
      </c>
      <c r="AZ254" s="409">
        <v>0</v>
      </c>
      <c r="BA254" s="409">
        <v>0</v>
      </c>
      <c r="BB254" s="304"/>
      <c r="BC254" s="304"/>
      <c r="BD254" s="304"/>
      <c r="BE254" s="304"/>
    </row>
    <row r="255" spans="2:57">
      <c r="B255" s="149" t="s">
        <v>675</v>
      </c>
      <c r="C255" s="149" t="s">
        <v>675</v>
      </c>
      <c r="D255" s="280"/>
      <c r="E255" s="280"/>
      <c r="F255" s="280"/>
      <c r="G255" s="281"/>
      <c r="H255" s="286">
        <v>189</v>
      </c>
      <c r="I255" s="286" t="s">
        <v>55</v>
      </c>
      <c r="J255" s="286">
        <v>139</v>
      </c>
      <c r="K255" s="286" t="s">
        <v>55</v>
      </c>
      <c r="L255" s="286" t="s">
        <v>55</v>
      </c>
      <c r="M255" s="286" t="s">
        <v>55</v>
      </c>
      <c r="N255" s="286" t="s">
        <v>55</v>
      </c>
      <c r="O255" s="286" t="s">
        <v>55</v>
      </c>
      <c r="P255" s="286" t="s">
        <v>55</v>
      </c>
      <c r="Q255" s="286" t="s">
        <v>55</v>
      </c>
      <c r="R255" s="304"/>
      <c r="S255" s="409">
        <v>189</v>
      </c>
      <c r="T255" s="409" t="s">
        <v>55</v>
      </c>
      <c r="U255" s="409"/>
      <c r="V255" s="409"/>
      <c r="W255" s="409" t="s">
        <v>55</v>
      </c>
      <c r="X255" s="409" t="s">
        <v>55</v>
      </c>
      <c r="Y255" s="409" t="s">
        <v>55</v>
      </c>
      <c r="Z255" s="409" t="s">
        <v>55</v>
      </c>
      <c r="AA255" s="409" t="s">
        <v>55</v>
      </c>
      <c r="AB255" s="409" t="s">
        <v>55</v>
      </c>
      <c r="AC255" s="409" t="s">
        <v>55</v>
      </c>
      <c r="AD255" s="304"/>
      <c r="AE255" s="304"/>
      <c r="AF255" s="286">
        <v>189</v>
      </c>
      <c r="AG255" s="286" t="s">
        <v>55</v>
      </c>
      <c r="AH255" s="286">
        <v>139</v>
      </c>
      <c r="AI255" s="286" t="s">
        <v>55</v>
      </c>
      <c r="AJ255" s="286" t="s">
        <v>55</v>
      </c>
      <c r="AK255" s="286" t="s">
        <v>55</v>
      </c>
      <c r="AL255" s="286" t="s">
        <v>55</v>
      </c>
      <c r="AM255" s="286" t="s">
        <v>55</v>
      </c>
      <c r="AN255" s="286" t="s">
        <v>55</v>
      </c>
      <c r="AO255" s="286" t="s">
        <v>55</v>
      </c>
      <c r="AP255" s="304"/>
      <c r="AQ255" s="409">
        <v>189</v>
      </c>
      <c r="AR255" s="409" t="s">
        <v>55</v>
      </c>
      <c r="AS255" s="409">
        <v>0</v>
      </c>
      <c r="AT255" s="409">
        <v>0</v>
      </c>
      <c r="AU255" s="409" t="s">
        <v>55</v>
      </c>
      <c r="AV255" s="409" t="s">
        <v>55</v>
      </c>
      <c r="AW255" s="409" t="s">
        <v>55</v>
      </c>
      <c r="AX255" s="409" t="s">
        <v>55</v>
      </c>
      <c r="AY255" s="409" t="s">
        <v>55</v>
      </c>
      <c r="AZ255" s="409" t="s">
        <v>55</v>
      </c>
      <c r="BA255" s="409" t="s">
        <v>55</v>
      </c>
      <c r="BB255" s="304"/>
      <c r="BC255" s="304"/>
      <c r="BD255" s="304"/>
      <c r="BE255" s="304"/>
    </row>
    <row r="256" spans="2:57">
      <c r="B256" s="149" t="s">
        <v>676</v>
      </c>
      <c r="C256" s="149" t="s">
        <v>676</v>
      </c>
      <c r="D256" s="280"/>
      <c r="E256" s="280"/>
      <c r="F256" s="280"/>
      <c r="G256" s="281"/>
      <c r="H256" s="286">
        <v>189</v>
      </c>
      <c r="I256" s="286" t="s">
        <v>55</v>
      </c>
      <c r="J256" s="286">
        <v>139</v>
      </c>
      <c r="K256" s="286" t="s">
        <v>55</v>
      </c>
      <c r="L256" s="286" t="s">
        <v>55</v>
      </c>
      <c r="M256" s="286" t="s">
        <v>55</v>
      </c>
      <c r="N256" s="286" t="s">
        <v>55</v>
      </c>
      <c r="O256" s="286" t="s">
        <v>55</v>
      </c>
      <c r="P256" s="286" t="s">
        <v>55</v>
      </c>
      <c r="Q256" s="286" t="s">
        <v>55</v>
      </c>
      <c r="R256" s="304"/>
      <c r="S256" s="409">
        <v>189</v>
      </c>
      <c r="T256" s="409" t="s">
        <v>55</v>
      </c>
      <c r="U256" s="409"/>
      <c r="V256" s="409"/>
      <c r="W256" s="409" t="s">
        <v>55</v>
      </c>
      <c r="X256" s="409" t="s">
        <v>55</v>
      </c>
      <c r="Y256" s="409" t="s">
        <v>55</v>
      </c>
      <c r="Z256" s="409" t="s">
        <v>55</v>
      </c>
      <c r="AA256" s="409" t="s">
        <v>55</v>
      </c>
      <c r="AB256" s="409" t="s">
        <v>55</v>
      </c>
      <c r="AC256" s="409" t="s">
        <v>55</v>
      </c>
      <c r="AD256" s="304"/>
      <c r="AE256" s="304"/>
      <c r="AF256" s="286">
        <v>189</v>
      </c>
      <c r="AG256" s="286" t="s">
        <v>55</v>
      </c>
      <c r="AH256" s="286">
        <v>139</v>
      </c>
      <c r="AI256" s="286" t="s">
        <v>55</v>
      </c>
      <c r="AJ256" s="286" t="s">
        <v>55</v>
      </c>
      <c r="AK256" s="286" t="s">
        <v>55</v>
      </c>
      <c r="AL256" s="286" t="s">
        <v>55</v>
      </c>
      <c r="AM256" s="286" t="s">
        <v>55</v>
      </c>
      <c r="AN256" s="286" t="s">
        <v>55</v>
      </c>
      <c r="AO256" s="286" t="s">
        <v>55</v>
      </c>
      <c r="AP256" s="304"/>
      <c r="AQ256" s="409">
        <v>189</v>
      </c>
      <c r="AR256" s="409" t="s">
        <v>55</v>
      </c>
      <c r="AS256" s="409">
        <v>0</v>
      </c>
      <c r="AT256" s="409">
        <v>0</v>
      </c>
      <c r="AU256" s="409" t="s">
        <v>55</v>
      </c>
      <c r="AV256" s="409" t="s">
        <v>55</v>
      </c>
      <c r="AW256" s="409" t="s">
        <v>55</v>
      </c>
      <c r="AX256" s="409" t="s">
        <v>55</v>
      </c>
      <c r="AY256" s="409" t="s">
        <v>55</v>
      </c>
      <c r="AZ256" s="409" t="s">
        <v>55</v>
      </c>
      <c r="BA256" s="409" t="s">
        <v>55</v>
      </c>
      <c r="BB256" s="304"/>
      <c r="BC256" s="304"/>
      <c r="BD256" s="304"/>
      <c r="BE256" s="304"/>
    </row>
    <row r="257" spans="2:57">
      <c r="B257" s="149" t="s">
        <v>677</v>
      </c>
      <c r="C257" s="149" t="s">
        <v>677</v>
      </c>
      <c r="D257" s="280"/>
      <c r="E257" s="280"/>
      <c r="F257" s="280"/>
      <c r="G257" s="281"/>
      <c r="H257" s="286">
        <v>259</v>
      </c>
      <c r="I257" s="286">
        <v>159</v>
      </c>
      <c r="J257" s="286">
        <v>259</v>
      </c>
      <c r="K257" s="286">
        <v>159</v>
      </c>
      <c r="L257" s="286">
        <v>0</v>
      </c>
      <c r="M257" s="286">
        <v>0</v>
      </c>
      <c r="N257" s="286">
        <v>0</v>
      </c>
      <c r="O257" s="286">
        <v>0</v>
      </c>
      <c r="P257" s="286">
        <v>0</v>
      </c>
      <c r="Q257" s="286">
        <v>0</v>
      </c>
      <c r="R257" s="304"/>
      <c r="S257" s="409">
        <v>259</v>
      </c>
      <c r="T257" s="409">
        <v>159</v>
      </c>
      <c r="U257" s="409"/>
      <c r="V257" s="409"/>
      <c r="W257" s="409">
        <v>159</v>
      </c>
      <c r="X257" s="409">
        <v>0</v>
      </c>
      <c r="Y257" s="409">
        <v>0</v>
      </c>
      <c r="Z257" s="409">
        <v>0</v>
      </c>
      <c r="AA257" s="409">
        <v>0</v>
      </c>
      <c r="AB257" s="409">
        <v>0</v>
      </c>
      <c r="AC257" s="409">
        <v>0</v>
      </c>
      <c r="AD257" s="304"/>
      <c r="AE257" s="304"/>
      <c r="AF257" s="286">
        <v>259</v>
      </c>
      <c r="AG257" s="286">
        <v>159</v>
      </c>
      <c r="AH257" s="286">
        <v>259</v>
      </c>
      <c r="AI257" s="286">
        <v>159</v>
      </c>
      <c r="AJ257" s="286">
        <v>0</v>
      </c>
      <c r="AK257" s="286">
        <v>0</v>
      </c>
      <c r="AL257" s="286">
        <v>0</v>
      </c>
      <c r="AM257" s="286">
        <v>0</v>
      </c>
      <c r="AN257" s="286">
        <v>0</v>
      </c>
      <c r="AO257" s="286">
        <v>0</v>
      </c>
      <c r="AP257" s="304"/>
      <c r="AQ257" s="409">
        <v>259</v>
      </c>
      <c r="AR257" s="409">
        <v>159</v>
      </c>
      <c r="AS257" s="409">
        <v>0</v>
      </c>
      <c r="AT257" s="409">
        <v>0</v>
      </c>
      <c r="AU257" s="409">
        <v>159</v>
      </c>
      <c r="AV257" s="409">
        <v>0</v>
      </c>
      <c r="AW257" s="409">
        <v>0</v>
      </c>
      <c r="AX257" s="409">
        <v>0</v>
      </c>
      <c r="AY257" s="409">
        <v>0</v>
      </c>
      <c r="AZ257" s="409">
        <v>0</v>
      </c>
      <c r="BA257" s="409">
        <v>0</v>
      </c>
      <c r="BB257" s="304"/>
      <c r="BC257" s="304"/>
      <c r="BD257" s="304"/>
      <c r="BE257" s="304"/>
    </row>
    <row r="258" spans="2:57">
      <c r="B258" s="149" t="s">
        <v>678</v>
      </c>
      <c r="C258" s="149" t="s">
        <v>678</v>
      </c>
      <c r="D258" s="280"/>
      <c r="E258" s="280"/>
      <c r="F258" s="280"/>
      <c r="G258" s="281"/>
      <c r="H258" s="286">
        <v>189</v>
      </c>
      <c r="I258" s="286">
        <v>109</v>
      </c>
      <c r="J258" s="286">
        <v>159</v>
      </c>
      <c r="K258" s="286">
        <v>79</v>
      </c>
      <c r="L258" s="286">
        <v>0</v>
      </c>
      <c r="M258" s="286">
        <v>0</v>
      </c>
      <c r="N258" s="286">
        <v>0</v>
      </c>
      <c r="O258" s="286">
        <v>0</v>
      </c>
      <c r="P258" s="286">
        <v>0</v>
      </c>
      <c r="Q258" s="286">
        <v>0</v>
      </c>
      <c r="R258" s="304"/>
      <c r="S258" s="409">
        <v>189</v>
      </c>
      <c r="T258" s="409">
        <v>109</v>
      </c>
      <c r="U258" s="409"/>
      <c r="V258" s="409"/>
      <c r="W258" s="409">
        <v>79</v>
      </c>
      <c r="X258" s="409">
        <v>0</v>
      </c>
      <c r="Y258" s="409">
        <v>0</v>
      </c>
      <c r="Z258" s="409">
        <v>0</v>
      </c>
      <c r="AA258" s="409">
        <v>0</v>
      </c>
      <c r="AB258" s="409">
        <v>0</v>
      </c>
      <c r="AC258" s="409">
        <v>0</v>
      </c>
      <c r="AD258" s="304"/>
      <c r="AE258" s="304"/>
      <c r="AF258" s="286">
        <v>189</v>
      </c>
      <c r="AG258" s="286">
        <v>109</v>
      </c>
      <c r="AH258" s="286">
        <v>159</v>
      </c>
      <c r="AI258" s="286">
        <v>79</v>
      </c>
      <c r="AJ258" s="286">
        <v>0</v>
      </c>
      <c r="AK258" s="286">
        <v>0</v>
      </c>
      <c r="AL258" s="286">
        <v>0</v>
      </c>
      <c r="AM258" s="286">
        <v>0</v>
      </c>
      <c r="AN258" s="286">
        <v>0</v>
      </c>
      <c r="AO258" s="286">
        <v>0</v>
      </c>
      <c r="AP258" s="304"/>
      <c r="AQ258" s="409">
        <v>189</v>
      </c>
      <c r="AR258" s="409">
        <v>109</v>
      </c>
      <c r="AS258" s="409">
        <v>0</v>
      </c>
      <c r="AT258" s="409">
        <v>0</v>
      </c>
      <c r="AU258" s="409">
        <v>79</v>
      </c>
      <c r="AV258" s="409">
        <v>0</v>
      </c>
      <c r="AW258" s="409">
        <v>0</v>
      </c>
      <c r="AX258" s="409">
        <v>0</v>
      </c>
      <c r="AY258" s="409">
        <v>0</v>
      </c>
      <c r="AZ258" s="409">
        <v>0</v>
      </c>
      <c r="BA258" s="409">
        <v>0</v>
      </c>
      <c r="BB258" s="304"/>
      <c r="BC258" s="304"/>
      <c r="BD258" s="304"/>
      <c r="BE258" s="304"/>
    </row>
    <row r="259" spans="2:57">
      <c r="B259" s="149" t="s">
        <v>679</v>
      </c>
      <c r="C259" s="149" t="s">
        <v>679</v>
      </c>
      <c r="D259" s="280"/>
      <c r="E259" s="280"/>
      <c r="F259" s="280"/>
      <c r="G259" s="281"/>
      <c r="H259" s="286">
        <v>589</v>
      </c>
      <c r="I259" s="286">
        <v>489</v>
      </c>
      <c r="J259" s="286">
        <v>539</v>
      </c>
      <c r="K259" s="286">
        <v>489</v>
      </c>
      <c r="L259" s="286">
        <v>0</v>
      </c>
      <c r="M259" s="286">
        <v>0</v>
      </c>
      <c r="N259" s="286">
        <v>0</v>
      </c>
      <c r="O259" s="286">
        <v>0</v>
      </c>
      <c r="P259" s="286">
        <v>0</v>
      </c>
      <c r="Q259" s="286">
        <v>0</v>
      </c>
      <c r="R259" s="304"/>
      <c r="S259" s="409">
        <v>589</v>
      </c>
      <c r="T259" s="409">
        <v>489</v>
      </c>
      <c r="U259" s="409"/>
      <c r="V259" s="409"/>
      <c r="W259" s="409">
        <v>489</v>
      </c>
      <c r="X259" s="409">
        <v>0</v>
      </c>
      <c r="Y259" s="409">
        <v>0</v>
      </c>
      <c r="Z259" s="409">
        <v>0</v>
      </c>
      <c r="AA259" s="409">
        <v>0</v>
      </c>
      <c r="AB259" s="409">
        <v>0</v>
      </c>
      <c r="AC259" s="409">
        <v>0</v>
      </c>
      <c r="AD259" s="304"/>
      <c r="AE259" s="304"/>
      <c r="AF259" s="286">
        <v>589</v>
      </c>
      <c r="AG259" s="286">
        <v>489</v>
      </c>
      <c r="AH259" s="286">
        <v>539</v>
      </c>
      <c r="AI259" s="286">
        <v>489</v>
      </c>
      <c r="AJ259" s="286">
        <v>0</v>
      </c>
      <c r="AK259" s="286">
        <v>0</v>
      </c>
      <c r="AL259" s="286">
        <v>0</v>
      </c>
      <c r="AM259" s="286">
        <v>0</v>
      </c>
      <c r="AN259" s="286">
        <v>0</v>
      </c>
      <c r="AO259" s="286">
        <v>0</v>
      </c>
      <c r="AP259" s="304"/>
      <c r="AQ259" s="409">
        <v>589</v>
      </c>
      <c r="AR259" s="409">
        <v>489</v>
      </c>
      <c r="AS259" s="409">
        <v>0</v>
      </c>
      <c r="AT259" s="409">
        <v>0</v>
      </c>
      <c r="AU259" s="409">
        <v>489</v>
      </c>
      <c r="AV259" s="409">
        <v>0</v>
      </c>
      <c r="AW259" s="409">
        <v>0</v>
      </c>
      <c r="AX259" s="409">
        <v>0</v>
      </c>
      <c r="AY259" s="409">
        <v>0</v>
      </c>
      <c r="AZ259" s="409">
        <v>0</v>
      </c>
      <c r="BA259" s="409">
        <v>0</v>
      </c>
      <c r="BB259" s="304"/>
      <c r="BC259" s="304"/>
      <c r="BD259" s="304"/>
      <c r="BE259" s="304"/>
    </row>
    <row r="260" spans="2:57">
      <c r="B260" s="149" t="s">
        <v>680</v>
      </c>
      <c r="C260" s="149" t="s">
        <v>680</v>
      </c>
      <c r="D260" s="280"/>
      <c r="E260" s="280"/>
      <c r="F260" s="280"/>
      <c r="G260" s="281"/>
      <c r="H260" s="286">
        <v>359</v>
      </c>
      <c r="I260" s="286">
        <v>209</v>
      </c>
      <c r="J260" s="286">
        <v>339</v>
      </c>
      <c r="K260" s="286">
        <v>179</v>
      </c>
      <c r="L260" s="286">
        <v>49</v>
      </c>
      <c r="M260" s="286">
        <v>29</v>
      </c>
      <c r="N260" s="286">
        <v>19</v>
      </c>
      <c r="O260" s="286">
        <v>0</v>
      </c>
      <c r="P260" s="286">
        <v>0</v>
      </c>
      <c r="Q260" s="286">
        <v>0</v>
      </c>
      <c r="R260" s="304"/>
      <c r="S260" s="409">
        <v>359</v>
      </c>
      <c r="T260" s="409">
        <v>209</v>
      </c>
      <c r="U260" s="409"/>
      <c r="V260" s="409"/>
      <c r="W260" s="409">
        <v>179</v>
      </c>
      <c r="X260" s="409">
        <v>49</v>
      </c>
      <c r="Y260" s="409">
        <v>29</v>
      </c>
      <c r="Z260" s="409">
        <v>19</v>
      </c>
      <c r="AA260" s="409">
        <v>0</v>
      </c>
      <c r="AB260" s="409">
        <v>0</v>
      </c>
      <c r="AC260" s="409">
        <v>0</v>
      </c>
      <c r="AD260" s="304"/>
      <c r="AE260" s="304"/>
      <c r="AF260" s="286">
        <v>359</v>
      </c>
      <c r="AG260" s="286">
        <v>209</v>
      </c>
      <c r="AH260" s="286">
        <v>339</v>
      </c>
      <c r="AI260" s="286">
        <v>179</v>
      </c>
      <c r="AJ260" s="286">
        <v>49</v>
      </c>
      <c r="AK260" s="286">
        <v>29</v>
      </c>
      <c r="AL260" s="286">
        <v>19</v>
      </c>
      <c r="AM260" s="286">
        <v>0</v>
      </c>
      <c r="AN260" s="286">
        <v>0</v>
      </c>
      <c r="AO260" s="286">
        <v>0</v>
      </c>
      <c r="AP260" s="304"/>
      <c r="AQ260" s="409">
        <v>359</v>
      </c>
      <c r="AR260" s="409">
        <v>209</v>
      </c>
      <c r="AS260" s="409">
        <v>0</v>
      </c>
      <c r="AT260" s="409">
        <v>0</v>
      </c>
      <c r="AU260" s="409">
        <v>179</v>
      </c>
      <c r="AV260" s="409">
        <v>49</v>
      </c>
      <c r="AW260" s="409">
        <v>29</v>
      </c>
      <c r="AX260" s="409">
        <v>19</v>
      </c>
      <c r="AY260" s="409">
        <v>0</v>
      </c>
      <c r="AZ260" s="409">
        <v>0</v>
      </c>
      <c r="BA260" s="409">
        <v>0</v>
      </c>
      <c r="BB260" s="304"/>
      <c r="BC260" s="304"/>
      <c r="BD260" s="304"/>
      <c r="BE260" s="304"/>
    </row>
    <row r="261" spans="2:57">
      <c r="B261" s="149" t="s">
        <v>681</v>
      </c>
      <c r="C261" s="149" t="s">
        <v>681</v>
      </c>
      <c r="D261" s="280"/>
      <c r="E261" s="280"/>
      <c r="F261" s="280"/>
      <c r="G261" s="281"/>
      <c r="H261" s="286">
        <v>419</v>
      </c>
      <c r="I261" s="286">
        <v>319</v>
      </c>
      <c r="J261" s="286">
        <v>419</v>
      </c>
      <c r="K261" s="286">
        <v>319</v>
      </c>
      <c r="L261" s="286">
        <v>0</v>
      </c>
      <c r="M261" s="286">
        <v>0</v>
      </c>
      <c r="N261" s="286">
        <v>0</v>
      </c>
      <c r="O261" s="286">
        <v>0</v>
      </c>
      <c r="P261" s="286">
        <v>0</v>
      </c>
      <c r="Q261" s="286">
        <v>0</v>
      </c>
      <c r="R261" s="304"/>
      <c r="S261" s="409">
        <v>419</v>
      </c>
      <c r="T261" s="409">
        <v>319</v>
      </c>
      <c r="U261" s="409"/>
      <c r="V261" s="409"/>
      <c r="W261" s="409">
        <v>319</v>
      </c>
      <c r="X261" s="409">
        <v>0</v>
      </c>
      <c r="Y261" s="409">
        <v>0</v>
      </c>
      <c r="Z261" s="409">
        <v>0</v>
      </c>
      <c r="AA261" s="409">
        <v>0</v>
      </c>
      <c r="AB261" s="409">
        <v>0</v>
      </c>
      <c r="AC261" s="409">
        <v>0</v>
      </c>
      <c r="AD261" s="304"/>
      <c r="AE261" s="304"/>
      <c r="AF261" s="286">
        <v>419</v>
      </c>
      <c r="AG261" s="286">
        <v>319</v>
      </c>
      <c r="AH261" s="286">
        <v>419</v>
      </c>
      <c r="AI261" s="286">
        <v>319</v>
      </c>
      <c r="AJ261" s="286">
        <v>0</v>
      </c>
      <c r="AK261" s="286">
        <v>0</v>
      </c>
      <c r="AL261" s="286">
        <v>0</v>
      </c>
      <c r="AM261" s="286">
        <v>0</v>
      </c>
      <c r="AN261" s="286">
        <v>0</v>
      </c>
      <c r="AO261" s="286">
        <v>0</v>
      </c>
      <c r="AP261" s="304"/>
      <c r="AQ261" s="409">
        <v>419</v>
      </c>
      <c r="AR261" s="409">
        <v>319</v>
      </c>
      <c r="AS261" s="409">
        <v>0</v>
      </c>
      <c r="AT261" s="409">
        <v>0</v>
      </c>
      <c r="AU261" s="409">
        <v>319</v>
      </c>
      <c r="AV261" s="409">
        <v>0</v>
      </c>
      <c r="AW261" s="409">
        <v>0</v>
      </c>
      <c r="AX261" s="409">
        <v>0</v>
      </c>
      <c r="AY261" s="409">
        <v>0</v>
      </c>
      <c r="AZ261" s="409">
        <v>0</v>
      </c>
      <c r="BA261" s="409">
        <v>0</v>
      </c>
      <c r="BB261" s="304"/>
      <c r="BC261" s="304"/>
      <c r="BD261" s="304"/>
      <c r="BE261" s="304"/>
    </row>
    <row r="262" spans="2:57">
      <c r="B262" s="149" t="s">
        <v>682</v>
      </c>
      <c r="C262" s="149" t="s">
        <v>682</v>
      </c>
      <c r="D262" s="280"/>
      <c r="E262" s="280"/>
      <c r="F262" s="280"/>
      <c r="G262" s="281"/>
      <c r="H262" s="286">
        <v>539</v>
      </c>
      <c r="I262" s="286">
        <v>319</v>
      </c>
      <c r="J262" s="286">
        <v>539</v>
      </c>
      <c r="K262" s="286">
        <v>289</v>
      </c>
      <c r="L262" s="286">
        <v>39</v>
      </c>
      <c r="M262" s="286">
        <v>29</v>
      </c>
      <c r="N262" s="286">
        <v>19</v>
      </c>
      <c r="O262" s="286">
        <v>19</v>
      </c>
      <c r="P262" s="286">
        <v>19</v>
      </c>
      <c r="Q262" s="286">
        <v>19</v>
      </c>
      <c r="R262" s="304"/>
      <c r="S262" s="409">
        <v>539</v>
      </c>
      <c r="T262" s="409">
        <v>319</v>
      </c>
      <c r="U262" s="409"/>
      <c r="V262" s="409"/>
      <c r="W262" s="409">
        <v>289</v>
      </c>
      <c r="X262" s="409">
        <v>39</v>
      </c>
      <c r="Y262" s="409">
        <v>29</v>
      </c>
      <c r="Z262" s="409">
        <v>19</v>
      </c>
      <c r="AA262" s="409">
        <v>19</v>
      </c>
      <c r="AB262" s="409">
        <v>19</v>
      </c>
      <c r="AC262" s="409">
        <v>19</v>
      </c>
      <c r="AD262" s="304"/>
      <c r="AE262" s="304"/>
      <c r="AF262" s="286">
        <v>539</v>
      </c>
      <c r="AG262" s="286">
        <v>319</v>
      </c>
      <c r="AH262" s="286">
        <v>539</v>
      </c>
      <c r="AI262" s="286">
        <v>289</v>
      </c>
      <c r="AJ262" s="286">
        <v>39</v>
      </c>
      <c r="AK262" s="286">
        <v>29</v>
      </c>
      <c r="AL262" s="286">
        <v>19</v>
      </c>
      <c r="AM262" s="286">
        <v>19</v>
      </c>
      <c r="AN262" s="286">
        <v>19</v>
      </c>
      <c r="AO262" s="286">
        <v>19</v>
      </c>
      <c r="AP262" s="304"/>
      <c r="AQ262" s="409">
        <v>539</v>
      </c>
      <c r="AR262" s="409">
        <v>319</v>
      </c>
      <c r="AS262" s="409">
        <v>0</v>
      </c>
      <c r="AT262" s="409">
        <v>0</v>
      </c>
      <c r="AU262" s="409">
        <v>289</v>
      </c>
      <c r="AV262" s="409">
        <v>39</v>
      </c>
      <c r="AW262" s="409">
        <v>29</v>
      </c>
      <c r="AX262" s="409">
        <v>19</v>
      </c>
      <c r="AY262" s="409">
        <v>19</v>
      </c>
      <c r="AZ262" s="409">
        <v>19</v>
      </c>
      <c r="BA262" s="409">
        <v>19</v>
      </c>
      <c r="BB262" s="304"/>
      <c r="BC262" s="304"/>
      <c r="BD262" s="304"/>
      <c r="BE262" s="304"/>
    </row>
    <row r="263" spans="2:57">
      <c r="B263" s="149" t="s">
        <v>683</v>
      </c>
      <c r="C263" s="149" t="s">
        <v>683</v>
      </c>
      <c r="D263" s="280"/>
      <c r="E263" s="280"/>
      <c r="F263" s="280"/>
      <c r="G263" s="281"/>
      <c r="H263" s="286">
        <v>289</v>
      </c>
      <c r="I263" s="286">
        <v>189</v>
      </c>
      <c r="J263" s="286">
        <v>189</v>
      </c>
      <c r="K263" s="286">
        <v>189</v>
      </c>
      <c r="L263" s="286">
        <v>19</v>
      </c>
      <c r="M263" s="286">
        <v>19</v>
      </c>
      <c r="N263" s="286">
        <v>19</v>
      </c>
      <c r="O263" s="286">
        <v>19</v>
      </c>
      <c r="P263" s="286">
        <v>19</v>
      </c>
      <c r="Q263" s="286">
        <v>19</v>
      </c>
      <c r="R263" s="304"/>
      <c r="S263" s="409">
        <v>289</v>
      </c>
      <c r="T263" s="409">
        <v>189</v>
      </c>
      <c r="U263" s="409"/>
      <c r="V263" s="409"/>
      <c r="W263" s="409">
        <v>189</v>
      </c>
      <c r="X263" s="409">
        <v>19</v>
      </c>
      <c r="Y263" s="409">
        <v>19</v>
      </c>
      <c r="Z263" s="409">
        <v>19</v>
      </c>
      <c r="AA263" s="409">
        <v>19</v>
      </c>
      <c r="AB263" s="409">
        <v>19</v>
      </c>
      <c r="AC263" s="409">
        <v>19</v>
      </c>
      <c r="AD263" s="304"/>
      <c r="AE263" s="304"/>
      <c r="AF263" s="286">
        <v>289</v>
      </c>
      <c r="AG263" s="286">
        <v>189</v>
      </c>
      <c r="AH263" s="286">
        <v>189</v>
      </c>
      <c r="AI263" s="286">
        <v>189</v>
      </c>
      <c r="AJ263" s="286">
        <v>19</v>
      </c>
      <c r="AK263" s="286">
        <v>19</v>
      </c>
      <c r="AL263" s="286">
        <v>19</v>
      </c>
      <c r="AM263" s="286">
        <v>19</v>
      </c>
      <c r="AN263" s="286">
        <v>19</v>
      </c>
      <c r="AO263" s="286">
        <v>19</v>
      </c>
      <c r="AP263" s="304"/>
      <c r="AQ263" s="409">
        <v>289</v>
      </c>
      <c r="AR263" s="409">
        <v>189</v>
      </c>
      <c r="AS263" s="409">
        <v>0</v>
      </c>
      <c r="AT263" s="409">
        <v>0</v>
      </c>
      <c r="AU263" s="409">
        <v>189</v>
      </c>
      <c r="AV263" s="409">
        <v>19</v>
      </c>
      <c r="AW263" s="409">
        <v>19</v>
      </c>
      <c r="AX263" s="409">
        <v>19</v>
      </c>
      <c r="AY263" s="409">
        <v>19</v>
      </c>
      <c r="AZ263" s="409">
        <v>19</v>
      </c>
      <c r="BA263" s="409">
        <v>19</v>
      </c>
      <c r="BB263" s="304"/>
      <c r="BC263" s="304"/>
      <c r="BD263" s="304"/>
      <c r="BE263" s="304"/>
    </row>
    <row r="264" spans="2:57">
      <c r="B264" s="149" t="s">
        <v>684</v>
      </c>
      <c r="C264" s="149" t="s">
        <v>684</v>
      </c>
      <c r="D264" s="280"/>
      <c r="E264" s="280"/>
      <c r="F264" s="280"/>
      <c r="G264" s="281"/>
      <c r="H264" s="286">
        <v>439</v>
      </c>
      <c r="I264" s="286">
        <v>339</v>
      </c>
      <c r="J264" s="286">
        <v>389</v>
      </c>
      <c r="K264" s="286">
        <v>339</v>
      </c>
      <c r="L264" s="286">
        <v>19</v>
      </c>
      <c r="M264" s="286">
        <v>19</v>
      </c>
      <c r="N264" s="286">
        <v>19</v>
      </c>
      <c r="O264" s="286">
        <v>19</v>
      </c>
      <c r="P264" s="286">
        <v>19</v>
      </c>
      <c r="Q264" s="286">
        <v>19</v>
      </c>
      <c r="R264" s="304"/>
      <c r="S264" s="409">
        <v>439</v>
      </c>
      <c r="T264" s="409">
        <v>339</v>
      </c>
      <c r="U264" s="409"/>
      <c r="V264" s="409"/>
      <c r="W264" s="409">
        <v>339</v>
      </c>
      <c r="X264" s="409">
        <v>19</v>
      </c>
      <c r="Y264" s="409">
        <v>19</v>
      </c>
      <c r="Z264" s="409">
        <v>19</v>
      </c>
      <c r="AA264" s="409">
        <v>19</v>
      </c>
      <c r="AB264" s="409">
        <v>19</v>
      </c>
      <c r="AC264" s="409">
        <v>19</v>
      </c>
      <c r="AD264" s="304"/>
      <c r="AE264" s="304"/>
      <c r="AF264" s="286">
        <v>439</v>
      </c>
      <c r="AG264" s="286">
        <v>339</v>
      </c>
      <c r="AH264" s="286">
        <v>389</v>
      </c>
      <c r="AI264" s="286">
        <v>339</v>
      </c>
      <c r="AJ264" s="286">
        <v>19</v>
      </c>
      <c r="AK264" s="286">
        <v>19</v>
      </c>
      <c r="AL264" s="286">
        <v>19</v>
      </c>
      <c r="AM264" s="286">
        <v>19</v>
      </c>
      <c r="AN264" s="286">
        <v>19</v>
      </c>
      <c r="AO264" s="286">
        <v>19</v>
      </c>
      <c r="AP264" s="304"/>
      <c r="AQ264" s="409">
        <v>439</v>
      </c>
      <c r="AR264" s="409">
        <v>339</v>
      </c>
      <c r="AS264" s="409">
        <v>0</v>
      </c>
      <c r="AT264" s="409">
        <v>0</v>
      </c>
      <c r="AU264" s="409">
        <v>339</v>
      </c>
      <c r="AV264" s="409">
        <v>19</v>
      </c>
      <c r="AW264" s="409">
        <v>19</v>
      </c>
      <c r="AX264" s="409">
        <v>19</v>
      </c>
      <c r="AY264" s="409">
        <v>19</v>
      </c>
      <c r="AZ264" s="409">
        <v>19</v>
      </c>
      <c r="BA264" s="409">
        <v>19</v>
      </c>
      <c r="BB264" s="304"/>
      <c r="BC264" s="304"/>
      <c r="BD264" s="304"/>
      <c r="BE264" s="304"/>
    </row>
    <row r="265" spans="2:57">
      <c r="B265" s="149" t="s">
        <v>685</v>
      </c>
      <c r="C265" s="149" t="s">
        <v>685</v>
      </c>
      <c r="D265" s="280"/>
      <c r="E265" s="280"/>
      <c r="F265" s="280"/>
      <c r="G265" s="281"/>
      <c r="H265" s="286">
        <v>789</v>
      </c>
      <c r="I265" s="286" t="s">
        <v>55</v>
      </c>
      <c r="J265" s="286">
        <v>589</v>
      </c>
      <c r="K265" s="286" t="s">
        <v>55</v>
      </c>
      <c r="L265" s="286" t="s">
        <v>55</v>
      </c>
      <c r="M265" s="286" t="s">
        <v>55</v>
      </c>
      <c r="N265" s="286" t="s">
        <v>55</v>
      </c>
      <c r="O265" s="286" t="s">
        <v>55</v>
      </c>
      <c r="P265" s="286" t="s">
        <v>55</v>
      </c>
      <c r="Q265" s="286" t="s">
        <v>55</v>
      </c>
      <c r="R265" s="304"/>
      <c r="S265" s="409">
        <v>789</v>
      </c>
      <c r="T265" s="409" t="s">
        <v>55</v>
      </c>
      <c r="U265" s="409"/>
      <c r="V265" s="409"/>
      <c r="W265" s="409" t="s">
        <v>55</v>
      </c>
      <c r="X265" s="409" t="s">
        <v>55</v>
      </c>
      <c r="Y265" s="409" t="s">
        <v>55</v>
      </c>
      <c r="Z265" s="409" t="s">
        <v>55</v>
      </c>
      <c r="AA265" s="409" t="s">
        <v>55</v>
      </c>
      <c r="AB265" s="409" t="s">
        <v>55</v>
      </c>
      <c r="AC265" s="409" t="s">
        <v>55</v>
      </c>
      <c r="AD265" s="304"/>
      <c r="AE265" s="304"/>
      <c r="AF265" s="286">
        <v>789</v>
      </c>
      <c r="AG265" s="286" t="s">
        <v>55</v>
      </c>
      <c r="AH265" s="286">
        <v>589</v>
      </c>
      <c r="AI265" s="286" t="s">
        <v>55</v>
      </c>
      <c r="AJ265" s="286" t="s">
        <v>55</v>
      </c>
      <c r="AK265" s="286" t="s">
        <v>55</v>
      </c>
      <c r="AL265" s="286" t="s">
        <v>55</v>
      </c>
      <c r="AM265" s="286" t="s">
        <v>55</v>
      </c>
      <c r="AN265" s="286" t="s">
        <v>55</v>
      </c>
      <c r="AO265" s="286" t="s">
        <v>55</v>
      </c>
      <c r="AP265" s="304"/>
      <c r="AQ265" s="409">
        <v>789</v>
      </c>
      <c r="AR265" s="409" t="s">
        <v>55</v>
      </c>
      <c r="AS265" s="409">
        <v>0</v>
      </c>
      <c r="AT265" s="409">
        <v>0</v>
      </c>
      <c r="AU265" s="409" t="s">
        <v>55</v>
      </c>
      <c r="AV265" s="409" t="s">
        <v>55</v>
      </c>
      <c r="AW265" s="409" t="s">
        <v>55</v>
      </c>
      <c r="AX265" s="409" t="s">
        <v>55</v>
      </c>
      <c r="AY265" s="409" t="s">
        <v>55</v>
      </c>
      <c r="AZ265" s="409" t="s">
        <v>55</v>
      </c>
      <c r="BA265" s="409" t="s">
        <v>55</v>
      </c>
      <c r="BB265" s="304"/>
      <c r="BC265" s="304"/>
      <c r="BD265" s="304"/>
      <c r="BE265" s="304"/>
    </row>
    <row r="266" spans="2:57">
      <c r="B266" s="149" t="s">
        <v>686</v>
      </c>
      <c r="C266" s="149" t="s">
        <v>686</v>
      </c>
      <c r="D266" s="280"/>
      <c r="E266" s="280"/>
      <c r="F266" s="280"/>
      <c r="G266" s="281"/>
      <c r="H266" s="286">
        <v>689</v>
      </c>
      <c r="I266" s="286">
        <v>589</v>
      </c>
      <c r="J266" s="286">
        <v>589</v>
      </c>
      <c r="K266" s="286">
        <v>589</v>
      </c>
      <c r="L266" s="286">
        <v>309</v>
      </c>
      <c r="M266" s="286">
        <v>279</v>
      </c>
      <c r="N266" s="286">
        <v>139</v>
      </c>
      <c r="O266" s="286">
        <v>39</v>
      </c>
      <c r="P266" s="286">
        <v>39</v>
      </c>
      <c r="Q266" s="286">
        <v>39</v>
      </c>
      <c r="R266" s="304"/>
      <c r="S266" s="409">
        <v>689</v>
      </c>
      <c r="T266" s="409">
        <v>589</v>
      </c>
      <c r="U266" s="409"/>
      <c r="V266" s="409"/>
      <c r="W266" s="409">
        <v>589</v>
      </c>
      <c r="X266" s="409">
        <v>309</v>
      </c>
      <c r="Y266" s="409">
        <v>279</v>
      </c>
      <c r="Z266" s="409">
        <v>139</v>
      </c>
      <c r="AA266" s="409">
        <v>39</v>
      </c>
      <c r="AB266" s="409">
        <v>39</v>
      </c>
      <c r="AC266" s="409">
        <v>39</v>
      </c>
      <c r="AD266" s="304"/>
      <c r="AE266" s="304"/>
      <c r="AF266" s="286">
        <v>689</v>
      </c>
      <c r="AG266" s="286">
        <v>589</v>
      </c>
      <c r="AH266" s="286">
        <v>589</v>
      </c>
      <c r="AI266" s="286">
        <v>589</v>
      </c>
      <c r="AJ266" s="286">
        <v>309</v>
      </c>
      <c r="AK266" s="286">
        <v>279</v>
      </c>
      <c r="AL266" s="286">
        <v>139</v>
      </c>
      <c r="AM266" s="286">
        <v>39</v>
      </c>
      <c r="AN266" s="286">
        <v>39</v>
      </c>
      <c r="AO266" s="286">
        <v>39</v>
      </c>
      <c r="AP266" s="304"/>
      <c r="AQ266" s="409">
        <v>689</v>
      </c>
      <c r="AR266" s="409">
        <v>589</v>
      </c>
      <c r="AS266" s="409">
        <v>0</v>
      </c>
      <c r="AT266" s="409">
        <v>0</v>
      </c>
      <c r="AU266" s="409">
        <v>589</v>
      </c>
      <c r="AV266" s="409">
        <v>309</v>
      </c>
      <c r="AW266" s="409">
        <v>279</v>
      </c>
      <c r="AX266" s="409">
        <v>139</v>
      </c>
      <c r="AY266" s="409">
        <v>39</v>
      </c>
      <c r="AZ266" s="409">
        <v>39</v>
      </c>
      <c r="BA266" s="409">
        <v>39</v>
      </c>
      <c r="BB266" s="304"/>
      <c r="BC266" s="304"/>
      <c r="BD266" s="304"/>
      <c r="BE266" s="304"/>
    </row>
    <row r="267" spans="2:57">
      <c r="B267" s="149" t="s">
        <v>687</v>
      </c>
      <c r="C267" s="149" t="s">
        <v>687</v>
      </c>
      <c r="D267" s="280"/>
      <c r="E267" s="280"/>
      <c r="F267" s="280"/>
      <c r="G267" s="281"/>
      <c r="H267" s="286">
        <v>539</v>
      </c>
      <c r="I267" s="286">
        <v>439</v>
      </c>
      <c r="J267" s="286">
        <v>489</v>
      </c>
      <c r="K267" s="286">
        <v>439</v>
      </c>
      <c r="L267" s="286">
        <v>119</v>
      </c>
      <c r="M267" s="286">
        <v>109</v>
      </c>
      <c r="N267" s="286">
        <v>69</v>
      </c>
      <c r="O267" s="286">
        <v>39</v>
      </c>
      <c r="P267" s="286">
        <v>39</v>
      </c>
      <c r="Q267" s="286">
        <v>39</v>
      </c>
      <c r="R267" s="304"/>
      <c r="S267" s="409">
        <v>539</v>
      </c>
      <c r="T267" s="409">
        <v>439</v>
      </c>
      <c r="U267" s="409"/>
      <c r="V267" s="409"/>
      <c r="W267" s="409">
        <v>439</v>
      </c>
      <c r="X267" s="409">
        <v>119</v>
      </c>
      <c r="Y267" s="409">
        <v>109</v>
      </c>
      <c r="Z267" s="409">
        <v>69</v>
      </c>
      <c r="AA267" s="409">
        <v>39</v>
      </c>
      <c r="AB267" s="409">
        <v>39</v>
      </c>
      <c r="AC267" s="409">
        <v>39</v>
      </c>
      <c r="AD267" s="304"/>
      <c r="AE267" s="304"/>
      <c r="AF267" s="286">
        <v>539</v>
      </c>
      <c r="AG267" s="286">
        <v>439</v>
      </c>
      <c r="AH267" s="286">
        <v>489</v>
      </c>
      <c r="AI267" s="286">
        <v>439</v>
      </c>
      <c r="AJ267" s="286">
        <v>119</v>
      </c>
      <c r="AK267" s="286">
        <v>109</v>
      </c>
      <c r="AL267" s="286">
        <v>69</v>
      </c>
      <c r="AM267" s="286">
        <v>39</v>
      </c>
      <c r="AN267" s="286">
        <v>39</v>
      </c>
      <c r="AO267" s="286">
        <v>39</v>
      </c>
      <c r="AP267" s="304"/>
      <c r="AQ267" s="409">
        <v>539</v>
      </c>
      <c r="AR267" s="409">
        <v>439</v>
      </c>
      <c r="AS267" s="409">
        <v>0</v>
      </c>
      <c r="AT267" s="409">
        <v>0</v>
      </c>
      <c r="AU267" s="409">
        <v>439</v>
      </c>
      <c r="AV267" s="409">
        <v>119</v>
      </c>
      <c r="AW267" s="409">
        <v>109</v>
      </c>
      <c r="AX267" s="409">
        <v>69</v>
      </c>
      <c r="AY267" s="409">
        <v>39</v>
      </c>
      <c r="AZ267" s="409">
        <v>39</v>
      </c>
      <c r="BA267" s="409">
        <v>39</v>
      </c>
      <c r="BB267" s="304"/>
      <c r="BC267" s="304"/>
      <c r="BD267" s="304"/>
      <c r="BE267" s="304"/>
    </row>
    <row r="268" spans="2:57">
      <c r="B268" s="149" t="s">
        <v>688</v>
      </c>
      <c r="C268" s="149" t="s">
        <v>688</v>
      </c>
      <c r="D268" s="280"/>
      <c r="E268" s="280"/>
      <c r="F268" s="280"/>
      <c r="G268" s="281"/>
      <c r="H268" s="286">
        <v>939</v>
      </c>
      <c r="I268" s="286">
        <v>839</v>
      </c>
      <c r="J268" s="286">
        <v>839</v>
      </c>
      <c r="K268" s="286">
        <v>839</v>
      </c>
      <c r="L268" s="286">
        <v>359</v>
      </c>
      <c r="M268" s="286">
        <v>329</v>
      </c>
      <c r="N268" s="286">
        <v>239</v>
      </c>
      <c r="O268" s="286">
        <v>189</v>
      </c>
      <c r="P268" s="286">
        <v>189</v>
      </c>
      <c r="Q268" s="286">
        <v>189</v>
      </c>
      <c r="R268" s="304"/>
      <c r="S268" s="409">
        <v>939</v>
      </c>
      <c r="T268" s="409">
        <v>839</v>
      </c>
      <c r="U268" s="409"/>
      <c r="V268" s="409"/>
      <c r="W268" s="409">
        <v>839</v>
      </c>
      <c r="X268" s="409">
        <v>359</v>
      </c>
      <c r="Y268" s="409">
        <v>329</v>
      </c>
      <c r="Z268" s="409">
        <v>239</v>
      </c>
      <c r="AA268" s="409">
        <v>189</v>
      </c>
      <c r="AB268" s="409">
        <v>189</v>
      </c>
      <c r="AC268" s="409">
        <v>189</v>
      </c>
      <c r="AD268" s="304"/>
      <c r="AE268" s="304"/>
      <c r="AF268" s="286">
        <v>939</v>
      </c>
      <c r="AG268" s="286">
        <v>839</v>
      </c>
      <c r="AH268" s="286">
        <v>839</v>
      </c>
      <c r="AI268" s="286">
        <v>839</v>
      </c>
      <c r="AJ268" s="286">
        <v>359</v>
      </c>
      <c r="AK268" s="286">
        <v>329</v>
      </c>
      <c r="AL268" s="286">
        <v>239</v>
      </c>
      <c r="AM268" s="286">
        <v>189</v>
      </c>
      <c r="AN268" s="286">
        <v>189</v>
      </c>
      <c r="AO268" s="286">
        <v>189</v>
      </c>
      <c r="AP268" s="304"/>
      <c r="AQ268" s="409">
        <v>939</v>
      </c>
      <c r="AR268" s="409">
        <v>839</v>
      </c>
      <c r="AS268" s="409">
        <v>0</v>
      </c>
      <c r="AT268" s="409">
        <v>0</v>
      </c>
      <c r="AU268" s="409">
        <v>839</v>
      </c>
      <c r="AV268" s="409">
        <v>359</v>
      </c>
      <c r="AW268" s="409">
        <v>329</v>
      </c>
      <c r="AX268" s="409">
        <v>239</v>
      </c>
      <c r="AY268" s="409">
        <v>189</v>
      </c>
      <c r="AZ268" s="409">
        <v>189</v>
      </c>
      <c r="BA268" s="409">
        <v>189</v>
      </c>
      <c r="BB268" s="304"/>
      <c r="BC268" s="304"/>
      <c r="BD268" s="304"/>
      <c r="BE268" s="304"/>
    </row>
    <row r="269" spans="2:57">
      <c r="B269" s="149" t="s">
        <v>959</v>
      </c>
      <c r="C269" s="149" t="s">
        <v>689</v>
      </c>
      <c r="D269" s="280"/>
      <c r="E269" s="280"/>
      <c r="F269" s="280"/>
      <c r="G269" s="281"/>
      <c r="H269" s="286">
        <v>689</v>
      </c>
      <c r="I269" s="286">
        <v>589</v>
      </c>
      <c r="J269" s="286">
        <v>689</v>
      </c>
      <c r="K269" s="286">
        <v>589</v>
      </c>
      <c r="L269" s="286">
        <v>289</v>
      </c>
      <c r="M269" s="286">
        <v>119</v>
      </c>
      <c r="N269" s="286">
        <v>39</v>
      </c>
      <c r="O269" s="286">
        <v>39</v>
      </c>
      <c r="P269" s="286">
        <v>19</v>
      </c>
      <c r="Q269" s="286">
        <v>19</v>
      </c>
      <c r="R269" s="304"/>
      <c r="S269" s="409">
        <v>689</v>
      </c>
      <c r="T269" s="409">
        <v>589</v>
      </c>
      <c r="U269" s="409"/>
      <c r="V269" s="409"/>
      <c r="W269" s="409">
        <v>589</v>
      </c>
      <c r="X269" s="409">
        <v>289</v>
      </c>
      <c r="Y269" s="409">
        <v>119</v>
      </c>
      <c r="Z269" s="409">
        <v>39</v>
      </c>
      <c r="AA269" s="409">
        <v>39</v>
      </c>
      <c r="AB269" s="409">
        <v>19</v>
      </c>
      <c r="AC269" s="409">
        <v>19</v>
      </c>
      <c r="AD269" s="304"/>
      <c r="AE269" s="304"/>
      <c r="AF269" s="286">
        <v>689</v>
      </c>
      <c r="AG269" s="286">
        <v>589</v>
      </c>
      <c r="AH269" s="286">
        <v>689</v>
      </c>
      <c r="AI269" s="286">
        <v>589</v>
      </c>
      <c r="AJ269" s="286">
        <v>289</v>
      </c>
      <c r="AK269" s="286">
        <v>119</v>
      </c>
      <c r="AL269" s="286">
        <v>39</v>
      </c>
      <c r="AM269" s="286">
        <v>39</v>
      </c>
      <c r="AN269" s="286">
        <v>19</v>
      </c>
      <c r="AO269" s="286">
        <v>19</v>
      </c>
      <c r="AP269" s="304"/>
      <c r="AQ269" s="409">
        <v>689</v>
      </c>
      <c r="AR269" s="409">
        <v>589</v>
      </c>
      <c r="AS269" s="409">
        <v>0</v>
      </c>
      <c r="AT269" s="409">
        <v>0</v>
      </c>
      <c r="AU269" s="409">
        <v>589</v>
      </c>
      <c r="AV269" s="409">
        <v>289</v>
      </c>
      <c r="AW269" s="409">
        <v>119</v>
      </c>
      <c r="AX269" s="409">
        <v>39</v>
      </c>
      <c r="AY269" s="409">
        <v>39</v>
      </c>
      <c r="AZ269" s="409">
        <v>19</v>
      </c>
      <c r="BA269" s="409">
        <v>19</v>
      </c>
      <c r="BB269" s="304"/>
      <c r="BC269" s="304"/>
      <c r="BD269" s="304"/>
      <c r="BE269" s="304"/>
    </row>
    <row r="270" spans="2:57">
      <c r="B270" s="149" t="s">
        <v>960</v>
      </c>
      <c r="C270" s="149" t="s">
        <v>690</v>
      </c>
      <c r="D270" s="280"/>
      <c r="E270" s="280"/>
      <c r="F270" s="280"/>
      <c r="G270" s="281"/>
      <c r="H270" s="286">
        <v>689</v>
      </c>
      <c r="I270" s="286">
        <v>589</v>
      </c>
      <c r="J270" s="286">
        <v>689</v>
      </c>
      <c r="K270" s="286">
        <v>589</v>
      </c>
      <c r="L270" s="286">
        <v>239</v>
      </c>
      <c r="M270" s="286">
        <v>209</v>
      </c>
      <c r="N270" s="286">
        <v>109</v>
      </c>
      <c r="O270" s="286">
        <v>109</v>
      </c>
      <c r="P270" s="286">
        <v>109</v>
      </c>
      <c r="Q270" s="286">
        <v>109</v>
      </c>
      <c r="R270" s="304"/>
      <c r="S270" s="409">
        <v>689</v>
      </c>
      <c r="T270" s="409">
        <v>589</v>
      </c>
      <c r="U270" s="409"/>
      <c r="V270" s="409"/>
      <c r="W270" s="409">
        <v>589</v>
      </c>
      <c r="X270" s="409">
        <v>239</v>
      </c>
      <c r="Y270" s="409">
        <v>209</v>
      </c>
      <c r="Z270" s="409">
        <v>109</v>
      </c>
      <c r="AA270" s="409">
        <v>109</v>
      </c>
      <c r="AB270" s="409">
        <v>109</v>
      </c>
      <c r="AC270" s="409">
        <v>109</v>
      </c>
      <c r="AD270" s="304"/>
      <c r="AE270" s="304"/>
      <c r="AF270" s="286">
        <v>689</v>
      </c>
      <c r="AG270" s="286">
        <v>589</v>
      </c>
      <c r="AH270" s="286">
        <v>689</v>
      </c>
      <c r="AI270" s="286">
        <v>589</v>
      </c>
      <c r="AJ270" s="286">
        <v>239</v>
      </c>
      <c r="AK270" s="286">
        <v>209</v>
      </c>
      <c r="AL270" s="286">
        <v>109</v>
      </c>
      <c r="AM270" s="286">
        <v>109</v>
      </c>
      <c r="AN270" s="286">
        <v>109</v>
      </c>
      <c r="AO270" s="286">
        <v>109</v>
      </c>
      <c r="AP270" s="304"/>
      <c r="AQ270" s="409">
        <v>689</v>
      </c>
      <c r="AR270" s="409">
        <v>589</v>
      </c>
      <c r="AS270" s="409">
        <v>0</v>
      </c>
      <c r="AT270" s="409">
        <v>0</v>
      </c>
      <c r="AU270" s="409">
        <v>589</v>
      </c>
      <c r="AV270" s="409">
        <v>239</v>
      </c>
      <c r="AW270" s="409">
        <v>209</v>
      </c>
      <c r="AX270" s="409">
        <v>109</v>
      </c>
      <c r="AY270" s="409">
        <v>109</v>
      </c>
      <c r="AZ270" s="409">
        <v>109</v>
      </c>
      <c r="BA270" s="409">
        <v>109</v>
      </c>
      <c r="BB270" s="304"/>
      <c r="BC270" s="304"/>
      <c r="BD270" s="304"/>
      <c r="BE270" s="304"/>
    </row>
    <row r="271" spans="2:57">
      <c r="B271" s="149" t="s">
        <v>961</v>
      </c>
      <c r="C271" s="149" t="s">
        <v>691</v>
      </c>
      <c r="D271" s="280"/>
      <c r="E271" s="280"/>
      <c r="F271" s="280"/>
      <c r="G271" s="281"/>
      <c r="H271" s="286">
        <v>489</v>
      </c>
      <c r="I271" s="286">
        <v>389</v>
      </c>
      <c r="J271" s="286">
        <v>439</v>
      </c>
      <c r="K271" s="286">
        <v>319</v>
      </c>
      <c r="L271" s="286">
        <v>39</v>
      </c>
      <c r="M271" s="286">
        <v>39</v>
      </c>
      <c r="N271" s="286">
        <v>39</v>
      </c>
      <c r="O271" s="286">
        <v>39</v>
      </c>
      <c r="P271" s="286">
        <v>39</v>
      </c>
      <c r="Q271" s="286">
        <v>39</v>
      </c>
      <c r="R271" s="304"/>
      <c r="S271" s="409">
        <v>489</v>
      </c>
      <c r="T271" s="409">
        <v>389</v>
      </c>
      <c r="U271" s="409"/>
      <c r="V271" s="409"/>
      <c r="W271" s="409">
        <v>319</v>
      </c>
      <c r="X271" s="409">
        <v>39</v>
      </c>
      <c r="Y271" s="409">
        <v>39</v>
      </c>
      <c r="Z271" s="409">
        <v>39</v>
      </c>
      <c r="AA271" s="409">
        <v>39</v>
      </c>
      <c r="AB271" s="409">
        <v>39</v>
      </c>
      <c r="AC271" s="409">
        <v>39</v>
      </c>
      <c r="AD271" s="304"/>
      <c r="AE271" s="304"/>
      <c r="AF271" s="286">
        <v>489</v>
      </c>
      <c r="AG271" s="286">
        <v>389</v>
      </c>
      <c r="AH271" s="286">
        <v>439</v>
      </c>
      <c r="AI271" s="286">
        <v>319</v>
      </c>
      <c r="AJ271" s="286">
        <v>39</v>
      </c>
      <c r="AK271" s="286">
        <v>39</v>
      </c>
      <c r="AL271" s="286">
        <v>39</v>
      </c>
      <c r="AM271" s="286">
        <v>39</v>
      </c>
      <c r="AN271" s="286">
        <v>39</v>
      </c>
      <c r="AO271" s="286">
        <v>39</v>
      </c>
      <c r="AP271" s="304"/>
      <c r="AQ271" s="409">
        <v>489</v>
      </c>
      <c r="AR271" s="409">
        <v>389</v>
      </c>
      <c r="AS271" s="409">
        <v>0</v>
      </c>
      <c r="AT271" s="409">
        <v>0</v>
      </c>
      <c r="AU271" s="409">
        <v>319</v>
      </c>
      <c r="AV271" s="409">
        <v>39</v>
      </c>
      <c r="AW271" s="409">
        <v>39</v>
      </c>
      <c r="AX271" s="409">
        <v>39</v>
      </c>
      <c r="AY271" s="409">
        <v>39</v>
      </c>
      <c r="AZ271" s="409">
        <v>39</v>
      </c>
      <c r="BA271" s="409">
        <v>39</v>
      </c>
      <c r="BB271" s="304"/>
      <c r="BC271" s="304"/>
      <c r="BD271" s="304"/>
      <c r="BE271" s="304"/>
    </row>
    <row r="272" spans="2:57">
      <c r="B272" s="149" t="s">
        <v>962</v>
      </c>
      <c r="C272" s="149" t="s">
        <v>692</v>
      </c>
      <c r="D272" s="280"/>
      <c r="E272" s="280"/>
      <c r="F272" s="280"/>
      <c r="G272" s="281"/>
      <c r="H272" s="286">
        <v>889</v>
      </c>
      <c r="I272" s="286">
        <v>889</v>
      </c>
      <c r="J272" s="286">
        <v>889</v>
      </c>
      <c r="K272" s="286">
        <v>839</v>
      </c>
      <c r="L272" s="286">
        <v>239</v>
      </c>
      <c r="M272" s="286">
        <v>189</v>
      </c>
      <c r="N272" s="286">
        <v>139</v>
      </c>
      <c r="O272" s="286">
        <v>39</v>
      </c>
      <c r="P272" s="286">
        <v>39</v>
      </c>
      <c r="Q272" s="286">
        <v>39</v>
      </c>
      <c r="R272" s="304"/>
      <c r="S272" s="409">
        <v>889</v>
      </c>
      <c r="T272" s="409">
        <v>889</v>
      </c>
      <c r="U272" s="409"/>
      <c r="V272" s="409"/>
      <c r="W272" s="409">
        <v>839</v>
      </c>
      <c r="X272" s="409">
        <v>239</v>
      </c>
      <c r="Y272" s="409">
        <v>189</v>
      </c>
      <c r="Z272" s="409">
        <v>139</v>
      </c>
      <c r="AA272" s="409">
        <v>39</v>
      </c>
      <c r="AB272" s="409">
        <v>39</v>
      </c>
      <c r="AC272" s="409">
        <v>39</v>
      </c>
      <c r="AD272" s="304"/>
      <c r="AE272" s="304"/>
      <c r="AF272" s="286">
        <v>889</v>
      </c>
      <c r="AG272" s="286">
        <v>889</v>
      </c>
      <c r="AH272" s="286">
        <v>889</v>
      </c>
      <c r="AI272" s="286">
        <v>839</v>
      </c>
      <c r="AJ272" s="286">
        <v>239</v>
      </c>
      <c r="AK272" s="286">
        <v>189</v>
      </c>
      <c r="AL272" s="286">
        <v>139</v>
      </c>
      <c r="AM272" s="286">
        <v>39</v>
      </c>
      <c r="AN272" s="286">
        <v>39</v>
      </c>
      <c r="AO272" s="286">
        <v>39</v>
      </c>
      <c r="AP272" s="304"/>
      <c r="AQ272" s="409">
        <v>889</v>
      </c>
      <c r="AR272" s="409">
        <v>889</v>
      </c>
      <c r="AS272" s="409">
        <v>0</v>
      </c>
      <c r="AT272" s="409">
        <v>0</v>
      </c>
      <c r="AU272" s="409">
        <v>839</v>
      </c>
      <c r="AV272" s="409">
        <v>239</v>
      </c>
      <c r="AW272" s="409">
        <v>189</v>
      </c>
      <c r="AX272" s="409">
        <v>139</v>
      </c>
      <c r="AY272" s="409">
        <v>39</v>
      </c>
      <c r="AZ272" s="409">
        <v>39</v>
      </c>
      <c r="BA272" s="409">
        <v>39</v>
      </c>
      <c r="BB272" s="304"/>
      <c r="BC272" s="304"/>
      <c r="BD272" s="304"/>
      <c r="BE272" s="304"/>
    </row>
    <row r="273" spans="2:57">
      <c r="B273" s="149" t="s">
        <v>963</v>
      </c>
      <c r="C273" s="149" t="s">
        <v>693</v>
      </c>
      <c r="D273" s="280"/>
      <c r="E273" s="280"/>
      <c r="F273" s="280"/>
      <c r="G273" s="281"/>
      <c r="H273" s="286">
        <v>689</v>
      </c>
      <c r="I273" s="286">
        <v>379</v>
      </c>
      <c r="J273" s="286">
        <v>689</v>
      </c>
      <c r="K273" s="286">
        <v>379</v>
      </c>
      <c r="L273" s="286">
        <v>179</v>
      </c>
      <c r="M273" s="286">
        <v>169</v>
      </c>
      <c r="N273" s="286">
        <v>119</v>
      </c>
      <c r="O273" s="286">
        <v>119</v>
      </c>
      <c r="P273" s="286">
        <v>119</v>
      </c>
      <c r="Q273" s="286">
        <v>119</v>
      </c>
      <c r="R273" s="304"/>
      <c r="S273" s="409">
        <v>689</v>
      </c>
      <c r="T273" s="409">
        <v>379</v>
      </c>
      <c r="U273" s="409"/>
      <c r="V273" s="409"/>
      <c r="W273" s="409">
        <v>379</v>
      </c>
      <c r="X273" s="409">
        <v>179</v>
      </c>
      <c r="Y273" s="409">
        <v>169</v>
      </c>
      <c r="Z273" s="409">
        <v>119</v>
      </c>
      <c r="AA273" s="409">
        <v>119</v>
      </c>
      <c r="AB273" s="409">
        <v>119</v>
      </c>
      <c r="AC273" s="409">
        <v>119</v>
      </c>
      <c r="AD273" s="304"/>
      <c r="AE273" s="304"/>
      <c r="AF273" s="286">
        <v>689</v>
      </c>
      <c r="AG273" s="286">
        <v>379</v>
      </c>
      <c r="AH273" s="286">
        <v>689</v>
      </c>
      <c r="AI273" s="286">
        <v>379</v>
      </c>
      <c r="AJ273" s="286">
        <v>179</v>
      </c>
      <c r="AK273" s="286">
        <v>169</v>
      </c>
      <c r="AL273" s="286">
        <v>119</v>
      </c>
      <c r="AM273" s="286">
        <v>119</v>
      </c>
      <c r="AN273" s="286">
        <v>119</v>
      </c>
      <c r="AO273" s="286">
        <v>119</v>
      </c>
      <c r="AP273" s="304"/>
      <c r="AQ273" s="409">
        <v>689</v>
      </c>
      <c r="AR273" s="409">
        <v>379</v>
      </c>
      <c r="AS273" s="409">
        <v>0</v>
      </c>
      <c r="AT273" s="409">
        <v>0</v>
      </c>
      <c r="AU273" s="409">
        <v>379</v>
      </c>
      <c r="AV273" s="409">
        <v>179</v>
      </c>
      <c r="AW273" s="409">
        <v>169</v>
      </c>
      <c r="AX273" s="409">
        <v>119</v>
      </c>
      <c r="AY273" s="409">
        <v>119</v>
      </c>
      <c r="AZ273" s="409">
        <v>119</v>
      </c>
      <c r="BA273" s="409">
        <v>119</v>
      </c>
      <c r="BB273" s="304"/>
      <c r="BC273" s="304"/>
      <c r="BD273" s="304"/>
      <c r="BE273" s="304"/>
    </row>
    <row r="274" spans="2:57">
      <c r="B274" s="149" t="s">
        <v>964</v>
      </c>
      <c r="C274" s="149" t="s">
        <v>694</v>
      </c>
      <c r="D274" s="280"/>
      <c r="E274" s="280"/>
      <c r="F274" s="280"/>
      <c r="G274" s="281"/>
      <c r="H274" s="286">
        <v>1289</v>
      </c>
      <c r="I274" s="286">
        <v>1289</v>
      </c>
      <c r="J274" s="286">
        <v>1289</v>
      </c>
      <c r="K274" s="286">
        <v>989</v>
      </c>
      <c r="L274" s="286">
        <v>489</v>
      </c>
      <c r="M274" s="286">
        <v>289</v>
      </c>
      <c r="N274" s="286">
        <v>89</v>
      </c>
      <c r="O274" s="286">
        <v>19</v>
      </c>
      <c r="P274" s="286">
        <v>19</v>
      </c>
      <c r="Q274" s="286">
        <v>19</v>
      </c>
      <c r="R274" s="304"/>
      <c r="S274" s="409">
        <v>1289</v>
      </c>
      <c r="T274" s="409">
        <v>1289</v>
      </c>
      <c r="U274" s="409"/>
      <c r="V274" s="409"/>
      <c r="W274" s="409">
        <v>989</v>
      </c>
      <c r="X274" s="409">
        <v>489</v>
      </c>
      <c r="Y274" s="409">
        <v>289</v>
      </c>
      <c r="Z274" s="409">
        <v>89</v>
      </c>
      <c r="AA274" s="409">
        <v>19</v>
      </c>
      <c r="AB274" s="409">
        <v>19</v>
      </c>
      <c r="AC274" s="409">
        <v>19</v>
      </c>
      <c r="AD274" s="304"/>
      <c r="AE274" s="304"/>
      <c r="AF274" s="286">
        <v>1289</v>
      </c>
      <c r="AG274" s="286">
        <v>1289</v>
      </c>
      <c r="AH274" s="286">
        <v>1289</v>
      </c>
      <c r="AI274" s="286">
        <v>989</v>
      </c>
      <c r="AJ274" s="286">
        <v>489</v>
      </c>
      <c r="AK274" s="286">
        <v>289</v>
      </c>
      <c r="AL274" s="286">
        <v>89</v>
      </c>
      <c r="AM274" s="286">
        <v>19</v>
      </c>
      <c r="AN274" s="286">
        <v>19</v>
      </c>
      <c r="AO274" s="286">
        <v>19</v>
      </c>
      <c r="AP274" s="304"/>
      <c r="AQ274" s="409">
        <v>1289</v>
      </c>
      <c r="AR274" s="409">
        <v>1289</v>
      </c>
      <c r="AS274" s="409">
        <v>0</v>
      </c>
      <c r="AT274" s="409">
        <v>0</v>
      </c>
      <c r="AU274" s="409">
        <v>989</v>
      </c>
      <c r="AV274" s="409">
        <v>489</v>
      </c>
      <c r="AW274" s="409">
        <v>289</v>
      </c>
      <c r="AX274" s="409">
        <v>89</v>
      </c>
      <c r="AY274" s="409">
        <v>19</v>
      </c>
      <c r="AZ274" s="409">
        <v>19</v>
      </c>
      <c r="BA274" s="409">
        <v>19</v>
      </c>
      <c r="BB274" s="304"/>
      <c r="BC274" s="304"/>
      <c r="BD274" s="304"/>
      <c r="BE274" s="304"/>
    </row>
    <row r="275" spans="2:57">
      <c r="B275" s="149" t="s">
        <v>695</v>
      </c>
      <c r="C275" s="149" t="s">
        <v>695</v>
      </c>
      <c r="D275" s="280"/>
      <c r="E275" s="280"/>
      <c r="F275" s="280"/>
      <c r="G275" s="281"/>
      <c r="H275" s="286">
        <v>239</v>
      </c>
      <c r="I275" s="286">
        <v>259</v>
      </c>
      <c r="J275" s="286">
        <v>239</v>
      </c>
      <c r="K275" s="286">
        <v>229</v>
      </c>
      <c r="L275" s="286">
        <v>39</v>
      </c>
      <c r="M275" s="286">
        <v>39</v>
      </c>
      <c r="N275" s="286">
        <v>19</v>
      </c>
      <c r="O275" s="286">
        <v>19</v>
      </c>
      <c r="P275" s="286">
        <v>19</v>
      </c>
      <c r="Q275" s="286">
        <v>19</v>
      </c>
      <c r="R275" s="304"/>
      <c r="S275" s="409">
        <v>239</v>
      </c>
      <c r="T275" s="409">
        <v>259</v>
      </c>
      <c r="U275" s="409"/>
      <c r="V275" s="409"/>
      <c r="W275" s="409">
        <v>229</v>
      </c>
      <c r="X275" s="409">
        <v>39</v>
      </c>
      <c r="Y275" s="409">
        <v>39</v>
      </c>
      <c r="Z275" s="409">
        <v>19</v>
      </c>
      <c r="AA275" s="409">
        <v>19</v>
      </c>
      <c r="AB275" s="409">
        <v>19</v>
      </c>
      <c r="AC275" s="409">
        <v>19</v>
      </c>
      <c r="AD275" s="304"/>
      <c r="AE275" s="304"/>
      <c r="AF275" s="286">
        <v>239</v>
      </c>
      <c r="AG275" s="286">
        <v>259</v>
      </c>
      <c r="AH275" s="286">
        <v>239</v>
      </c>
      <c r="AI275" s="286">
        <v>229</v>
      </c>
      <c r="AJ275" s="286">
        <v>39</v>
      </c>
      <c r="AK275" s="286">
        <v>39</v>
      </c>
      <c r="AL275" s="286">
        <v>19</v>
      </c>
      <c r="AM275" s="286">
        <v>19</v>
      </c>
      <c r="AN275" s="286">
        <v>19</v>
      </c>
      <c r="AO275" s="286">
        <v>19</v>
      </c>
      <c r="AP275" s="304"/>
      <c r="AQ275" s="409">
        <v>239</v>
      </c>
      <c r="AR275" s="409">
        <v>259</v>
      </c>
      <c r="AS275" s="409">
        <v>0</v>
      </c>
      <c r="AT275" s="409">
        <v>0</v>
      </c>
      <c r="AU275" s="409">
        <v>229</v>
      </c>
      <c r="AV275" s="409">
        <v>39</v>
      </c>
      <c r="AW275" s="409">
        <v>39</v>
      </c>
      <c r="AX275" s="409">
        <v>19</v>
      </c>
      <c r="AY275" s="409">
        <v>19</v>
      </c>
      <c r="AZ275" s="409">
        <v>19</v>
      </c>
      <c r="BA275" s="409">
        <v>19</v>
      </c>
      <c r="BB275" s="304"/>
      <c r="BC275" s="304"/>
      <c r="BD275" s="304"/>
      <c r="BE275" s="304"/>
    </row>
    <row r="276" spans="2:57">
      <c r="B276" s="149" t="s">
        <v>696</v>
      </c>
      <c r="C276" s="149" t="s">
        <v>696</v>
      </c>
      <c r="D276" s="280"/>
      <c r="E276" s="280"/>
      <c r="F276" s="280"/>
      <c r="G276" s="281"/>
      <c r="H276" s="286">
        <v>789</v>
      </c>
      <c r="I276" s="286">
        <v>689</v>
      </c>
      <c r="J276" s="286">
        <v>689</v>
      </c>
      <c r="K276" s="286">
        <v>689</v>
      </c>
      <c r="L276" s="286">
        <v>279</v>
      </c>
      <c r="M276" s="286">
        <v>249</v>
      </c>
      <c r="N276" s="286">
        <v>159</v>
      </c>
      <c r="O276" s="286">
        <v>109</v>
      </c>
      <c r="P276" s="286">
        <v>109</v>
      </c>
      <c r="Q276" s="286">
        <v>109</v>
      </c>
      <c r="R276" s="304"/>
      <c r="S276" s="409">
        <v>789</v>
      </c>
      <c r="T276" s="409">
        <v>689</v>
      </c>
      <c r="U276" s="409"/>
      <c r="V276" s="409"/>
      <c r="W276" s="409">
        <v>689</v>
      </c>
      <c r="X276" s="409">
        <v>279</v>
      </c>
      <c r="Y276" s="409">
        <v>249</v>
      </c>
      <c r="Z276" s="409">
        <v>159</v>
      </c>
      <c r="AA276" s="409">
        <v>109</v>
      </c>
      <c r="AB276" s="409">
        <v>109</v>
      </c>
      <c r="AC276" s="409">
        <v>109</v>
      </c>
      <c r="AD276" s="304"/>
      <c r="AE276" s="304"/>
      <c r="AF276" s="286">
        <v>789</v>
      </c>
      <c r="AG276" s="286">
        <v>689</v>
      </c>
      <c r="AH276" s="286">
        <v>689</v>
      </c>
      <c r="AI276" s="286">
        <v>689</v>
      </c>
      <c r="AJ276" s="286">
        <v>279</v>
      </c>
      <c r="AK276" s="286">
        <v>249</v>
      </c>
      <c r="AL276" s="286">
        <v>159</v>
      </c>
      <c r="AM276" s="286">
        <v>109</v>
      </c>
      <c r="AN276" s="286">
        <v>109</v>
      </c>
      <c r="AO276" s="286">
        <v>109</v>
      </c>
      <c r="AP276" s="304"/>
      <c r="AQ276" s="409">
        <v>789</v>
      </c>
      <c r="AR276" s="409">
        <v>689</v>
      </c>
      <c r="AS276" s="409">
        <v>0</v>
      </c>
      <c r="AT276" s="409">
        <v>0</v>
      </c>
      <c r="AU276" s="409">
        <v>689</v>
      </c>
      <c r="AV276" s="409">
        <v>279</v>
      </c>
      <c r="AW276" s="409">
        <v>249</v>
      </c>
      <c r="AX276" s="409">
        <v>159</v>
      </c>
      <c r="AY276" s="409">
        <v>109</v>
      </c>
      <c r="AZ276" s="409">
        <v>109</v>
      </c>
      <c r="BA276" s="409">
        <v>109</v>
      </c>
      <c r="BB276" s="304"/>
      <c r="BC276" s="304"/>
      <c r="BD276" s="304"/>
      <c r="BE276" s="304"/>
    </row>
    <row r="277" spans="2:57">
      <c r="B277" s="149" t="s">
        <v>697</v>
      </c>
      <c r="C277" s="149" t="s">
        <v>697</v>
      </c>
      <c r="D277" s="280"/>
      <c r="E277" s="280"/>
      <c r="F277" s="280"/>
      <c r="G277" s="281"/>
      <c r="H277" s="286">
        <v>789</v>
      </c>
      <c r="I277" s="286">
        <v>689</v>
      </c>
      <c r="J277" s="286">
        <v>739</v>
      </c>
      <c r="K277" s="286">
        <v>689</v>
      </c>
      <c r="L277" s="286">
        <v>489</v>
      </c>
      <c r="M277" s="286">
        <v>379</v>
      </c>
      <c r="N277" s="286">
        <v>219</v>
      </c>
      <c r="O277" s="286">
        <v>189</v>
      </c>
      <c r="P277" s="286">
        <v>189</v>
      </c>
      <c r="Q277" s="286">
        <v>189</v>
      </c>
      <c r="R277" s="304"/>
      <c r="S277" s="409">
        <v>789</v>
      </c>
      <c r="T277" s="409">
        <v>689</v>
      </c>
      <c r="U277" s="409"/>
      <c r="V277" s="409"/>
      <c r="W277" s="409">
        <v>689</v>
      </c>
      <c r="X277" s="409">
        <v>489</v>
      </c>
      <c r="Y277" s="409">
        <v>379</v>
      </c>
      <c r="Z277" s="409">
        <v>219</v>
      </c>
      <c r="AA277" s="409">
        <v>189</v>
      </c>
      <c r="AB277" s="409">
        <v>189</v>
      </c>
      <c r="AC277" s="409">
        <v>189</v>
      </c>
      <c r="AD277" s="304"/>
      <c r="AE277" s="304"/>
      <c r="AF277" s="286">
        <v>789</v>
      </c>
      <c r="AG277" s="286">
        <v>689</v>
      </c>
      <c r="AH277" s="286">
        <v>739</v>
      </c>
      <c r="AI277" s="286">
        <v>689</v>
      </c>
      <c r="AJ277" s="286">
        <v>489</v>
      </c>
      <c r="AK277" s="286">
        <v>379</v>
      </c>
      <c r="AL277" s="286">
        <v>219</v>
      </c>
      <c r="AM277" s="286">
        <v>189</v>
      </c>
      <c r="AN277" s="286">
        <v>189</v>
      </c>
      <c r="AO277" s="286">
        <v>189</v>
      </c>
      <c r="AP277" s="304"/>
      <c r="AQ277" s="409">
        <v>789</v>
      </c>
      <c r="AR277" s="409">
        <v>689</v>
      </c>
      <c r="AS277" s="409">
        <v>0</v>
      </c>
      <c r="AT277" s="409">
        <v>0</v>
      </c>
      <c r="AU277" s="409">
        <v>689</v>
      </c>
      <c r="AV277" s="409">
        <v>489</v>
      </c>
      <c r="AW277" s="409">
        <v>379</v>
      </c>
      <c r="AX277" s="409">
        <v>219</v>
      </c>
      <c r="AY277" s="409">
        <v>189</v>
      </c>
      <c r="AZ277" s="409">
        <v>189</v>
      </c>
      <c r="BA277" s="409">
        <v>189</v>
      </c>
      <c r="BB277" s="304"/>
      <c r="BC277" s="304"/>
      <c r="BD277" s="304"/>
      <c r="BE277" s="304"/>
    </row>
    <row r="278" spans="2:57">
      <c r="B278" s="149" t="s">
        <v>698</v>
      </c>
      <c r="C278" s="149" t="s">
        <v>698</v>
      </c>
      <c r="D278" s="280"/>
      <c r="E278" s="280"/>
      <c r="F278" s="280"/>
      <c r="G278" s="281"/>
      <c r="H278" s="286">
        <v>1389</v>
      </c>
      <c r="I278" s="286">
        <v>1289</v>
      </c>
      <c r="J278" s="286">
        <v>1339</v>
      </c>
      <c r="K278" s="286">
        <v>1289</v>
      </c>
      <c r="L278" s="286">
        <v>909</v>
      </c>
      <c r="M278" s="286">
        <v>879</v>
      </c>
      <c r="N278" s="286">
        <v>789</v>
      </c>
      <c r="O278" s="286">
        <v>739</v>
      </c>
      <c r="P278" s="286">
        <v>739</v>
      </c>
      <c r="Q278" s="286">
        <v>739</v>
      </c>
      <c r="R278" s="304"/>
      <c r="S278" s="409">
        <v>1389</v>
      </c>
      <c r="T278" s="409">
        <v>1289</v>
      </c>
      <c r="U278" s="409"/>
      <c r="V278" s="409"/>
      <c r="W278" s="409">
        <v>1289</v>
      </c>
      <c r="X278" s="409">
        <v>909</v>
      </c>
      <c r="Y278" s="409">
        <v>879</v>
      </c>
      <c r="Z278" s="409">
        <v>789</v>
      </c>
      <c r="AA278" s="409">
        <v>739</v>
      </c>
      <c r="AB278" s="409">
        <v>739</v>
      </c>
      <c r="AC278" s="409">
        <v>739</v>
      </c>
      <c r="AD278" s="304"/>
      <c r="AE278" s="304"/>
      <c r="AF278" s="286">
        <v>1389</v>
      </c>
      <c r="AG278" s="286">
        <v>1289</v>
      </c>
      <c r="AH278" s="286">
        <v>1339</v>
      </c>
      <c r="AI278" s="286">
        <v>1289</v>
      </c>
      <c r="AJ278" s="286">
        <v>909</v>
      </c>
      <c r="AK278" s="286">
        <v>879</v>
      </c>
      <c r="AL278" s="286">
        <v>789</v>
      </c>
      <c r="AM278" s="286">
        <v>739</v>
      </c>
      <c r="AN278" s="286">
        <v>739</v>
      </c>
      <c r="AO278" s="286">
        <v>739</v>
      </c>
      <c r="AP278" s="304"/>
      <c r="AQ278" s="409">
        <v>1389</v>
      </c>
      <c r="AR278" s="409">
        <v>1289</v>
      </c>
      <c r="AS278" s="409">
        <v>0</v>
      </c>
      <c r="AT278" s="409">
        <v>0</v>
      </c>
      <c r="AU278" s="409">
        <v>1289</v>
      </c>
      <c r="AV278" s="409">
        <v>909</v>
      </c>
      <c r="AW278" s="409">
        <v>879</v>
      </c>
      <c r="AX278" s="409">
        <v>789</v>
      </c>
      <c r="AY278" s="409">
        <v>739</v>
      </c>
      <c r="AZ278" s="409">
        <v>739</v>
      </c>
      <c r="BA278" s="409">
        <v>739</v>
      </c>
      <c r="BB278" s="304"/>
      <c r="BC278" s="304"/>
      <c r="BD278" s="304"/>
      <c r="BE278" s="304"/>
    </row>
    <row r="279" spans="2:57">
      <c r="B279" s="149" t="s">
        <v>699</v>
      </c>
      <c r="C279" s="149" t="s">
        <v>699</v>
      </c>
      <c r="D279" s="280"/>
      <c r="E279" s="280"/>
      <c r="F279" s="280"/>
      <c r="G279" s="281"/>
      <c r="H279" s="286">
        <v>1789</v>
      </c>
      <c r="I279" s="286">
        <v>1689</v>
      </c>
      <c r="J279" s="286">
        <v>1739</v>
      </c>
      <c r="K279" s="286">
        <v>1689</v>
      </c>
      <c r="L279" s="286">
        <v>1309</v>
      </c>
      <c r="M279" s="286">
        <v>1279</v>
      </c>
      <c r="N279" s="286">
        <v>1189</v>
      </c>
      <c r="O279" s="286">
        <v>1139</v>
      </c>
      <c r="P279" s="286">
        <v>1139</v>
      </c>
      <c r="Q279" s="286">
        <v>1139</v>
      </c>
      <c r="R279" s="304"/>
      <c r="S279" s="409">
        <v>1789</v>
      </c>
      <c r="T279" s="409">
        <v>1689</v>
      </c>
      <c r="U279" s="409"/>
      <c r="V279" s="409"/>
      <c r="W279" s="409">
        <v>1689</v>
      </c>
      <c r="X279" s="409">
        <v>1309</v>
      </c>
      <c r="Y279" s="409">
        <v>1279</v>
      </c>
      <c r="Z279" s="409">
        <v>1189</v>
      </c>
      <c r="AA279" s="409">
        <v>1139</v>
      </c>
      <c r="AB279" s="409">
        <v>1139</v>
      </c>
      <c r="AC279" s="409">
        <v>1139</v>
      </c>
      <c r="AD279" s="304"/>
      <c r="AE279" s="304"/>
      <c r="AF279" s="286">
        <v>1789</v>
      </c>
      <c r="AG279" s="286">
        <v>1689</v>
      </c>
      <c r="AH279" s="286">
        <v>1739</v>
      </c>
      <c r="AI279" s="286">
        <v>1689</v>
      </c>
      <c r="AJ279" s="286">
        <v>1309</v>
      </c>
      <c r="AK279" s="286">
        <v>1279</v>
      </c>
      <c r="AL279" s="286">
        <v>1189</v>
      </c>
      <c r="AM279" s="286">
        <v>1139</v>
      </c>
      <c r="AN279" s="286">
        <v>1139</v>
      </c>
      <c r="AO279" s="286">
        <v>1139</v>
      </c>
      <c r="AP279" s="304"/>
      <c r="AQ279" s="409">
        <v>1789</v>
      </c>
      <c r="AR279" s="409">
        <v>1689</v>
      </c>
      <c r="AS279" s="409">
        <v>0</v>
      </c>
      <c r="AT279" s="409">
        <v>0</v>
      </c>
      <c r="AU279" s="409">
        <v>1689</v>
      </c>
      <c r="AV279" s="409">
        <v>1309</v>
      </c>
      <c r="AW279" s="409">
        <v>1279</v>
      </c>
      <c r="AX279" s="409">
        <v>1189</v>
      </c>
      <c r="AY279" s="409">
        <v>1139</v>
      </c>
      <c r="AZ279" s="409">
        <v>1139</v>
      </c>
      <c r="BA279" s="409">
        <v>1139</v>
      </c>
      <c r="BB279" s="304"/>
      <c r="BC279" s="304"/>
      <c r="BD279" s="304"/>
      <c r="BE279" s="304"/>
    </row>
    <row r="280" spans="2:57">
      <c r="B280" s="149" t="s">
        <v>700</v>
      </c>
      <c r="C280" s="149" t="s">
        <v>700</v>
      </c>
      <c r="D280" s="280"/>
      <c r="E280" s="280"/>
      <c r="F280" s="280"/>
      <c r="G280" s="281"/>
      <c r="H280" s="286">
        <v>2089</v>
      </c>
      <c r="I280" s="286">
        <v>1989</v>
      </c>
      <c r="J280" s="286">
        <v>1989</v>
      </c>
      <c r="K280" s="286">
        <v>1989</v>
      </c>
      <c r="L280" s="286">
        <v>1509</v>
      </c>
      <c r="M280" s="286">
        <v>1439</v>
      </c>
      <c r="N280" s="286">
        <v>1289</v>
      </c>
      <c r="O280" s="286">
        <v>1239</v>
      </c>
      <c r="P280" s="286">
        <v>1239</v>
      </c>
      <c r="Q280" s="286">
        <v>1239</v>
      </c>
      <c r="R280" s="304"/>
      <c r="S280" s="409">
        <v>2089</v>
      </c>
      <c r="T280" s="409">
        <v>1989</v>
      </c>
      <c r="U280" s="409"/>
      <c r="V280" s="409"/>
      <c r="W280" s="409">
        <v>1989</v>
      </c>
      <c r="X280" s="409">
        <v>1509</v>
      </c>
      <c r="Y280" s="409">
        <v>1439</v>
      </c>
      <c r="Z280" s="409">
        <v>1289</v>
      </c>
      <c r="AA280" s="409">
        <v>1239</v>
      </c>
      <c r="AB280" s="409">
        <v>1239</v>
      </c>
      <c r="AC280" s="409">
        <v>1239</v>
      </c>
      <c r="AD280" s="304"/>
      <c r="AE280" s="304"/>
      <c r="AF280" s="286">
        <v>2089</v>
      </c>
      <c r="AG280" s="286">
        <v>1989</v>
      </c>
      <c r="AH280" s="286">
        <v>1989</v>
      </c>
      <c r="AI280" s="286">
        <v>1989</v>
      </c>
      <c r="AJ280" s="286">
        <v>1509</v>
      </c>
      <c r="AK280" s="286">
        <v>1439</v>
      </c>
      <c r="AL280" s="286">
        <v>1289</v>
      </c>
      <c r="AM280" s="286">
        <v>1239</v>
      </c>
      <c r="AN280" s="286">
        <v>1239</v>
      </c>
      <c r="AO280" s="286">
        <v>1239</v>
      </c>
      <c r="AP280" s="304"/>
      <c r="AQ280" s="409">
        <v>2089</v>
      </c>
      <c r="AR280" s="409">
        <v>1989</v>
      </c>
      <c r="AS280" s="409">
        <v>0</v>
      </c>
      <c r="AT280" s="409">
        <v>0</v>
      </c>
      <c r="AU280" s="409">
        <v>1989</v>
      </c>
      <c r="AV280" s="409">
        <v>1509</v>
      </c>
      <c r="AW280" s="409">
        <v>1439</v>
      </c>
      <c r="AX280" s="409">
        <v>1289</v>
      </c>
      <c r="AY280" s="409">
        <v>1239</v>
      </c>
      <c r="AZ280" s="409">
        <v>1239</v>
      </c>
      <c r="BA280" s="409">
        <v>1239</v>
      </c>
      <c r="BB280" s="304"/>
      <c r="BC280" s="304"/>
      <c r="BD280" s="304"/>
      <c r="BE280" s="304"/>
    </row>
    <row r="281" spans="2:57">
      <c r="B281" s="149" t="s">
        <v>701</v>
      </c>
      <c r="C281" s="149" t="s">
        <v>701</v>
      </c>
      <c r="D281" s="280"/>
      <c r="E281" s="280"/>
      <c r="F281" s="280"/>
      <c r="G281" s="281"/>
      <c r="H281" s="286">
        <v>1789</v>
      </c>
      <c r="I281" s="286">
        <v>1689</v>
      </c>
      <c r="J281" s="286">
        <v>1739</v>
      </c>
      <c r="K281" s="286">
        <v>1689</v>
      </c>
      <c r="L281" s="286">
        <v>1349</v>
      </c>
      <c r="M281" s="286">
        <v>1299</v>
      </c>
      <c r="N281" s="286">
        <v>1089</v>
      </c>
      <c r="O281" s="286">
        <v>939</v>
      </c>
      <c r="P281" s="286">
        <v>939</v>
      </c>
      <c r="Q281" s="286">
        <v>939</v>
      </c>
      <c r="R281" s="304"/>
      <c r="S281" s="409">
        <v>1789</v>
      </c>
      <c r="T281" s="409">
        <v>1689</v>
      </c>
      <c r="U281" s="409"/>
      <c r="V281" s="409"/>
      <c r="W281" s="409">
        <v>1689</v>
      </c>
      <c r="X281" s="409">
        <v>1349</v>
      </c>
      <c r="Y281" s="409">
        <v>1299</v>
      </c>
      <c r="Z281" s="409">
        <v>1089</v>
      </c>
      <c r="AA281" s="409">
        <v>939</v>
      </c>
      <c r="AB281" s="409">
        <v>939</v>
      </c>
      <c r="AC281" s="409">
        <v>939</v>
      </c>
      <c r="AD281" s="304"/>
      <c r="AE281" s="304"/>
      <c r="AF281" s="286">
        <v>1789</v>
      </c>
      <c r="AG281" s="286">
        <v>1689</v>
      </c>
      <c r="AH281" s="286">
        <v>1739</v>
      </c>
      <c r="AI281" s="286">
        <v>1689</v>
      </c>
      <c r="AJ281" s="286">
        <v>1349</v>
      </c>
      <c r="AK281" s="286">
        <v>1299</v>
      </c>
      <c r="AL281" s="286">
        <v>1089</v>
      </c>
      <c r="AM281" s="286">
        <v>939</v>
      </c>
      <c r="AN281" s="286">
        <v>939</v>
      </c>
      <c r="AO281" s="286">
        <v>939</v>
      </c>
      <c r="AP281" s="304"/>
      <c r="AQ281" s="409">
        <v>1789</v>
      </c>
      <c r="AR281" s="409">
        <v>1689</v>
      </c>
      <c r="AS281" s="409">
        <v>0</v>
      </c>
      <c r="AT281" s="409">
        <v>0</v>
      </c>
      <c r="AU281" s="409">
        <v>1689</v>
      </c>
      <c r="AV281" s="409">
        <v>1349</v>
      </c>
      <c r="AW281" s="409">
        <v>1299</v>
      </c>
      <c r="AX281" s="409">
        <v>1089</v>
      </c>
      <c r="AY281" s="409">
        <v>939</v>
      </c>
      <c r="AZ281" s="409">
        <v>939</v>
      </c>
      <c r="BA281" s="409">
        <v>939</v>
      </c>
      <c r="BB281" s="304"/>
      <c r="BC281" s="304"/>
      <c r="BD281" s="304"/>
      <c r="BE281" s="304"/>
    </row>
    <row r="282" spans="2:57">
      <c r="B282" s="149" t="s">
        <v>702</v>
      </c>
      <c r="C282" s="149" t="s">
        <v>702</v>
      </c>
      <c r="D282" s="280"/>
      <c r="E282" s="280"/>
      <c r="F282" s="280"/>
      <c r="G282" s="281"/>
      <c r="H282" s="286">
        <v>889</v>
      </c>
      <c r="I282" s="286">
        <v>789</v>
      </c>
      <c r="J282" s="286">
        <v>789</v>
      </c>
      <c r="K282" s="286">
        <v>789</v>
      </c>
      <c r="L282" s="286">
        <v>309</v>
      </c>
      <c r="M282" s="286">
        <v>279</v>
      </c>
      <c r="N282" s="286">
        <v>219</v>
      </c>
      <c r="O282" s="286">
        <v>189</v>
      </c>
      <c r="P282" s="286">
        <v>189</v>
      </c>
      <c r="Q282" s="286">
        <v>189</v>
      </c>
      <c r="R282" s="304"/>
      <c r="S282" s="409">
        <v>889</v>
      </c>
      <c r="T282" s="409">
        <v>789</v>
      </c>
      <c r="U282" s="409"/>
      <c r="V282" s="409"/>
      <c r="W282" s="409">
        <v>789</v>
      </c>
      <c r="X282" s="409">
        <v>309</v>
      </c>
      <c r="Y282" s="409">
        <v>279</v>
      </c>
      <c r="Z282" s="409">
        <v>219</v>
      </c>
      <c r="AA282" s="409">
        <v>189</v>
      </c>
      <c r="AB282" s="409">
        <v>189</v>
      </c>
      <c r="AC282" s="409">
        <v>189</v>
      </c>
      <c r="AD282" s="304"/>
      <c r="AE282" s="304"/>
      <c r="AF282" s="286">
        <v>889</v>
      </c>
      <c r="AG282" s="286">
        <v>789</v>
      </c>
      <c r="AH282" s="286">
        <v>789</v>
      </c>
      <c r="AI282" s="286">
        <v>789</v>
      </c>
      <c r="AJ282" s="286">
        <v>309</v>
      </c>
      <c r="AK282" s="286">
        <v>279</v>
      </c>
      <c r="AL282" s="286">
        <v>219</v>
      </c>
      <c r="AM282" s="286">
        <v>189</v>
      </c>
      <c r="AN282" s="286">
        <v>189</v>
      </c>
      <c r="AO282" s="286">
        <v>189</v>
      </c>
      <c r="AP282" s="304"/>
      <c r="AQ282" s="409">
        <v>889</v>
      </c>
      <c r="AR282" s="409">
        <v>789</v>
      </c>
      <c r="AS282" s="409">
        <v>0</v>
      </c>
      <c r="AT282" s="409">
        <v>0</v>
      </c>
      <c r="AU282" s="409">
        <v>789</v>
      </c>
      <c r="AV282" s="409">
        <v>309</v>
      </c>
      <c r="AW282" s="409">
        <v>279</v>
      </c>
      <c r="AX282" s="409">
        <v>219</v>
      </c>
      <c r="AY282" s="409">
        <v>189</v>
      </c>
      <c r="AZ282" s="409">
        <v>189</v>
      </c>
      <c r="BA282" s="409">
        <v>189</v>
      </c>
      <c r="BB282" s="304"/>
      <c r="BC282" s="304"/>
      <c r="BD282" s="304"/>
      <c r="BE282" s="304"/>
    </row>
    <row r="283" spans="2:57">
      <c r="B283" s="149" t="s">
        <v>703</v>
      </c>
      <c r="C283" s="149" t="s">
        <v>703</v>
      </c>
      <c r="D283" s="280"/>
      <c r="E283" s="280"/>
      <c r="F283" s="280"/>
      <c r="G283" s="281"/>
      <c r="H283" s="286">
        <v>89</v>
      </c>
      <c r="I283" s="286" t="s">
        <v>55</v>
      </c>
      <c r="J283" s="286">
        <v>39</v>
      </c>
      <c r="K283" s="286" t="s">
        <v>55</v>
      </c>
      <c r="L283" s="286" t="s">
        <v>55</v>
      </c>
      <c r="M283" s="286" t="s">
        <v>55</v>
      </c>
      <c r="N283" s="286" t="s">
        <v>55</v>
      </c>
      <c r="O283" s="286" t="s">
        <v>55</v>
      </c>
      <c r="P283" s="286" t="s">
        <v>55</v>
      </c>
      <c r="Q283" s="286" t="s">
        <v>55</v>
      </c>
      <c r="R283" s="304"/>
      <c r="S283" s="409">
        <v>89</v>
      </c>
      <c r="T283" s="409" t="s">
        <v>55</v>
      </c>
      <c r="U283" s="409"/>
      <c r="V283" s="409"/>
      <c r="W283" s="409" t="s">
        <v>55</v>
      </c>
      <c r="X283" s="409" t="s">
        <v>55</v>
      </c>
      <c r="Y283" s="409" t="s">
        <v>55</v>
      </c>
      <c r="Z283" s="409" t="s">
        <v>55</v>
      </c>
      <c r="AA283" s="409" t="s">
        <v>55</v>
      </c>
      <c r="AB283" s="409" t="s">
        <v>55</v>
      </c>
      <c r="AC283" s="409" t="s">
        <v>55</v>
      </c>
      <c r="AD283" s="304"/>
      <c r="AE283" s="304"/>
      <c r="AF283" s="286">
        <v>89</v>
      </c>
      <c r="AG283" s="286" t="s">
        <v>55</v>
      </c>
      <c r="AH283" s="286">
        <v>39</v>
      </c>
      <c r="AI283" s="286" t="s">
        <v>55</v>
      </c>
      <c r="AJ283" s="286" t="s">
        <v>55</v>
      </c>
      <c r="AK283" s="286" t="s">
        <v>55</v>
      </c>
      <c r="AL283" s="286" t="s">
        <v>55</v>
      </c>
      <c r="AM283" s="286" t="s">
        <v>55</v>
      </c>
      <c r="AN283" s="286" t="s">
        <v>55</v>
      </c>
      <c r="AO283" s="286" t="s">
        <v>55</v>
      </c>
      <c r="AP283" s="304"/>
      <c r="AQ283" s="409">
        <v>89</v>
      </c>
      <c r="AR283" s="409" t="s">
        <v>55</v>
      </c>
      <c r="AS283" s="409">
        <v>0</v>
      </c>
      <c r="AT283" s="409">
        <v>0</v>
      </c>
      <c r="AU283" s="409" t="s">
        <v>55</v>
      </c>
      <c r="AV283" s="409" t="s">
        <v>55</v>
      </c>
      <c r="AW283" s="409" t="s">
        <v>55</v>
      </c>
      <c r="AX283" s="409" t="s">
        <v>55</v>
      </c>
      <c r="AY283" s="409" t="s">
        <v>55</v>
      </c>
      <c r="AZ283" s="409" t="s">
        <v>55</v>
      </c>
      <c r="BA283" s="409" t="s">
        <v>55</v>
      </c>
      <c r="BB283" s="304"/>
      <c r="BC283" s="304"/>
      <c r="BD283" s="304"/>
      <c r="BE283" s="304"/>
    </row>
    <row r="284" spans="2:57">
      <c r="B284" s="149" t="s">
        <v>704</v>
      </c>
      <c r="C284" s="149" t="s">
        <v>704</v>
      </c>
      <c r="D284" s="280"/>
      <c r="E284" s="280"/>
      <c r="F284" s="280"/>
      <c r="G284" s="281"/>
      <c r="H284" s="286">
        <v>179</v>
      </c>
      <c r="I284" s="286">
        <v>79</v>
      </c>
      <c r="J284" s="286">
        <v>179</v>
      </c>
      <c r="K284" s="286">
        <v>79</v>
      </c>
      <c r="L284" s="286">
        <v>0</v>
      </c>
      <c r="M284" s="286">
        <v>0</v>
      </c>
      <c r="N284" s="286">
        <v>0</v>
      </c>
      <c r="O284" s="286">
        <v>0</v>
      </c>
      <c r="P284" s="286">
        <v>0</v>
      </c>
      <c r="Q284" s="286">
        <v>0</v>
      </c>
      <c r="R284" s="304"/>
      <c r="S284" s="409">
        <v>179</v>
      </c>
      <c r="T284" s="409">
        <v>79</v>
      </c>
      <c r="U284" s="409"/>
      <c r="V284" s="409"/>
      <c r="W284" s="409">
        <v>79</v>
      </c>
      <c r="X284" s="409">
        <v>0</v>
      </c>
      <c r="Y284" s="409">
        <v>0</v>
      </c>
      <c r="Z284" s="409">
        <v>0</v>
      </c>
      <c r="AA284" s="409">
        <v>0</v>
      </c>
      <c r="AB284" s="409">
        <v>0</v>
      </c>
      <c r="AC284" s="409">
        <v>0</v>
      </c>
      <c r="AD284" s="304"/>
      <c r="AE284" s="304"/>
      <c r="AF284" s="286">
        <v>179</v>
      </c>
      <c r="AG284" s="286">
        <v>79</v>
      </c>
      <c r="AH284" s="286">
        <v>179</v>
      </c>
      <c r="AI284" s="286">
        <v>79</v>
      </c>
      <c r="AJ284" s="286">
        <v>0</v>
      </c>
      <c r="AK284" s="286">
        <v>0</v>
      </c>
      <c r="AL284" s="286">
        <v>0</v>
      </c>
      <c r="AM284" s="286">
        <v>0</v>
      </c>
      <c r="AN284" s="286">
        <v>0</v>
      </c>
      <c r="AO284" s="286">
        <v>0</v>
      </c>
      <c r="AP284" s="304"/>
      <c r="AQ284" s="409">
        <v>179</v>
      </c>
      <c r="AR284" s="409">
        <v>79</v>
      </c>
      <c r="AS284" s="409">
        <v>0</v>
      </c>
      <c r="AT284" s="409">
        <v>0</v>
      </c>
      <c r="AU284" s="409">
        <v>79</v>
      </c>
      <c r="AV284" s="409">
        <v>0</v>
      </c>
      <c r="AW284" s="409">
        <v>0</v>
      </c>
      <c r="AX284" s="409">
        <v>0</v>
      </c>
      <c r="AY284" s="409">
        <v>0</v>
      </c>
      <c r="AZ284" s="409">
        <v>0</v>
      </c>
      <c r="BA284" s="409">
        <v>0</v>
      </c>
      <c r="BB284" s="304"/>
      <c r="BC284" s="304"/>
      <c r="BD284" s="304"/>
      <c r="BE284" s="304"/>
    </row>
    <row r="285" spans="2:57">
      <c r="B285" s="149" t="s">
        <v>705</v>
      </c>
      <c r="C285" s="149" t="s">
        <v>705</v>
      </c>
      <c r="D285" s="280"/>
      <c r="E285" s="280"/>
      <c r="F285" s="280"/>
      <c r="G285" s="281"/>
      <c r="H285" s="286">
        <v>289</v>
      </c>
      <c r="I285" s="286" t="s">
        <v>55</v>
      </c>
      <c r="J285" s="286">
        <v>169</v>
      </c>
      <c r="K285" s="286" t="s">
        <v>55</v>
      </c>
      <c r="L285" s="286" t="s">
        <v>55</v>
      </c>
      <c r="M285" s="286" t="s">
        <v>55</v>
      </c>
      <c r="N285" s="286" t="s">
        <v>55</v>
      </c>
      <c r="O285" s="286" t="s">
        <v>55</v>
      </c>
      <c r="P285" s="286" t="s">
        <v>55</v>
      </c>
      <c r="Q285" s="286" t="s">
        <v>55</v>
      </c>
      <c r="R285" s="304"/>
      <c r="S285" s="409">
        <v>289</v>
      </c>
      <c r="T285" s="409" t="s">
        <v>55</v>
      </c>
      <c r="U285" s="409"/>
      <c r="V285" s="409"/>
      <c r="W285" s="409" t="s">
        <v>55</v>
      </c>
      <c r="X285" s="409" t="s">
        <v>55</v>
      </c>
      <c r="Y285" s="409" t="s">
        <v>55</v>
      </c>
      <c r="Z285" s="409" t="s">
        <v>55</v>
      </c>
      <c r="AA285" s="409" t="s">
        <v>55</v>
      </c>
      <c r="AB285" s="409" t="s">
        <v>55</v>
      </c>
      <c r="AC285" s="409" t="s">
        <v>55</v>
      </c>
      <c r="AD285" s="304"/>
      <c r="AE285" s="304"/>
      <c r="AF285" s="286">
        <v>289</v>
      </c>
      <c r="AG285" s="286" t="s">
        <v>55</v>
      </c>
      <c r="AH285" s="286">
        <v>169</v>
      </c>
      <c r="AI285" s="286" t="s">
        <v>55</v>
      </c>
      <c r="AJ285" s="286" t="s">
        <v>55</v>
      </c>
      <c r="AK285" s="286" t="s">
        <v>55</v>
      </c>
      <c r="AL285" s="286" t="s">
        <v>55</v>
      </c>
      <c r="AM285" s="286" t="s">
        <v>55</v>
      </c>
      <c r="AN285" s="286" t="s">
        <v>55</v>
      </c>
      <c r="AO285" s="286" t="s">
        <v>55</v>
      </c>
      <c r="AP285" s="304"/>
      <c r="AQ285" s="409">
        <v>289</v>
      </c>
      <c r="AR285" s="409" t="s">
        <v>55</v>
      </c>
      <c r="AS285" s="409">
        <v>0</v>
      </c>
      <c r="AT285" s="409">
        <v>0</v>
      </c>
      <c r="AU285" s="409" t="s">
        <v>55</v>
      </c>
      <c r="AV285" s="409" t="s">
        <v>55</v>
      </c>
      <c r="AW285" s="409" t="s">
        <v>55</v>
      </c>
      <c r="AX285" s="409" t="s">
        <v>55</v>
      </c>
      <c r="AY285" s="409" t="s">
        <v>55</v>
      </c>
      <c r="AZ285" s="409" t="s">
        <v>55</v>
      </c>
      <c r="BA285" s="409" t="s">
        <v>55</v>
      </c>
      <c r="BB285" s="304"/>
      <c r="BC285" s="304"/>
      <c r="BD285" s="304"/>
      <c r="BE285" s="304"/>
    </row>
    <row r="286" spans="2:57">
      <c r="B286" s="149" t="s">
        <v>706</v>
      </c>
      <c r="C286" s="149" t="s">
        <v>706</v>
      </c>
      <c r="D286" s="280"/>
      <c r="E286" s="280"/>
      <c r="F286" s="280"/>
      <c r="G286" s="281"/>
      <c r="H286" s="286">
        <v>359</v>
      </c>
      <c r="I286" s="286">
        <v>259</v>
      </c>
      <c r="J286" s="286">
        <v>359</v>
      </c>
      <c r="K286" s="286">
        <v>259</v>
      </c>
      <c r="L286" s="286">
        <v>0</v>
      </c>
      <c r="M286" s="286">
        <v>0</v>
      </c>
      <c r="N286" s="286">
        <v>0</v>
      </c>
      <c r="O286" s="286">
        <v>0</v>
      </c>
      <c r="P286" s="286">
        <v>0</v>
      </c>
      <c r="Q286" s="286">
        <v>0</v>
      </c>
      <c r="R286" s="304"/>
      <c r="S286" s="409">
        <v>359</v>
      </c>
      <c r="T286" s="409">
        <v>259</v>
      </c>
      <c r="U286" s="409"/>
      <c r="V286" s="409"/>
      <c r="W286" s="409">
        <v>259</v>
      </c>
      <c r="X286" s="409">
        <v>0</v>
      </c>
      <c r="Y286" s="409">
        <v>0</v>
      </c>
      <c r="Z286" s="409">
        <v>0</v>
      </c>
      <c r="AA286" s="409">
        <v>0</v>
      </c>
      <c r="AB286" s="409">
        <v>0</v>
      </c>
      <c r="AC286" s="409">
        <v>0</v>
      </c>
      <c r="AD286" s="304"/>
      <c r="AE286" s="304"/>
      <c r="AF286" s="286">
        <v>359</v>
      </c>
      <c r="AG286" s="286">
        <v>259</v>
      </c>
      <c r="AH286" s="286">
        <v>359</v>
      </c>
      <c r="AI286" s="286">
        <v>259</v>
      </c>
      <c r="AJ286" s="286">
        <v>0</v>
      </c>
      <c r="AK286" s="286">
        <v>0</v>
      </c>
      <c r="AL286" s="286">
        <v>0</v>
      </c>
      <c r="AM286" s="286">
        <v>0</v>
      </c>
      <c r="AN286" s="286">
        <v>0</v>
      </c>
      <c r="AO286" s="286">
        <v>0</v>
      </c>
      <c r="AP286" s="304"/>
      <c r="AQ286" s="409">
        <v>359</v>
      </c>
      <c r="AR286" s="409">
        <v>259</v>
      </c>
      <c r="AS286" s="409">
        <v>0</v>
      </c>
      <c r="AT286" s="409">
        <v>0</v>
      </c>
      <c r="AU286" s="409">
        <v>259</v>
      </c>
      <c r="AV286" s="409">
        <v>0</v>
      </c>
      <c r="AW286" s="409">
        <v>0</v>
      </c>
      <c r="AX286" s="409">
        <v>0</v>
      </c>
      <c r="AY286" s="409">
        <v>0</v>
      </c>
      <c r="AZ286" s="409">
        <v>0</v>
      </c>
      <c r="BA286" s="409">
        <v>0</v>
      </c>
      <c r="BB286" s="304"/>
      <c r="BC286" s="304"/>
      <c r="BD286" s="304"/>
      <c r="BE286" s="304"/>
    </row>
    <row r="287" spans="2:57">
      <c r="B287" s="149" t="s">
        <v>707</v>
      </c>
      <c r="C287" s="149" t="s">
        <v>707</v>
      </c>
      <c r="D287" s="280"/>
      <c r="E287" s="280"/>
      <c r="F287" s="280"/>
      <c r="G287" s="281"/>
      <c r="H287" s="286">
        <v>639</v>
      </c>
      <c r="I287" s="286">
        <v>539</v>
      </c>
      <c r="J287" s="286">
        <v>539</v>
      </c>
      <c r="K287" s="286">
        <v>539</v>
      </c>
      <c r="L287" s="286">
        <v>309</v>
      </c>
      <c r="M287" s="286">
        <v>279</v>
      </c>
      <c r="N287" s="286">
        <v>189</v>
      </c>
      <c r="O287" s="286">
        <v>139</v>
      </c>
      <c r="P287" s="286">
        <v>139</v>
      </c>
      <c r="Q287" s="286">
        <v>139</v>
      </c>
      <c r="R287" s="304"/>
      <c r="S287" s="409">
        <v>639</v>
      </c>
      <c r="T287" s="409">
        <v>539</v>
      </c>
      <c r="U287" s="409"/>
      <c r="V287" s="409"/>
      <c r="W287" s="409">
        <v>539</v>
      </c>
      <c r="X287" s="409">
        <v>309</v>
      </c>
      <c r="Y287" s="409">
        <v>279</v>
      </c>
      <c r="Z287" s="409">
        <v>189</v>
      </c>
      <c r="AA287" s="409">
        <v>139</v>
      </c>
      <c r="AB287" s="409">
        <v>139</v>
      </c>
      <c r="AC287" s="409">
        <v>139</v>
      </c>
      <c r="AD287" s="304"/>
      <c r="AE287" s="304"/>
      <c r="AF287" s="286">
        <v>639</v>
      </c>
      <c r="AG287" s="286">
        <v>539</v>
      </c>
      <c r="AH287" s="286">
        <v>539</v>
      </c>
      <c r="AI287" s="286">
        <v>539</v>
      </c>
      <c r="AJ287" s="286">
        <v>309</v>
      </c>
      <c r="AK287" s="286">
        <v>279</v>
      </c>
      <c r="AL287" s="286">
        <v>189</v>
      </c>
      <c r="AM287" s="286">
        <v>139</v>
      </c>
      <c r="AN287" s="286">
        <v>139</v>
      </c>
      <c r="AO287" s="286">
        <v>139</v>
      </c>
      <c r="AP287" s="304"/>
      <c r="AQ287" s="409">
        <v>639</v>
      </c>
      <c r="AR287" s="409">
        <v>539</v>
      </c>
      <c r="AS287" s="409">
        <v>0</v>
      </c>
      <c r="AT287" s="409">
        <v>0</v>
      </c>
      <c r="AU287" s="409">
        <v>539</v>
      </c>
      <c r="AV287" s="409">
        <v>309</v>
      </c>
      <c r="AW287" s="409">
        <v>279</v>
      </c>
      <c r="AX287" s="409">
        <v>189</v>
      </c>
      <c r="AY287" s="409">
        <v>139</v>
      </c>
      <c r="AZ287" s="409">
        <v>139</v>
      </c>
      <c r="BA287" s="409">
        <v>139</v>
      </c>
      <c r="BB287" s="304"/>
      <c r="BC287" s="304"/>
      <c r="BD287" s="304"/>
      <c r="BE287" s="304"/>
    </row>
    <row r="288" spans="2:57">
      <c r="B288" s="149" t="s">
        <v>708</v>
      </c>
      <c r="C288" s="149" t="s">
        <v>708</v>
      </c>
      <c r="D288" s="280"/>
      <c r="E288" s="280"/>
      <c r="F288" s="280"/>
      <c r="G288" s="281"/>
      <c r="H288" s="286">
        <v>939</v>
      </c>
      <c r="I288" s="286">
        <v>839</v>
      </c>
      <c r="J288" s="286">
        <v>889</v>
      </c>
      <c r="K288" s="286">
        <v>839</v>
      </c>
      <c r="L288" s="286">
        <v>459</v>
      </c>
      <c r="M288" s="286">
        <v>429</v>
      </c>
      <c r="N288" s="286">
        <v>339</v>
      </c>
      <c r="O288" s="286">
        <v>289</v>
      </c>
      <c r="P288" s="286">
        <v>289</v>
      </c>
      <c r="Q288" s="286">
        <v>289</v>
      </c>
      <c r="R288" s="304"/>
      <c r="S288" s="409">
        <v>939</v>
      </c>
      <c r="T288" s="409">
        <v>839</v>
      </c>
      <c r="U288" s="409"/>
      <c r="V288" s="409"/>
      <c r="W288" s="409">
        <v>839</v>
      </c>
      <c r="X288" s="409">
        <v>459</v>
      </c>
      <c r="Y288" s="409">
        <v>429</v>
      </c>
      <c r="Z288" s="409">
        <v>339</v>
      </c>
      <c r="AA288" s="409">
        <v>289</v>
      </c>
      <c r="AB288" s="409">
        <v>289</v>
      </c>
      <c r="AC288" s="409">
        <v>289</v>
      </c>
      <c r="AD288" s="304"/>
      <c r="AE288" s="304"/>
      <c r="AF288" s="286">
        <v>939</v>
      </c>
      <c r="AG288" s="286">
        <v>839</v>
      </c>
      <c r="AH288" s="286">
        <v>889</v>
      </c>
      <c r="AI288" s="286">
        <v>839</v>
      </c>
      <c r="AJ288" s="286">
        <v>459</v>
      </c>
      <c r="AK288" s="286">
        <v>429</v>
      </c>
      <c r="AL288" s="286">
        <v>339</v>
      </c>
      <c r="AM288" s="286">
        <v>289</v>
      </c>
      <c r="AN288" s="286">
        <v>289</v>
      </c>
      <c r="AO288" s="286">
        <v>289</v>
      </c>
      <c r="AP288" s="304"/>
      <c r="AQ288" s="409">
        <v>939</v>
      </c>
      <c r="AR288" s="409">
        <v>839</v>
      </c>
      <c r="AS288" s="409">
        <v>0</v>
      </c>
      <c r="AT288" s="409">
        <v>0</v>
      </c>
      <c r="AU288" s="409">
        <v>839</v>
      </c>
      <c r="AV288" s="409">
        <v>459</v>
      </c>
      <c r="AW288" s="409">
        <v>429</v>
      </c>
      <c r="AX288" s="409">
        <v>339</v>
      </c>
      <c r="AY288" s="409">
        <v>289</v>
      </c>
      <c r="AZ288" s="409">
        <v>289</v>
      </c>
      <c r="BA288" s="409">
        <v>289</v>
      </c>
      <c r="BB288" s="304"/>
      <c r="BC288" s="304"/>
      <c r="BD288" s="304"/>
      <c r="BE288" s="304"/>
    </row>
    <row r="289" spans="2:57">
      <c r="B289" s="149" t="s">
        <v>965</v>
      </c>
      <c r="C289" s="149" t="s">
        <v>709</v>
      </c>
      <c r="D289" s="280"/>
      <c r="E289" s="280"/>
      <c r="F289" s="280"/>
      <c r="G289" s="281"/>
      <c r="H289" s="286">
        <v>889</v>
      </c>
      <c r="I289" s="286">
        <v>789</v>
      </c>
      <c r="J289" s="286">
        <v>839</v>
      </c>
      <c r="K289" s="286">
        <v>789</v>
      </c>
      <c r="L289" s="286">
        <v>639</v>
      </c>
      <c r="M289" s="286">
        <v>639</v>
      </c>
      <c r="N289" s="286">
        <v>639</v>
      </c>
      <c r="O289" s="286">
        <v>639</v>
      </c>
      <c r="P289" s="286">
        <v>639</v>
      </c>
      <c r="Q289" s="286">
        <v>639</v>
      </c>
      <c r="R289" s="304"/>
      <c r="S289" s="409">
        <v>889</v>
      </c>
      <c r="T289" s="409">
        <v>789</v>
      </c>
      <c r="U289" s="409"/>
      <c r="V289" s="409"/>
      <c r="W289" s="409">
        <v>789</v>
      </c>
      <c r="X289" s="409">
        <v>639</v>
      </c>
      <c r="Y289" s="409">
        <v>639</v>
      </c>
      <c r="Z289" s="409">
        <v>639</v>
      </c>
      <c r="AA289" s="409">
        <v>639</v>
      </c>
      <c r="AB289" s="409">
        <v>639</v>
      </c>
      <c r="AC289" s="409">
        <v>639</v>
      </c>
      <c r="AD289" s="304"/>
      <c r="AE289" s="304"/>
      <c r="AF289" s="286">
        <v>889</v>
      </c>
      <c r="AG289" s="286">
        <v>789</v>
      </c>
      <c r="AH289" s="286">
        <v>839</v>
      </c>
      <c r="AI289" s="286">
        <v>789</v>
      </c>
      <c r="AJ289" s="286">
        <v>639</v>
      </c>
      <c r="AK289" s="286">
        <v>639</v>
      </c>
      <c r="AL289" s="286">
        <v>639</v>
      </c>
      <c r="AM289" s="286">
        <v>639</v>
      </c>
      <c r="AN289" s="286">
        <v>639</v>
      </c>
      <c r="AO289" s="286">
        <v>639</v>
      </c>
      <c r="AP289" s="304"/>
      <c r="AQ289" s="409">
        <v>889</v>
      </c>
      <c r="AR289" s="409">
        <v>789</v>
      </c>
      <c r="AS289" s="409">
        <v>0</v>
      </c>
      <c r="AT289" s="409">
        <v>0</v>
      </c>
      <c r="AU289" s="409">
        <v>789</v>
      </c>
      <c r="AV289" s="409">
        <v>639</v>
      </c>
      <c r="AW289" s="409">
        <v>639</v>
      </c>
      <c r="AX289" s="409">
        <v>639</v>
      </c>
      <c r="AY289" s="409">
        <v>639</v>
      </c>
      <c r="AZ289" s="409">
        <v>639</v>
      </c>
      <c r="BA289" s="409">
        <v>639</v>
      </c>
      <c r="BB289" s="304"/>
      <c r="BC289" s="304"/>
      <c r="BD289" s="304"/>
      <c r="BE289" s="304"/>
    </row>
    <row r="290" spans="2:57">
      <c r="B290" s="149" t="s">
        <v>710</v>
      </c>
      <c r="C290" s="149" t="s">
        <v>710</v>
      </c>
      <c r="D290" s="280"/>
      <c r="E290" s="280"/>
      <c r="F290" s="280"/>
      <c r="G290" s="281"/>
      <c r="H290" s="286">
        <v>1289</v>
      </c>
      <c r="I290" s="286">
        <v>1189</v>
      </c>
      <c r="J290" s="286">
        <v>1239</v>
      </c>
      <c r="K290" s="286">
        <v>1189</v>
      </c>
      <c r="L290" s="286">
        <v>319</v>
      </c>
      <c r="M290" s="286">
        <v>189</v>
      </c>
      <c r="N290" s="286">
        <v>19</v>
      </c>
      <c r="O290" s="286">
        <v>19</v>
      </c>
      <c r="P290" s="286">
        <v>19</v>
      </c>
      <c r="Q290" s="286">
        <v>19</v>
      </c>
      <c r="R290" s="304"/>
      <c r="S290" s="409">
        <v>1289</v>
      </c>
      <c r="T290" s="409">
        <v>1189</v>
      </c>
      <c r="U290" s="409"/>
      <c r="V290" s="409"/>
      <c r="W290" s="409">
        <v>1189</v>
      </c>
      <c r="X290" s="409">
        <v>319</v>
      </c>
      <c r="Y290" s="409">
        <v>189</v>
      </c>
      <c r="Z290" s="409">
        <v>19</v>
      </c>
      <c r="AA290" s="409">
        <v>19</v>
      </c>
      <c r="AB290" s="409">
        <v>19</v>
      </c>
      <c r="AC290" s="409">
        <v>19</v>
      </c>
      <c r="AD290" s="304"/>
      <c r="AE290" s="304"/>
      <c r="AF290" s="286">
        <v>1289</v>
      </c>
      <c r="AG290" s="286">
        <v>1189</v>
      </c>
      <c r="AH290" s="286">
        <v>1239</v>
      </c>
      <c r="AI290" s="286">
        <v>1189</v>
      </c>
      <c r="AJ290" s="286">
        <v>319</v>
      </c>
      <c r="AK290" s="286">
        <v>189</v>
      </c>
      <c r="AL290" s="286">
        <v>19</v>
      </c>
      <c r="AM290" s="286">
        <v>19</v>
      </c>
      <c r="AN290" s="286">
        <v>19</v>
      </c>
      <c r="AO290" s="286">
        <v>19</v>
      </c>
      <c r="AP290" s="304"/>
      <c r="AQ290" s="409">
        <v>1289</v>
      </c>
      <c r="AR290" s="409">
        <v>1189</v>
      </c>
      <c r="AS290" s="409">
        <v>0</v>
      </c>
      <c r="AT290" s="409">
        <v>0</v>
      </c>
      <c r="AU290" s="409">
        <v>1189</v>
      </c>
      <c r="AV290" s="409">
        <v>319</v>
      </c>
      <c r="AW290" s="409">
        <v>189</v>
      </c>
      <c r="AX290" s="409">
        <v>19</v>
      </c>
      <c r="AY290" s="409">
        <v>19</v>
      </c>
      <c r="AZ290" s="409">
        <v>19</v>
      </c>
      <c r="BA290" s="409">
        <v>19</v>
      </c>
      <c r="BB290" s="304"/>
      <c r="BC290" s="304"/>
      <c r="BD290" s="304"/>
      <c r="BE290" s="304"/>
    </row>
    <row r="291" spans="2:57">
      <c r="B291" s="149" t="s">
        <v>711</v>
      </c>
      <c r="C291" s="149" t="s">
        <v>711</v>
      </c>
      <c r="D291" s="280"/>
      <c r="E291" s="280"/>
      <c r="F291" s="280"/>
      <c r="G291" s="281"/>
      <c r="H291" s="286">
        <v>39</v>
      </c>
      <c r="I291" s="286" t="s">
        <v>55</v>
      </c>
      <c r="J291" s="286">
        <v>19</v>
      </c>
      <c r="K291" s="286" t="s">
        <v>55</v>
      </c>
      <c r="L291" s="286" t="s">
        <v>55</v>
      </c>
      <c r="M291" s="286" t="s">
        <v>55</v>
      </c>
      <c r="N291" s="286" t="s">
        <v>55</v>
      </c>
      <c r="O291" s="286" t="s">
        <v>55</v>
      </c>
      <c r="P291" s="286" t="s">
        <v>55</v>
      </c>
      <c r="Q291" s="286" t="s">
        <v>55</v>
      </c>
      <c r="R291" s="304"/>
      <c r="S291" s="409">
        <v>39</v>
      </c>
      <c r="T291" s="409" t="s">
        <v>55</v>
      </c>
      <c r="U291" s="409"/>
      <c r="V291" s="409"/>
      <c r="W291" s="409" t="s">
        <v>55</v>
      </c>
      <c r="X291" s="409" t="s">
        <v>55</v>
      </c>
      <c r="Y291" s="409" t="s">
        <v>55</v>
      </c>
      <c r="Z291" s="409" t="s">
        <v>55</v>
      </c>
      <c r="AA291" s="409" t="s">
        <v>55</v>
      </c>
      <c r="AB291" s="409" t="s">
        <v>55</v>
      </c>
      <c r="AC291" s="409" t="s">
        <v>55</v>
      </c>
      <c r="AD291" s="304"/>
      <c r="AE291" s="304"/>
      <c r="AF291" s="286">
        <v>39</v>
      </c>
      <c r="AG291" s="286" t="s">
        <v>55</v>
      </c>
      <c r="AH291" s="286">
        <v>19</v>
      </c>
      <c r="AI291" s="286" t="s">
        <v>55</v>
      </c>
      <c r="AJ291" s="286" t="s">
        <v>55</v>
      </c>
      <c r="AK291" s="286" t="s">
        <v>55</v>
      </c>
      <c r="AL291" s="286" t="s">
        <v>55</v>
      </c>
      <c r="AM291" s="286" t="s">
        <v>55</v>
      </c>
      <c r="AN291" s="286" t="s">
        <v>55</v>
      </c>
      <c r="AO291" s="286" t="s">
        <v>55</v>
      </c>
      <c r="AP291" s="304"/>
      <c r="AQ291" s="409">
        <v>39</v>
      </c>
      <c r="AR291" s="409" t="s">
        <v>55</v>
      </c>
      <c r="AS291" s="409">
        <v>0</v>
      </c>
      <c r="AT291" s="409">
        <v>0</v>
      </c>
      <c r="AU291" s="409" t="s">
        <v>55</v>
      </c>
      <c r="AV291" s="409" t="s">
        <v>55</v>
      </c>
      <c r="AW291" s="409" t="s">
        <v>55</v>
      </c>
      <c r="AX291" s="409" t="s">
        <v>55</v>
      </c>
      <c r="AY291" s="409" t="s">
        <v>55</v>
      </c>
      <c r="AZ291" s="409" t="s">
        <v>55</v>
      </c>
      <c r="BA291" s="409" t="s">
        <v>55</v>
      </c>
      <c r="BB291" s="304"/>
      <c r="BC291" s="304"/>
      <c r="BD291" s="304"/>
      <c r="BE291" s="304"/>
    </row>
    <row r="292" spans="2:57">
      <c r="B292" s="149" t="s">
        <v>966</v>
      </c>
      <c r="C292" s="149" t="s">
        <v>712</v>
      </c>
      <c r="D292" s="280"/>
      <c r="E292" s="280"/>
      <c r="F292" s="280"/>
      <c r="G292" s="281"/>
      <c r="H292" s="286">
        <v>689</v>
      </c>
      <c r="I292" s="286">
        <v>589</v>
      </c>
      <c r="J292" s="286">
        <v>639</v>
      </c>
      <c r="K292" s="286">
        <v>589</v>
      </c>
      <c r="L292" s="286">
        <v>149</v>
      </c>
      <c r="M292" s="286">
        <v>99</v>
      </c>
      <c r="N292" s="286">
        <v>39</v>
      </c>
      <c r="O292" s="286">
        <v>39</v>
      </c>
      <c r="P292" s="286">
        <v>39</v>
      </c>
      <c r="Q292" s="286">
        <v>39</v>
      </c>
      <c r="R292" s="304"/>
      <c r="S292" s="409">
        <v>689</v>
      </c>
      <c r="T292" s="409">
        <v>589</v>
      </c>
      <c r="U292" s="409"/>
      <c r="V292" s="409"/>
      <c r="W292" s="409">
        <v>589</v>
      </c>
      <c r="X292" s="409">
        <v>149</v>
      </c>
      <c r="Y292" s="409">
        <v>99</v>
      </c>
      <c r="Z292" s="409">
        <v>39</v>
      </c>
      <c r="AA292" s="409">
        <v>39</v>
      </c>
      <c r="AB292" s="409">
        <v>39</v>
      </c>
      <c r="AC292" s="409">
        <v>39</v>
      </c>
      <c r="AD292" s="304"/>
      <c r="AE292" s="304"/>
      <c r="AF292" s="286">
        <v>689</v>
      </c>
      <c r="AG292" s="286">
        <v>589</v>
      </c>
      <c r="AH292" s="286">
        <v>639</v>
      </c>
      <c r="AI292" s="286">
        <v>589</v>
      </c>
      <c r="AJ292" s="286">
        <v>149</v>
      </c>
      <c r="AK292" s="286">
        <v>99</v>
      </c>
      <c r="AL292" s="286">
        <v>39</v>
      </c>
      <c r="AM292" s="286">
        <v>39</v>
      </c>
      <c r="AN292" s="286">
        <v>39</v>
      </c>
      <c r="AO292" s="286">
        <v>39</v>
      </c>
      <c r="AP292" s="304"/>
      <c r="AQ292" s="409">
        <v>689</v>
      </c>
      <c r="AR292" s="409">
        <v>589</v>
      </c>
      <c r="AS292" s="409">
        <v>0</v>
      </c>
      <c r="AT292" s="409">
        <v>0</v>
      </c>
      <c r="AU292" s="409">
        <v>589</v>
      </c>
      <c r="AV292" s="409">
        <v>149</v>
      </c>
      <c r="AW292" s="409">
        <v>99</v>
      </c>
      <c r="AX292" s="409">
        <v>39</v>
      </c>
      <c r="AY292" s="409">
        <v>39</v>
      </c>
      <c r="AZ292" s="409">
        <v>39</v>
      </c>
      <c r="BA292" s="409">
        <v>39</v>
      </c>
      <c r="BB292" s="304"/>
      <c r="BC292" s="304"/>
      <c r="BD292" s="304"/>
      <c r="BE292" s="304"/>
    </row>
    <row r="293" spans="2:57">
      <c r="B293" s="149" t="s">
        <v>967</v>
      </c>
      <c r="C293" s="149" t="s">
        <v>713</v>
      </c>
      <c r="D293" s="280"/>
      <c r="E293" s="280"/>
      <c r="F293" s="280"/>
      <c r="G293" s="281"/>
      <c r="H293" s="286">
        <v>289</v>
      </c>
      <c r="I293" s="286" t="s">
        <v>55</v>
      </c>
      <c r="J293" s="286">
        <v>239</v>
      </c>
      <c r="K293" s="286" t="s">
        <v>55</v>
      </c>
      <c r="L293" s="286" t="s">
        <v>55</v>
      </c>
      <c r="M293" s="286" t="s">
        <v>55</v>
      </c>
      <c r="N293" s="286" t="s">
        <v>55</v>
      </c>
      <c r="O293" s="286" t="s">
        <v>55</v>
      </c>
      <c r="P293" s="286" t="s">
        <v>55</v>
      </c>
      <c r="Q293" s="286" t="s">
        <v>55</v>
      </c>
      <c r="R293" s="304"/>
      <c r="S293" s="409">
        <v>289</v>
      </c>
      <c r="T293" s="409" t="s">
        <v>55</v>
      </c>
      <c r="U293" s="409"/>
      <c r="V293" s="409"/>
      <c r="W293" s="409" t="s">
        <v>55</v>
      </c>
      <c r="X293" s="409" t="s">
        <v>55</v>
      </c>
      <c r="Y293" s="409" t="s">
        <v>55</v>
      </c>
      <c r="Z293" s="409" t="s">
        <v>55</v>
      </c>
      <c r="AA293" s="409" t="s">
        <v>55</v>
      </c>
      <c r="AB293" s="409" t="s">
        <v>55</v>
      </c>
      <c r="AC293" s="409" t="s">
        <v>55</v>
      </c>
      <c r="AD293" s="304"/>
      <c r="AE293" s="304"/>
      <c r="AF293" s="286">
        <v>289</v>
      </c>
      <c r="AG293" s="286" t="s">
        <v>55</v>
      </c>
      <c r="AH293" s="286">
        <v>239</v>
      </c>
      <c r="AI293" s="286" t="s">
        <v>55</v>
      </c>
      <c r="AJ293" s="286" t="s">
        <v>55</v>
      </c>
      <c r="AK293" s="286" t="s">
        <v>55</v>
      </c>
      <c r="AL293" s="286" t="s">
        <v>55</v>
      </c>
      <c r="AM293" s="286" t="s">
        <v>55</v>
      </c>
      <c r="AN293" s="286" t="s">
        <v>55</v>
      </c>
      <c r="AO293" s="286" t="s">
        <v>55</v>
      </c>
      <c r="AP293" s="304"/>
      <c r="AQ293" s="409">
        <v>289</v>
      </c>
      <c r="AR293" s="409" t="s">
        <v>55</v>
      </c>
      <c r="AS293" s="409">
        <v>0</v>
      </c>
      <c r="AT293" s="409">
        <v>0</v>
      </c>
      <c r="AU293" s="409" t="s">
        <v>55</v>
      </c>
      <c r="AV293" s="409" t="s">
        <v>55</v>
      </c>
      <c r="AW293" s="409" t="s">
        <v>55</v>
      </c>
      <c r="AX293" s="409" t="s">
        <v>55</v>
      </c>
      <c r="AY293" s="409" t="s">
        <v>55</v>
      </c>
      <c r="AZ293" s="409" t="s">
        <v>55</v>
      </c>
      <c r="BA293" s="409" t="s">
        <v>55</v>
      </c>
      <c r="BB293" s="304"/>
      <c r="BC293" s="304"/>
      <c r="BD293" s="304"/>
      <c r="BE293" s="304"/>
    </row>
    <row r="294" spans="2:57">
      <c r="B294" s="149" t="s">
        <v>968</v>
      </c>
      <c r="C294" s="149" t="s">
        <v>714</v>
      </c>
      <c r="D294" s="280"/>
      <c r="E294" s="280"/>
      <c r="F294" s="280"/>
      <c r="G294" s="281"/>
      <c r="H294" s="286">
        <v>239</v>
      </c>
      <c r="I294" s="286" t="s">
        <v>55</v>
      </c>
      <c r="J294" s="286">
        <v>189</v>
      </c>
      <c r="K294" s="286" t="s">
        <v>55</v>
      </c>
      <c r="L294" s="286" t="s">
        <v>55</v>
      </c>
      <c r="M294" s="286" t="s">
        <v>55</v>
      </c>
      <c r="N294" s="286" t="s">
        <v>55</v>
      </c>
      <c r="O294" s="286" t="s">
        <v>55</v>
      </c>
      <c r="P294" s="286" t="s">
        <v>55</v>
      </c>
      <c r="Q294" s="286" t="s">
        <v>55</v>
      </c>
      <c r="R294" s="304"/>
      <c r="S294" s="409">
        <v>239</v>
      </c>
      <c r="T294" s="409" t="s">
        <v>55</v>
      </c>
      <c r="U294" s="409"/>
      <c r="V294" s="409"/>
      <c r="W294" s="409" t="s">
        <v>55</v>
      </c>
      <c r="X294" s="409" t="s">
        <v>55</v>
      </c>
      <c r="Y294" s="409" t="s">
        <v>55</v>
      </c>
      <c r="Z294" s="409" t="s">
        <v>55</v>
      </c>
      <c r="AA294" s="409" t="s">
        <v>55</v>
      </c>
      <c r="AB294" s="409" t="s">
        <v>55</v>
      </c>
      <c r="AC294" s="409" t="s">
        <v>55</v>
      </c>
      <c r="AD294" s="304"/>
      <c r="AE294" s="304"/>
      <c r="AF294" s="286">
        <v>239</v>
      </c>
      <c r="AG294" s="286" t="s">
        <v>55</v>
      </c>
      <c r="AH294" s="286">
        <v>189</v>
      </c>
      <c r="AI294" s="286" t="s">
        <v>55</v>
      </c>
      <c r="AJ294" s="286" t="s">
        <v>55</v>
      </c>
      <c r="AK294" s="286" t="s">
        <v>55</v>
      </c>
      <c r="AL294" s="286" t="s">
        <v>55</v>
      </c>
      <c r="AM294" s="286" t="s">
        <v>55</v>
      </c>
      <c r="AN294" s="286" t="s">
        <v>55</v>
      </c>
      <c r="AO294" s="286" t="s">
        <v>55</v>
      </c>
      <c r="AP294" s="304"/>
      <c r="AQ294" s="409">
        <v>239</v>
      </c>
      <c r="AR294" s="409" t="s">
        <v>55</v>
      </c>
      <c r="AS294" s="409">
        <v>0</v>
      </c>
      <c r="AT294" s="409">
        <v>0</v>
      </c>
      <c r="AU294" s="409" t="s">
        <v>55</v>
      </c>
      <c r="AV294" s="409" t="s">
        <v>55</v>
      </c>
      <c r="AW294" s="409" t="s">
        <v>55</v>
      </c>
      <c r="AX294" s="409" t="s">
        <v>55</v>
      </c>
      <c r="AY294" s="409" t="s">
        <v>55</v>
      </c>
      <c r="AZ294" s="409" t="s">
        <v>55</v>
      </c>
      <c r="BA294" s="409" t="s">
        <v>55</v>
      </c>
      <c r="BB294" s="304"/>
      <c r="BC294" s="304"/>
      <c r="BD294" s="304"/>
      <c r="BE294" s="304"/>
    </row>
    <row r="295" spans="2:57">
      <c r="B295" s="149" t="s">
        <v>969</v>
      </c>
      <c r="C295" s="149" t="s">
        <v>715</v>
      </c>
      <c r="D295" s="280"/>
      <c r="E295" s="280"/>
      <c r="F295" s="280"/>
      <c r="G295" s="281"/>
      <c r="H295" s="286">
        <v>289</v>
      </c>
      <c r="I295" s="286" t="s">
        <v>55</v>
      </c>
      <c r="J295" s="286">
        <v>239</v>
      </c>
      <c r="K295" s="286" t="s">
        <v>55</v>
      </c>
      <c r="L295" s="286" t="s">
        <v>55</v>
      </c>
      <c r="M295" s="286" t="s">
        <v>55</v>
      </c>
      <c r="N295" s="286" t="s">
        <v>55</v>
      </c>
      <c r="O295" s="286" t="s">
        <v>55</v>
      </c>
      <c r="P295" s="286" t="s">
        <v>55</v>
      </c>
      <c r="Q295" s="286" t="s">
        <v>55</v>
      </c>
      <c r="R295" s="304"/>
      <c r="S295" s="409">
        <v>289</v>
      </c>
      <c r="T295" s="409" t="s">
        <v>55</v>
      </c>
      <c r="U295" s="409"/>
      <c r="V295" s="409"/>
      <c r="W295" s="409" t="s">
        <v>55</v>
      </c>
      <c r="X295" s="409" t="s">
        <v>55</v>
      </c>
      <c r="Y295" s="409" t="s">
        <v>55</v>
      </c>
      <c r="Z295" s="409" t="s">
        <v>55</v>
      </c>
      <c r="AA295" s="409" t="s">
        <v>55</v>
      </c>
      <c r="AB295" s="409" t="s">
        <v>55</v>
      </c>
      <c r="AC295" s="409" t="s">
        <v>55</v>
      </c>
      <c r="AD295" s="304"/>
      <c r="AE295" s="304"/>
      <c r="AF295" s="286">
        <v>289</v>
      </c>
      <c r="AG295" s="286" t="s">
        <v>55</v>
      </c>
      <c r="AH295" s="286">
        <v>239</v>
      </c>
      <c r="AI295" s="286" t="s">
        <v>55</v>
      </c>
      <c r="AJ295" s="286" t="s">
        <v>55</v>
      </c>
      <c r="AK295" s="286" t="s">
        <v>55</v>
      </c>
      <c r="AL295" s="286" t="s">
        <v>55</v>
      </c>
      <c r="AM295" s="286" t="s">
        <v>55</v>
      </c>
      <c r="AN295" s="286" t="s">
        <v>55</v>
      </c>
      <c r="AO295" s="286" t="s">
        <v>55</v>
      </c>
      <c r="AP295" s="304"/>
      <c r="AQ295" s="409">
        <v>289</v>
      </c>
      <c r="AR295" s="409" t="s">
        <v>55</v>
      </c>
      <c r="AS295" s="409">
        <v>0</v>
      </c>
      <c r="AT295" s="409">
        <v>0</v>
      </c>
      <c r="AU295" s="409" t="s">
        <v>55</v>
      </c>
      <c r="AV295" s="409" t="s">
        <v>55</v>
      </c>
      <c r="AW295" s="409" t="s">
        <v>55</v>
      </c>
      <c r="AX295" s="409" t="s">
        <v>55</v>
      </c>
      <c r="AY295" s="409" t="s">
        <v>55</v>
      </c>
      <c r="AZ295" s="409" t="s">
        <v>55</v>
      </c>
      <c r="BA295" s="409" t="s">
        <v>55</v>
      </c>
      <c r="BB295" s="304"/>
      <c r="BC295" s="304"/>
      <c r="BD295" s="304"/>
      <c r="BE295" s="304"/>
    </row>
    <row r="296" spans="2:57">
      <c r="B296" s="149" t="s">
        <v>716</v>
      </c>
      <c r="C296" s="149" t="s">
        <v>716</v>
      </c>
      <c r="D296" s="280"/>
      <c r="E296" s="280"/>
      <c r="F296" s="280"/>
      <c r="G296" s="281"/>
      <c r="H296" s="286">
        <v>39</v>
      </c>
      <c r="I296" s="286" t="s">
        <v>55</v>
      </c>
      <c r="J296" s="286">
        <v>19</v>
      </c>
      <c r="K296" s="286" t="s">
        <v>55</v>
      </c>
      <c r="L296" s="286" t="s">
        <v>55</v>
      </c>
      <c r="M296" s="286" t="s">
        <v>55</v>
      </c>
      <c r="N296" s="286" t="s">
        <v>55</v>
      </c>
      <c r="O296" s="286" t="s">
        <v>55</v>
      </c>
      <c r="P296" s="286" t="s">
        <v>55</v>
      </c>
      <c r="Q296" s="286" t="s">
        <v>55</v>
      </c>
      <c r="R296" s="304"/>
      <c r="S296" s="409">
        <v>39</v>
      </c>
      <c r="T296" s="409" t="s">
        <v>55</v>
      </c>
      <c r="U296" s="409"/>
      <c r="V296" s="409"/>
      <c r="W296" s="409" t="s">
        <v>55</v>
      </c>
      <c r="X296" s="409" t="s">
        <v>55</v>
      </c>
      <c r="Y296" s="409" t="s">
        <v>55</v>
      </c>
      <c r="Z296" s="409" t="s">
        <v>55</v>
      </c>
      <c r="AA296" s="409" t="s">
        <v>55</v>
      </c>
      <c r="AB296" s="409" t="s">
        <v>55</v>
      </c>
      <c r="AC296" s="409" t="s">
        <v>55</v>
      </c>
      <c r="AD296" s="304"/>
      <c r="AE296" s="304"/>
      <c r="AF296" s="286">
        <v>39</v>
      </c>
      <c r="AG296" s="286" t="s">
        <v>55</v>
      </c>
      <c r="AH296" s="286">
        <v>19</v>
      </c>
      <c r="AI296" s="286" t="s">
        <v>55</v>
      </c>
      <c r="AJ296" s="286" t="s">
        <v>55</v>
      </c>
      <c r="AK296" s="286" t="s">
        <v>55</v>
      </c>
      <c r="AL296" s="286" t="s">
        <v>55</v>
      </c>
      <c r="AM296" s="286" t="s">
        <v>55</v>
      </c>
      <c r="AN296" s="286" t="s">
        <v>55</v>
      </c>
      <c r="AO296" s="286" t="s">
        <v>55</v>
      </c>
      <c r="AP296" s="304"/>
      <c r="AQ296" s="409">
        <v>39</v>
      </c>
      <c r="AR296" s="409" t="s">
        <v>55</v>
      </c>
      <c r="AS296" s="409">
        <v>0</v>
      </c>
      <c r="AT296" s="409">
        <v>0</v>
      </c>
      <c r="AU296" s="409" t="s">
        <v>55</v>
      </c>
      <c r="AV296" s="409" t="s">
        <v>55</v>
      </c>
      <c r="AW296" s="409" t="s">
        <v>55</v>
      </c>
      <c r="AX296" s="409" t="s">
        <v>55</v>
      </c>
      <c r="AY296" s="409" t="s">
        <v>55</v>
      </c>
      <c r="AZ296" s="409" t="s">
        <v>55</v>
      </c>
      <c r="BA296" s="409" t="s">
        <v>55</v>
      </c>
      <c r="BB296" s="304"/>
      <c r="BC296" s="304"/>
      <c r="BD296" s="304"/>
      <c r="BE296" s="304"/>
    </row>
    <row r="297" spans="2:57">
      <c r="B297" s="149" t="s">
        <v>717</v>
      </c>
      <c r="C297" s="149" t="s">
        <v>717</v>
      </c>
      <c r="D297" s="280"/>
      <c r="E297" s="280"/>
      <c r="F297" s="280"/>
      <c r="G297" s="281"/>
      <c r="H297" s="286">
        <v>69</v>
      </c>
      <c r="I297" s="286" t="s">
        <v>55</v>
      </c>
      <c r="J297" s="286">
        <v>0</v>
      </c>
      <c r="K297" s="286" t="s">
        <v>55</v>
      </c>
      <c r="L297" s="286" t="s">
        <v>55</v>
      </c>
      <c r="M297" s="286" t="s">
        <v>55</v>
      </c>
      <c r="N297" s="286" t="s">
        <v>55</v>
      </c>
      <c r="O297" s="286" t="s">
        <v>55</v>
      </c>
      <c r="P297" s="286" t="s">
        <v>55</v>
      </c>
      <c r="Q297" s="286" t="s">
        <v>55</v>
      </c>
      <c r="R297" s="304"/>
      <c r="S297" s="409">
        <v>69</v>
      </c>
      <c r="T297" s="409" t="s">
        <v>55</v>
      </c>
      <c r="U297" s="409"/>
      <c r="V297" s="409"/>
      <c r="W297" s="409" t="s">
        <v>55</v>
      </c>
      <c r="X297" s="409" t="s">
        <v>55</v>
      </c>
      <c r="Y297" s="409" t="s">
        <v>55</v>
      </c>
      <c r="Z297" s="409" t="s">
        <v>55</v>
      </c>
      <c r="AA297" s="409" t="s">
        <v>55</v>
      </c>
      <c r="AB297" s="409" t="s">
        <v>55</v>
      </c>
      <c r="AC297" s="409" t="s">
        <v>55</v>
      </c>
      <c r="AD297" s="304"/>
      <c r="AE297" s="304"/>
      <c r="AF297" s="286">
        <v>69</v>
      </c>
      <c r="AG297" s="286" t="s">
        <v>55</v>
      </c>
      <c r="AH297" s="286">
        <v>0</v>
      </c>
      <c r="AI297" s="286" t="s">
        <v>55</v>
      </c>
      <c r="AJ297" s="286" t="s">
        <v>55</v>
      </c>
      <c r="AK297" s="286" t="s">
        <v>55</v>
      </c>
      <c r="AL297" s="286" t="s">
        <v>55</v>
      </c>
      <c r="AM297" s="286" t="s">
        <v>55</v>
      </c>
      <c r="AN297" s="286" t="s">
        <v>55</v>
      </c>
      <c r="AO297" s="286" t="s">
        <v>55</v>
      </c>
      <c r="AP297" s="304"/>
      <c r="AQ297" s="409">
        <v>69</v>
      </c>
      <c r="AR297" s="409" t="s">
        <v>55</v>
      </c>
      <c r="AS297" s="409">
        <v>0</v>
      </c>
      <c r="AT297" s="409">
        <v>0</v>
      </c>
      <c r="AU297" s="409" t="s">
        <v>55</v>
      </c>
      <c r="AV297" s="409" t="s">
        <v>55</v>
      </c>
      <c r="AW297" s="409" t="s">
        <v>55</v>
      </c>
      <c r="AX297" s="409" t="s">
        <v>55</v>
      </c>
      <c r="AY297" s="409" t="s">
        <v>55</v>
      </c>
      <c r="AZ297" s="409" t="s">
        <v>55</v>
      </c>
      <c r="BA297" s="409" t="s">
        <v>55</v>
      </c>
      <c r="BB297" s="304"/>
      <c r="BC297" s="304"/>
      <c r="BD297" s="304"/>
      <c r="BE297" s="304"/>
    </row>
    <row r="298" spans="2:57">
      <c r="B298" s="149" t="s">
        <v>718</v>
      </c>
      <c r="C298" s="149" t="s">
        <v>718</v>
      </c>
      <c r="D298" s="280"/>
      <c r="E298" s="280"/>
      <c r="F298" s="280"/>
      <c r="G298" s="281"/>
      <c r="H298" s="286">
        <v>109</v>
      </c>
      <c r="I298" s="286" t="s">
        <v>55</v>
      </c>
      <c r="J298" s="286">
        <v>109</v>
      </c>
      <c r="K298" s="286" t="s">
        <v>55</v>
      </c>
      <c r="L298" s="286" t="s">
        <v>55</v>
      </c>
      <c r="M298" s="286" t="s">
        <v>55</v>
      </c>
      <c r="N298" s="286" t="s">
        <v>55</v>
      </c>
      <c r="O298" s="286" t="s">
        <v>55</v>
      </c>
      <c r="P298" s="286" t="s">
        <v>55</v>
      </c>
      <c r="Q298" s="286" t="s">
        <v>55</v>
      </c>
      <c r="R298" s="304"/>
      <c r="S298" s="409">
        <v>109</v>
      </c>
      <c r="T298" s="409" t="s">
        <v>55</v>
      </c>
      <c r="U298" s="409"/>
      <c r="V298" s="409"/>
      <c r="W298" s="409" t="s">
        <v>55</v>
      </c>
      <c r="X298" s="409" t="s">
        <v>55</v>
      </c>
      <c r="Y298" s="409" t="s">
        <v>55</v>
      </c>
      <c r="Z298" s="409" t="s">
        <v>55</v>
      </c>
      <c r="AA298" s="409" t="s">
        <v>55</v>
      </c>
      <c r="AB298" s="409" t="s">
        <v>55</v>
      </c>
      <c r="AC298" s="409" t="s">
        <v>55</v>
      </c>
      <c r="AD298" s="304"/>
      <c r="AE298" s="304"/>
      <c r="AF298" s="286">
        <v>109</v>
      </c>
      <c r="AG298" s="286" t="s">
        <v>55</v>
      </c>
      <c r="AH298" s="286">
        <v>109</v>
      </c>
      <c r="AI298" s="286" t="s">
        <v>55</v>
      </c>
      <c r="AJ298" s="286" t="s">
        <v>55</v>
      </c>
      <c r="AK298" s="286" t="s">
        <v>55</v>
      </c>
      <c r="AL298" s="286" t="s">
        <v>55</v>
      </c>
      <c r="AM298" s="286" t="s">
        <v>55</v>
      </c>
      <c r="AN298" s="286" t="s">
        <v>55</v>
      </c>
      <c r="AO298" s="286" t="s">
        <v>55</v>
      </c>
      <c r="AP298" s="304"/>
      <c r="AQ298" s="409">
        <v>109</v>
      </c>
      <c r="AR298" s="409" t="s">
        <v>55</v>
      </c>
      <c r="AS298" s="409">
        <v>0</v>
      </c>
      <c r="AT298" s="409">
        <v>0</v>
      </c>
      <c r="AU298" s="409" t="s">
        <v>55</v>
      </c>
      <c r="AV298" s="409" t="s">
        <v>55</v>
      </c>
      <c r="AW298" s="409" t="s">
        <v>55</v>
      </c>
      <c r="AX298" s="409" t="s">
        <v>55</v>
      </c>
      <c r="AY298" s="409" t="s">
        <v>55</v>
      </c>
      <c r="AZ298" s="409" t="s">
        <v>55</v>
      </c>
      <c r="BA298" s="409" t="s">
        <v>55</v>
      </c>
      <c r="BB298" s="304"/>
      <c r="BC298" s="304"/>
      <c r="BD298" s="304"/>
      <c r="BE298" s="304"/>
    </row>
    <row r="299" spans="2:57">
      <c r="B299" s="149" t="s">
        <v>719</v>
      </c>
      <c r="C299" s="149" t="s">
        <v>719</v>
      </c>
      <c r="D299" s="280"/>
      <c r="E299" s="280"/>
      <c r="F299" s="280"/>
      <c r="G299" s="281"/>
      <c r="H299" s="286">
        <v>139</v>
      </c>
      <c r="I299" s="286" t="s">
        <v>55</v>
      </c>
      <c r="J299" s="286">
        <v>59</v>
      </c>
      <c r="K299" s="286" t="s">
        <v>55</v>
      </c>
      <c r="L299" s="286" t="s">
        <v>55</v>
      </c>
      <c r="M299" s="286" t="s">
        <v>55</v>
      </c>
      <c r="N299" s="286" t="s">
        <v>55</v>
      </c>
      <c r="O299" s="286" t="s">
        <v>55</v>
      </c>
      <c r="P299" s="286" t="s">
        <v>55</v>
      </c>
      <c r="Q299" s="286" t="s">
        <v>55</v>
      </c>
      <c r="R299" s="304"/>
      <c r="S299" s="409">
        <v>139</v>
      </c>
      <c r="T299" s="409" t="s">
        <v>55</v>
      </c>
      <c r="U299" s="409"/>
      <c r="V299" s="409"/>
      <c r="W299" s="409" t="s">
        <v>55</v>
      </c>
      <c r="X299" s="409" t="s">
        <v>55</v>
      </c>
      <c r="Y299" s="409" t="s">
        <v>55</v>
      </c>
      <c r="Z299" s="409" t="s">
        <v>55</v>
      </c>
      <c r="AA299" s="409" t="s">
        <v>55</v>
      </c>
      <c r="AB299" s="409" t="s">
        <v>55</v>
      </c>
      <c r="AC299" s="409" t="s">
        <v>55</v>
      </c>
      <c r="AD299" s="304"/>
      <c r="AE299" s="304"/>
      <c r="AF299" s="286">
        <v>139</v>
      </c>
      <c r="AG299" s="286" t="s">
        <v>55</v>
      </c>
      <c r="AH299" s="286">
        <v>59</v>
      </c>
      <c r="AI299" s="286" t="s">
        <v>55</v>
      </c>
      <c r="AJ299" s="286" t="s">
        <v>55</v>
      </c>
      <c r="AK299" s="286" t="s">
        <v>55</v>
      </c>
      <c r="AL299" s="286" t="s">
        <v>55</v>
      </c>
      <c r="AM299" s="286" t="s">
        <v>55</v>
      </c>
      <c r="AN299" s="286" t="s">
        <v>55</v>
      </c>
      <c r="AO299" s="286" t="s">
        <v>55</v>
      </c>
      <c r="AP299" s="304"/>
      <c r="AQ299" s="409">
        <v>139</v>
      </c>
      <c r="AR299" s="409" t="s">
        <v>55</v>
      </c>
      <c r="AS299" s="409">
        <v>0</v>
      </c>
      <c r="AT299" s="409">
        <v>0</v>
      </c>
      <c r="AU299" s="409" t="s">
        <v>55</v>
      </c>
      <c r="AV299" s="409" t="s">
        <v>55</v>
      </c>
      <c r="AW299" s="409" t="s">
        <v>55</v>
      </c>
      <c r="AX299" s="409" t="s">
        <v>55</v>
      </c>
      <c r="AY299" s="409" t="s">
        <v>55</v>
      </c>
      <c r="AZ299" s="409" t="s">
        <v>55</v>
      </c>
      <c r="BA299" s="409" t="s">
        <v>55</v>
      </c>
      <c r="BB299" s="304"/>
      <c r="BC299" s="304"/>
      <c r="BD299" s="304"/>
      <c r="BE299" s="304"/>
    </row>
    <row r="300" spans="2:57">
      <c r="B300" s="149" t="s">
        <v>720</v>
      </c>
      <c r="C300" s="149" t="s">
        <v>720</v>
      </c>
      <c r="D300" s="280"/>
      <c r="E300" s="280"/>
      <c r="F300" s="280"/>
      <c r="G300" s="281"/>
      <c r="H300" s="286">
        <v>89</v>
      </c>
      <c r="I300" s="286" t="s">
        <v>55</v>
      </c>
      <c r="J300" s="286">
        <v>19</v>
      </c>
      <c r="K300" s="286" t="s">
        <v>55</v>
      </c>
      <c r="L300" s="286" t="s">
        <v>55</v>
      </c>
      <c r="M300" s="286" t="s">
        <v>55</v>
      </c>
      <c r="N300" s="286" t="s">
        <v>55</v>
      </c>
      <c r="O300" s="286" t="s">
        <v>55</v>
      </c>
      <c r="P300" s="286" t="s">
        <v>55</v>
      </c>
      <c r="Q300" s="286" t="s">
        <v>55</v>
      </c>
      <c r="R300" s="304"/>
      <c r="S300" s="409">
        <v>89</v>
      </c>
      <c r="T300" s="409" t="s">
        <v>55</v>
      </c>
      <c r="U300" s="409"/>
      <c r="V300" s="409"/>
      <c r="W300" s="409" t="s">
        <v>55</v>
      </c>
      <c r="X300" s="409" t="s">
        <v>55</v>
      </c>
      <c r="Y300" s="409" t="s">
        <v>55</v>
      </c>
      <c r="Z300" s="409" t="s">
        <v>55</v>
      </c>
      <c r="AA300" s="409" t="s">
        <v>55</v>
      </c>
      <c r="AB300" s="409" t="s">
        <v>55</v>
      </c>
      <c r="AC300" s="409" t="s">
        <v>55</v>
      </c>
      <c r="AD300" s="304"/>
      <c r="AE300" s="304"/>
      <c r="AF300" s="286">
        <v>89</v>
      </c>
      <c r="AG300" s="286" t="s">
        <v>55</v>
      </c>
      <c r="AH300" s="286">
        <v>19</v>
      </c>
      <c r="AI300" s="286" t="s">
        <v>55</v>
      </c>
      <c r="AJ300" s="286" t="s">
        <v>55</v>
      </c>
      <c r="AK300" s="286" t="s">
        <v>55</v>
      </c>
      <c r="AL300" s="286" t="s">
        <v>55</v>
      </c>
      <c r="AM300" s="286" t="s">
        <v>55</v>
      </c>
      <c r="AN300" s="286" t="s">
        <v>55</v>
      </c>
      <c r="AO300" s="286" t="s">
        <v>55</v>
      </c>
      <c r="AP300" s="304"/>
      <c r="AQ300" s="409">
        <v>89</v>
      </c>
      <c r="AR300" s="409" t="s">
        <v>55</v>
      </c>
      <c r="AS300" s="409">
        <v>0</v>
      </c>
      <c r="AT300" s="409">
        <v>0</v>
      </c>
      <c r="AU300" s="409" t="s">
        <v>55</v>
      </c>
      <c r="AV300" s="409" t="s">
        <v>55</v>
      </c>
      <c r="AW300" s="409" t="s">
        <v>55</v>
      </c>
      <c r="AX300" s="409" t="s">
        <v>55</v>
      </c>
      <c r="AY300" s="409" t="s">
        <v>55</v>
      </c>
      <c r="AZ300" s="409" t="s">
        <v>55</v>
      </c>
      <c r="BA300" s="409" t="s">
        <v>55</v>
      </c>
      <c r="BB300" s="304"/>
      <c r="BC300" s="304"/>
      <c r="BD300" s="304"/>
      <c r="BE300" s="304"/>
    </row>
    <row r="301" spans="2:57">
      <c r="B301" s="149" t="s">
        <v>721</v>
      </c>
      <c r="C301" s="149" t="s">
        <v>721</v>
      </c>
      <c r="D301" s="280"/>
      <c r="E301" s="280"/>
      <c r="F301" s="280"/>
      <c r="G301" s="281"/>
      <c r="H301" s="286">
        <v>89</v>
      </c>
      <c r="I301" s="286" t="s">
        <v>55</v>
      </c>
      <c r="J301" s="286">
        <v>19</v>
      </c>
      <c r="K301" s="286" t="s">
        <v>55</v>
      </c>
      <c r="L301" s="286" t="s">
        <v>55</v>
      </c>
      <c r="M301" s="286" t="s">
        <v>55</v>
      </c>
      <c r="N301" s="286" t="s">
        <v>55</v>
      </c>
      <c r="O301" s="286" t="s">
        <v>55</v>
      </c>
      <c r="P301" s="286" t="s">
        <v>55</v>
      </c>
      <c r="Q301" s="286" t="s">
        <v>55</v>
      </c>
      <c r="R301" s="304"/>
      <c r="S301" s="409">
        <v>89</v>
      </c>
      <c r="T301" s="409" t="s">
        <v>55</v>
      </c>
      <c r="U301" s="409"/>
      <c r="V301" s="409"/>
      <c r="W301" s="409" t="s">
        <v>55</v>
      </c>
      <c r="X301" s="409" t="s">
        <v>55</v>
      </c>
      <c r="Y301" s="409" t="s">
        <v>55</v>
      </c>
      <c r="Z301" s="409" t="s">
        <v>55</v>
      </c>
      <c r="AA301" s="409" t="s">
        <v>55</v>
      </c>
      <c r="AB301" s="409" t="s">
        <v>55</v>
      </c>
      <c r="AC301" s="409" t="s">
        <v>55</v>
      </c>
      <c r="AD301" s="304"/>
      <c r="AE301" s="304"/>
      <c r="AF301" s="286">
        <v>89</v>
      </c>
      <c r="AG301" s="286" t="s">
        <v>55</v>
      </c>
      <c r="AH301" s="286">
        <v>19</v>
      </c>
      <c r="AI301" s="286" t="s">
        <v>55</v>
      </c>
      <c r="AJ301" s="286" t="s">
        <v>55</v>
      </c>
      <c r="AK301" s="286" t="s">
        <v>55</v>
      </c>
      <c r="AL301" s="286" t="s">
        <v>55</v>
      </c>
      <c r="AM301" s="286" t="s">
        <v>55</v>
      </c>
      <c r="AN301" s="286" t="s">
        <v>55</v>
      </c>
      <c r="AO301" s="286" t="s">
        <v>55</v>
      </c>
      <c r="AP301" s="304"/>
      <c r="AQ301" s="409">
        <v>89</v>
      </c>
      <c r="AR301" s="409" t="s">
        <v>55</v>
      </c>
      <c r="AS301" s="409">
        <v>0</v>
      </c>
      <c r="AT301" s="409">
        <v>0</v>
      </c>
      <c r="AU301" s="409" t="s">
        <v>55</v>
      </c>
      <c r="AV301" s="409" t="s">
        <v>55</v>
      </c>
      <c r="AW301" s="409" t="s">
        <v>55</v>
      </c>
      <c r="AX301" s="409" t="s">
        <v>55</v>
      </c>
      <c r="AY301" s="409" t="s">
        <v>55</v>
      </c>
      <c r="AZ301" s="409" t="s">
        <v>55</v>
      </c>
      <c r="BA301" s="409" t="s">
        <v>55</v>
      </c>
      <c r="BB301" s="304"/>
      <c r="BC301" s="304"/>
      <c r="BD301" s="304"/>
      <c r="BE301" s="304"/>
    </row>
    <row r="302" spans="2:57">
      <c r="B302" s="149" t="s">
        <v>722</v>
      </c>
      <c r="C302" s="149" t="s">
        <v>722</v>
      </c>
      <c r="D302" s="280"/>
      <c r="E302" s="280"/>
      <c r="F302" s="280"/>
      <c r="G302" s="281"/>
      <c r="H302" s="286">
        <v>189</v>
      </c>
      <c r="I302" s="286">
        <v>89</v>
      </c>
      <c r="J302" s="286">
        <v>89</v>
      </c>
      <c r="K302" s="286">
        <v>89</v>
      </c>
      <c r="L302" s="286">
        <v>0</v>
      </c>
      <c r="M302" s="286">
        <v>0</v>
      </c>
      <c r="N302" s="286">
        <v>0</v>
      </c>
      <c r="O302" s="286">
        <v>0</v>
      </c>
      <c r="P302" s="286">
        <v>0</v>
      </c>
      <c r="Q302" s="286">
        <v>0</v>
      </c>
      <c r="R302" s="304"/>
      <c r="S302" s="409">
        <v>189</v>
      </c>
      <c r="T302" s="409">
        <v>89</v>
      </c>
      <c r="U302" s="409"/>
      <c r="V302" s="409"/>
      <c r="W302" s="409">
        <v>89</v>
      </c>
      <c r="X302" s="409">
        <v>0</v>
      </c>
      <c r="Y302" s="409">
        <v>0</v>
      </c>
      <c r="Z302" s="409">
        <v>0</v>
      </c>
      <c r="AA302" s="409">
        <v>0</v>
      </c>
      <c r="AB302" s="409">
        <v>0</v>
      </c>
      <c r="AC302" s="409">
        <v>0</v>
      </c>
      <c r="AD302" s="304"/>
      <c r="AE302" s="304"/>
      <c r="AF302" s="286">
        <v>189</v>
      </c>
      <c r="AG302" s="286">
        <v>89</v>
      </c>
      <c r="AH302" s="286">
        <v>89</v>
      </c>
      <c r="AI302" s="286">
        <v>89</v>
      </c>
      <c r="AJ302" s="286">
        <v>0</v>
      </c>
      <c r="AK302" s="286">
        <v>0</v>
      </c>
      <c r="AL302" s="286">
        <v>0</v>
      </c>
      <c r="AM302" s="286">
        <v>0</v>
      </c>
      <c r="AN302" s="286">
        <v>0</v>
      </c>
      <c r="AO302" s="286">
        <v>0</v>
      </c>
      <c r="AP302" s="304"/>
      <c r="AQ302" s="409">
        <v>189</v>
      </c>
      <c r="AR302" s="409">
        <v>89</v>
      </c>
      <c r="AS302" s="409">
        <v>0</v>
      </c>
      <c r="AT302" s="409">
        <v>0</v>
      </c>
      <c r="AU302" s="409">
        <v>89</v>
      </c>
      <c r="AV302" s="409">
        <v>0</v>
      </c>
      <c r="AW302" s="409">
        <v>0</v>
      </c>
      <c r="AX302" s="409">
        <v>0</v>
      </c>
      <c r="AY302" s="409">
        <v>0</v>
      </c>
      <c r="AZ302" s="409">
        <v>0</v>
      </c>
      <c r="BA302" s="409">
        <v>0</v>
      </c>
      <c r="BB302" s="304"/>
      <c r="BC302" s="304"/>
      <c r="BD302" s="304"/>
      <c r="BE302" s="304"/>
    </row>
    <row r="303" spans="2:57">
      <c r="B303" s="149" t="s">
        <v>723</v>
      </c>
      <c r="C303" s="149" t="s">
        <v>723</v>
      </c>
      <c r="D303" s="280"/>
      <c r="E303" s="280"/>
      <c r="F303" s="280"/>
      <c r="G303" s="281"/>
      <c r="H303" s="286">
        <v>49</v>
      </c>
      <c r="I303" s="286" t="s">
        <v>55</v>
      </c>
      <c r="J303" s="286">
        <v>19</v>
      </c>
      <c r="K303" s="286" t="s">
        <v>55</v>
      </c>
      <c r="L303" s="286" t="s">
        <v>55</v>
      </c>
      <c r="M303" s="286" t="s">
        <v>55</v>
      </c>
      <c r="N303" s="286" t="s">
        <v>55</v>
      </c>
      <c r="O303" s="286" t="s">
        <v>55</v>
      </c>
      <c r="P303" s="286" t="s">
        <v>55</v>
      </c>
      <c r="Q303" s="286" t="s">
        <v>55</v>
      </c>
      <c r="R303" s="304"/>
      <c r="S303" s="409">
        <v>49</v>
      </c>
      <c r="T303" s="409" t="s">
        <v>55</v>
      </c>
      <c r="U303" s="409"/>
      <c r="V303" s="409"/>
      <c r="W303" s="409" t="s">
        <v>55</v>
      </c>
      <c r="X303" s="409" t="s">
        <v>55</v>
      </c>
      <c r="Y303" s="409" t="s">
        <v>55</v>
      </c>
      <c r="Z303" s="409" t="s">
        <v>55</v>
      </c>
      <c r="AA303" s="409" t="s">
        <v>55</v>
      </c>
      <c r="AB303" s="409" t="s">
        <v>55</v>
      </c>
      <c r="AC303" s="409" t="s">
        <v>55</v>
      </c>
      <c r="AD303" s="304"/>
      <c r="AE303" s="304"/>
      <c r="AF303" s="286">
        <v>49</v>
      </c>
      <c r="AG303" s="286" t="s">
        <v>55</v>
      </c>
      <c r="AH303" s="286">
        <v>19</v>
      </c>
      <c r="AI303" s="286" t="s">
        <v>55</v>
      </c>
      <c r="AJ303" s="286" t="s">
        <v>55</v>
      </c>
      <c r="AK303" s="286" t="s">
        <v>55</v>
      </c>
      <c r="AL303" s="286" t="s">
        <v>55</v>
      </c>
      <c r="AM303" s="286" t="s">
        <v>55</v>
      </c>
      <c r="AN303" s="286" t="s">
        <v>55</v>
      </c>
      <c r="AO303" s="286" t="s">
        <v>55</v>
      </c>
      <c r="AP303" s="304"/>
      <c r="AQ303" s="409">
        <v>49</v>
      </c>
      <c r="AR303" s="409" t="s">
        <v>55</v>
      </c>
      <c r="AS303" s="409">
        <v>0</v>
      </c>
      <c r="AT303" s="409">
        <v>0</v>
      </c>
      <c r="AU303" s="409" t="s">
        <v>55</v>
      </c>
      <c r="AV303" s="409" t="s">
        <v>55</v>
      </c>
      <c r="AW303" s="409" t="s">
        <v>55</v>
      </c>
      <c r="AX303" s="409" t="s">
        <v>55</v>
      </c>
      <c r="AY303" s="409" t="s">
        <v>55</v>
      </c>
      <c r="AZ303" s="409" t="s">
        <v>55</v>
      </c>
      <c r="BA303" s="409" t="s">
        <v>55</v>
      </c>
      <c r="BB303" s="304"/>
      <c r="BC303" s="304"/>
      <c r="BD303" s="304"/>
      <c r="BE303" s="304"/>
    </row>
    <row r="304" spans="2:57">
      <c r="B304" s="149" t="s">
        <v>970</v>
      </c>
      <c r="C304" s="149" t="s">
        <v>724</v>
      </c>
      <c r="D304" s="280"/>
      <c r="E304" s="280"/>
      <c r="F304" s="280"/>
      <c r="G304" s="281"/>
      <c r="H304" s="286">
        <v>229</v>
      </c>
      <c r="I304" s="286">
        <v>0</v>
      </c>
      <c r="J304" s="286">
        <v>229</v>
      </c>
      <c r="K304" s="286">
        <v>19</v>
      </c>
      <c r="L304" s="286">
        <v>19</v>
      </c>
      <c r="M304" s="286">
        <v>19</v>
      </c>
      <c r="N304" s="286">
        <v>19</v>
      </c>
      <c r="O304" s="286">
        <v>19</v>
      </c>
      <c r="P304" s="286">
        <v>19</v>
      </c>
      <c r="Q304" s="286">
        <v>19</v>
      </c>
      <c r="R304" s="304"/>
      <c r="S304" s="409">
        <v>229</v>
      </c>
      <c r="T304" s="409">
        <v>0</v>
      </c>
      <c r="U304" s="409"/>
      <c r="V304" s="409"/>
      <c r="W304" s="409">
        <v>19</v>
      </c>
      <c r="X304" s="409">
        <v>19</v>
      </c>
      <c r="Y304" s="409">
        <v>19</v>
      </c>
      <c r="Z304" s="409">
        <v>19</v>
      </c>
      <c r="AA304" s="409">
        <v>19</v>
      </c>
      <c r="AB304" s="409">
        <v>19</v>
      </c>
      <c r="AC304" s="409">
        <v>19</v>
      </c>
      <c r="AD304" s="304"/>
      <c r="AE304" s="304"/>
      <c r="AF304" s="286">
        <v>229</v>
      </c>
      <c r="AG304" s="286">
        <v>0</v>
      </c>
      <c r="AH304" s="286">
        <v>229</v>
      </c>
      <c r="AI304" s="286">
        <v>19</v>
      </c>
      <c r="AJ304" s="286">
        <v>19</v>
      </c>
      <c r="AK304" s="286">
        <v>19</v>
      </c>
      <c r="AL304" s="286">
        <v>19</v>
      </c>
      <c r="AM304" s="286">
        <v>19</v>
      </c>
      <c r="AN304" s="286">
        <v>19</v>
      </c>
      <c r="AO304" s="286">
        <v>19</v>
      </c>
      <c r="AP304" s="304"/>
      <c r="AQ304" s="409">
        <v>229</v>
      </c>
      <c r="AR304" s="409">
        <v>0</v>
      </c>
      <c r="AS304" s="409">
        <v>0</v>
      </c>
      <c r="AT304" s="409">
        <v>0</v>
      </c>
      <c r="AU304" s="409">
        <v>19</v>
      </c>
      <c r="AV304" s="409">
        <v>19</v>
      </c>
      <c r="AW304" s="409">
        <v>19</v>
      </c>
      <c r="AX304" s="409">
        <v>19</v>
      </c>
      <c r="AY304" s="409">
        <v>19</v>
      </c>
      <c r="AZ304" s="409">
        <v>19</v>
      </c>
      <c r="BA304" s="409">
        <v>19</v>
      </c>
      <c r="BB304" s="304"/>
      <c r="BC304" s="304"/>
      <c r="BD304" s="304"/>
      <c r="BE304" s="304"/>
    </row>
    <row r="305" spans="2:57">
      <c r="B305" s="149" t="s">
        <v>971</v>
      </c>
      <c r="C305" s="149" t="s">
        <v>725</v>
      </c>
      <c r="D305" s="280"/>
      <c r="E305" s="280"/>
      <c r="F305" s="280"/>
      <c r="G305" s="281"/>
      <c r="H305" s="286">
        <v>269</v>
      </c>
      <c r="I305" s="286">
        <v>169</v>
      </c>
      <c r="J305" s="286">
        <v>269</v>
      </c>
      <c r="K305" s="286">
        <v>169</v>
      </c>
      <c r="L305" s="286">
        <v>0</v>
      </c>
      <c r="M305" s="286">
        <v>0</v>
      </c>
      <c r="N305" s="286">
        <v>0</v>
      </c>
      <c r="O305" s="286">
        <v>0</v>
      </c>
      <c r="P305" s="286">
        <v>0</v>
      </c>
      <c r="Q305" s="286">
        <v>0</v>
      </c>
      <c r="R305" s="304"/>
      <c r="S305" s="409">
        <v>269</v>
      </c>
      <c r="T305" s="409">
        <v>169</v>
      </c>
      <c r="U305" s="409"/>
      <c r="V305" s="409"/>
      <c r="W305" s="409">
        <v>169</v>
      </c>
      <c r="X305" s="409">
        <v>0</v>
      </c>
      <c r="Y305" s="409">
        <v>0</v>
      </c>
      <c r="Z305" s="409">
        <v>0</v>
      </c>
      <c r="AA305" s="409">
        <v>0</v>
      </c>
      <c r="AB305" s="409">
        <v>0</v>
      </c>
      <c r="AC305" s="409">
        <v>0</v>
      </c>
      <c r="AD305" s="304"/>
      <c r="AE305" s="304"/>
      <c r="AF305" s="286">
        <v>269</v>
      </c>
      <c r="AG305" s="286">
        <v>169</v>
      </c>
      <c r="AH305" s="286">
        <v>269</v>
      </c>
      <c r="AI305" s="286">
        <v>169</v>
      </c>
      <c r="AJ305" s="286">
        <v>0</v>
      </c>
      <c r="AK305" s="286">
        <v>0</v>
      </c>
      <c r="AL305" s="286">
        <v>0</v>
      </c>
      <c r="AM305" s="286">
        <v>0</v>
      </c>
      <c r="AN305" s="286">
        <v>0</v>
      </c>
      <c r="AO305" s="286">
        <v>0</v>
      </c>
      <c r="AP305" s="304"/>
      <c r="AQ305" s="409">
        <v>269</v>
      </c>
      <c r="AR305" s="409">
        <v>169</v>
      </c>
      <c r="AS305" s="409">
        <v>0</v>
      </c>
      <c r="AT305" s="409">
        <v>0</v>
      </c>
      <c r="AU305" s="409">
        <v>169</v>
      </c>
      <c r="AV305" s="409">
        <v>0</v>
      </c>
      <c r="AW305" s="409">
        <v>0</v>
      </c>
      <c r="AX305" s="409">
        <v>0</v>
      </c>
      <c r="AY305" s="409">
        <v>0</v>
      </c>
      <c r="AZ305" s="409">
        <v>0</v>
      </c>
      <c r="BA305" s="409">
        <v>0</v>
      </c>
      <c r="BB305" s="304"/>
      <c r="BC305" s="304"/>
      <c r="BD305" s="304"/>
      <c r="BE305" s="304"/>
    </row>
    <row r="306" spans="2:57">
      <c r="B306" s="149" t="s">
        <v>972</v>
      </c>
      <c r="C306" s="149" t="s">
        <v>726</v>
      </c>
      <c r="D306" s="280"/>
      <c r="E306" s="280"/>
      <c r="F306" s="280"/>
      <c r="G306" s="281"/>
      <c r="H306" s="286">
        <v>259</v>
      </c>
      <c r="I306" s="286">
        <v>159</v>
      </c>
      <c r="J306" s="286">
        <v>209</v>
      </c>
      <c r="K306" s="286">
        <v>159</v>
      </c>
      <c r="L306" s="286">
        <v>0</v>
      </c>
      <c r="M306" s="286">
        <v>0</v>
      </c>
      <c r="N306" s="286">
        <v>0</v>
      </c>
      <c r="O306" s="286">
        <v>0</v>
      </c>
      <c r="P306" s="286">
        <v>0</v>
      </c>
      <c r="Q306" s="286">
        <v>0</v>
      </c>
      <c r="R306" s="304"/>
      <c r="S306" s="409">
        <v>259</v>
      </c>
      <c r="T306" s="409">
        <v>159</v>
      </c>
      <c r="U306" s="409"/>
      <c r="V306" s="409"/>
      <c r="W306" s="409">
        <v>159</v>
      </c>
      <c r="X306" s="409">
        <v>0</v>
      </c>
      <c r="Y306" s="409">
        <v>0</v>
      </c>
      <c r="Z306" s="409">
        <v>0</v>
      </c>
      <c r="AA306" s="409">
        <v>0</v>
      </c>
      <c r="AB306" s="409">
        <v>0</v>
      </c>
      <c r="AC306" s="409">
        <v>0</v>
      </c>
      <c r="AD306" s="304"/>
      <c r="AE306" s="304"/>
      <c r="AF306" s="286">
        <v>259</v>
      </c>
      <c r="AG306" s="286">
        <v>159</v>
      </c>
      <c r="AH306" s="286">
        <v>209</v>
      </c>
      <c r="AI306" s="286">
        <v>159</v>
      </c>
      <c r="AJ306" s="286">
        <v>0</v>
      </c>
      <c r="AK306" s="286">
        <v>0</v>
      </c>
      <c r="AL306" s="286">
        <v>0</v>
      </c>
      <c r="AM306" s="286">
        <v>0</v>
      </c>
      <c r="AN306" s="286">
        <v>0</v>
      </c>
      <c r="AO306" s="286">
        <v>0</v>
      </c>
      <c r="AP306" s="304"/>
      <c r="AQ306" s="409">
        <v>259</v>
      </c>
      <c r="AR306" s="409">
        <v>159</v>
      </c>
      <c r="AS306" s="409">
        <v>0</v>
      </c>
      <c r="AT306" s="409">
        <v>0</v>
      </c>
      <c r="AU306" s="409">
        <v>159</v>
      </c>
      <c r="AV306" s="409">
        <v>0</v>
      </c>
      <c r="AW306" s="409">
        <v>0</v>
      </c>
      <c r="AX306" s="409">
        <v>0</v>
      </c>
      <c r="AY306" s="409">
        <v>0</v>
      </c>
      <c r="AZ306" s="409">
        <v>0</v>
      </c>
      <c r="BA306" s="409">
        <v>0</v>
      </c>
      <c r="BB306" s="304"/>
      <c r="BC306" s="304"/>
      <c r="BD306" s="304"/>
      <c r="BE306" s="304"/>
    </row>
    <row r="307" spans="2:57">
      <c r="B307" s="149" t="s">
        <v>973</v>
      </c>
      <c r="C307" s="149" t="s">
        <v>727</v>
      </c>
      <c r="D307" s="280"/>
      <c r="E307" s="280"/>
      <c r="F307" s="280"/>
      <c r="G307" s="281"/>
      <c r="H307" s="286">
        <v>269</v>
      </c>
      <c r="I307" s="286">
        <v>169</v>
      </c>
      <c r="J307" s="286">
        <v>219</v>
      </c>
      <c r="K307" s="286">
        <v>169</v>
      </c>
      <c r="L307" s="286">
        <v>0</v>
      </c>
      <c r="M307" s="286">
        <v>0</v>
      </c>
      <c r="N307" s="286">
        <v>0</v>
      </c>
      <c r="O307" s="286">
        <v>0</v>
      </c>
      <c r="P307" s="286">
        <v>0</v>
      </c>
      <c r="Q307" s="286">
        <v>0</v>
      </c>
      <c r="R307" s="304"/>
      <c r="S307" s="409">
        <v>269</v>
      </c>
      <c r="T307" s="409">
        <v>169</v>
      </c>
      <c r="U307" s="409"/>
      <c r="V307" s="409"/>
      <c r="W307" s="409">
        <v>169</v>
      </c>
      <c r="X307" s="409">
        <v>0</v>
      </c>
      <c r="Y307" s="409">
        <v>0</v>
      </c>
      <c r="Z307" s="409">
        <v>0</v>
      </c>
      <c r="AA307" s="409">
        <v>0</v>
      </c>
      <c r="AB307" s="409">
        <v>0</v>
      </c>
      <c r="AC307" s="409">
        <v>0</v>
      </c>
      <c r="AD307" s="304"/>
      <c r="AE307" s="304"/>
      <c r="AF307" s="286">
        <v>269</v>
      </c>
      <c r="AG307" s="286">
        <v>169</v>
      </c>
      <c r="AH307" s="286">
        <v>219</v>
      </c>
      <c r="AI307" s="286">
        <v>169</v>
      </c>
      <c r="AJ307" s="286">
        <v>0</v>
      </c>
      <c r="AK307" s="286">
        <v>0</v>
      </c>
      <c r="AL307" s="286">
        <v>0</v>
      </c>
      <c r="AM307" s="286">
        <v>0</v>
      </c>
      <c r="AN307" s="286">
        <v>0</v>
      </c>
      <c r="AO307" s="286">
        <v>0</v>
      </c>
      <c r="AP307" s="304"/>
      <c r="AQ307" s="409">
        <v>269</v>
      </c>
      <c r="AR307" s="409">
        <v>169</v>
      </c>
      <c r="AS307" s="409">
        <v>0</v>
      </c>
      <c r="AT307" s="409">
        <v>0</v>
      </c>
      <c r="AU307" s="409">
        <v>169</v>
      </c>
      <c r="AV307" s="409">
        <v>0</v>
      </c>
      <c r="AW307" s="409">
        <v>0</v>
      </c>
      <c r="AX307" s="409">
        <v>0</v>
      </c>
      <c r="AY307" s="409">
        <v>0</v>
      </c>
      <c r="AZ307" s="409">
        <v>0</v>
      </c>
      <c r="BA307" s="409">
        <v>0</v>
      </c>
      <c r="BB307" s="304"/>
      <c r="BC307" s="304"/>
      <c r="BD307" s="304"/>
      <c r="BE307" s="304"/>
    </row>
    <row r="308" spans="2:57">
      <c r="B308" s="149" t="s">
        <v>974</v>
      </c>
      <c r="C308" s="149" t="s">
        <v>728</v>
      </c>
      <c r="D308" s="280"/>
      <c r="E308" s="280"/>
      <c r="F308" s="280"/>
      <c r="G308" s="281"/>
      <c r="H308" s="286">
        <v>269</v>
      </c>
      <c r="I308" s="286">
        <v>169</v>
      </c>
      <c r="J308" s="286">
        <v>189</v>
      </c>
      <c r="K308" s="286">
        <v>169</v>
      </c>
      <c r="L308" s="286">
        <v>19</v>
      </c>
      <c r="M308" s="286">
        <v>19</v>
      </c>
      <c r="N308" s="286">
        <v>19</v>
      </c>
      <c r="O308" s="286">
        <v>19</v>
      </c>
      <c r="P308" s="286">
        <v>19</v>
      </c>
      <c r="Q308" s="286">
        <v>19</v>
      </c>
      <c r="R308" s="304"/>
      <c r="S308" s="409">
        <v>269</v>
      </c>
      <c r="T308" s="409">
        <v>169</v>
      </c>
      <c r="U308" s="409"/>
      <c r="V308" s="409"/>
      <c r="W308" s="409">
        <v>169</v>
      </c>
      <c r="X308" s="409">
        <v>19</v>
      </c>
      <c r="Y308" s="409">
        <v>19</v>
      </c>
      <c r="Z308" s="409">
        <v>19</v>
      </c>
      <c r="AA308" s="409">
        <v>19</v>
      </c>
      <c r="AB308" s="409">
        <v>19</v>
      </c>
      <c r="AC308" s="409">
        <v>19</v>
      </c>
      <c r="AD308" s="304"/>
      <c r="AE308" s="304"/>
      <c r="AF308" s="286">
        <v>269</v>
      </c>
      <c r="AG308" s="286">
        <v>169</v>
      </c>
      <c r="AH308" s="286">
        <v>189</v>
      </c>
      <c r="AI308" s="286">
        <v>169</v>
      </c>
      <c r="AJ308" s="286">
        <v>19</v>
      </c>
      <c r="AK308" s="286">
        <v>19</v>
      </c>
      <c r="AL308" s="286">
        <v>19</v>
      </c>
      <c r="AM308" s="286">
        <v>19</v>
      </c>
      <c r="AN308" s="286">
        <v>19</v>
      </c>
      <c r="AO308" s="286">
        <v>19</v>
      </c>
      <c r="AP308" s="304"/>
      <c r="AQ308" s="409">
        <v>269</v>
      </c>
      <c r="AR308" s="409">
        <v>169</v>
      </c>
      <c r="AS308" s="409">
        <v>0</v>
      </c>
      <c r="AT308" s="409">
        <v>0</v>
      </c>
      <c r="AU308" s="409">
        <v>169</v>
      </c>
      <c r="AV308" s="409">
        <v>19</v>
      </c>
      <c r="AW308" s="409">
        <v>19</v>
      </c>
      <c r="AX308" s="409">
        <v>19</v>
      </c>
      <c r="AY308" s="409">
        <v>19</v>
      </c>
      <c r="AZ308" s="409">
        <v>19</v>
      </c>
      <c r="BA308" s="409">
        <v>19</v>
      </c>
      <c r="BB308" s="304"/>
      <c r="BC308" s="304"/>
      <c r="BD308" s="304"/>
      <c r="BE308" s="304"/>
    </row>
    <row r="309" spans="2:57">
      <c r="B309" s="149" t="s">
        <v>729</v>
      </c>
      <c r="C309" s="149" t="s">
        <v>729</v>
      </c>
      <c r="D309" s="280"/>
      <c r="E309" s="280"/>
      <c r="F309" s="280"/>
      <c r="G309" s="281"/>
      <c r="H309" s="286">
        <v>389</v>
      </c>
      <c r="I309" s="286" t="s">
        <v>55</v>
      </c>
      <c r="J309" s="286">
        <v>189</v>
      </c>
      <c r="K309" s="286" t="s">
        <v>55</v>
      </c>
      <c r="L309" s="286" t="s">
        <v>55</v>
      </c>
      <c r="M309" s="286" t="s">
        <v>55</v>
      </c>
      <c r="N309" s="286" t="s">
        <v>55</v>
      </c>
      <c r="O309" s="286" t="s">
        <v>55</v>
      </c>
      <c r="P309" s="286" t="s">
        <v>55</v>
      </c>
      <c r="Q309" s="286" t="s">
        <v>55</v>
      </c>
      <c r="R309" s="304"/>
      <c r="S309" s="409">
        <v>389</v>
      </c>
      <c r="T309" s="409" t="s">
        <v>55</v>
      </c>
      <c r="U309" s="409"/>
      <c r="V309" s="409"/>
      <c r="W309" s="409" t="s">
        <v>55</v>
      </c>
      <c r="X309" s="409" t="s">
        <v>55</v>
      </c>
      <c r="Y309" s="409" t="s">
        <v>55</v>
      </c>
      <c r="Z309" s="409" t="s">
        <v>55</v>
      </c>
      <c r="AA309" s="409" t="s">
        <v>55</v>
      </c>
      <c r="AB309" s="409" t="s">
        <v>55</v>
      </c>
      <c r="AC309" s="409" t="s">
        <v>55</v>
      </c>
      <c r="AD309" s="304"/>
      <c r="AE309" s="304"/>
      <c r="AF309" s="286">
        <v>389</v>
      </c>
      <c r="AG309" s="286" t="s">
        <v>55</v>
      </c>
      <c r="AH309" s="286">
        <v>189</v>
      </c>
      <c r="AI309" s="286" t="s">
        <v>55</v>
      </c>
      <c r="AJ309" s="286" t="s">
        <v>55</v>
      </c>
      <c r="AK309" s="286" t="s">
        <v>55</v>
      </c>
      <c r="AL309" s="286" t="s">
        <v>55</v>
      </c>
      <c r="AM309" s="286" t="s">
        <v>55</v>
      </c>
      <c r="AN309" s="286" t="s">
        <v>55</v>
      </c>
      <c r="AO309" s="286" t="s">
        <v>55</v>
      </c>
      <c r="AP309" s="304"/>
      <c r="AQ309" s="409">
        <v>389</v>
      </c>
      <c r="AR309" s="409" t="s">
        <v>55</v>
      </c>
      <c r="AS309" s="409">
        <v>0</v>
      </c>
      <c r="AT309" s="409">
        <v>0</v>
      </c>
      <c r="AU309" s="409" t="s">
        <v>55</v>
      </c>
      <c r="AV309" s="409" t="s">
        <v>55</v>
      </c>
      <c r="AW309" s="409" t="s">
        <v>55</v>
      </c>
      <c r="AX309" s="409" t="s">
        <v>55</v>
      </c>
      <c r="AY309" s="409" t="s">
        <v>55</v>
      </c>
      <c r="AZ309" s="409" t="s">
        <v>55</v>
      </c>
      <c r="BA309" s="409" t="s">
        <v>55</v>
      </c>
      <c r="BB309" s="304"/>
      <c r="BC309" s="304"/>
      <c r="BD309" s="304"/>
      <c r="BE309" s="304"/>
    </row>
    <row r="310" spans="2:57">
      <c r="B310" s="149" t="s">
        <v>975</v>
      </c>
      <c r="C310" s="149" t="s">
        <v>730</v>
      </c>
      <c r="D310" s="280"/>
      <c r="E310" s="280"/>
      <c r="F310" s="280"/>
      <c r="G310" s="281"/>
      <c r="H310" s="286">
        <v>119</v>
      </c>
      <c r="I310" s="286" t="s">
        <v>55</v>
      </c>
      <c r="J310" s="286">
        <v>119</v>
      </c>
      <c r="K310" s="286" t="s">
        <v>55</v>
      </c>
      <c r="L310" s="286" t="s">
        <v>55</v>
      </c>
      <c r="M310" s="286" t="s">
        <v>55</v>
      </c>
      <c r="N310" s="286" t="s">
        <v>55</v>
      </c>
      <c r="O310" s="286" t="s">
        <v>55</v>
      </c>
      <c r="P310" s="286" t="s">
        <v>55</v>
      </c>
      <c r="Q310" s="286" t="s">
        <v>55</v>
      </c>
      <c r="R310" s="304"/>
      <c r="S310" s="409">
        <v>119</v>
      </c>
      <c r="T310" s="409" t="s">
        <v>55</v>
      </c>
      <c r="U310" s="409"/>
      <c r="V310" s="409"/>
      <c r="W310" s="409" t="s">
        <v>55</v>
      </c>
      <c r="X310" s="409" t="s">
        <v>55</v>
      </c>
      <c r="Y310" s="409" t="s">
        <v>55</v>
      </c>
      <c r="Z310" s="409" t="s">
        <v>55</v>
      </c>
      <c r="AA310" s="409" t="s">
        <v>55</v>
      </c>
      <c r="AB310" s="409" t="s">
        <v>55</v>
      </c>
      <c r="AC310" s="409" t="s">
        <v>55</v>
      </c>
      <c r="AD310" s="304"/>
      <c r="AE310" s="304"/>
      <c r="AF310" s="286">
        <v>119</v>
      </c>
      <c r="AG310" s="286" t="s">
        <v>55</v>
      </c>
      <c r="AH310" s="286">
        <v>119</v>
      </c>
      <c r="AI310" s="286" t="s">
        <v>55</v>
      </c>
      <c r="AJ310" s="286" t="s">
        <v>55</v>
      </c>
      <c r="AK310" s="286" t="s">
        <v>55</v>
      </c>
      <c r="AL310" s="286" t="s">
        <v>55</v>
      </c>
      <c r="AM310" s="286" t="s">
        <v>55</v>
      </c>
      <c r="AN310" s="286" t="s">
        <v>55</v>
      </c>
      <c r="AO310" s="286" t="s">
        <v>55</v>
      </c>
      <c r="AP310" s="304"/>
      <c r="AQ310" s="409">
        <v>119</v>
      </c>
      <c r="AR310" s="409" t="s">
        <v>55</v>
      </c>
      <c r="AS310" s="409">
        <v>0</v>
      </c>
      <c r="AT310" s="409">
        <v>0</v>
      </c>
      <c r="AU310" s="409" t="s">
        <v>55</v>
      </c>
      <c r="AV310" s="409" t="s">
        <v>55</v>
      </c>
      <c r="AW310" s="409" t="s">
        <v>55</v>
      </c>
      <c r="AX310" s="409" t="s">
        <v>55</v>
      </c>
      <c r="AY310" s="409" t="s">
        <v>55</v>
      </c>
      <c r="AZ310" s="409" t="s">
        <v>55</v>
      </c>
      <c r="BA310" s="409" t="s">
        <v>55</v>
      </c>
      <c r="BB310" s="304"/>
      <c r="BC310" s="304"/>
      <c r="BD310" s="304"/>
      <c r="BE310" s="304"/>
    </row>
    <row r="311" spans="2:57">
      <c r="B311" s="149" t="s">
        <v>731</v>
      </c>
      <c r="C311" s="149" t="s">
        <v>731</v>
      </c>
      <c r="D311" s="280"/>
      <c r="E311" s="280"/>
      <c r="F311" s="280"/>
      <c r="G311" s="281"/>
      <c r="H311" s="286">
        <v>39</v>
      </c>
      <c r="I311" s="286" t="s">
        <v>55</v>
      </c>
      <c r="J311" s="286">
        <v>0</v>
      </c>
      <c r="K311" s="286" t="s">
        <v>55</v>
      </c>
      <c r="L311" s="286" t="s">
        <v>55</v>
      </c>
      <c r="M311" s="286" t="s">
        <v>55</v>
      </c>
      <c r="N311" s="286" t="s">
        <v>55</v>
      </c>
      <c r="O311" s="286" t="s">
        <v>55</v>
      </c>
      <c r="P311" s="286" t="s">
        <v>55</v>
      </c>
      <c r="Q311" s="286" t="s">
        <v>55</v>
      </c>
      <c r="R311" s="304"/>
      <c r="S311" s="409">
        <v>39</v>
      </c>
      <c r="T311" s="409" t="s">
        <v>55</v>
      </c>
      <c r="U311" s="409"/>
      <c r="V311" s="409"/>
      <c r="W311" s="409" t="s">
        <v>55</v>
      </c>
      <c r="X311" s="409" t="s">
        <v>55</v>
      </c>
      <c r="Y311" s="409" t="s">
        <v>55</v>
      </c>
      <c r="Z311" s="409" t="s">
        <v>55</v>
      </c>
      <c r="AA311" s="409" t="s">
        <v>55</v>
      </c>
      <c r="AB311" s="409" t="s">
        <v>55</v>
      </c>
      <c r="AC311" s="409" t="s">
        <v>55</v>
      </c>
      <c r="AD311" s="304"/>
      <c r="AE311" s="304"/>
      <c r="AF311" s="286">
        <v>39</v>
      </c>
      <c r="AG311" s="286" t="s">
        <v>55</v>
      </c>
      <c r="AH311" s="286">
        <v>0</v>
      </c>
      <c r="AI311" s="286" t="s">
        <v>55</v>
      </c>
      <c r="AJ311" s="286" t="s">
        <v>55</v>
      </c>
      <c r="AK311" s="286" t="s">
        <v>55</v>
      </c>
      <c r="AL311" s="286" t="s">
        <v>55</v>
      </c>
      <c r="AM311" s="286" t="s">
        <v>55</v>
      </c>
      <c r="AN311" s="286" t="s">
        <v>55</v>
      </c>
      <c r="AO311" s="286" t="s">
        <v>55</v>
      </c>
      <c r="AP311" s="304"/>
      <c r="AQ311" s="409">
        <v>39</v>
      </c>
      <c r="AR311" s="409" t="s">
        <v>55</v>
      </c>
      <c r="AS311" s="409">
        <v>0</v>
      </c>
      <c r="AT311" s="409">
        <v>0</v>
      </c>
      <c r="AU311" s="409" t="s">
        <v>55</v>
      </c>
      <c r="AV311" s="409" t="s">
        <v>55</v>
      </c>
      <c r="AW311" s="409" t="s">
        <v>55</v>
      </c>
      <c r="AX311" s="409" t="s">
        <v>55</v>
      </c>
      <c r="AY311" s="409" t="s">
        <v>55</v>
      </c>
      <c r="AZ311" s="409" t="s">
        <v>55</v>
      </c>
      <c r="BA311" s="409" t="s">
        <v>55</v>
      </c>
      <c r="BB311" s="304"/>
      <c r="BC311" s="304"/>
      <c r="BD311" s="304"/>
      <c r="BE311" s="304"/>
    </row>
    <row r="312" spans="2:57">
      <c r="B312" s="149" t="s">
        <v>732</v>
      </c>
      <c r="C312" s="149" t="s">
        <v>732</v>
      </c>
      <c r="D312" s="280"/>
      <c r="E312" s="280"/>
      <c r="F312" s="280"/>
      <c r="G312" s="281"/>
      <c r="H312" s="286">
        <v>49</v>
      </c>
      <c r="I312" s="286" t="s">
        <v>55</v>
      </c>
      <c r="J312" s="286">
        <v>0</v>
      </c>
      <c r="K312" s="286" t="s">
        <v>55</v>
      </c>
      <c r="L312" s="286" t="s">
        <v>55</v>
      </c>
      <c r="M312" s="286" t="s">
        <v>55</v>
      </c>
      <c r="N312" s="286" t="s">
        <v>55</v>
      </c>
      <c r="O312" s="286" t="s">
        <v>55</v>
      </c>
      <c r="P312" s="286" t="s">
        <v>55</v>
      </c>
      <c r="Q312" s="286" t="s">
        <v>55</v>
      </c>
      <c r="R312" s="304"/>
      <c r="S312" s="409">
        <v>49</v>
      </c>
      <c r="T312" s="409" t="s">
        <v>55</v>
      </c>
      <c r="U312" s="409"/>
      <c r="V312" s="409"/>
      <c r="W312" s="409" t="s">
        <v>55</v>
      </c>
      <c r="X312" s="409" t="s">
        <v>55</v>
      </c>
      <c r="Y312" s="409" t="s">
        <v>55</v>
      </c>
      <c r="Z312" s="409" t="s">
        <v>55</v>
      </c>
      <c r="AA312" s="409" t="s">
        <v>55</v>
      </c>
      <c r="AB312" s="409" t="s">
        <v>55</v>
      </c>
      <c r="AC312" s="409" t="s">
        <v>55</v>
      </c>
      <c r="AD312" s="304"/>
      <c r="AE312" s="304"/>
      <c r="AF312" s="286">
        <v>49</v>
      </c>
      <c r="AG312" s="286" t="s">
        <v>55</v>
      </c>
      <c r="AH312" s="286">
        <v>0</v>
      </c>
      <c r="AI312" s="286" t="s">
        <v>55</v>
      </c>
      <c r="AJ312" s="286" t="s">
        <v>55</v>
      </c>
      <c r="AK312" s="286" t="s">
        <v>55</v>
      </c>
      <c r="AL312" s="286" t="s">
        <v>55</v>
      </c>
      <c r="AM312" s="286" t="s">
        <v>55</v>
      </c>
      <c r="AN312" s="286" t="s">
        <v>55</v>
      </c>
      <c r="AO312" s="286" t="s">
        <v>55</v>
      </c>
      <c r="AP312" s="304"/>
      <c r="AQ312" s="409">
        <v>49</v>
      </c>
      <c r="AR312" s="409" t="s">
        <v>55</v>
      </c>
      <c r="AS312" s="409">
        <v>0</v>
      </c>
      <c r="AT312" s="409">
        <v>0</v>
      </c>
      <c r="AU312" s="409" t="s">
        <v>55</v>
      </c>
      <c r="AV312" s="409" t="s">
        <v>55</v>
      </c>
      <c r="AW312" s="409" t="s">
        <v>55</v>
      </c>
      <c r="AX312" s="409" t="s">
        <v>55</v>
      </c>
      <c r="AY312" s="409" t="s">
        <v>55</v>
      </c>
      <c r="AZ312" s="409" t="s">
        <v>55</v>
      </c>
      <c r="BA312" s="409" t="s">
        <v>55</v>
      </c>
      <c r="BB312" s="304"/>
      <c r="BC312" s="304"/>
      <c r="BD312" s="304"/>
      <c r="BE312" s="304"/>
    </row>
    <row r="313" spans="2:57">
      <c r="B313" s="149" t="s">
        <v>733</v>
      </c>
      <c r="C313" s="149" t="s">
        <v>733</v>
      </c>
      <c r="D313" s="280"/>
      <c r="E313" s="280"/>
      <c r="F313" s="280"/>
      <c r="G313" s="281"/>
      <c r="H313" s="286">
        <v>79</v>
      </c>
      <c r="I313" s="286" t="s">
        <v>55</v>
      </c>
      <c r="J313" s="286">
        <v>79</v>
      </c>
      <c r="K313" s="286" t="s">
        <v>55</v>
      </c>
      <c r="L313" s="286" t="s">
        <v>55</v>
      </c>
      <c r="M313" s="286" t="s">
        <v>55</v>
      </c>
      <c r="N313" s="286" t="s">
        <v>55</v>
      </c>
      <c r="O313" s="286" t="s">
        <v>55</v>
      </c>
      <c r="P313" s="286" t="s">
        <v>55</v>
      </c>
      <c r="Q313" s="286" t="s">
        <v>55</v>
      </c>
      <c r="R313" s="304"/>
      <c r="S313" s="409">
        <v>79</v>
      </c>
      <c r="T313" s="409" t="s">
        <v>55</v>
      </c>
      <c r="U313" s="409"/>
      <c r="V313" s="409"/>
      <c r="W313" s="409" t="s">
        <v>55</v>
      </c>
      <c r="X313" s="409" t="s">
        <v>55</v>
      </c>
      <c r="Y313" s="409" t="s">
        <v>55</v>
      </c>
      <c r="Z313" s="409" t="s">
        <v>55</v>
      </c>
      <c r="AA313" s="409" t="s">
        <v>55</v>
      </c>
      <c r="AB313" s="409" t="s">
        <v>55</v>
      </c>
      <c r="AC313" s="409" t="s">
        <v>55</v>
      </c>
      <c r="AD313" s="304"/>
      <c r="AE313" s="304"/>
      <c r="AF313" s="286">
        <v>79</v>
      </c>
      <c r="AG313" s="286" t="s">
        <v>55</v>
      </c>
      <c r="AH313" s="286">
        <v>79</v>
      </c>
      <c r="AI313" s="286" t="s">
        <v>55</v>
      </c>
      <c r="AJ313" s="286" t="s">
        <v>55</v>
      </c>
      <c r="AK313" s="286" t="s">
        <v>55</v>
      </c>
      <c r="AL313" s="286" t="s">
        <v>55</v>
      </c>
      <c r="AM313" s="286" t="s">
        <v>55</v>
      </c>
      <c r="AN313" s="286" t="s">
        <v>55</v>
      </c>
      <c r="AO313" s="286" t="s">
        <v>55</v>
      </c>
      <c r="AP313" s="304"/>
      <c r="AQ313" s="409">
        <v>79</v>
      </c>
      <c r="AR313" s="409" t="s">
        <v>55</v>
      </c>
      <c r="AS313" s="409">
        <v>0</v>
      </c>
      <c r="AT313" s="409">
        <v>0</v>
      </c>
      <c r="AU313" s="409" t="s">
        <v>55</v>
      </c>
      <c r="AV313" s="409" t="s">
        <v>55</v>
      </c>
      <c r="AW313" s="409" t="s">
        <v>55</v>
      </c>
      <c r="AX313" s="409" t="s">
        <v>55</v>
      </c>
      <c r="AY313" s="409" t="s">
        <v>55</v>
      </c>
      <c r="AZ313" s="409" t="s">
        <v>55</v>
      </c>
      <c r="BA313" s="409" t="s">
        <v>55</v>
      </c>
      <c r="BB313" s="304"/>
      <c r="BC313" s="304"/>
      <c r="BD313" s="304"/>
      <c r="BE313" s="304"/>
    </row>
    <row r="314" spans="2:57">
      <c r="B314" s="149" t="s">
        <v>734</v>
      </c>
      <c r="C314" s="149" t="s">
        <v>734</v>
      </c>
      <c r="D314" s="280"/>
      <c r="E314" s="280"/>
      <c r="F314" s="280"/>
      <c r="G314" s="281"/>
      <c r="H314" s="286">
        <v>39</v>
      </c>
      <c r="I314" s="286" t="s">
        <v>55</v>
      </c>
      <c r="J314" s="286">
        <v>19</v>
      </c>
      <c r="K314" s="286" t="s">
        <v>55</v>
      </c>
      <c r="L314" s="286" t="s">
        <v>55</v>
      </c>
      <c r="M314" s="286" t="s">
        <v>55</v>
      </c>
      <c r="N314" s="286" t="s">
        <v>55</v>
      </c>
      <c r="O314" s="286" t="s">
        <v>55</v>
      </c>
      <c r="P314" s="286" t="s">
        <v>55</v>
      </c>
      <c r="Q314" s="286" t="s">
        <v>55</v>
      </c>
      <c r="R314" s="304"/>
      <c r="S314" s="409">
        <v>39</v>
      </c>
      <c r="T314" s="409" t="s">
        <v>55</v>
      </c>
      <c r="U314" s="409"/>
      <c r="V314" s="409"/>
      <c r="W314" s="409" t="s">
        <v>55</v>
      </c>
      <c r="X314" s="409" t="s">
        <v>55</v>
      </c>
      <c r="Y314" s="409" t="s">
        <v>55</v>
      </c>
      <c r="Z314" s="409" t="s">
        <v>55</v>
      </c>
      <c r="AA314" s="409" t="s">
        <v>55</v>
      </c>
      <c r="AB314" s="409" t="s">
        <v>55</v>
      </c>
      <c r="AC314" s="409" t="s">
        <v>55</v>
      </c>
      <c r="AD314" s="304"/>
      <c r="AE314" s="304"/>
      <c r="AF314" s="286">
        <v>39</v>
      </c>
      <c r="AG314" s="286" t="s">
        <v>55</v>
      </c>
      <c r="AH314" s="286">
        <v>19</v>
      </c>
      <c r="AI314" s="286" t="s">
        <v>55</v>
      </c>
      <c r="AJ314" s="286" t="s">
        <v>55</v>
      </c>
      <c r="AK314" s="286" t="s">
        <v>55</v>
      </c>
      <c r="AL314" s="286" t="s">
        <v>55</v>
      </c>
      <c r="AM314" s="286" t="s">
        <v>55</v>
      </c>
      <c r="AN314" s="286" t="s">
        <v>55</v>
      </c>
      <c r="AO314" s="286" t="s">
        <v>55</v>
      </c>
      <c r="AP314" s="304"/>
      <c r="AQ314" s="409">
        <v>39</v>
      </c>
      <c r="AR314" s="409" t="s">
        <v>55</v>
      </c>
      <c r="AS314" s="409">
        <v>0</v>
      </c>
      <c r="AT314" s="409">
        <v>0</v>
      </c>
      <c r="AU314" s="409" t="s">
        <v>55</v>
      </c>
      <c r="AV314" s="409" t="s">
        <v>55</v>
      </c>
      <c r="AW314" s="409" t="s">
        <v>55</v>
      </c>
      <c r="AX314" s="409" t="s">
        <v>55</v>
      </c>
      <c r="AY314" s="409" t="s">
        <v>55</v>
      </c>
      <c r="AZ314" s="409" t="s">
        <v>55</v>
      </c>
      <c r="BA314" s="409" t="s">
        <v>55</v>
      </c>
      <c r="BB314" s="304"/>
      <c r="BC314" s="304"/>
      <c r="BD314" s="304"/>
      <c r="BE314" s="304"/>
    </row>
    <row r="315" spans="2:57">
      <c r="B315" s="149" t="s">
        <v>735</v>
      </c>
      <c r="C315" s="149" t="s">
        <v>735</v>
      </c>
      <c r="D315" s="280"/>
      <c r="E315" s="280"/>
      <c r="F315" s="280"/>
      <c r="G315" s="281"/>
      <c r="H315" s="286">
        <v>89</v>
      </c>
      <c r="I315" s="286" t="s">
        <v>55</v>
      </c>
      <c r="J315" s="286">
        <v>39</v>
      </c>
      <c r="K315" s="286" t="s">
        <v>55</v>
      </c>
      <c r="L315" s="286" t="s">
        <v>55</v>
      </c>
      <c r="M315" s="286" t="s">
        <v>55</v>
      </c>
      <c r="N315" s="286" t="s">
        <v>55</v>
      </c>
      <c r="O315" s="286" t="s">
        <v>55</v>
      </c>
      <c r="P315" s="286" t="s">
        <v>55</v>
      </c>
      <c r="Q315" s="286" t="s">
        <v>55</v>
      </c>
      <c r="R315" s="304"/>
      <c r="S315" s="409">
        <v>89</v>
      </c>
      <c r="T315" s="409" t="s">
        <v>55</v>
      </c>
      <c r="U315" s="409"/>
      <c r="V315" s="409"/>
      <c r="W315" s="409" t="s">
        <v>55</v>
      </c>
      <c r="X315" s="409" t="s">
        <v>55</v>
      </c>
      <c r="Y315" s="409" t="s">
        <v>55</v>
      </c>
      <c r="Z315" s="409" t="s">
        <v>55</v>
      </c>
      <c r="AA315" s="409" t="s">
        <v>55</v>
      </c>
      <c r="AB315" s="409" t="s">
        <v>55</v>
      </c>
      <c r="AC315" s="409" t="s">
        <v>55</v>
      </c>
      <c r="AD315" s="304"/>
      <c r="AE315" s="304"/>
      <c r="AF315" s="286">
        <v>89</v>
      </c>
      <c r="AG315" s="286" t="s">
        <v>55</v>
      </c>
      <c r="AH315" s="286">
        <v>39</v>
      </c>
      <c r="AI315" s="286" t="s">
        <v>55</v>
      </c>
      <c r="AJ315" s="286" t="s">
        <v>55</v>
      </c>
      <c r="AK315" s="286" t="s">
        <v>55</v>
      </c>
      <c r="AL315" s="286" t="s">
        <v>55</v>
      </c>
      <c r="AM315" s="286" t="s">
        <v>55</v>
      </c>
      <c r="AN315" s="286" t="s">
        <v>55</v>
      </c>
      <c r="AO315" s="286" t="s">
        <v>55</v>
      </c>
      <c r="AP315" s="304"/>
      <c r="AQ315" s="409">
        <v>89</v>
      </c>
      <c r="AR315" s="409" t="s">
        <v>55</v>
      </c>
      <c r="AS315" s="409">
        <v>0</v>
      </c>
      <c r="AT315" s="409">
        <v>0</v>
      </c>
      <c r="AU315" s="409" t="s">
        <v>55</v>
      </c>
      <c r="AV315" s="409" t="s">
        <v>55</v>
      </c>
      <c r="AW315" s="409" t="s">
        <v>55</v>
      </c>
      <c r="AX315" s="409" t="s">
        <v>55</v>
      </c>
      <c r="AY315" s="409" t="s">
        <v>55</v>
      </c>
      <c r="AZ315" s="409" t="s">
        <v>55</v>
      </c>
      <c r="BA315" s="409" t="s">
        <v>55</v>
      </c>
      <c r="BB315" s="304"/>
      <c r="BC315" s="304"/>
      <c r="BD315" s="304"/>
      <c r="BE315" s="304"/>
    </row>
    <row r="316" spans="2:57">
      <c r="B316" s="149" t="s">
        <v>736</v>
      </c>
      <c r="C316" s="149" t="s">
        <v>736</v>
      </c>
      <c r="D316" s="280"/>
      <c r="E316" s="280"/>
      <c r="F316" s="280"/>
      <c r="G316" s="281"/>
      <c r="H316" s="286">
        <v>89</v>
      </c>
      <c r="I316" s="286" t="s">
        <v>55</v>
      </c>
      <c r="J316" s="286">
        <v>39</v>
      </c>
      <c r="K316" s="286" t="s">
        <v>55</v>
      </c>
      <c r="L316" s="286" t="s">
        <v>55</v>
      </c>
      <c r="M316" s="286" t="s">
        <v>55</v>
      </c>
      <c r="N316" s="286" t="s">
        <v>55</v>
      </c>
      <c r="O316" s="286" t="s">
        <v>55</v>
      </c>
      <c r="P316" s="286" t="s">
        <v>55</v>
      </c>
      <c r="Q316" s="286" t="s">
        <v>55</v>
      </c>
      <c r="R316" s="304"/>
      <c r="S316" s="409">
        <v>89</v>
      </c>
      <c r="T316" s="409" t="s">
        <v>55</v>
      </c>
      <c r="U316" s="409"/>
      <c r="V316" s="409"/>
      <c r="W316" s="409" t="s">
        <v>55</v>
      </c>
      <c r="X316" s="409" t="s">
        <v>55</v>
      </c>
      <c r="Y316" s="409" t="s">
        <v>55</v>
      </c>
      <c r="Z316" s="409" t="s">
        <v>55</v>
      </c>
      <c r="AA316" s="409" t="s">
        <v>55</v>
      </c>
      <c r="AB316" s="409" t="s">
        <v>55</v>
      </c>
      <c r="AC316" s="409" t="s">
        <v>55</v>
      </c>
      <c r="AD316" s="304"/>
      <c r="AE316" s="304"/>
      <c r="AF316" s="286">
        <v>89</v>
      </c>
      <c r="AG316" s="286" t="s">
        <v>55</v>
      </c>
      <c r="AH316" s="286">
        <v>39</v>
      </c>
      <c r="AI316" s="286" t="s">
        <v>55</v>
      </c>
      <c r="AJ316" s="286" t="s">
        <v>55</v>
      </c>
      <c r="AK316" s="286" t="s">
        <v>55</v>
      </c>
      <c r="AL316" s="286" t="s">
        <v>55</v>
      </c>
      <c r="AM316" s="286" t="s">
        <v>55</v>
      </c>
      <c r="AN316" s="286" t="s">
        <v>55</v>
      </c>
      <c r="AO316" s="286" t="s">
        <v>55</v>
      </c>
      <c r="AP316" s="304"/>
      <c r="AQ316" s="409">
        <v>89</v>
      </c>
      <c r="AR316" s="409" t="s">
        <v>55</v>
      </c>
      <c r="AS316" s="409">
        <v>0</v>
      </c>
      <c r="AT316" s="409">
        <v>0</v>
      </c>
      <c r="AU316" s="409" t="s">
        <v>55</v>
      </c>
      <c r="AV316" s="409" t="s">
        <v>55</v>
      </c>
      <c r="AW316" s="409" t="s">
        <v>55</v>
      </c>
      <c r="AX316" s="409" t="s">
        <v>55</v>
      </c>
      <c r="AY316" s="409" t="s">
        <v>55</v>
      </c>
      <c r="AZ316" s="409" t="s">
        <v>55</v>
      </c>
      <c r="BA316" s="409" t="s">
        <v>55</v>
      </c>
      <c r="BB316" s="304"/>
      <c r="BC316" s="304"/>
      <c r="BD316" s="304"/>
      <c r="BE316" s="304"/>
    </row>
    <row r="317" spans="2:57">
      <c r="B317" s="149" t="s">
        <v>737</v>
      </c>
      <c r="C317" s="149" t="s">
        <v>737</v>
      </c>
      <c r="D317" s="280"/>
      <c r="E317" s="280"/>
      <c r="F317" s="280"/>
      <c r="G317" s="281"/>
      <c r="H317" s="286">
        <v>189</v>
      </c>
      <c r="I317" s="286" t="s">
        <v>55</v>
      </c>
      <c r="J317" s="286">
        <v>89</v>
      </c>
      <c r="K317" s="286" t="s">
        <v>55</v>
      </c>
      <c r="L317" s="286" t="s">
        <v>55</v>
      </c>
      <c r="M317" s="286" t="s">
        <v>55</v>
      </c>
      <c r="N317" s="286" t="s">
        <v>55</v>
      </c>
      <c r="O317" s="286" t="s">
        <v>55</v>
      </c>
      <c r="P317" s="286" t="s">
        <v>55</v>
      </c>
      <c r="Q317" s="286" t="s">
        <v>55</v>
      </c>
      <c r="R317" s="304"/>
      <c r="S317" s="409">
        <v>189</v>
      </c>
      <c r="T317" s="409" t="s">
        <v>55</v>
      </c>
      <c r="U317" s="409"/>
      <c r="V317" s="409"/>
      <c r="W317" s="409" t="s">
        <v>55</v>
      </c>
      <c r="X317" s="409" t="s">
        <v>55</v>
      </c>
      <c r="Y317" s="409" t="s">
        <v>55</v>
      </c>
      <c r="Z317" s="409" t="s">
        <v>55</v>
      </c>
      <c r="AA317" s="409" t="s">
        <v>55</v>
      </c>
      <c r="AB317" s="409" t="s">
        <v>55</v>
      </c>
      <c r="AC317" s="409" t="s">
        <v>55</v>
      </c>
      <c r="AD317" s="304"/>
      <c r="AE317" s="304"/>
      <c r="AF317" s="286">
        <v>189</v>
      </c>
      <c r="AG317" s="286" t="s">
        <v>55</v>
      </c>
      <c r="AH317" s="286">
        <v>89</v>
      </c>
      <c r="AI317" s="286" t="s">
        <v>55</v>
      </c>
      <c r="AJ317" s="286" t="s">
        <v>55</v>
      </c>
      <c r="AK317" s="286" t="s">
        <v>55</v>
      </c>
      <c r="AL317" s="286" t="s">
        <v>55</v>
      </c>
      <c r="AM317" s="286" t="s">
        <v>55</v>
      </c>
      <c r="AN317" s="286" t="s">
        <v>55</v>
      </c>
      <c r="AO317" s="286" t="s">
        <v>55</v>
      </c>
      <c r="AP317" s="304"/>
      <c r="AQ317" s="409">
        <v>189</v>
      </c>
      <c r="AR317" s="409" t="s">
        <v>55</v>
      </c>
      <c r="AS317" s="409">
        <v>0</v>
      </c>
      <c r="AT317" s="409">
        <v>0</v>
      </c>
      <c r="AU317" s="409" t="s">
        <v>55</v>
      </c>
      <c r="AV317" s="409" t="s">
        <v>55</v>
      </c>
      <c r="AW317" s="409" t="s">
        <v>55</v>
      </c>
      <c r="AX317" s="409" t="s">
        <v>55</v>
      </c>
      <c r="AY317" s="409" t="s">
        <v>55</v>
      </c>
      <c r="AZ317" s="409" t="s">
        <v>55</v>
      </c>
      <c r="BA317" s="409" t="s">
        <v>55</v>
      </c>
      <c r="BB317" s="304"/>
      <c r="BC317" s="304"/>
      <c r="BD317" s="304"/>
      <c r="BE317" s="304"/>
    </row>
    <row r="318" spans="2:57">
      <c r="B318" s="149" t="s">
        <v>738</v>
      </c>
      <c r="C318" s="149" t="s">
        <v>738</v>
      </c>
      <c r="D318" s="280"/>
      <c r="E318" s="280"/>
      <c r="F318" s="280"/>
      <c r="G318" s="281"/>
      <c r="H318" s="286">
        <v>119</v>
      </c>
      <c r="I318" s="286" t="s">
        <v>55</v>
      </c>
      <c r="J318" s="286">
        <v>69</v>
      </c>
      <c r="K318" s="286" t="s">
        <v>55</v>
      </c>
      <c r="L318" s="286" t="s">
        <v>55</v>
      </c>
      <c r="M318" s="286" t="s">
        <v>55</v>
      </c>
      <c r="N318" s="286" t="s">
        <v>55</v>
      </c>
      <c r="O318" s="286" t="s">
        <v>55</v>
      </c>
      <c r="P318" s="286" t="s">
        <v>55</v>
      </c>
      <c r="Q318" s="286" t="s">
        <v>55</v>
      </c>
      <c r="R318" s="304"/>
      <c r="S318" s="409">
        <v>119</v>
      </c>
      <c r="T318" s="409" t="s">
        <v>55</v>
      </c>
      <c r="U318" s="409"/>
      <c r="V318" s="409"/>
      <c r="W318" s="409" t="s">
        <v>55</v>
      </c>
      <c r="X318" s="409" t="s">
        <v>55</v>
      </c>
      <c r="Y318" s="409" t="s">
        <v>55</v>
      </c>
      <c r="Z318" s="409" t="s">
        <v>55</v>
      </c>
      <c r="AA318" s="409" t="s">
        <v>55</v>
      </c>
      <c r="AB318" s="409" t="s">
        <v>55</v>
      </c>
      <c r="AC318" s="409" t="s">
        <v>55</v>
      </c>
      <c r="AD318" s="304"/>
      <c r="AE318" s="304"/>
      <c r="AF318" s="286">
        <v>119</v>
      </c>
      <c r="AG318" s="286" t="s">
        <v>55</v>
      </c>
      <c r="AH318" s="286">
        <v>69</v>
      </c>
      <c r="AI318" s="286" t="s">
        <v>55</v>
      </c>
      <c r="AJ318" s="286" t="s">
        <v>55</v>
      </c>
      <c r="AK318" s="286" t="s">
        <v>55</v>
      </c>
      <c r="AL318" s="286" t="s">
        <v>55</v>
      </c>
      <c r="AM318" s="286" t="s">
        <v>55</v>
      </c>
      <c r="AN318" s="286" t="s">
        <v>55</v>
      </c>
      <c r="AO318" s="286" t="s">
        <v>55</v>
      </c>
      <c r="AP318" s="304"/>
      <c r="AQ318" s="409">
        <v>119</v>
      </c>
      <c r="AR318" s="409" t="s">
        <v>55</v>
      </c>
      <c r="AS318" s="409">
        <v>0</v>
      </c>
      <c r="AT318" s="409">
        <v>0</v>
      </c>
      <c r="AU318" s="409" t="s">
        <v>55</v>
      </c>
      <c r="AV318" s="409" t="s">
        <v>55</v>
      </c>
      <c r="AW318" s="409" t="s">
        <v>55</v>
      </c>
      <c r="AX318" s="409" t="s">
        <v>55</v>
      </c>
      <c r="AY318" s="409" t="s">
        <v>55</v>
      </c>
      <c r="AZ318" s="409" t="s">
        <v>55</v>
      </c>
      <c r="BA318" s="409" t="s">
        <v>55</v>
      </c>
      <c r="BB318" s="304"/>
      <c r="BC318" s="304"/>
      <c r="BD318" s="304"/>
      <c r="BE318" s="304"/>
    </row>
    <row r="319" spans="2:57">
      <c r="B319" s="149" t="s">
        <v>739</v>
      </c>
      <c r="C319" s="149" t="s">
        <v>739</v>
      </c>
      <c r="D319" s="280"/>
      <c r="E319" s="280"/>
      <c r="F319" s="280"/>
      <c r="G319" s="281"/>
      <c r="H319" s="286">
        <v>139</v>
      </c>
      <c r="I319" s="286" t="s">
        <v>55</v>
      </c>
      <c r="J319" s="286">
        <v>89</v>
      </c>
      <c r="K319" s="286" t="s">
        <v>55</v>
      </c>
      <c r="L319" s="286" t="s">
        <v>55</v>
      </c>
      <c r="M319" s="286" t="s">
        <v>55</v>
      </c>
      <c r="N319" s="286" t="s">
        <v>55</v>
      </c>
      <c r="O319" s="286" t="s">
        <v>55</v>
      </c>
      <c r="P319" s="286" t="s">
        <v>55</v>
      </c>
      <c r="Q319" s="286" t="s">
        <v>55</v>
      </c>
      <c r="R319" s="304"/>
      <c r="S319" s="409">
        <v>139</v>
      </c>
      <c r="T319" s="409" t="s">
        <v>55</v>
      </c>
      <c r="U319" s="409"/>
      <c r="V319" s="409"/>
      <c r="W319" s="409" t="s">
        <v>55</v>
      </c>
      <c r="X319" s="409" t="s">
        <v>55</v>
      </c>
      <c r="Y319" s="409" t="s">
        <v>55</v>
      </c>
      <c r="Z319" s="409" t="s">
        <v>55</v>
      </c>
      <c r="AA319" s="409" t="s">
        <v>55</v>
      </c>
      <c r="AB319" s="409" t="s">
        <v>55</v>
      </c>
      <c r="AC319" s="409" t="s">
        <v>55</v>
      </c>
      <c r="AD319" s="304"/>
      <c r="AE319" s="304"/>
      <c r="AF319" s="286">
        <v>139</v>
      </c>
      <c r="AG319" s="286" t="s">
        <v>55</v>
      </c>
      <c r="AH319" s="286">
        <v>89</v>
      </c>
      <c r="AI319" s="286" t="s">
        <v>55</v>
      </c>
      <c r="AJ319" s="286" t="s">
        <v>55</v>
      </c>
      <c r="AK319" s="286" t="s">
        <v>55</v>
      </c>
      <c r="AL319" s="286" t="s">
        <v>55</v>
      </c>
      <c r="AM319" s="286" t="s">
        <v>55</v>
      </c>
      <c r="AN319" s="286" t="s">
        <v>55</v>
      </c>
      <c r="AO319" s="286" t="s">
        <v>55</v>
      </c>
      <c r="AP319" s="304"/>
      <c r="AQ319" s="409">
        <v>139</v>
      </c>
      <c r="AR319" s="409" t="s">
        <v>55</v>
      </c>
      <c r="AS319" s="409">
        <v>0</v>
      </c>
      <c r="AT319" s="409">
        <v>0</v>
      </c>
      <c r="AU319" s="409" t="s">
        <v>55</v>
      </c>
      <c r="AV319" s="409" t="s">
        <v>55</v>
      </c>
      <c r="AW319" s="409" t="s">
        <v>55</v>
      </c>
      <c r="AX319" s="409" t="s">
        <v>55</v>
      </c>
      <c r="AY319" s="409" t="s">
        <v>55</v>
      </c>
      <c r="AZ319" s="409" t="s">
        <v>55</v>
      </c>
      <c r="BA319" s="409" t="s">
        <v>55</v>
      </c>
      <c r="BB319" s="304"/>
      <c r="BC319" s="304"/>
      <c r="BD319" s="304"/>
      <c r="BE319" s="304"/>
    </row>
    <row r="320" spans="2:57">
      <c r="B320" s="149" t="s">
        <v>740</v>
      </c>
      <c r="C320" s="149" t="s">
        <v>740</v>
      </c>
      <c r="D320" s="280"/>
      <c r="E320" s="280"/>
      <c r="F320" s="280"/>
      <c r="G320" s="281"/>
      <c r="H320" s="286">
        <v>189</v>
      </c>
      <c r="I320" s="286">
        <v>89</v>
      </c>
      <c r="J320" s="286">
        <v>119</v>
      </c>
      <c r="K320" s="286">
        <v>89</v>
      </c>
      <c r="L320" s="286">
        <v>0</v>
      </c>
      <c r="M320" s="286">
        <v>0</v>
      </c>
      <c r="N320" s="286">
        <v>0</v>
      </c>
      <c r="O320" s="286">
        <v>0</v>
      </c>
      <c r="P320" s="286">
        <v>0</v>
      </c>
      <c r="Q320" s="286">
        <v>0</v>
      </c>
      <c r="R320" s="304"/>
      <c r="S320" s="409">
        <v>189</v>
      </c>
      <c r="T320" s="409">
        <v>89</v>
      </c>
      <c r="U320" s="409"/>
      <c r="V320" s="409"/>
      <c r="W320" s="409">
        <v>89</v>
      </c>
      <c r="X320" s="409">
        <v>0</v>
      </c>
      <c r="Y320" s="409">
        <v>0</v>
      </c>
      <c r="Z320" s="409">
        <v>0</v>
      </c>
      <c r="AA320" s="409">
        <v>0</v>
      </c>
      <c r="AB320" s="409">
        <v>0</v>
      </c>
      <c r="AC320" s="409">
        <v>0</v>
      </c>
      <c r="AD320" s="304"/>
      <c r="AE320" s="304"/>
      <c r="AF320" s="286">
        <v>189</v>
      </c>
      <c r="AG320" s="286">
        <v>89</v>
      </c>
      <c r="AH320" s="286">
        <v>119</v>
      </c>
      <c r="AI320" s="286">
        <v>89</v>
      </c>
      <c r="AJ320" s="286">
        <v>0</v>
      </c>
      <c r="AK320" s="286">
        <v>0</v>
      </c>
      <c r="AL320" s="286">
        <v>0</v>
      </c>
      <c r="AM320" s="286">
        <v>0</v>
      </c>
      <c r="AN320" s="286">
        <v>0</v>
      </c>
      <c r="AO320" s="286">
        <v>0</v>
      </c>
      <c r="AP320" s="304"/>
      <c r="AQ320" s="409">
        <v>189</v>
      </c>
      <c r="AR320" s="409">
        <v>89</v>
      </c>
      <c r="AS320" s="409">
        <v>0</v>
      </c>
      <c r="AT320" s="409">
        <v>0</v>
      </c>
      <c r="AU320" s="409">
        <v>89</v>
      </c>
      <c r="AV320" s="409">
        <v>0</v>
      </c>
      <c r="AW320" s="409">
        <v>0</v>
      </c>
      <c r="AX320" s="409">
        <v>0</v>
      </c>
      <c r="AY320" s="409">
        <v>0</v>
      </c>
      <c r="AZ320" s="409">
        <v>0</v>
      </c>
      <c r="BA320" s="409">
        <v>0</v>
      </c>
      <c r="BB320" s="304"/>
      <c r="BC320" s="304"/>
      <c r="BD320" s="304"/>
      <c r="BE320" s="304"/>
    </row>
    <row r="321" spans="2:57">
      <c r="B321" s="149" t="s">
        <v>741</v>
      </c>
      <c r="C321" s="149" t="s">
        <v>741</v>
      </c>
      <c r="D321" s="280"/>
      <c r="E321" s="280"/>
      <c r="F321" s="280"/>
      <c r="G321" s="281"/>
      <c r="H321" s="286">
        <v>189</v>
      </c>
      <c r="I321" s="286" t="s">
        <v>55</v>
      </c>
      <c r="J321" s="286">
        <v>19</v>
      </c>
      <c r="K321" s="286" t="s">
        <v>55</v>
      </c>
      <c r="L321" s="286" t="s">
        <v>55</v>
      </c>
      <c r="M321" s="286" t="s">
        <v>55</v>
      </c>
      <c r="N321" s="286" t="s">
        <v>55</v>
      </c>
      <c r="O321" s="286" t="s">
        <v>55</v>
      </c>
      <c r="P321" s="286" t="s">
        <v>55</v>
      </c>
      <c r="Q321" s="286" t="s">
        <v>55</v>
      </c>
      <c r="R321" s="304"/>
      <c r="S321" s="409">
        <v>189</v>
      </c>
      <c r="T321" s="409" t="s">
        <v>55</v>
      </c>
      <c r="U321" s="409"/>
      <c r="V321" s="409"/>
      <c r="W321" s="409" t="s">
        <v>55</v>
      </c>
      <c r="X321" s="409" t="s">
        <v>55</v>
      </c>
      <c r="Y321" s="409" t="s">
        <v>55</v>
      </c>
      <c r="Z321" s="409" t="s">
        <v>55</v>
      </c>
      <c r="AA321" s="409" t="s">
        <v>55</v>
      </c>
      <c r="AB321" s="409" t="s">
        <v>55</v>
      </c>
      <c r="AC321" s="409" t="s">
        <v>55</v>
      </c>
      <c r="AD321" s="304"/>
      <c r="AE321" s="304"/>
      <c r="AF321" s="286">
        <v>189</v>
      </c>
      <c r="AG321" s="286" t="s">
        <v>55</v>
      </c>
      <c r="AH321" s="286">
        <v>19</v>
      </c>
      <c r="AI321" s="286" t="s">
        <v>55</v>
      </c>
      <c r="AJ321" s="286" t="s">
        <v>55</v>
      </c>
      <c r="AK321" s="286" t="s">
        <v>55</v>
      </c>
      <c r="AL321" s="286" t="s">
        <v>55</v>
      </c>
      <c r="AM321" s="286" t="s">
        <v>55</v>
      </c>
      <c r="AN321" s="286" t="s">
        <v>55</v>
      </c>
      <c r="AO321" s="286" t="s">
        <v>55</v>
      </c>
      <c r="AP321" s="304"/>
      <c r="AQ321" s="409">
        <v>189</v>
      </c>
      <c r="AR321" s="409" t="s">
        <v>55</v>
      </c>
      <c r="AS321" s="409">
        <v>0</v>
      </c>
      <c r="AT321" s="409">
        <v>0</v>
      </c>
      <c r="AU321" s="409" t="s">
        <v>55</v>
      </c>
      <c r="AV321" s="409" t="s">
        <v>55</v>
      </c>
      <c r="AW321" s="409" t="s">
        <v>55</v>
      </c>
      <c r="AX321" s="409" t="s">
        <v>55</v>
      </c>
      <c r="AY321" s="409" t="s">
        <v>55</v>
      </c>
      <c r="AZ321" s="409" t="s">
        <v>55</v>
      </c>
      <c r="BA321" s="409" t="s">
        <v>55</v>
      </c>
      <c r="BB321" s="304"/>
      <c r="BC321" s="304"/>
      <c r="BD321" s="304"/>
      <c r="BE321" s="304"/>
    </row>
    <row r="322" spans="2:57">
      <c r="B322" s="149" t="s">
        <v>742</v>
      </c>
      <c r="C322" s="149" t="s">
        <v>742</v>
      </c>
      <c r="D322" s="280"/>
      <c r="E322" s="280"/>
      <c r="F322" s="280"/>
      <c r="G322" s="281"/>
      <c r="H322" s="286">
        <v>139</v>
      </c>
      <c r="I322" s="286">
        <v>39</v>
      </c>
      <c r="J322" s="286">
        <v>89</v>
      </c>
      <c r="K322" s="286">
        <v>39</v>
      </c>
      <c r="L322" s="286">
        <v>0</v>
      </c>
      <c r="M322" s="286">
        <v>0</v>
      </c>
      <c r="N322" s="286">
        <v>0</v>
      </c>
      <c r="O322" s="286">
        <v>0</v>
      </c>
      <c r="P322" s="286">
        <v>0</v>
      </c>
      <c r="Q322" s="286">
        <v>0</v>
      </c>
      <c r="R322" s="304"/>
      <c r="S322" s="409">
        <v>139</v>
      </c>
      <c r="T322" s="409">
        <v>39</v>
      </c>
      <c r="U322" s="409"/>
      <c r="V322" s="409"/>
      <c r="W322" s="409">
        <v>39</v>
      </c>
      <c r="X322" s="409">
        <v>0</v>
      </c>
      <c r="Y322" s="409">
        <v>0</v>
      </c>
      <c r="Z322" s="409">
        <v>0</v>
      </c>
      <c r="AA322" s="409">
        <v>0</v>
      </c>
      <c r="AB322" s="409">
        <v>0</v>
      </c>
      <c r="AC322" s="409">
        <v>0</v>
      </c>
      <c r="AD322" s="304"/>
      <c r="AE322" s="304"/>
      <c r="AF322" s="286">
        <v>139</v>
      </c>
      <c r="AG322" s="286">
        <v>39</v>
      </c>
      <c r="AH322" s="286">
        <v>89</v>
      </c>
      <c r="AI322" s="286">
        <v>39</v>
      </c>
      <c r="AJ322" s="286">
        <v>0</v>
      </c>
      <c r="AK322" s="286">
        <v>0</v>
      </c>
      <c r="AL322" s="286">
        <v>0</v>
      </c>
      <c r="AM322" s="286">
        <v>0</v>
      </c>
      <c r="AN322" s="286">
        <v>0</v>
      </c>
      <c r="AO322" s="286">
        <v>0</v>
      </c>
      <c r="AP322" s="304"/>
      <c r="AQ322" s="409">
        <v>139</v>
      </c>
      <c r="AR322" s="409">
        <v>39</v>
      </c>
      <c r="AS322" s="409">
        <v>0</v>
      </c>
      <c r="AT322" s="409">
        <v>0</v>
      </c>
      <c r="AU322" s="409">
        <v>39</v>
      </c>
      <c r="AV322" s="409">
        <v>0</v>
      </c>
      <c r="AW322" s="409">
        <v>0</v>
      </c>
      <c r="AX322" s="409">
        <v>0</v>
      </c>
      <c r="AY322" s="409">
        <v>0</v>
      </c>
      <c r="AZ322" s="409">
        <v>0</v>
      </c>
      <c r="BA322" s="409">
        <v>0</v>
      </c>
      <c r="BB322" s="304"/>
      <c r="BC322" s="304"/>
      <c r="BD322" s="304"/>
      <c r="BE322" s="304"/>
    </row>
    <row r="323" spans="2:57">
      <c r="B323" s="149" t="s">
        <v>31</v>
      </c>
      <c r="C323" s="149" t="s">
        <v>60</v>
      </c>
      <c r="D323" s="280"/>
      <c r="E323" s="280"/>
      <c r="F323" s="280"/>
      <c r="G323" s="281"/>
      <c r="H323" s="286">
        <v>219</v>
      </c>
      <c r="I323" s="286">
        <v>119</v>
      </c>
      <c r="J323" s="286">
        <v>169</v>
      </c>
      <c r="K323" s="286">
        <v>119</v>
      </c>
      <c r="L323" s="286">
        <v>0</v>
      </c>
      <c r="M323" s="286">
        <v>0</v>
      </c>
      <c r="N323" s="286">
        <v>0</v>
      </c>
      <c r="O323" s="286">
        <v>0</v>
      </c>
      <c r="P323" s="286">
        <v>0</v>
      </c>
      <c r="Q323" s="286">
        <v>0</v>
      </c>
      <c r="R323" s="304"/>
      <c r="S323" s="409">
        <v>219</v>
      </c>
      <c r="T323" s="409">
        <v>119</v>
      </c>
      <c r="U323" s="409"/>
      <c r="V323" s="409"/>
      <c r="W323" s="409">
        <v>119</v>
      </c>
      <c r="X323" s="409">
        <v>0</v>
      </c>
      <c r="Y323" s="409">
        <v>0</v>
      </c>
      <c r="Z323" s="409">
        <v>0</v>
      </c>
      <c r="AA323" s="409">
        <v>0</v>
      </c>
      <c r="AB323" s="409">
        <v>0</v>
      </c>
      <c r="AC323" s="409">
        <v>0</v>
      </c>
      <c r="AD323" s="304"/>
      <c r="AE323" s="304"/>
      <c r="AF323" s="286">
        <v>219</v>
      </c>
      <c r="AG323" s="286">
        <v>119</v>
      </c>
      <c r="AH323" s="286">
        <v>169</v>
      </c>
      <c r="AI323" s="286">
        <v>119</v>
      </c>
      <c r="AJ323" s="286">
        <v>0</v>
      </c>
      <c r="AK323" s="286">
        <v>0</v>
      </c>
      <c r="AL323" s="286">
        <v>0</v>
      </c>
      <c r="AM323" s="286">
        <v>0</v>
      </c>
      <c r="AN323" s="286">
        <v>0</v>
      </c>
      <c r="AO323" s="286">
        <v>0</v>
      </c>
      <c r="AP323" s="304"/>
      <c r="AQ323" s="409">
        <v>219</v>
      </c>
      <c r="AR323" s="409">
        <v>119</v>
      </c>
      <c r="AS323" s="409">
        <v>0</v>
      </c>
      <c r="AT323" s="409">
        <v>0</v>
      </c>
      <c r="AU323" s="409">
        <v>119</v>
      </c>
      <c r="AV323" s="409">
        <v>0</v>
      </c>
      <c r="AW323" s="409">
        <v>0</v>
      </c>
      <c r="AX323" s="409">
        <v>0</v>
      </c>
      <c r="AY323" s="409">
        <v>0</v>
      </c>
      <c r="AZ323" s="409">
        <v>0</v>
      </c>
      <c r="BA323" s="409">
        <v>0</v>
      </c>
      <c r="BB323" s="304"/>
      <c r="BC323" s="304"/>
      <c r="BD323" s="304"/>
      <c r="BE323" s="304"/>
    </row>
    <row r="324" spans="2:57">
      <c r="B324" s="149" t="s">
        <v>743</v>
      </c>
      <c r="C324" s="149" t="s">
        <v>743</v>
      </c>
      <c r="D324" s="280"/>
      <c r="E324" s="280"/>
      <c r="F324" s="280"/>
      <c r="G324" s="281"/>
      <c r="H324" s="286">
        <v>139</v>
      </c>
      <c r="I324" s="286" t="s">
        <v>55</v>
      </c>
      <c r="J324" s="286">
        <v>39</v>
      </c>
      <c r="K324" s="286" t="s">
        <v>55</v>
      </c>
      <c r="L324" s="286" t="s">
        <v>55</v>
      </c>
      <c r="M324" s="286" t="s">
        <v>55</v>
      </c>
      <c r="N324" s="286" t="s">
        <v>55</v>
      </c>
      <c r="O324" s="286" t="s">
        <v>55</v>
      </c>
      <c r="P324" s="286" t="s">
        <v>55</v>
      </c>
      <c r="Q324" s="286" t="s">
        <v>55</v>
      </c>
      <c r="R324" s="304"/>
      <c r="S324" s="409">
        <v>139</v>
      </c>
      <c r="T324" s="409" t="s">
        <v>55</v>
      </c>
      <c r="U324" s="409"/>
      <c r="V324" s="409"/>
      <c r="W324" s="409" t="s">
        <v>55</v>
      </c>
      <c r="X324" s="409" t="s">
        <v>55</v>
      </c>
      <c r="Y324" s="409" t="s">
        <v>55</v>
      </c>
      <c r="Z324" s="409" t="s">
        <v>55</v>
      </c>
      <c r="AA324" s="409" t="s">
        <v>55</v>
      </c>
      <c r="AB324" s="409" t="s">
        <v>55</v>
      </c>
      <c r="AC324" s="409" t="s">
        <v>55</v>
      </c>
      <c r="AD324" s="304"/>
      <c r="AE324" s="304"/>
      <c r="AF324" s="286">
        <v>139</v>
      </c>
      <c r="AG324" s="286" t="s">
        <v>55</v>
      </c>
      <c r="AH324" s="286">
        <v>39</v>
      </c>
      <c r="AI324" s="286" t="s">
        <v>55</v>
      </c>
      <c r="AJ324" s="286" t="s">
        <v>55</v>
      </c>
      <c r="AK324" s="286" t="s">
        <v>55</v>
      </c>
      <c r="AL324" s="286" t="s">
        <v>55</v>
      </c>
      <c r="AM324" s="286" t="s">
        <v>55</v>
      </c>
      <c r="AN324" s="286" t="s">
        <v>55</v>
      </c>
      <c r="AO324" s="286" t="s">
        <v>55</v>
      </c>
      <c r="AP324" s="304"/>
      <c r="AQ324" s="409">
        <v>139</v>
      </c>
      <c r="AR324" s="409" t="s">
        <v>55</v>
      </c>
      <c r="AS324" s="409">
        <v>0</v>
      </c>
      <c r="AT324" s="409">
        <v>0</v>
      </c>
      <c r="AU324" s="409" t="s">
        <v>55</v>
      </c>
      <c r="AV324" s="409" t="s">
        <v>55</v>
      </c>
      <c r="AW324" s="409" t="s">
        <v>55</v>
      </c>
      <c r="AX324" s="409" t="s">
        <v>55</v>
      </c>
      <c r="AY324" s="409" t="s">
        <v>55</v>
      </c>
      <c r="AZ324" s="409" t="s">
        <v>55</v>
      </c>
      <c r="BA324" s="409" t="s">
        <v>55</v>
      </c>
      <c r="BB324" s="304"/>
      <c r="BC324" s="304"/>
      <c r="BD324" s="304"/>
      <c r="BE324" s="304"/>
    </row>
    <row r="325" spans="2:57">
      <c r="B325" s="149" t="s">
        <v>744</v>
      </c>
      <c r="C325" s="149" t="s">
        <v>744</v>
      </c>
      <c r="D325" s="280"/>
      <c r="E325" s="280"/>
      <c r="F325" s="280"/>
      <c r="G325" s="281"/>
      <c r="H325" s="286">
        <v>439</v>
      </c>
      <c r="I325" s="286" t="s">
        <v>55</v>
      </c>
      <c r="J325" s="286">
        <v>289</v>
      </c>
      <c r="K325" s="286" t="s">
        <v>55</v>
      </c>
      <c r="L325" s="286" t="s">
        <v>55</v>
      </c>
      <c r="M325" s="286" t="s">
        <v>55</v>
      </c>
      <c r="N325" s="286" t="s">
        <v>55</v>
      </c>
      <c r="O325" s="286" t="s">
        <v>55</v>
      </c>
      <c r="P325" s="286" t="s">
        <v>55</v>
      </c>
      <c r="Q325" s="286" t="s">
        <v>55</v>
      </c>
      <c r="R325" s="304"/>
      <c r="S325" s="409">
        <v>439</v>
      </c>
      <c r="T325" s="409" t="s">
        <v>55</v>
      </c>
      <c r="U325" s="409"/>
      <c r="V325" s="409"/>
      <c r="W325" s="409" t="s">
        <v>55</v>
      </c>
      <c r="X325" s="409" t="s">
        <v>55</v>
      </c>
      <c r="Y325" s="409" t="s">
        <v>55</v>
      </c>
      <c r="Z325" s="409" t="s">
        <v>55</v>
      </c>
      <c r="AA325" s="409" t="s">
        <v>55</v>
      </c>
      <c r="AB325" s="409" t="s">
        <v>55</v>
      </c>
      <c r="AC325" s="409" t="s">
        <v>55</v>
      </c>
      <c r="AD325" s="304"/>
      <c r="AE325" s="304"/>
      <c r="AF325" s="286">
        <v>439</v>
      </c>
      <c r="AG325" s="286" t="s">
        <v>55</v>
      </c>
      <c r="AH325" s="286">
        <v>289</v>
      </c>
      <c r="AI325" s="286" t="s">
        <v>55</v>
      </c>
      <c r="AJ325" s="286" t="s">
        <v>55</v>
      </c>
      <c r="AK325" s="286" t="s">
        <v>55</v>
      </c>
      <c r="AL325" s="286" t="s">
        <v>55</v>
      </c>
      <c r="AM325" s="286" t="s">
        <v>55</v>
      </c>
      <c r="AN325" s="286" t="s">
        <v>55</v>
      </c>
      <c r="AO325" s="286" t="s">
        <v>55</v>
      </c>
      <c r="AP325" s="304"/>
      <c r="AQ325" s="409">
        <v>439</v>
      </c>
      <c r="AR325" s="409" t="s">
        <v>55</v>
      </c>
      <c r="AS325" s="409">
        <v>0</v>
      </c>
      <c r="AT325" s="409">
        <v>0</v>
      </c>
      <c r="AU325" s="409" t="s">
        <v>55</v>
      </c>
      <c r="AV325" s="409" t="s">
        <v>55</v>
      </c>
      <c r="AW325" s="409" t="s">
        <v>55</v>
      </c>
      <c r="AX325" s="409" t="s">
        <v>55</v>
      </c>
      <c r="AY325" s="409" t="s">
        <v>55</v>
      </c>
      <c r="AZ325" s="409" t="s">
        <v>55</v>
      </c>
      <c r="BA325" s="409" t="s">
        <v>55</v>
      </c>
      <c r="BB325" s="304"/>
      <c r="BC325" s="304"/>
      <c r="BD325" s="304"/>
      <c r="BE325" s="304"/>
    </row>
    <row r="326" spans="2:57">
      <c r="B326" s="149" t="s">
        <v>745</v>
      </c>
      <c r="C326" s="149" t="s">
        <v>745</v>
      </c>
      <c r="D326" s="280"/>
      <c r="E326" s="280"/>
      <c r="F326" s="280"/>
      <c r="G326" s="281"/>
      <c r="H326" s="286">
        <v>239</v>
      </c>
      <c r="I326" s="286" t="s">
        <v>55</v>
      </c>
      <c r="J326" s="286">
        <v>189</v>
      </c>
      <c r="K326" s="286" t="s">
        <v>55</v>
      </c>
      <c r="L326" s="286" t="s">
        <v>55</v>
      </c>
      <c r="M326" s="286" t="s">
        <v>55</v>
      </c>
      <c r="N326" s="286" t="s">
        <v>55</v>
      </c>
      <c r="O326" s="286" t="s">
        <v>55</v>
      </c>
      <c r="P326" s="286" t="s">
        <v>55</v>
      </c>
      <c r="Q326" s="286" t="s">
        <v>55</v>
      </c>
      <c r="R326" s="304"/>
      <c r="S326" s="409">
        <v>239</v>
      </c>
      <c r="T326" s="409" t="s">
        <v>55</v>
      </c>
      <c r="U326" s="409"/>
      <c r="V326" s="409"/>
      <c r="W326" s="409" t="s">
        <v>55</v>
      </c>
      <c r="X326" s="409" t="s">
        <v>55</v>
      </c>
      <c r="Y326" s="409" t="s">
        <v>55</v>
      </c>
      <c r="Z326" s="409" t="s">
        <v>55</v>
      </c>
      <c r="AA326" s="409" t="s">
        <v>55</v>
      </c>
      <c r="AB326" s="409" t="s">
        <v>55</v>
      </c>
      <c r="AC326" s="409" t="s">
        <v>55</v>
      </c>
      <c r="AD326" s="304"/>
      <c r="AE326" s="304"/>
      <c r="AF326" s="286">
        <v>239</v>
      </c>
      <c r="AG326" s="286" t="s">
        <v>55</v>
      </c>
      <c r="AH326" s="286">
        <v>189</v>
      </c>
      <c r="AI326" s="286" t="s">
        <v>55</v>
      </c>
      <c r="AJ326" s="286" t="s">
        <v>55</v>
      </c>
      <c r="AK326" s="286" t="s">
        <v>55</v>
      </c>
      <c r="AL326" s="286" t="s">
        <v>55</v>
      </c>
      <c r="AM326" s="286" t="s">
        <v>55</v>
      </c>
      <c r="AN326" s="286" t="s">
        <v>55</v>
      </c>
      <c r="AO326" s="286" t="s">
        <v>55</v>
      </c>
      <c r="AP326" s="304"/>
      <c r="AQ326" s="409">
        <v>239</v>
      </c>
      <c r="AR326" s="409" t="s">
        <v>55</v>
      </c>
      <c r="AS326" s="409">
        <v>0</v>
      </c>
      <c r="AT326" s="409">
        <v>0</v>
      </c>
      <c r="AU326" s="409" t="s">
        <v>55</v>
      </c>
      <c r="AV326" s="409" t="s">
        <v>55</v>
      </c>
      <c r="AW326" s="409" t="s">
        <v>55</v>
      </c>
      <c r="AX326" s="409" t="s">
        <v>55</v>
      </c>
      <c r="AY326" s="409" t="s">
        <v>55</v>
      </c>
      <c r="AZ326" s="409" t="s">
        <v>55</v>
      </c>
      <c r="BA326" s="409" t="s">
        <v>55</v>
      </c>
      <c r="BB326" s="304"/>
      <c r="BC326" s="304"/>
      <c r="BD326" s="304"/>
      <c r="BE326" s="304"/>
    </row>
    <row r="327" spans="2:57">
      <c r="B327" s="149" t="s">
        <v>746</v>
      </c>
      <c r="C327" s="149" t="s">
        <v>746</v>
      </c>
      <c r="D327" s="280"/>
      <c r="E327" s="280"/>
      <c r="F327" s="280"/>
      <c r="G327" s="281"/>
      <c r="H327" s="286">
        <v>589</v>
      </c>
      <c r="I327" s="286" t="s">
        <v>55</v>
      </c>
      <c r="J327" s="286">
        <v>289</v>
      </c>
      <c r="K327" s="286" t="s">
        <v>55</v>
      </c>
      <c r="L327" s="286" t="s">
        <v>55</v>
      </c>
      <c r="M327" s="286" t="s">
        <v>55</v>
      </c>
      <c r="N327" s="286" t="s">
        <v>55</v>
      </c>
      <c r="O327" s="286" t="s">
        <v>55</v>
      </c>
      <c r="P327" s="286" t="s">
        <v>55</v>
      </c>
      <c r="Q327" s="286" t="s">
        <v>55</v>
      </c>
      <c r="R327" s="304"/>
      <c r="S327" s="409">
        <v>589</v>
      </c>
      <c r="T327" s="409" t="s">
        <v>55</v>
      </c>
      <c r="U327" s="409"/>
      <c r="V327" s="409"/>
      <c r="W327" s="409" t="s">
        <v>55</v>
      </c>
      <c r="X327" s="409" t="s">
        <v>55</v>
      </c>
      <c r="Y327" s="409" t="s">
        <v>55</v>
      </c>
      <c r="Z327" s="409" t="s">
        <v>55</v>
      </c>
      <c r="AA327" s="409" t="s">
        <v>55</v>
      </c>
      <c r="AB327" s="409" t="s">
        <v>55</v>
      </c>
      <c r="AC327" s="409" t="s">
        <v>55</v>
      </c>
      <c r="AD327" s="304"/>
      <c r="AE327" s="304"/>
      <c r="AF327" s="286">
        <v>589</v>
      </c>
      <c r="AG327" s="286" t="s">
        <v>55</v>
      </c>
      <c r="AH327" s="286">
        <v>289</v>
      </c>
      <c r="AI327" s="286" t="s">
        <v>55</v>
      </c>
      <c r="AJ327" s="286" t="s">
        <v>55</v>
      </c>
      <c r="AK327" s="286" t="s">
        <v>55</v>
      </c>
      <c r="AL327" s="286" t="s">
        <v>55</v>
      </c>
      <c r="AM327" s="286" t="s">
        <v>55</v>
      </c>
      <c r="AN327" s="286" t="s">
        <v>55</v>
      </c>
      <c r="AO327" s="286" t="s">
        <v>55</v>
      </c>
      <c r="AP327" s="304"/>
      <c r="AQ327" s="409">
        <v>589</v>
      </c>
      <c r="AR327" s="409" t="s">
        <v>55</v>
      </c>
      <c r="AS327" s="409">
        <v>0</v>
      </c>
      <c r="AT327" s="409">
        <v>0</v>
      </c>
      <c r="AU327" s="409" t="s">
        <v>55</v>
      </c>
      <c r="AV327" s="409" t="s">
        <v>55</v>
      </c>
      <c r="AW327" s="409" t="s">
        <v>55</v>
      </c>
      <c r="AX327" s="409" t="s">
        <v>55</v>
      </c>
      <c r="AY327" s="409" t="s">
        <v>55</v>
      </c>
      <c r="AZ327" s="409" t="s">
        <v>55</v>
      </c>
      <c r="BA327" s="409" t="s">
        <v>55</v>
      </c>
      <c r="BB327" s="304"/>
      <c r="BC327" s="304"/>
      <c r="BD327" s="304"/>
      <c r="BE327" s="304"/>
    </row>
    <row r="328" spans="2:57">
      <c r="B328" s="149" t="s">
        <v>747</v>
      </c>
      <c r="C328" s="149" t="s">
        <v>747</v>
      </c>
      <c r="D328" s="280"/>
      <c r="E328" s="280"/>
      <c r="F328" s="280"/>
      <c r="G328" s="281"/>
      <c r="H328" s="286">
        <v>789</v>
      </c>
      <c r="I328" s="286" t="s">
        <v>55</v>
      </c>
      <c r="J328" s="286">
        <v>589</v>
      </c>
      <c r="K328" s="286" t="s">
        <v>55</v>
      </c>
      <c r="L328" s="286" t="s">
        <v>55</v>
      </c>
      <c r="M328" s="286" t="s">
        <v>55</v>
      </c>
      <c r="N328" s="286" t="s">
        <v>55</v>
      </c>
      <c r="O328" s="286" t="s">
        <v>55</v>
      </c>
      <c r="P328" s="286" t="s">
        <v>55</v>
      </c>
      <c r="Q328" s="286" t="s">
        <v>55</v>
      </c>
      <c r="R328" s="304"/>
      <c r="S328" s="409">
        <v>789</v>
      </c>
      <c r="T328" s="409" t="s">
        <v>55</v>
      </c>
      <c r="U328" s="409"/>
      <c r="V328" s="409"/>
      <c r="W328" s="409" t="s">
        <v>55</v>
      </c>
      <c r="X328" s="409" t="s">
        <v>55</v>
      </c>
      <c r="Y328" s="409" t="s">
        <v>55</v>
      </c>
      <c r="Z328" s="409" t="s">
        <v>55</v>
      </c>
      <c r="AA328" s="409" t="s">
        <v>55</v>
      </c>
      <c r="AB328" s="409" t="s">
        <v>55</v>
      </c>
      <c r="AC328" s="409" t="s">
        <v>55</v>
      </c>
      <c r="AD328" s="304"/>
      <c r="AE328" s="304"/>
      <c r="AF328" s="286">
        <v>789</v>
      </c>
      <c r="AG328" s="286" t="s">
        <v>55</v>
      </c>
      <c r="AH328" s="286">
        <v>589</v>
      </c>
      <c r="AI328" s="286" t="s">
        <v>55</v>
      </c>
      <c r="AJ328" s="286" t="s">
        <v>55</v>
      </c>
      <c r="AK328" s="286" t="s">
        <v>55</v>
      </c>
      <c r="AL328" s="286" t="s">
        <v>55</v>
      </c>
      <c r="AM328" s="286" t="s">
        <v>55</v>
      </c>
      <c r="AN328" s="286" t="s">
        <v>55</v>
      </c>
      <c r="AO328" s="286" t="s">
        <v>55</v>
      </c>
      <c r="AP328" s="304"/>
      <c r="AQ328" s="409">
        <v>789</v>
      </c>
      <c r="AR328" s="409" t="s">
        <v>55</v>
      </c>
      <c r="AS328" s="409">
        <v>0</v>
      </c>
      <c r="AT328" s="409">
        <v>0</v>
      </c>
      <c r="AU328" s="409" t="s">
        <v>55</v>
      </c>
      <c r="AV328" s="409" t="s">
        <v>55</v>
      </c>
      <c r="AW328" s="409" t="s">
        <v>55</v>
      </c>
      <c r="AX328" s="409" t="s">
        <v>55</v>
      </c>
      <c r="AY328" s="409" t="s">
        <v>55</v>
      </c>
      <c r="AZ328" s="409" t="s">
        <v>55</v>
      </c>
      <c r="BA328" s="409" t="s">
        <v>55</v>
      </c>
      <c r="BB328" s="304"/>
      <c r="BC328" s="304"/>
      <c r="BD328" s="304"/>
      <c r="BE328" s="304"/>
    </row>
    <row r="329" spans="2:57">
      <c r="B329" s="149" t="s">
        <v>748</v>
      </c>
      <c r="C329" s="149" t="s">
        <v>748</v>
      </c>
      <c r="D329" s="280"/>
      <c r="E329" s="280"/>
      <c r="F329" s="280"/>
      <c r="G329" s="281"/>
      <c r="H329" s="286">
        <v>1389</v>
      </c>
      <c r="I329" s="286">
        <v>1289</v>
      </c>
      <c r="J329" s="286">
        <v>1189</v>
      </c>
      <c r="K329" s="286">
        <v>1139</v>
      </c>
      <c r="L329" s="286">
        <v>709</v>
      </c>
      <c r="M329" s="286">
        <v>679</v>
      </c>
      <c r="N329" s="286">
        <v>569</v>
      </c>
      <c r="O329" s="286">
        <v>489</v>
      </c>
      <c r="P329" s="286">
        <v>489</v>
      </c>
      <c r="Q329" s="286">
        <v>489</v>
      </c>
      <c r="R329" s="304"/>
      <c r="S329" s="409">
        <v>1389</v>
      </c>
      <c r="T329" s="409">
        <v>1289</v>
      </c>
      <c r="U329" s="409"/>
      <c r="V329" s="409"/>
      <c r="W329" s="409">
        <v>1139</v>
      </c>
      <c r="X329" s="409">
        <v>709</v>
      </c>
      <c r="Y329" s="409">
        <v>679</v>
      </c>
      <c r="Z329" s="409">
        <v>569</v>
      </c>
      <c r="AA329" s="409">
        <v>489</v>
      </c>
      <c r="AB329" s="409">
        <v>489</v>
      </c>
      <c r="AC329" s="409">
        <v>489</v>
      </c>
      <c r="AD329" s="304"/>
      <c r="AE329" s="304"/>
      <c r="AF329" s="286">
        <v>1389</v>
      </c>
      <c r="AG329" s="286">
        <v>1289</v>
      </c>
      <c r="AH329" s="286">
        <v>1189</v>
      </c>
      <c r="AI329" s="286">
        <v>1139</v>
      </c>
      <c r="AJ329" s="286">
        <v>709</v>
      </c>
      <c r="AK329" s="286">
        <v>679</v>
      </c>
      <c r="AL329" s="286">
        <v>569</v>
      </c>
      <c r="AM329" s="286">
        <v>489</v>
      </c>
      <c r="AN329" s="286">
        <v>489</v>
      </c>
      <c r="AO329" s="286">
        <v>489</v>
      </c>
      <c r="AP329" s="304"/>
      <c r="AQ329" s="409">
        <v>1389</v>
      </c>
      <c r="AR329" s="409">
        <v>1289</v>
      </c>
      <c r="AS329" s="409">
        <v>0</v>
      </c>
      <c r="AT329" s="409">
        <v>0</v>
      </c>
      <c r="AU329" s="409">
        <v>1139</v>
      </c>
      <c r="AV329" s="409">
        <v>709</v>
      </c>
      <c r="AW329" s="409">
        <v>679</v>
      </c>
      <c r="AX329" s="409">
        <v>569</v>
      </c>
      <c r="AY329" s="409">
        <v>489</v>
      </c>
      <c r="AZ329" s="409">
        <v>489</v>
      </c>
      <c r="BA329" s="409">
        <v>489</v>
      </c>
      <c r="BB329" s="304"/>
      <c r="BC329" s="304"/>
      <c r="BD329" s="304"/>
      <c r="BE329" s="304"/>
    </row>
    <row r="330" spans="2:57">
      <c r="B330" s="149" t="s">
        <v>749</v>
      </c>
      <c r="C330" s="149" t="s">
        <v>749</v>
      </c>
      <c r="D330" s="280"/>
      <c r="E330" s="280"/>
      <c r="F330" s="280"/>
      <c r="G330" s="281"/>
      <c r="H330" s="286">
        <v>789</v>
      </c>
      <c r="I330" s="286" t="s">
        <v>55</v>
      </c>
      <c r="J330" s="286">
        <v>489</v>
      </c>
      <c r="K330" s="286" t="s">
        <v>55</v>
      </c>
      <c r="L330" s="286" t="s">
        <v>55</v>
      </c>
      <c r="M330" s="286" t="s">
        <v>55</v>
      </c>
      <c r="N330" s="286" t="s">
        <v>55</v>
      </c>
      <c r="O330" s="286" t="s">
        <v>55</v>
      </c>
      <c r="P330" s="286" t="s">
        <v>55</v>
      </c>
      <c r="Q330" s="286" t="s">
        <v>55</v>
      </c>
      <c r="R330" s="304"/>
      <c r="S330" s="409">
        <v>789</v>
      </c>
      <c r="T330" s="409" t="s">
        <v>55</v>
      </c>
      <c r="U330" s="409"/>
      <c r="V330" s="409"/>
      <c r="W330" s="409" t="s">
        <v>55</v>
      </c>
      <c r="X330" s="409" t="s">
        <v>55</v>
      </c>
      <c r="Y330" s="409" t="s">
        <v>55</v>
      </c>
      <c r="Z330" s="409" t="s">
        <v>55</v>
      </c>
      <c r="AA330" s="409" t="s">
        <v>55</v>
      </c>
      <c r="AB330" s="409" t="s">
        <v>55</v>
      </c>
      <c r="AC330" s="409" t="s">
        <v>55</v>
      </c>
      <c r="AD330" s="304"/>
      <c r="AE330" s="304"/>
      <c r="AF330" s="286">
        <v>789</v>
      </c>
      <c r="AG330" s="286" t="s">
        <v>55</v>
      </c>
      <c r="AH330" s="286">
        <v>489</v>
      </c>
      <c r="AI330" s="286" t="s">
        <v>55</v>
      </c>
      <c r="AJ330" s="286" t="s">
        <v>55</v>
      </c>
      <c r="AK330" s="286" t="s">
        <v>55</v>
      </c>
      <c r="AL330" s="286" t="s">
        <v>55</v>
      </c>
      <c r="AM330" s="286" t="s">
        <v>55</v>
      </c>
      <c r="AN330" s="286" t="s">
        <v>55</v>
      </c>
      <c r="AO330" s="286" t="s">
        <v>55</v>
      </c>
      <c r="AP330" s="304"/>
      <c r="AQ330" s="409">
        <v>789</v>
      </c>
      <c r="AR330" s="409" t="s">
        <v>55</v>
      </c>
      <c r="AS330" s="409">
        <v>0</v>
      </c>
      <c r="AT330" s="409">
        <v>0</v>
      </c>
      <c r="AU330" s="409" t="s">
        <v>55</v>
      </c>
      <c r="AV330" s="409" t="s">
        <v>55</v>
      </c>
      <c r="AW330" s="409" t="s">
        <v>55</v>
      </c>
      <c r="AX330" s="409" t="s">
        <v>55</v>
      </c>
      <c r="AY330" s="409" t="s">
        <v>55</v>
      </c>
      <c r="AZ330" s="409" t="s">
        <v>55</v>
      </c>
      <c r="BA330" s="409" t="s">
        <v>55</v>
      </c>
      <c r="BB330" s="304"/>
      <c r="BC330" s="304"/>
      <c r="BD330" s="304"/>
      <c r="BE330" s="304"/>
    </row>
    <row r="331" spans="2:57">
      <c r="B331" s="149" t="s">
        <v>976</v>
      </c>
      <c r="C331" s="149" t="s">
        <v>750</v>
      </c>
      <c r="D331" s="280"/>
      <c r="E331" s="280"/>
      <c r="F331" s="280"/>
      <c r="G331" s="281"/>
      <c r="H331" s="286">
        <v>889</v>
      </c>
      <c r="I331" s="286">
        <v>789</v>
      </c>
      <c r="J331" s="286">
        <v>839</v>
      </c>
      <c r="K331" s="286">
        <v>789</v>
      </c>
      <c r="L331" s="286">
        <v>469</v>
      </c>
      <c r="M331" s="286">
        <v>459</v>
      </c>
      <c r="N331" s="286">
        <v>369</v>
      </c>
      <c r="O331" s="286">
        <v>289</v>
      </c>
      <c r="P331" s="286">
        <v>289</v>
      </c>
      <c r="Q331" s="286">
        <v>289</v>
      </c>
      <c r="R331" s="304"/>
      <c r="S331" s="409">
        <v>889</v>
      </c>
      <c r="T331" s="409">
        <v>789</v>
      </c>
      <c r="U331" s="409"/>
      <c r="V331" s="409"/>
      <c r="W331" s="409">
        <v>789</v>
      </c>
      <c r="X331" s="409">
        <v>469</v>
      </c>
      <c r="Y331" s="409">
        <v>459</v>
      </c>
      <c r="Z331" s="409">
        <v>369</v>
      </c>
      <c r="AA331" s="409">
        <v>289</v>
      </c>
      <c r="AB331" s="409">
        <v>289</v>
      </c>
      <c r="AC331" s="409">
        <v>289</v>
      </c>
      <c r="AD331" s="304"/>
      <c r="AE331" s="304"/>
      <c r="AF331" s="286">
        <v>889</v>
      </c>
      <c r="AG331" s="286">
        <v>789</v>
      </c>
      <c r="AH331" s="286">
        <v>839</v>
      </c>
      <c r="AI331" s="286">
        <v>789</v>
      </c>
      <c r="AJ331" s="286">
        <v>469</v>
      </c>
      <c r="AK331" s="286">
        <v>459</v>
      </c>
      <c r="AL331" s="286">
        <v>369</v>
      </c>
      <c r="AM331" s="286">
        <v>289</v>
      </c>
      <c r="AN331" s="286">
        <v>289</v>
      </c>
      <c r="AO331" s="286">
        <v>289</v>
      </c>
      <c r="AP331" s="304"/>
      <c r="AQ331" s="409">
        <v>889</v>
      </c>
      <c r="AR331" s="409">
        <v>789</v>
      </c>
      <c r="AS331" s="409">
        <v>0</v>
      </c>
      <c r="AT331" s="409">
        <v>0</v>
      </c>
      <c r="AU331" s="409">
        <v>789</v>
      </c>
      <c r="AV331" s="409">
        <v>469</v>
      </c>
      <c r="AW331" s="409">
        <v>459</v>
      </c>
      <c r="AX331" s="409">
        <v>369</v>
      </c>
      <c r="AY331" s="409">
        <v>289</v>
      </c>
      <c r="AZ331" s="409">
        <v>289</v>
      </c>
      <c r="BA331" s="409">
        <v>289</v>
      </c>
      <c r="BB331" s="304"/>
      <c r="BC331" s="304"/>
      <c r="BD331" s="304"/>
      <c r="BE331" s="304"/>
    </row>
    <row r="332" spans="2:57">
      <c r="B332" s="149" t="s">
        <v>977</v>
      </c>
      <c r="C332" s="149" t="s">
        <v>751</v>
      </c>
      <c r="D332" s="280"/>
      <c r="E332" s="280"/>
      <c r="F332" s="280"/>
      <c r="G332" s="281"/>
      <c r="H332" s="286">
        <v>689</v>
      </c>
      <c r="I332" s="286">
        <v>589</v>
      </c>
      <c r="J332" s="286">
        <v>539</v>
      </c>
      <c r="K332" s="286">
        <v>489</v>
      </c>
      <c r="L332" s="286">
        <v>109</v>
      </c>
      <c r="M332" s="286">
        <v>79</v>
      </c>
      <c r="N332" s="286">
        <v>39</v>
      </c>
      <c r="O332" s="286">
        <v>19</v>
      </c>
      <c r="P332" s="286">
        <v>19</v>
      </c>
      <c r="Q332" s="286">
        <v>19</v>
      </c>
      <c r="R332" s="304"/>
      <c r="S332" s="409">
        <v>689</v>
      </c>
      <c r="T332" s="409">
        <v>589</v>
      </c>
      <c r="U332" s="409"/>
      <c r="V332" s="409"/>
      <c r="W332" s="409">
        <v>489</v>
      </c>
      <c r="X332" s="409">
        <v>109</v>
      </c>
      <c r="Y332" s="409">
        <v>79</v>
      </c>
      <c r="Z332" s="409">
        <v>39</v>
      </c>
      <c r="AA332" s="409">
        <v>19</v>
      </c>
      <c r="AB332" s="409">
        <v>19</v>
      </c>
      <c r="AC332" s="409">
        <v>19</v>
      </c>
      <c r="AD332" s="304"/>
      <c r="AE332" s="304"/>
      <c r="AF332" s="286">
        <v>689</v>
      </c>
      <c r="AG332" s="286">
        <v>589</v>
      </c>
      <c r="AH332" s="286">
        <v>539</v>
      </c>
      <c r="AI332" s="286">
        <v>489</v>
      </c>
      <c r="AJ332" s="286">
        <v>109</v>
      </c>
      <c r="AK332" s="286">
        <v>79</v>
      </c>
      <c r="AL332" s="286">
        <v>39</v>
      </c>
      <c r="AM332" s="286">
        <v>19</v>
      </c>
      <c r="AN332" s="286">
        <v>19</v>
      </c>
      <c r="AO332" s="286">
        <v>19</v>
      </c>
      <c r="AP332" s="304"/>
      <c r="AQ332" s="409">
        <v>689</v>
      </c>
      <c r="AR332" s="409">
        <v>589</v>
      </c>
      <c r="AS332" s="409">
        <v>0</v>
      </c>
      <c r="AT332" s="409">
        <v>0</v>
      </c>
      <c r="AU332" s="409">
        <v>489</v>
      </c>
      <c r="AV332" s="409">
        <v>109</v>
      </c>
      <c r="AW332" s="409">
        <v>79</v>
      </c>
      <c r="AX332" s="409">
        <v>39</v>
      </c>
      <c r="AY332" s="409">
        <v>19</v>
      </c>
      <c r="AZ332" s="409">
        <v>19</v>
      </c>
      <c r="BA332" s="409">
        <v>19</v>
      </c>
      <c r="BB332" s="304"/>
      <c r="BC332" s="304"/>
      <c r="BD332" s="304"/>
      <c r="BE332" s="304"/>
    </row>
    <row r="333" spans="2:57">
      <c r="B333" s="149" t="s">
        <v>978</v>
      </c>
      <c r="C333" s="149" t="s">
        <v>752</v>
      </c>
      <c r="D333" s="280"/>
      <c r="E333" s="280"/>
      <c r="F333" s="280"/>
      <c r="G333" s="281"/>
      <c r="H333" s="286">
        <v>439</v>
      </c>
      <c r="I333" s="286">
        <v>339</v>
      </c>
      <c r="J333" s="286">
        <v>439</v>
      </c>
      <c r="K333" s="286">
        <v>339</v>
      </c>
      <c r="L333" s="286">
        <v>0</v>
      </c>
      <c r="M333" s="286">
        <v>0</v>
      </c>
      <c r="N333" s="286">
        <v>0</v>
      </c>
      <c r="O333" s="286">
        <v>0</v>
      </c>
      <c r="P333" s="286">
        <v>0</v>
      </c>
      <c r="Q333" s="286">
        <v>0</v>
      </c>
      <c r="R333" s="304"/>
      <c r="S333" s="409">
        <v>439</v>
      </c>
      <c r="T333" s="409">
        <v>339</v>
      </c>
      <c r="U333" s="409"/>
      <c r="V333" s="409"/>
      <c r="W333" s="409">
        <v>339</v>
      </c>
      <c r="X333" s="409">
        <v>0</v>
      </c>
      <c r="Y333" s="409">
        <v>0</v>
      </c>
      <c r="Z333" s="409">
        <v>0</v>
      </c>
      <c r="AA333" s="409">
        <v>0</v>
      </c>
      <c r="AB333" s="409">
        <v>0</v>
      </c>
      <c r="AC333" s="409">
        <v>0</v>
      </c>
      <c r="AD333" s="304"/>
      <c r="AE333" s="304"/>
      <c r="AF333" s="286">
        <v>439</v>
      </c>
      <c r="AG333" s="286">
        <v>339</v>
      </c>
      <c r="AH333" s="286">
        <v>439</v>
      </c>
      <c r="AI333" s="286">
        <v>339</v>
      </c>
      <c r="AJ333" s="286">
        <v>0</v>
      </c>
      <c r="AK333" s="286">
        <v>0</v>
      </c>
      <c r="AL333" s="286">
        <v>0</v>
      </c>
      <c r="AM333" s="286">
        <v>0</v>
      </c>
      <c r="AN333" s="286">
        <v>0</v>
      </c>
      <c r="AO333" s="286">
        <v>0</v>
      </c>
      <c r="AP333" s="304"/>
      <c r="AQ333" s="409">
        <v>439</v>
      </c>
      <c r="AR333" s="409">
        <v>339</v>
      </c>
      <c r="AS333" s="409">
        <v>0</v>
      </c>
      <c r="AT333" s="409">
        <v>0</v>
      </c>
      <c r="AU333" s="409">
        <v>339</v>
      </c>
      <c r="AV333" s="409">
        <v>0</v>
      </c>
      <c r="AW333" s="409">
        <v>0</v>
      </c>
      <c r="AX333" s="409">
        <v>0</v>
      </c>
      <c r="AY333" s="409">
        <v>0</v>
      </c>
      <c r="AZ333" s="409">
        <v>0</v>
      </c>
      <c r="BA333" s="409">
        <v>0</v>
      </c>
      <c r="BB333" s="304"/>
      <c r="BC333" s="304"/>
      <c r="BD333" s="304"/>
      <c r="BE333" s="304"/>
    </row>
    <row r="334" spans="2:57">
      <c r="B334" s="149" t="s">
        <v>979</v>
      </c>
      <c r="C334" s="149" t="s">
        <v>753</v>
      </c>
      <c r="D334" s="280"/>
      <c r="E334" s="280"/>
      <c r="F334" s="280"/>
      <c r="G334" s="281"/>
      <c r="H334" s="286">
        <v>569</v>
      </c>
      <c r="I334" s="286">
        <v>469</v>
      </c>
      <c r="J334" s="286">
        <v>569</v>
      </c>
      <c r="K334" s="286">
        <v>469</v>
      </c>
      <c r="L334" s="286">
        <v>139</v>
      </c>
      <c r="M334" s="286">
        <v>89</v>
      </c>
      <c r="N334" s="286">
        <v>69</v>
      </c>
      <c r="O334" s="286">
        <v>69</v>
      </c>
      <c r="P334" s="286">
        <v>69</v>
      </c>
      <c r="Q334" s="286">
        <v>69</v>
      </c>
      <c r="R334" s="304"/>
      <c r="S334" s="409">
        <v>569</v>
      </c>
      <c r="T334" s="409">
        <v>469</v>
      </c>
      <c r="U334" s="409"/>
      <c r="V334" s="409"/>
      <c r="W334" s="409">
        <v>469</v>
      </c>
      <c r="X334" s="409">
        <v>139</v>
      </c>
      <c r="Y334" s="409">
        <v>89</v>
      </c>
      <c r="Z334" s="409">
        <v>69</v>
      </c>
      <c r="AA334" s="409">
        <v>69</v>
      </c>
      <c r="AB334" s="409">
        <v>69</v>
      </c>
      <c r="AC334" s="409">
        <v>69</v>
      </c>
      <c r="AD334" s="304"/>
      <c r="AE334" s="304"/>
      <c r="AF334" s="286">
        <v>569</v>
      </c>
      <c r="AG334" s="286">
        <v>469</v>
      </c>
      <c r="AH334" s="286">
        <v>569</v>
      </c>
      <c r="AI334" s="286">
        <v>469</v>
      </c>
      <c r="AJ334" s="286">
        <v>139</v>
      </c>
      <c r="AK334" s="286">
        <v>89</v>
      </c>
      <c r="AL334" s="286">
        <v>69</v>
      </c>
      <c r="AM334" s="286">
        <v>69</v>
      </c>
      <c r="AN334" s="286">
        <v>69</v>
      </c>
      <c r="AO334" s="286">
        <v>69</v>
      </c>
      <c r="AP334" s="304"/>
      <c r="AQ334" s="409">
        <v>569</v>
      </c>
      <c r="AR334" s="409">
        <v>469</v>
      </c>
      <c r="AS334" s="409">
        <v>0</v>
      </c>
      <c r="AT334" s="409">
        <v>0</v>
      </c>
      <c r="AU334" s="409">
        <v>469</v>
      </c>
      <c r="AV334" s="409">
        <v>139</v>
      </c>
      <c r="AW334" s="409">
        <v>89</v>
      </c>
      <c r="AX334" s="409">
        <v>69</v>
      </c>
      <c r="AY334" s="409">
        <v>69</v>
      </c>
      <c r="AZ334" s="409">
        <v>69</v>
      </c>
      <c r="BA334" s="409">
        <v>69</v>
      </c>
      <c r="BB334" s="304"/>
      <c r="BC334" s="304"/>
      <c r="BD334" s="304"/>
      <c r="BE334" s="304"/>
    </row>
    <row r="335" spans="2:57">
      <c r="B335" s="149" t="s">
        <v>980</v>
      </c>
      <c r="C335" s="149" t="s">
        <v>754</v>
      </c>
      <c r="D335" s="280"/>
      <c r="E335" s="280"/>
      <c r="F335" s="280"/>
      <c r="G335" s="281"/>
      <c r="H335" s="286">
        <v>889</v>
      </c>
      <c r="I335" s="286">
        <v>789</v>
      </c>
      <c r="J335" s="286">
        <v>889</v>
      </c>
      <c r="K335" s="286">
        <v>789</v>
      </c>
      <c r="L335" s="286">
        <v>409</v>
      </c>
      <c r="M335" s="286">
        <v>359</v>
      </c>
      <c r="N335" s="286">
        <v>309</v>
      </c>
      <c r="O335" s="286">
        <v>309</v>
      </c>
      <c r="P335" s="286">
        <v>309</v>
      </c>
      <c r="Q335" s="286">
        <v>309</v>
      </c>
      <c r="R335" s="304"/>
      <c r="S335" s="409">
        <v>889</v>
      </c>
      <c r="T335" s="409">
        <v>789</v>
      </c>
      <c r="U335" s="409"/>
      <c r="V335" s="409"/>
      <c r="W335" s="409">
        <v>789</v>
      </c>
      <c r="X335" s="409">
        <v>409</v>
      </c>
      <c r="Y335" s="409">
        <v>359</v>
      </c>
      <c r="Z335" s="409">
        <v>309</v>
      </c>
      <c r="AA335" s="409">
        <v>309</v>
      </c>
      <c r="AB335" s="409">
        <v>309</v>
      </c>
      <c r="AC335" s="409">
        <v>309</v>
      </c>
      <c r="AD335" s="304"/>
      <c r="AE335" s="304"/>
      <c r="AF335" s="286">
        <v>889</v>
      </c>
      <c r="AG335" s="286">
        <v>789</v>
      </c>
      <c r="AH335" s="286">
        <v>889</v>
      </c>
      <c r="AI335" s="286">
        <v>789</v>
      </c>
      <c r="AJ335" s="286">
        <v>409</v>
      </c>
      <c r="AK335" s="286">
        <v>359</v>
      </c>
      <c r="AL335" s="286">
        <v>309</v>
      </c>
      <c r="AM335" s="286">
        <v>309</v>
      </c>
      <c r="AN335" s="286">
        <v>309</v>
      </c>
      <c r="AO335" s="286">
        <v>309</v>
      </c>
      <c r="AP335" s="304"/>
      <c r="AQ335" s="409">
        <v>889</v>
      </c>
      <c r="AR335" s="409">
        <v>789</v>
      </c>
      <c r="AS335" s="409">
        <v>0</v>
      </c>
      <c r="AT335" s="409">
        <v>0</v>
      </c>
      <c r="AU335" s="409">
        <v>789</v>
      </c>
      <c r="AV335" s="409">
        <v>409</v>
      </c>
      <c r="AW335" s="409">
        <v>359</v>
      </c>
      <c r="AX335" s="409">
        <v>309</v>
      </c>
      <c r="AY335" s="409">
        <v>309</v>
      </c>
      <c r="AZ335" s="409">
        <v>309</v>
      </c>
      <c r="BA335" s="409">
        <v>309</v>
      </c>
      <c r="BB335" s="304"/>
      <c r="BC335" s="304"/>
      <c r="BD335" s="304"/>
      <c r="BE335" s="304"/>
    </row>
    <row r="336" spans="2:57">
      <c r="B336" s="149" t="s">
        <v>981</v>
      </c>
      <c r="C336" s="149" t="s">
        <v>755</v>
      </c>
      <c r="D336" s="280"/>
      <c r="E336" s="280"/>
      <c r="F336" s="280"/>
      <c r="G336" s="281"/>
      <c r="H336" s="286">
        <v>689</v>
      </c>
      <c r="I336" s="286">
        <v>379</v>
      </c>
      <c r="J336" s="286">
        <v>689</v>
      </c>
      <c r="K336" s="286">
        <v>379</v>
      </c>
      <c r="L336" s="286">
        <v>169</v>
      </c>
      <c r="M336" s="286">
        <v>149</v>
      </c>
      <c r="N336" s="286">
        <v>119</v>
      </c>
      <c r="O336" s="286">
        <v>119</v>
      </c>
      <c r="P336" s="286">
        <v>119</v>
      </c>
      <c r="Q336" s="286">
        <v>119</v>
      </c>
      <c r="R336" s="304"/>
      <c r="S336" s="409">
        <v>689</v>
      </c>
      <c r="T336" s="409">
        <v>379</v>
      </c>
      <c r="U336" s="409"/>
      <c r="V336" s="409"/>
      <c r="W336" s="409">
        <v>379</v>
      </c>
      <c r="X336" s="409">
        <v>169</v>
      </c>
      <c r="Y336" s="409">
        <v>149</v>
      </c>
      <c r="Z336" s="409">
        <v>119</v>
      </c>
      <c r="AA336" s="409">
        <v>119</v>
      </c>
      <c r="AB336" s="409">
        <v>119</v>
      </c>
      <c r="AC336" s="409">
        <v>119</v>
      </c>
      <c r="AD336" s="304"/>
      <c r="AE336" s="304"/>
      <c r="AF336" s="286">
        <v>689</v>
      </c>
      <c r="AG336" s="286">
        <v>379</v>
      </c>
      <c r="AH336" s="286">
        <v>689</v>
      </c>
      <c r="AI336" s="286">
        <v>379</v>
      </c>
      <c r="AJ336" s="286">
        <v>169</v>
      </c>
      <c r="AK336" s="286">
        <v>149</v>
      </c>
      <c r="AL336" s="286">
        <v>119</v>
      </c>
      <c r="AM336" s="286">
        <v>119</v>
      </c>
      <c r="AN336" s="286">
        <v>119</v>
      </c>
      <c r="AO336" s="286">
        <v>119</v>
      </c>
      <c r="AP336" s="304"/>
      <c r="AQ336" s="409">
        <v>689</v>
      </c>
      <c r="AR336" s="409">
        <v>379</v>
      </c>
      <c r="AS336" s="409">
        <v>0</v>
      </c>
      <c r="AT336" s="409">
        <v>0</v>
      </c>
      <c r="AU336" s="409">
        <v>379</v>
      </c>
      <c r="AV336" s="409">
        <v>169</v>
      </c>
      <c r="AW336" s="409">
        <v>149</v>
      </c>
      <c r="AX336" s="409">
        <v>119</v>
      </c>
      <c r="AY336" s="409">
        <v>119</v>
      </c>
      <c r="AZ336" s="409">
        <v>119</v>
      </c>
      <c r="BA336" s="409">
        <v>119</v>
      </c>
      <c r="BB336" s="304"/>
      <c r="BC336" s="304"/>
      <c r="BD336" s="304"/>
      <c r="BE336" s="304"/>
    </row>
    <row r="337" spans="2:57">
      <c r="B337" s="149" t="s">
        <v>982</v>
      </c>
      <c r="C337" s="149" t="s">
        <v>756</v>
      </c>
      <c r="D337" s="280"/>
      <c r="E337" s="280"/>
      <c r="F337" s="280"/>
      <c r="G337" s="281"/>
      <c r="H337" s="286">
        <v>1289</v>
      </c>
      <c r="I337" s="286">
        <v>1239</v>
      </c>
      <c r="J337" s="286">
        <v>1289</v>
      </c>
      <c r="K337" s="286">
        <v>1239</v>
      </c>
      <c r="L337" s="286">
        <v>439</v>
      </c>
      <c r="M337" s="286">
        <v>389</v>
      </c>
      <c r="N337" s="286">
        <v>139</v>
      </c>
      <c r="O337" s="286">
        <v>89</v>
      </c>
      <c r="P337" s="286">
        <v>89</v>
      </c>
      <c r="Q337" s="286">
        <v>89</v>
      </c>
      <c r="R337" s="304"/>
      <c r="S337" s="409">
        <v>1289</v>
      </c>
      <c r="T337" s="409">
        <v>1239</v>
      </c>
      <c r="U337" s="409"/>
      <c r="V337" s="409"/>
      <c r="W337" s="409">
        <v>1239</v>
      </c>
      <c r="X337" s="409">
        <v>439</v>
      </c>
      <c r="Y337" s="409">
        <v>389</v>
      </c>
      <c r="Z337" s="409">
        <v>139</v>
      </c>
      <c r="AA337" s="409">
        <v>89</v>
      </c>
      <c r="AB337" s="409">
        <v>89</v>
      </c>
      <c r="AC337" s="409">
        <v>89</v>
      </c>
      <c r="AD337" s="304"/>
      <c r="AE337" s="304"/>
      <c r="AF337" s="286">
        <v>1289</v>
      </c>
      <c r="AG337" s="286">
        <v>1239</v>
      </c>
      <c r="AH337" s="286">
        <v>1289</v>
      </c>
      <c r="AI337" s="286">
        <v>1239</v>
      </c>
      <c r="AJ337" s="286">
        <v>439</v>
      </c>
      <c r="AK337" s="286">
        <v>389</v>
      </c>
      <c r="AL337" s="286">
        <v>139</v>
      </c>
      <c r="AM337" s="286">
        <v>89</v>
      </c>
      <c r="AN337" s="286">
        <v>89</v>
      </c>
      <c r="AO337" s="286">
        <v>89</v>
      </c>
      <c r="AP337" s="304"/>
      <c r="AQ337" s="409">
        <v>1289</v>
      </c>
      <c r="AR337" s="409">
        <v>1239</v>
      </c>
      <c r="AS337" s="409">
        <v>0</v>
      </c>
      <c r="AT337" s="409">
        <v>0</v>
      </c>
      <c r="AU337" s="409">
        <v>1239</v>
      </c>
      <c r="AV337" s="409">
        <v>439</v>
      </c>
      <c r="AW337" s="409">
        <v>389</v>
      </c>
      <c r="AX337" s="409">
        <v>139</v>
      </c>
      <c r="AY337" s="409">
        <v>89</v>
      </c>
      <c r="AZ337" s="409">
        <v>89</v>
      </c>
      <c r="BA337" s="409">
        <v>89</v>
      </c>
      <c r="BB337" s="304"/>
      <c r="BC337" s="304"/>
      <c r="BD337" s="304"/>
      <c r="BE337" s="304"/>
    </row>
    <row r="338" spans="2:57">
      <c r="B338" s="149" t="s">
        <v>983</v>
      </c>
      <c r="C338" s="149" t="s">
        <v>757</v>
      </c>
      <c r="D338" s="280"/>
      <c r="E338" s="280"/>
      <c r="F338" s="280"/>
      <c r="G338" s="281"/>
      <c r="H338" s="286">
        <v>789</v>
      </c>
      <c r="I338" s="286">
        <v>689</v>
      </c>
      <c r="J338" s="286">
        <v>689</v>
      </c>
      <c r="K338" s="286">
        <v>689</v>
      </c>
      <c r="L338" s="286">
        <v>289</v>
      </c>
      <c r="M338" s="286">
        <v>259</v>
      </c>
      <c r="N338" s="286">
        <v>169</v>
      </c>
      <c r="O338" s="286">
        <v>89</v>
      </c>
      <c r="P338" s="286">
        <v>89</v>
      </c>
      <c r="Q338" s="286">
        <v>89</v>
      </c>
      <c r="R338" s="304"/>
      <c r="S338" s="409">
        <v>789</v>
      </c>
      <c r="T338" s="409">
        <v>689</v>
      </c>
      <c r="U338" s="409"/>
      <c r="V338" s="409"/>
      <c r="W338" s="409">
        <v>689</v>
      </c>
      <c r="X338" s="409">
        <v>289</v>
      </c>
      <c r="Y338" s="409">
        <v>259</v>
      </c>
      <c r="Z338" s="409">
        <v>169</v>
      </c>
      <c r="AA338" s="409">
        <v>89</v>
      </c>
      <c r="AB338" s="409">
        <v>89</v>
      </c>
      <c r="AC338" s="409">
        <v>89</v>
      </c>
      <c r="AD338" s="304"/>
      <c r="AE338" s="304"/>
      <c r="AF338" s="286">
        <v>789</v>
      </c>
      <c r="AG338" s="286">
        <v>689</v>
      </c>
      <c r="AH338" s="286">
        <v>689</v>
      </c>
      <c r="AI338" s="286">
        <v>689</v>
      </c>
      <c r="AJ338" s="286">
        <v>289</v>
      </c>
      <c r="AK338" s="286">
        <v>259</v>
      </c>
      <c r="AL338" s="286">
        <v>169</v>
      </c>
      <c r="AM338" s="286">
        <v>89</v>
      </c>
      <c r="AN338" s="286">
        <v>89</v>
      </c>
      <c r="AO338" s="286">
        <v>89</v>
      </c>
      <c r="AP338" s="304"/>
      <c r="AQ338" s="409">
        <v>789</v>
      </c>
      <c r="AR338" s="409">
        <v>689</v>
      </c>
      <c r="AS338" s="409">
        <v>0</v>
      </c>
      <c r="AT338" s="409">
        <v>0</v>
      </c>
      <c r="AU338" s="409">
        <v>689</v>
      </c>
      <c r="AV338" s="409">
        <v>289</v>
      </c>
      <c r="AW338" s="409">
        <v>259</v>
      </c>
      <c r="AX338" s="409">
        <v>169</v>
      </c>
      <c r="AY338" s="409">
        <v>89</v>
      </c>
      <c r="AZ338" s="409">
        <v>89</v>
      </c>
      <c r="BA338" s="409">
        <v>89</v>
      </c>
      <c r="BB338" s="304"/>
      <c r="BC338" s="304"/>
      <c r="BD338" s="304"/>
      <c r="BE338" s="304"/>
    </row>
    <row r="339" spans="2:57">
      <c r="B339" s="149" t="s">
        <v>984</v>
      </c>
      <c r="C339" s="149" t="s">
        <v>758</v>
      </c>
      <c r="D339" s="280"/>
      <c r="E339" s="280"/>
      <c r="F339" s="280"/>
      <c r="G339" s="281"/>
      <c r="H339" s="286">
        <v>489</v>
      </c>
      <c r="I339" s="286">
        <v>389</v>
      </c>
      <c r="J339" s="286">
        <v>439</v>
      </c>
      <c r="K339" s="286">
        <v>389</v>
      </c>
      <c r="L339" s="286">
        <v>0</v>
      </c>
      <c r="M339" s="286">
        <v>0</v>
      </c>
      <c r="N339" s="286">
        <v>0</v>
      </c>
      <c r="O339" s="286">
        <v>0</v>
      </c>
      <c r="P339" s="286">
        <v>0</v>
      </c>
      <c r="Q339" s="286">
        <v>0</v>
      </c>
      <c r="R339" s="304"/>
      <c r="S339" s="409">
        <v>489</v>
      </c>
      <c r="T339" s="409">
        <v>389</v>
      </c>
      <c r="U339" s="409"/>
      <c r="V339" s="409"/>
      <c r="W339" s="409">
        <v>389</v>
      </c>
      <c r="X339" s="409">
        <v>0</v>
      </c>
      <c r="Y339" s="409">
        <v>0</v>
      </c>
      <c r="Z339" s="409">
        <v>0</v>
      </c>
      <c r="AA339" s="409">
        <v>0</v>
      </c>
      <c r="AB339" s="409">
        <v>0</v>
      </c>
      <c r="AC339" s="409">
        <v>0</v>
      </c>
      <c r="AD339" s="304"/>
      <c r="AE339" s="304"/>
      <c r="AF339" s="286">
        <v>489</v>
      </c>
      <c r="AG339" s="286">
        <v>389</v>
      </c>
      <c r="AH339" s="286">
        <v>439</v>
      </c>
      <c r="AI339" s="286">
        <v>389</v>
      </c>
      <c r="AJ339" s="286">
        <v>0</v>
      </c>
      <c r="AK339" s="286">
        <v>0</v>
      </c>
      <c r="AL339" s="286">
        <v>0</v>
      </c>
      <c r="AM339" s="286">
        <v>0</v>
      </c>
      <c r="AN339" s="286">
        <v>0</v>
      </c>
      <c r="AO339" s="286">
        <v>0</v>
      </c>
      <c r="AP339" s="304"/>
      <c r="AQ339" s="409">
        <v>489</v>
      </c>
      <c r="AR339" s="409">
        <v>389</v>
      </c>
      <c r="AS339" s="409">
        <v>0</v>
      </c>
      <c r="AT339" s="409">
        <v>0</v>
      </c>
      <c r="AU339" s="409">
        <v>389</v>
      </c>
      <c r="AV339" s="409">
        <v>0</v>
      </c>
      <c r="AW339" s="409">
        <v>0</v>
      </c>
      <c r="AX339" s="409">
        <v>0</v>
      </c>
      <c r="AY339" s="409">
        <v>0</v>
      </c>
      <c r="AZ339" s="409">
        <v>0</v>
      </c>
      <c r="BA339" s="409">
        <v>0</v>
      </c>
      <c r="BB339" s="304"/>
      <c r="BC339" s="304"/>
      <c r="BD339" s="304"/>
      <c r="BE339" s="304"/>
    </row>
    <row r="340" spans="2:57">
      <c r="B340" s="149" t="s">
        <v>985</v>
      </c>
      <c r="C340" s="149" t="s">
        <v>759</v>
      </c>
      <c r="D340" s="280"/>
      <c r="E340" s="280"/>
      <c r="F340" s="280"/>
      <c r="G340" s="281"/>
      <c r="H340" s="286">
        <v>1089</v>
      </c>
      <c r="I340" s="286">
        <v>1089</v>
      </c>
      <c r="J340" s="286">
        <v>1089</v>
      </c>
      <c r="K340" s="286">
        <v>989</v>
      </c>
      <c r="L340" s="286">
        <v>389</v>
      </c>
      <c r="M340" s="286">
        <v>289</v>
      </c>
      <c r="N340" s="286">
        <v>289</v>
      </c>
      <c r="O340" s="286">
        <v>289</v>
      </c>
      <c r="P340" s="286">
        <v>289</v>
      </c>
      <c r="Q340" s="286">
        <v>289</v>
      </c>
      <c r="R340" s="304"/>
      <c r="S340" s="409">
        <v>1089</v>
      </c>
      <c r="T340" s="409">
        <v>1089</v>
      </c>
      <c r="U340" s="409"/>
      <c r="V340" s="409"/>
      <c r="W340" s="409">
        <v>989</v>
      </c>
      <c r="X340" s="409">
        <v>389</v>
      </c>
      <c r="Y340" s="409">
        <v>289</v>
      </c>
      <c r="Z340" s="409">
        <v>289</v>
      </c>
      <c r="AA340" s="409">
        <v>289</v>
      </c>
      <c r="AB340" s="409">
        <v>289</v>
      </c>
      <c r="AC340" s="409">
        <v>289</v>
      </c>
      <c r="AD340" s="304"/>
      <c r="AE340" s="304"/>
      <c r="AF340" s="286">
        <v>1089</v>
      </c>
      <c r="AG340" s="286">
        <v>1089</v>
      </c>
      <c r="AH340" s="286">
        <v>1089</v>
      </c>
      <c r="AI340" s="286">
        <v>989</v>
      </c>
      <c r="AJ340" s="286">
        <v>389</v>
      </c>
      <c r="AK340" s="286">
        <v>289</v>
      </c>
      <c r="AL340" s="286">
        <v>289</v>
      </c>
      <c r="AM340" s="286">
        <v>289</v>
      </c>
      <c r="AN340" s="286">
        <v>289</v>
      </c>
      <c r="AO340" s="286">
        <v>289</v>
      </c>
      <c r="AP340" s="304"/>
      <c r="AQ340" s="409">
        <v>1089</v>
      </c>
      <c r="AR340" s="409">
        <v>1089</v>
      </c>
      <c r="AS340" s="409">
        <v>0</v>
      </c>
      <c r="AT340" s="409">
        <v>0</v>
      </c>
      <c r="AU340" s="409">
        <v>989</v>
      </c>
      <c r="AV340" s="409">
        <v>389</v>
      </c>
      <c r="AW340" s="409">
        <v>289</v>
      </c>
      <c r="AX340" s="409">
        <v>289</v>
      </c>
      <c r="AY340" s="409">
        <v>289</v>
      </c>
      <c r="AZ340" s="409">
        <v>289</v>
      </c>
      <c r="BA340" s="409">
        <v>289</v>
      </c>
      <c r="BB340" s="304"/>
      <c r="BC340" s="304"/>
      <c r="BD340" s="304"/>
      <c r="BE340" s="304"/>
    </row>
    <row r="341" spans="2:57">
      <c r="B341" s="149" t="s">
        <v>97</v>
      </c>
      <c r="C341" s="149" t="s">
        <v>98</v>
      </c>
      <c r="D341" s="280"/>
      <c r="E341" s="280"/>
      <c r="F341" s="280"/>
      <c r="G341" s="281"/>
      <c r="H341" s="286">
        <v>1299</v>
      </c>
      <c r="I341" s="286">
        <v>1199</v>
      </c>
      <c r="J341" s="286">
        <v>1299</v>
      </c>
      <c r="K341" s="286">
        <v>1199</v>
      </c>
      <c r="L341" s="286">
        <v>899</v>
      </c>
      <c r="M341" s="286">
        <v>799</v>
      </c>
      <c r="N341" s="286">
        <v>599</v>
      </c>
      <c r="O341" s="286">
        <v>399</v>
      </c>
      <c r="P341" s="286">
        <v>299</v>
      </c>
      <c r="Q341" s="286">
        <v>299</v>
      </c>
      <c r="R341" s="304"/>
      <c r="S341" s="409">
        <v>1299</v>
      </c>
      <c r="T341" s="409">
        <v>1199</v>
      </c>
      <c r="U341" s="409"/>
      <c r="V341" s="409"/>
      <c r="W341" s="409">
        <v>1199</v>
      </c>
      <c r="X341" s="409">
        <v>899</v>
      </c>
      <c r="Y341" s="409">
        <v>799</v>
      </c>
      <c r="Z341" s="409">
        <v>599</v>
      </c>
      <c r="AA341" s="409">
        <v>399</v>
      </c>
      <c r="AB341" s="409">
        <v>299</v>
      </c>
      <c r="AC341" s="409">
        <v>299</v>
      </c>
      <c r="AD341" s="304"/>
      <c r="AE341" s="304"/>
      <c r="AF341" s="286">
        <v>1299</v>
      </c>
      <c r="AG341" s="286">
        <v>1199</v>
      </c>
      <c r="AH341" s="286">
        <v>1299</v>
      </c>
      <c r="AI341" s="286">
        <v>1199</v>
      </c>
      <c r="AJ341" s="286">
        <v>899</v>
      </c>
      <c r="AK341" s="286">
        <v>799</v>
      </c>
      <c r="AL341" s="286">
        <v>599</v>
      </c>
      <c r="AM341" s="286">
        <v>399</v>
      </c>
      <c r="AN341" s="286">
        <v>299</v>
      </c>
      <c r="AO341" s="286">
        <v>299</v>
      </c>
      <c r="AP341" s="304"/>
      <c r="AQ341" s="409">
        <v>1299</v>
      </c>
      <c r="AR341" s="409">
        <v>1199</v>
      </c>
      <c r="AS341" s="409">
        <v>0</v>
      </c>
      <c r="AT341" s="409">
        <v>0</v>
      </c>
      <c r="AU341" s="409">
        <v>1199</v>
      </c>
      <c r="AV341" s="409">
        <v>899</v>
      </c>
      <c r="AW341" s="409">
        <v>799</v>
      </c>
      <c r="AX341" s="409">
        <v>599</v>
      </c>
      <c r="AY341" s="409">
        <v>399</v>
      </c>
      <c r="AZ341" s="409">
        <v>299</v>
      </c>
      <c r="BA341" s="409">
        <v>299</v>
      </c>
      <c r="BB341" s="304"/>
      <c r="BC341" s="304"/>
      <c r="BD341" s="304"/>
      <c r="BE341" s="304"/>
    </row>
    <row r="342" spans="2:57">
      <c r="B342" s="149" t="s">
        <v>111</v>
      </c>
      <c r="C342" s="149" t="s">
        <v>112</v>
      </c>
      <c r="D342" s="280"/>
      <c r="E342" s="280"/>
      <c r="F342" s="280"/>
      <c r="G342" s="281"/>
      <c r="H342" s="286">
        <v>1499</v>
      </c>
      <c r="I342" s="286">
        <v>1399</v>
      </c>
      <c r="J342" s="286">
        <v>1499</v>
      </c>
      <c r="K342" s="286">
        <v>1399</v>
      </c>
      <c r="L342" s="286">
        <v>1099</v>
      </c>
      <c r="M342" s="286">
        <v>999</v>
      </c>
      <c r="N342" s="286">
        <v>389</v>
      </c>
      <c r="O342" s="286">
        <v>389</v>
      </c>
      <c r="P342" s="286">
        <v>389</v>
      </c>
      <c r="Q342" s="286">
        <v>389</v>
      </c>
      <c r="R342" s="304"/>
      <c r="S342" s="409">
        <v>1499</v>
      </c>
      <c r="T342" s="409">
        <v>1399</v>
      </c>
      <c r="U342" s="409"/>
      <c r="V342" s="409"/>
      <c r="W342" s="409">
        <v>1399</v>
      </c>
      <c r="X342" s="409">
        <v>1099</v>
      </c>
      <c r="Y342" s="409">
        <v>999</v>
      </c>
      <c r="Z342" s="409">
        <v>389</v>
      </c>
      <c r="AA342" s="409">
        <v>389</v>
      </c>
      <c r="AB342" s="409">
        <v>389</v>
      </c>
      <c r="AC342" s="409">
        <v>389</v>
      </c>
      <c r="AD342" s="304"/>
      <c r="AE342" s="304"/>
      <c r="AF342" s="286">
        <v>1499</v>
      </c>
      <c r="AG342" s="286">
        <v>1399</v>
      </c>
      <c r="AH342" s="286">
        <v>1499</v>
      </c>
      <c r="AI342" s="286">
        <v>1399</v>
      </c>
      <c r="AJ342" s="286">
        <v>1099</v>
      </c>
      <c r="AK342" s="286">
        <v>999</v>
      </c>
      <c r="AL342" s="286">
        <v>389</v>
      </c>
      <c r="AM342" s="286">
        <v>389</v>
      </c>
      <c r="AN342" s="286">
        <v>389</v>
      </c>
      <c r="AO342" s="286">
        <v>389</v>
      </c>
      <c r="AP342" s="304"/>
      <c r="AQ342" s="409">
        <v>1499</v>
      </c>
      <c r="AR342" s="409">
        <v>1399</v>
      </c>
      <c r="AS342" s="409">
        <v>0</v>
      </c>
      <c r="AT342" s="409">
        <v>0</v>
      </c>
      <c r="AU342" s="409">
        <v>1399</v>
      </c>
      <c r="AV342" s="409">
        <v>1099</v>
      </c>
      <c r="AW342" s="409">
        <v>999</v>
      </c>
      <c r="AX342" s="409">
        <v>389</v>
      </c>
      <c r="AY342" s="409">
        <v>389</v>
      </c>
      <c r="AZ342" s="409">
        <v>389</v>
      </c>
      <c r="BA342" s="409">
        <v>389</v>
      </c>
      <c r="BB342" s="304"/>
      <c r="BC342" s="304"/>
      <c r="BD342" s="304"/>
      <c r="BE342" s="304"/>
    </row>
    <row r="343" spans="2:57">
      <c r="B343" s="149" t="s">
        <v>986</v>
      </c>
      <c r="C343" s="149" t="s">
        <v>760</v>
      </c>
      <c r="D343" s="280"/>
      <c r="E343" s="280"/>
      <c r="F343" s="280"/>
      <c r="G343" s="281"/>
      <c r="H343" s="286">
        <v>2089</v>
      </c>
      <c r="I343" s="286">
        <v>1989</v>
      </c>
      <c r="J343" s="286">
        <v>2089</v>
      </c>
      <c r="K343" s="286">
        <v>2039</v>
      </c>
      <c r="L343" s="286">
        <v>1489</v>
      </c>
      <c r="M343" s="286">
        <v>1409</v>
      </c>
      <c r="N343" s="286">
        <v>1189</v>
      </c>
      <c r="O343" s="286">
        <v>1189</v>
      </c>
      <c r="P343" s="286">
        <v>1189</v>
      </c>
      <c r="Q343" s="286">
        <v>1189</v>
      </c>
      <c r="R343" s="304"/>
      <c r="S343" s="409">
        <v>2089</v>
      </c>
      <c r="T343" s="409">
        <v>1989</v>
      </c>
      <c r="U343" s="409"/>
      <c r="V343" s="409"/>
      <c r="W343" s="409">
        <v>2039</v>
      </c>
      <c r="X343" s="409">
        <v>1489</v>
      </c>
      <c r="Y343" s="409">
        <v>1409</v>
      </c>
      <c r="Z343" s="409">
        <v>1189</v>
      </c>
      <c r="AA343" s="409">
        <v>1189</v>
      </c>
      <c r="AB343" s="409">
        <v>1189</v>
      </c>
      <c r="AC343" s="409">
        <v>1189</v>
      </c>
      <c r="AD343" s="304"/>
      <c r="AE343" s="304"/>
      <c r="AF343" s="286">
        <v>2089</v>
      </c>
      <c r="AG343" s="286">
        <v>1989</v>
      </c>
      <c r="AH343" s="286">
        <v>2089</v>
      </c>
      <c r="AI343" s="286">
        <v>2039</v>
      </c>
      <c r="AJ343" s="286">
        <v>1489</v>
      </c>
      <c r="AK343" s="286">
        <v>1409</v>
      </c>
      <c r="AL343" s="286">
        <v>1189</v>
      </c>
      <c r="AM343" s="286">
        <v>1189</v>
      </c>
      <c r="AN343" s="286">
        <v>1189</v>
      </c>
      <c r="AO343" s="286">
        <v>1189</v>
      </c>
      <c r="AP343" s="304"/>
      <c r="AQ343" s="409">
        <v>2089</v>
      </c>
      <c r="AR343" s="409">
        <v>1989</v>
      </c>
      <c r="AS343" s="409">
        <v>0</v>
      </c>
      <c r="AT343" s="409">
        <v>0</v>
      </c>
      <c r="AU343" s="409">
        <v>2039</v>
      </c>
      <c r="AV343" s="409">
        <v>1489</v>
      </c>
      <c r="AW343" s="409">
        <v>1409</v>
      </c>
      <c r="AX343" s="409">
        <v>1189</v>
      </c>
      <c r="AY343" s="409">
        <v>1189</v>
      </c>
      <c r="AZ343" s="409">
        <v>1189</v>
      </c>
      <c r="BA343" s="409">
        <v>1189</v>
      </c>
      <c r="BB343" s="304"/>
      <c r="BC343" s="304"/>
      <c r="BD343" s="304"/>
      <c r="BE343" s="304"/>
    </row>
    <row r="344" spans="2:57">
      <c r="B344" s="149" t="s">
        <v>987</v>
      </c>
      <c r="C344" s="149" t="s">
        <v>761</v>
      </c>
      <c r="D344" s="280"/>
      <c r="E344" s="280"/>
      <c r="F344" s="280"/>
      <c r="G344" s="281"/>
      <c r="H344" s="286">
        <v>1389</v>
      </c>
      <c r="I344" s="286">
        <v>1289</v>
      </c>
      <c r="J344" s="286">
        <v>1389</v>
      </c>
      <c r="K344" s="286">
        <v>1289</v>
      </c>
      <c r="L344" s="286">
        <v>719</v>
      </c>
      <c r="M344" s="286">
        <v>619</v>
      </c>
      <c r="N344" s="286">
        <v>519</v>
      </c>
      <c r="O344" s="286">
        <v>519</v>
      </c>
      <c r="P344" s="286">
        <v>519</v>
      </c>
      <c r="Q344" s="286">
        <v>519</v>
      </c>
      <c r="R344" s="304"/>
      <c r="S344" s="409">
        <v>1389</v>
      </c>
      <c r="T344" s="409">
        <v>1289</v>
      </c>
      <c r="U344" s="409"/>
      <c r="V344" s="409"/>
      <c r="W344" s="409">
        <v>1289</v>
      </c>
      <c r="X344" s="409">
        <v>719</v>
      </c>
      <c r="Y344" s="409">
        <v>619</v>
      </c>
      <c r="Z344" s="409">
        <v>519</v>
      </c>
      <c r="AA344" s="409">
        <v>519</v>
      </c>
      <c r="AB344" s="409">
        <v>519</v>
      </c>
      <c r="AC344" s="409">
        <v>519</v>
      </c>
      <c r="AD344" s="304"/>
      <c r="AE344" s="304"/>
      <c r="AF344" s="286">
        <v>1389</v>
      </c>
      <c r="AG344" s="286">
        <v>1289</v>
      </c>
      <c r="AH344" s="286">
        <v>1389</v>
      </c>
      <c r="AI344" s="286">
        <v>1289</v>
      </c>
      <c r="AJ344" s="286">
        <v>719</v>
      </c>
      <c r="AK344" s="286">
        <v>619</v>
      </c>
      <c r="AL344" s="286">
        <v>519</v>
      </c>
      <c r="AM344" s="286">
        <v>519</v>
      </c>
      <c r="AN344" s="286">
        <v>519</v>
      </c>
      <c r="AO344" s="286">
        <v>519</v>
      </c>
      <c r="AP344" s="304"/>
      <c r="AQ344" s="409">
        <v>1389</v>
      </c>
      <c r="AR344" s="409">
        <v>1289</v>
      </c>
      <c r="AS344" s="409">
        <v>0</v>
      </c>
      <c r="AT344" s="409">
        <v>0</v>
      </c>
      <c r="AU344" s="409">
        <v>1289</v>
      </c>
      <c r="AV344" s="409">
        <v>719</v>
      </c>
      <c r="AW344" s="409">
        <v>619</v>
      </c>
      <c r="AX344" s="409">
        <v>519</v>
      </c>
      <c r="AY344" s="409">
        <v>519</v>
      </c>
      <c r="AZ344" s="409">
        <v>519</v>
      </c>
      <c r="BA344" s="409">
        <v>519</v>
      </c>
      <c r="BB344" s="304"/>
      <c r="BC344" s="304"/>
      <c r="BD344" s="304"/>
      <c r="BE344" s="304"/>
    </row>
    <row r="345" spans="2:57">
      <c r="B345" s="149" t="s">
        <v>988</v>
      </c>
      <c r="C345" s="149" t="s">
        <v>762</v>
      </c>
      <c r="D345" s="280"/>
      <c r="E345" s="280"/>
      <c r="F345" s="280"/>
      <c r="G345" s="281"/>
      <c r="H345" s="286">
        <v>1389</v>
      </c>
      <c r="I345" s="286">
        <v>1289</v>
      </c>
      <c r="J345" s="286">
        <v>1389</v>
      </c>
      <c r="K345" s="286">
        <v>1289</v>
      </c>
      <c r="L345" s="286">
        <v>689</v>
      </c>
      <c r="M345" s="286">
        <v>639</v>
      </c>
      <c r="N345" s="286">
        <v>539</v>
      </c>
      <c r="O345" s="286">
        <v>539</v>
      </c>
      <c r="P345" s="286">
        <v>539</v>
      </c>
      <c r="Q345" s="286">
        <v>539</v>
      </c>
      <c r="R345" s="304"/>
      <c r="S345" s="409">
        <v>1389</v>
      </c>
      <c r="T345" s="409">
        <v>1289</v>
      </c>
      <c r="U345" s="409"/>
      <c r="V345" s="409"/>
      <c r="W345" s="409">
        <v>1289</v>
      </c>
      <c r="X345" s="409">
        <v>689</v>
      </c>
      <c r="Y345" s="409">
        <v>639</v>
      </c>
      <c r="Z345" s="409">
        <v>539</v>
      </c>
      <c r="AA345" s="409">
        <v>539</v>
      </c>
      <c r="AB345" s="409">
        <v>539</v>
      </c>
      <c r="AC345" s="409">
        <v>539</v>
      </c>
      <c r="AD345" s="304"/>
      <c r="AE345" s="304"/>
      <c r="AF345" s="286">
        <v>1389</v>
      </c>
      <c r="AG345" s="286">
        <v>1289</v>
      </c>
      <c r="AH345" s="286">
        <v>1389</v>
      </c>
      <c r="AI345" s="286">
        <v>1289</v>
      </c>
      <c r="AJ345" s="286">
        <v>689</v>
      </c>
      <c r="AK345" s="286">
        <v>639</v>
      </c>
      <c r="AL345" s="286">
        <v>539</v>
      </c>
      <c r="AM345" s="286">
        <v>539</v>
      </c>
      <c r="AN345" s="286">
        <v>539</v>
      </c>
      <c r="AO345" s="286">
        <v>539</v>
      </c>
      <c r="AP345" s="304"/>
      <c r="AQ345" s="409">
        <v>1389</v>
      </c>
      <c r="AR345" s="409">
        <v>1289</v>
      </c>
      <c r="AS345" s="409">
        <v>0</v>
      </c>
      <c r="AT345" s="409">
        <v>0</v>
      </c>
      <c r="AU345" s="409">
        <v>1289</v>
      </c>
      <c r="AV345" s="409">
        <v>689</v>
      </c>
      <c r="AW345" s="409">
        <v>639</v>
      </c>
      <c r="AX345" s="409">
        <v>539</v>
      </c>
      <c r="AY345" s="409">
        <v>539</v>
      </c>
      <c r="AZ345" s="409">
        <v>539</v>
      </c>
      <c r="BA345" s="409">
        <v>539</v>
      </c>
      <c r="BB345" s="304"/>
      <c r="BC345" s="304"/>
      <c r="BD345" s="304"/>
      <c r="BE345" s="304"/>
    </row>
    <row r="346" spans="2:57">
      <c r="B346" s="149" t="s">
        <v>989</v>
      </c>
      <c r="C346" s="149" t="s">
        <v>763</v>
      </c>
      <c r="D346" s="280"/>
      <c r="E346" s="280"/>
      <c r="F346" s="280"/>
      <c r="G346" s="281"/>
      <c r="H346" s="286">
        <v>699</v>
      </c>
      <c r="I346" s="286">
        <v>519</v>
      </c>
      <c r="J346" s="286">
        <v>699</v>
      </c>
      <c r="K346" s="286">
        <v>519</v>
      </c>
      <c r="L346" s="286">
        <v>339</v>
      </c>
      <c r="M346" s="286">
        <v>19</v>
      </c>
      <c r="N346" s="286">
        <v>19</v>
      </c>
      <c r="O346" s="286">
        <v>19</v>
      </c>
      <c r="P346" s="286">
        <v>19</v>
      </c>
      <c r="Q346" s="286">
        <v>0</v>
      </c>
      <c r="R346" s="304"/>
      <c r="S346" s="409">
        <v>699</v>
      </c>
      <c r="T346" s="409">
        <v>519</v>
      </c>
      <c r="U346" s="409"/>
      <c r="V346" s="409"/>
      <c r="W346" s="409">
        <v>519</v>
      </c>
      <c r="X346" s="409">
        <v>339</v>
      </c>
      <c r="Y346" s="409">
        <v>19</v>
      </c>
      <c r="Z346" s="409">
        <v>19</v>
      </c>
      <c r="AA346" s="409">
        <v>19</v>
      </c>
      <c r="AB346" s="409">
        <v>19</v>
      </c>
      <c r="AC346" s="409">
        <v>0</v>
      </c>
      <c r="AD346" s="304"/>
      <c r="AE346" s="304"/>
      <c r="AF346" s="286">
        <v>699</v>
      </c>
      <c r="AG346" s="286">
        <v>519</v>
      </c>
      <c r="AH346" s="286">
        <v>699</v>
      </c>
      <c r="AI346" s="286">
        <v>519</v>
      </c>
      <c r="AJ346" s="286">
        <v>339</v>
      </c>
      <c r="AK346" s="286">
        <v>19</v>
      </c>
      <c r="AL346" s="286">
        <v>19</v>
      </c>
      <c r="AM346" s="286">
        <v>19</v>
      </c>
      <c r="AN346" s="286">
        <v>19</v>
      </c>
      <c r="AO346" s="286">
        <v>0</v>
      </c>
      <c r="AP346" s="304"/>
      <c r="AQ346" s="409">
        <v>699</v>
      </c>
      <c r="AR346" s="409">
        <v>519</v>
      </c>
      <c r="AS346" s="409">
        <v>0</v>
      </c>
      <c r="AT346" s="409">
        <v>0</v>
      </c>
      <c r="AU346" s="409">
        <v>519</v>
      </c>
      <c r="AV346" s="409">
        <v>339</v>
      </c>
      <c r="AW346" s="409">
        <v>19</v>
      </c>
      <c r="AX346" s="409">
        <v>19</v>
      </c>
      <c r="AY346" s="409">
        <v>19</v>
      </c>
      <c r="AZ346" s="409">
        <v>19</v>
      </c>
      <c r="BA346" s="409">
        <v>0</v>
      </c>
      <c r="BB346" s="304"/>
      <c r="BC346" s="304"/>
      <c r="BD346" s="304"/>
      <c r="BE346" s="304"/>
    </row>
    <row r="347" spans="2:57">
      <c r="B347" s="149" t="s">
        <v>990</v>
      </c>
      <c r="C347" s="149" t="s">
        <v>764</v>
      </c>
      <c r="D347" s="280"/>
      <c r="E347" s="280"/>
      <c r="F347" s="280"/>
      <c r="G347" s="281"/>
      <c r="H347" s="286">
        <v>1389</v>
      </c>
      <c r="I347" s="286">
        <v>1389</v>
      </c>
      <c r="J347" s="286">
        <v>1389</v>
      </c>
      <c r="K347" s="286">
        <v>1289</v>
      </c>
      <c r="L347" s="286">
        <v>1189</v>
      </c>
      <c r="M347" s="286">
        <v>939</v>
      </c>
      <c r="N347" s="286">
        <v>389</v>
      </c>
      <c r="O347" s="286">
        <v>289</v>
      </c>
      <c r="P347" s="286">
        <v>19</v>
      </c>
      <c r="Q347" s="286">
        <v>19</v>
      </c>
      <c r="R347" s="304"/>
      <c r="S347" s="409">
        <v>1389</v>
      </c>
      <c r="T347" s="409">
        <v>1389</v>
      </c>
      <c r="U347" s="409"/>
      <c r="V347" s="409"/>
      <c r="W347" s="409">
        <v>1289</v>
      </c>
      <c r="X347" s="409">
        <v>1189</v>
      </c>
      <c r="Y347" s="409">
        <v>939</v>
      </c>
      <c r="Z347" s="409">
        <v>389</v>
      </c>
      <c r="AA347" s="409">
        <v>289</v>
      </c>
      <c r="AB347" s="409">
        <v>19</v>
      </c>
      <c r="AC347" s="409">
        <v>19</v>
      </c>
      <c r="AD347" s="304"/>
      <c r="AE347" s="304"/>
      <c r="AF347" s="286">
        <v>1389</v>
      </c>
      <c r="AG347" s="286">
        <v>1389</v>
      </c>
      <c r="AH347" s="286">
        <v>1389</v>
      </c>
      <c r="AI347" s="286">
        <v>1289</v>
      </c>
      <c r="AJ347" s="286">
        <v>1189</v>
      </c>
      <c r="AK347" s="286">
        <v>939</v>
      </c>
      <c r="AL347" s="286">
        <v>389</v>
      </c>
      <c r="AM347" s="286">
        <v>289</v>
      </c>
      <c r="AN347" s="286">
        <v>19</v>
      </c>
      <c r="AO347" s="286">
        <v>19</v>
      </c>
      <c r="AP347" s="304"/>
      <c r="AQ347" s="409">
        <v>1389</v>
      </c>
      <c r="AR347" s="409">
        <v>1389</v>
      </c>
      <c r="AS347" s="409">
        <v>0</v>
      </c>
      <c r="AT347" s="409">
        <v>0</v>
      </c>
      <c r="AU347" s="409">
        <v>1289</v>
      </c>
      <c r="AV347" s="409">
        <v>1189</v>
      </c>
      <c r="AW347" s="409">
        <v>939</v>
      </c>
      <c r="AX347" s="409">
        <v>389</v>
      </c>
      <c r="AY347" s="409">
        <v>289</v>
      </c>
      <c r="AZ347" s="409">
        <v>19</v>
      </c>
      <c r="BA347" s="409">
        <v>19</v>
      </c>
      <c r="BB347" s="304"/>
      <c r="BC347" s="304"/>
      <c r="BD347" s="304"/>
      <c r="BE347" s="304"/>
    </row>
    <row r="348" spans="2:57">
      <c r="B348" s="149" t="s">
        <v>21</v>
      </c>
      <c r="C348" s="149" t="s">
        <v>50</v>
      </c>
      <c r="D348" s="280"/>
      <c r="E348" s="280"/>
      <c r="F348" s="280"/>
      <c r="G348" s="281"/>
      <c r="H348" s="286">
        <v>399</v>
      </c>
      <c r="I348" s="286">
        <v>299</v>
      </c>
      <c r="J348" s="286">
        <v>399</v>
      </c>
      <c r="K348" s="286">
        <v>299</v>
      </c>
      <c r="L348" s="286">
        <v>139</v>
      </c>
      <c r="M348" s="286">
        <v>119</v>
      </c>
      <c r="N348" s="286">
        <v>89</v>
      </c>
      <c r="O348" s="286">
        <v>89</v>
      </c>
      <c r="P348" s="286">
        <v>89</v>
      </c>
      <c r="Q348" s="286">
        <v>89</v>
      </c>
      <c r="R348" s="304"/>
      <c r="S348" s="409">
        <v>399</v>
      </c>
      <c r="T348" s="409">
        <v>299</v>
      </c>
      <c r="U348" s="409"/>
      <c r="V348" s="409"/>
      <c r="W348" s="409">
        <v>299</v>
      </c>
      <c r="X348" s="409">
        <v>139</v>
      </c>
      <c r="Y348" s="409">
        <v>119</v>
      </c>
      <c r="Z348" s="409">
        <v>89</v>
      </c>
      <c r="AA348" s="409">
        <v>89</v>
      </c>
      <c r="AB348" s="409">
        <v>89</v>
      </c>
      <c r="AC348" s="409">
        <v>89</v>
      </c>
      <c r="AD348" s="304"/>
      <c r="AE348" s="304"/>
      <c r="AF348" s="286">
        <v>399</v>
      </c>
      <c r="AG348" s="286">
        <v>299</v>
      </c>
      <c r="AH348" s="286">
        <v>399</v>
      </c>
      <c r="AI348" s="286">
        <v>299</v>
      </c>
      <c r="AJ348" s="286">
        <v>139</v>
      </c>
      <c r="AK348" s="286">
        <v>119</v>
      </c>
      <c r="AL348" s="286">
        <v>89</v>
      </c>
      <c r="AM348" s="286">
        <v>89</v>
      </c>
      <c r="AN348" s="286">
        <v>89</v>
      </c>
      <c r="AO348" s="286">
        <v>89</v>
      </c>
      <c r="AP348" s="304"/>
      <c r="AQ348" s="409">
        <v>399</v>
      </c>
      <c r="AR348" s="409">
        <v>299</v>
      </c>
      <c r="AS348" s="409">
        <v>0</v>
      </c>
      <c r="AT348" s="409">
        <v>0</v>
      </c>
      <c r="AU348" s="409">
        <v>299</v>
      </c>
      <c r="AV348" s="409">
        <v>139</v>
      </c>
      <c r="AW348" s="409">
        <v>119</v>
      </c>
      <c r="AX348" s="409">
        <v>89</v>
      </c>
      <c r="AY348" s="409">
        <v>89</v>
      </c>
      <c r="AZ348" s="409">
        <v>89</v>
      </c>
      <c r="BA348" s="409">
        <v>89</v>
      </c>
      <c r="BB348" s="304"/>
      <c r="BC348" s="304"/>
      <c r="BD348" s="304"/>
      <c r="BE348" s="304"/>
    </row>
    <row r="349" spans="2:57">
      <c r="B349" s="149" t="s">
        <v>17</v>
      </c>
      <c r="C349" s="149" t="s">
        <v>46</v>
      </c>
      <c r="D349" s="280"/>
      <c r="E349" s="280"/>
      <c r="F349" s="280"/>
      <c r="G349" s="281"/>
      <c r="H349" s="286">
        <v>799</v>
      </c>
      <c r="I349" s="286" t="s">
        <v>55</v>
      </c>
      <c r="J349" s="286" t="s">
        <v>55</v>
      </c>
      <c r="K349" s="286" t="s">
        <v>55</v>
      </c>
      <c r="L349" s="286" t="s">
        <v>55</v>
      </c>
      <c r="M349" s="286" t="s">
        <v>55</v>
      </c>
      <c r="N349" s="286" t="s">
        <v>55</v>
      </c>
      <c r="O349" s="286" t="s">
        <v>55</v>
      </c>
      <c r="P349" s="286" t="s">
        <v>55</v>
      </c>
      <c r="Q349" s="286" t="s">
        <v>55</v>
      </c>
      <c r="R349" s="304"/>
      <c r="S349" s="409">
        <v>799</v>
      </c>
      <c r="T349" s="409" t="s">
        <v>55</v>
      </c>
      <c r="U349" s="409"/>
      <c r="V349" s="409"/>
      <c r="W349" s="409" t="s">
        <v>55</v>
      </c>
      <c r="X349" s="409" t="s">
        <v>55</v>
      </c>
      <c r="Y349" s="409" t="s">
        <v>55</v>
      </c>
      <c r="Z349" s="409" t="s">
        <v>55</v>
      </c>
      <c r="AA349" s="409" t="s">
        <v>55</v>
      </c>
      <c r="AB349" s="409" t="s">
        <v>55</v>
      </c>
      <c r="AC349" s="409" t="s">
        <v>55</v>
      </c>
      <c r="AD349" s="304"/>
      <c r="AE349" s="304"/>
      <c r="AF349" s="286">
        <v>799</v>
      </c>
      <c r="AG349" s="286" t="s">
        <v>55</v>
      </c>
      <c r="AH349" s="286" t="s">
        <v>55</v>
      </c>
      <c r="AI349" s="286" t="s">
        <v>55</v>
      </c>
      <c r="AJ349" s="286" t="s">
        <v>55</v>
      </c>
      <c r="AK349" s="286" t="s">
        <v>55</v>
      </c>
      <c r="AL349" s="286" t="s">
        <v>55</v>
      </c>
      <c r="AM349" s="286" t="s">
        <v>55</v>
      </c>
      <c r="AN349" s="286" t="s">
        <v>55</v>
      </c>
      <c r="AO349" s="286" t="s">
        <v>55</v>
      </c>
      <c r="AP349" s="304"/>
      <c r="AQ349" s="409">
        <v>799</v>
      </c>
      <c r="AR349" s="409" t="s">
        <v>55</v>
      </c>
      <c r="AS349" s="409">
        <v>0</v>
      </c>
      <c r="AT349" s="409">
        <v>0</v>
      </c>
      <c r="AU349" s="409" t="s">
        <v>55</v>
      </c>
      <c r="AV349" s="409" t="s">
        <v>55</v>
      </c>
      <c r="AW349" s="409" t="s">
        <v>55</v>
      </c>
      <c r="AX349" s="409" t="s">
        <v>55</v>
      </c>
      <c r="AY349" s="409" t="s">
        <v>55</v>
      </c>
      <c r="AZ349" s="409" t="s">
        <v>55</v>
      </c>
      <c r="BA349" s="409" t="s">
        <v>55</v>
      </c>
      <c r="BB349" s="304"/>
      <c r="BC349" s="304"/>
      <c r="BD349" s="304"/>
      <c r="BE349" s="304"/>
    </row>
    <row r="350" spans="2:57">
      <c r="B350" s="149" t="s">
        <v>93</v>
      </c>
      <c r="C350" s="149" t="s">
        <v>94</v>
      </c>
      <c r="D350" s="280"/>
      <c r="E350" s="280"/>
      <c r="F350" s="280"/>
      <c r="G350" s="281"/>
      <c r="H350" s="286">
        <v>999</v>
      </c>
      <c r="I350" s="286">
        <v>899</v>
      </c>
      <c r="J350" s="286">
        <v>999</v>
      </c>
      <c r="K350" s="286">
        <v>899</v>
      </c>
      <c r="L350" s="376">
        <v>699</v>
      </c>
      <c r="M350" s="376">
        <v>599</v>
      </c>
      <c r="N350" s="376">
        <v>399</v>
      </c>
      <c r="O350" s="376">
        <v>199</v>
      </c>
      <c r="P350" s="376">
        <v>99</v>
      </c>
      <c r="Q350" s="376">
        <v>99</v>
      </c>
      <c r="R350" s="304"/>
      <c r="S350" s="409">
        <v>999</v>
      </c>
      <c r="T350" s="409">
        <v>899</v>
      </c>
      <c r="U350" s="409"/>
      <c r="V350" s="409"/>
      <c r="W350" s="409">
        <v>899</v>
      </c>
      <c r="X350" s="409">
        <v>699</v>
      </c>
      <c r="Y350" s="409">
        <v>599</v>
      </c>
      <c r="Z350" s="409">
        <v>399</v>
      </c>
      <c r="AA350" s="409">
        <v>199</v>
      </c>
      <c r="AB350" s="409">
        <v>99</v>
      </c>
      <c r="AC350" s="409">
        <v>99</v>
      </c>
      <c r="AD350" s="304"/>
      <c r="AE350" s="304"/>
      <c r="AF350" s="286">
        <v>999</v>
      </c>
      <c r="AG350" s="286">
        <v>899</v>
      </c>
      <c r="AH350" s="286">
        <v>999</v>
      </c>
      <c r="AI350" s="286">
        <v>899</v>
      </c>
      <c r="AJ350" s="286">
        <v>699</v>
      </c>
      <c r="AK350" s="286">
        <v>599</v>
      </c>
      <c r="AL350" s="286">
        <v>399</v>
      </c>
      <c r="AM350" s="286">
        <v>199</v>
      </c>
      <c r="AN350" s="286">
        <v>99</v>
      </c>
      <c r="AO350" s="286">
        <v>99</v>
      </c>
      <c r="AP350" s="304"/>
      <c r="AQ350" s="409">
        <v>999</v>
      </c>
      <c r="AR350" s="409">
        <v>899</v>
      </c>
      <c r="AS350" s="409">
        <v>0</v>
      </c>
      <c r="AT350" s="409">
        <v>0</v>
      </c>
      <c r="AU350" s="409">
        <v>899</v>
      </c>
      <c r="AV350" s="409">
        <v>699</v>
      </c>
      <c r="AW350" s="409">
        <v>599</v>
      </c>
      <c r="AX350" s="409">
        <v>399</v>
      </c>
      <c r="AY350" s="409">
        <v>199</v>
      </c>
      <c r="AZ350" s="409">
        <v>99</v>
      </c>
      <c r="BA350" s="409">
        <v>99</v>
      </c>
      <c r="BB350" s="304"/>
      <c r="BC350" s="304"/>
      <c r="BD350" s="304"/>
      <c r="BE350" s="304"/>
    </row>
    <row r="351" spans="2:57">
      <c r="B351" s="149" t="s">
        <v>90</v>
      </c>
      <c r="C351" s="149" t="s">
        <v>101</v>
      </c>
      <c r="D351" s="280"/>
      <c r="E351" s="280"/>
      <c r="F351" s="280"/>
      <c r="G351" s="281"/>
      <c r="H351" s="286">
        <v>449</v>
      </c>
      <c r="I351" s="286">
        <v>349</v>
      </c>
      <c r="J351" s="286">
        <v>449</v>
      </c>
      <c r="K351" s="286">
        <v>349</v>
      </c>
      <c r="L351" s="376">
        <v>249</v>
      </c>
      <c r="M351" s="376">
        <v>149</v>
      </c>
      <c r="N351" s="376">
        <v>49</v>
      </c>
      <c r="O351" s="376">
        <v>29</v>
      </c>
      <c r="P351" s="376">
        <v>29</v>
      </c>
      <c r="Q351" s="376">
        <v>29</v>
      </c>
      <c r="R351" s="304"/>
      <c r="S351" s="409">
        <v>449</v>
      </c>
      <c r="T351" s="409">
        <v>349</v>
      </c>
      <c r="U351" s="409"/>
      <c r="V351" s="409"/>
      <c r="W351" s="409">
        <v>349</v>
      </c>
      <c r="X351" s="409">
        <v>249</v>
      </c>
      <c r="Y351" s="409">
        <v>149</v>
      </c>
      <c r="Z351" s="409">
        <v>49</v>
      </c>
      <c r="AA351" s="409">
        <v>29</v>
      </c>
      <c r="AB351" s="409">
        <v>29</v>
      </c>
      <c r="AC351" s="409">
        <v>29</v>
      </c>
      <c r="AD351" s="304"/>
      <c r="AE351" s="304"/>
      <c r="AF351" s="286">
        <v>449</v>
      </c>
      <c r="AG351" s="286">
        <v>349</v>
      </c>
      <c r="AH351" s="286">
        <v>449</v>
      </c>
      <c r="AI351" s="286">
        <v>349</v>
      </c>
      <c r="AJ351" s="286">
        <v>249</v>
      </c>
      <c r="AK351" s="286">
        <v>149</v>
      </c>
      <c r="AL351" s="286">
        <v>49</v>
      </c>
      <c r="AM351" s="286">
        <v>29</v>
      </c>
      <c r="AN351" s="286">
        <v>29</v>
      </c>
      <c r="AO351" s="286">
        <v>29</v>
      </c>
      <c r="AP351" s="304"/>
      <c r="AQ351" s="409">
        <v>449</v>
      </c>
      <c r="AR351" s="409">
        <v>349</v>
      </c>
      <c r="AS351" s="409">
        <v>0</v>
      </c>
      <c r="AT351" s="409">
        <v>0</v>
      </c>
      <c r="AU351" s="409">
        <v>349</v>
      </c>
      <c r="AV351" s="409">
        <v>249</v>
      </c>
      <c r="AW351" s="409">
        <v>149</v>
      </c>
      <c r="AX351" s="409">
        <v>49</v>
      </c>
      <c r="AY351" s="409">
        <v>29</v>
      </c>
      <c r="AZ351" s="409">
        <v>29</v>
      </c>
      <c r="BA351" s="409">
        <v>29</v>
      </c>
      <c r="BB351" s="304"/>
      <c r="BC351" s="304"/>
      <c r="BD351" s="304"/>
      <c r="BE351" s="304"/>
    </row>
    <row r="352" spans="2:57">
      <c r="B352" s="149" t="s">
        <v>20</v>
      </c>
      <c r="C352" s="149" t="s">
        <v>49</v>
      </c>
      <c r="D352" s="280"/>
      <c r="E352" s="280"/>
      <c r="F352" s="280"/>
      <c r="G352" s="281"/>
      <c r="H352" s="286">
        <v>449</v>
      </c>
      <c r="I352" s="286">
        <v>349</v>
      </c>
      <c r="J352" s="286">
        <v>449</v>
      </c>
      <c r="K352" s="286">
        <v>349</v>
      </c>
      <c r="L352" s="376">
        <v>249</v>
      </c>
      <c r="M352" s="376">
        <v>149</v>
      </c>
      <c r="N352" s="376">
        <v>49</v>
      </c>
      <c r="O352" s="376">
        <v>29</v>
      </c>
      <c r="P352" s="376">
        <v>29</v>
      </c>
      <c r="Q352" s="376">
        <v>29</v>
      </c>
      <c r="R352" s="304"/>
      <c r="S352" s="409">
        <v>449</v>
      </c>
      <c r="T352" s="409">
        <v>349</v>
      </c>
      <c r="U352" s="409"/>
      <c r="V352" s="409"/>
      <c r="W352" s="409">
        <v>349</v>
      </c>
      <c r="X352" s="409">
        <v>249</v>
      </c>
      <c r="Y352" s="409">
        <v>149</v>
      </c>
      <c r="Z352" s="409">
        <v>49</v>
      </c>
      <c r="AA352" s="409">
        <v>29</v>
      </c>
      <c r="AB352" s="409">
        <v>29</v>
      </c>
      <c r="AC352" s="409">
        <v>29</v>
      </c>
      <c r="AD352" s="304"/>
      <c r="AE352" s="304"/>
      <c r="AF352" s="286">
        <v>449</v>
      </c>
      <c r="AG352" s="286">
        <v>349</v>
      </c>
      <c r="AH352" s="286">
        <v>449</v>
      </c>
      <c r="AI352" s="286">
        <v>349</v>
      </c>
      <c r="AJ352" s="286">
        <v>249</v>
      </c>
      <c r="AK352" s="286">
        <v>149</v>
      </c>
      <c r="AL352" s="286">
        <v>49</v>
      </c>
      <c r="AM352" s="286">
        <v>29</v>
      </c>
      <c r="AN352" s="286">
        <v>29</v>
      </c>
      <c r="AO352" s="286">
        <v>29</v>
      </c>
      <c r="AP352" s="304"/>
      <c r="AQ352" s="409">
        <v>449</v>
      </c>
      <c r="AR352" s="409">
        <v>349</v>
      </c>
      <c r="AS352" s="409">
        <v>0</v>
      </c>
      <c r="AT352" s="409">
        <v>0</v>
      </c>
      <c r="AU352" s="409">
        <v>349</v>
      </c>
      <c r="AV352" s="409">
        <v>249</v>
      </c>
      <c r="AW352" s="409">
        <v>149</v>
      </c>
      <c r="AX352" s="409">
        <v>49</v>
      </c>
      <c r="AY352" s="409">
        <v>29</v>
      </c>
      <c r="AZ352" s="409">
        <v>29</v>
      </c>
      <c r="BA352" s="409">
        <v>29</v>
      </c>
      <c r="BB352" s="304"/>
      <c r="BC352" s="304"/>
      <c r="BD352" s="304"/>
      <c r="BE352" s="304"/>
    </row>
    <row r="353" spans="2:57">
      <c r="B353" s="149" t="s">
        <v>991</v>
      </c>
      <c r="C353" s="149" t="s">
        <v>765</v>
      </c>
      <c r="D353" s="280"/>
      <c r="E353" s="280"/>
      <c r="F353" s="280"/>
      <c r="G353" s="281"/>
      <c r="H353" s="286">
        <v>989</v>
      </c>
      <c r="I353" s="286">
        <v>889</v>
      </c>
      <c r="J353" s="286">
        <v>989</v>
      </c>
      <c r="K353" s="286">
        <v>889</v>
      </c>
      <c r="L353" s="286">
        <v>409</v>
      </c>
      <c r="M353" s="286">
        <v>359</v>
      </c>
      <c r="N353" s="286">
        <v>259</v>
      </c>
      <c r="O353" s="286">
        <v>259</v>
      </c>
      <c r="P353" s="286">
        <v>259</v>
      </c>
      <c r="Q353" s="286">
        <v>259</v>
      </c>
      <c r="R353" s="304"/>
      <c r="S353" s="409">
        <v>989</v>
      </c>
      <c r="T353" s="409">
        <v>889</v>
      </c>
      <c r="U353" s="409"/>
      <c r="V353" s="409"/>
      <c r="W353" s="409">
        <v>889</v>
      </c>
      <c r="X353" s="409">
        <v>409</v>
      </c>
      <c r="Y353" s="409">
        <v>359</v>
      </c>
      <c r="Z353" s="409">
        <v>259</v>
      </c>
      <c r="AA353" s="409">
        <v>259</v>
      </c>
      <c r="AB353" s="409">
        <v>259</v>
      </c>
      <c r="AC353" s="409">
        <v>259</v>
      </c>
      <c r="AD353" s="304"/>
      <c r="AE353" s="304"/>
      <c r="AF353" s="286">
        <v>989</v>
      </c>
      <c r="AG353" s="286">
        <v>889</v>
      </c>
      <c r="AH353" s="286">
        <v>989</v>
      </c>
      <c r="AI353" s="286">
        <v>889</v>
      </c>
      <c r="AJ353" s="286">
        <v>409</v>
      </c>
      <c r="AK353" s="286">
        <v>359</v>
      </c>
      <c r="AL353" s="286">
        <v>259</v>
      </c>
      <c r="AM353" s="286">
        <v>259</v>
      </c>
      <c r="AN353" s="286">
        <v>259</v>
      </c>
      <c r="AO353" s="286">
        <v>259</v>
      </c>
      <c r="AP353" s="304"/>
      <c r="AQ353" s="409">
        <v>989</v>
      </c>
      <c r="AR353" s="409">
        <v>889</v>
      </c>
      <c r="AS353" s="409">
        <v>0</v>
      </c>
      <c r="AT353" s="409">
        <v>0</v>
      </c>
      <c r="AU353" s="409">
        <v>889</v>
      </c>
      <c r="AV353" s="409">
        <v>409</v>
      </c>
      <c r="AW353" s="409">
        <v>359</v>
      </c>
      <c r="AX353" s="409">
        <v>259</v>
      </c>
      <c r="AY353" s="409">
        <v>259</v>
      </c>
      <c r="AZ353" s="409">
        <v>259</v>
      </c>
      <c r="BA353" s="409">
        <v>259</v>
      </c>
      <c r="BB353" s="304"/>
      <c r="BC353" s="304"/>
      <c r="BD353" s="304"/>
      <c r="BE353" s="304"/>
    </row>
    <row r="354" spans="2:57">
      <c r="B354" s="149" t="s">
        <v>992</v>
      </c>
      <c r="C354" s="149" t="s">
        <v>766</v>
      </c>
      <c r="D354" s="280"/>
      <c r="E354" s="280"/>
      <c r="F354" s="280"/>
      <c r="G354" s="281"/>
      <c r="H354" s="286">
        <v>989</v>
      </c>
      <c r="I354" s="286">
        <v>589</v>
      </c>
      <c r="J354" s="286">
        <v>989</v>
      </c>
      <c r="K354" s="286">
        <v>559</v>
      </c>
      <c r="L354" s="286">
        <v>419</v>
      </c>
      <c r="M354" s="286">
        <v>399</v>
      </c>
      <c r="N354" s="286">
        <v>369</v>
      </c>
      <c r="O354" s="286">
        <v>369</v>
      </c>
      <c r="P354" s="286">
        <v>369</v>
      </c>
      <c r="Q354" s="286">
        <v>369</v>
      </c>
      <c r="R354" s="304"/>
      <c r="S354" s="409">
        <v>989</v>
      </c>
      <c r="T354" s="409">
        <v>589</v>
      </c>
      <c r="U354" s="409"/>
      <c r="V354" s="409"/>
      <c r="W354" s="409">
        <v>559</v>
      </c>
      <c r="X354" s="409">
        <v>419</v>
      </c>
      <c r="Y354" s="409">
        <v>399</v>
      </c>
      <c r="Z354" s="409">
        <v>369</v>
      </c>
      <c r="AA354" s="409">
        <v>369</v>
      </c>
      <c r="AB354" s="409">
        <v>369</v>
      </c>
      <c r="AC354" s="409">
        <v>369</v>
      </c>
      <c r="AD354" s="304"/>
      <c r="AE354" s="304"/>
      <c r="AF354" s="286">
        <v>989</v>
      </c>
      <c r="AG354" s="286">
        <v>589</v>
      </c>
      <c r="AH354" s="286">
        <v>989</v>
      </c>
      <c r="AI354" s="286">
        <v>559</v>
      </c>
      <c r="AJ354" s="286">
        <v>419</v>
      </c>
      <c r="AK354" s="286">
        <v>399</v>
      </c>
      <c r="AL354" s="286">
        <v>369</v>
      </c>
      <c r="AM354" s="286">
        <v>369</v>
      </c>
      <c r="AN354" s="286">
        <v>369</v>
      </c>
      <c r="AO354" s="286">
        <v>369</v>
      </c>
      <c r="AP354" s="304"/>
      <c r="AQ354" s="409">
        <v>989</v>
      </c>
      <c r="AR354" s="409">
        <v>589</v>
      </c>
      <c r="AS354" s="409">
        <v>0</v>
      </c>
      <c r="AT354" s="409">
        <v>0</v>
      </c>
      <c r="AU354" s="409">
        <v>559</v>
      </c>
      <c r="AV354" s="409">
        <v>419</v>
      </c>
      <c r="AW354" s="409">
        <v>399</v>
      </c>
      <c r="AX354" s="409">
        <v>369</v>
      </c>
      <c r="AY354" s="409">
        <v>369</v>
      </c>
      <c r="AZ354" s="409">
        <v>369</v>
      </c>
      <c r="BA354" s="409">
        <v>369</v>
      </c>
      <c r="BB354" s="304"/>
      <c r="BC354" s="304"/>
      <c r="BD354" s="304"/>
      <c r="BE354" s="304"/>
    </row>
    <row r="355" spans="2:57">
      <c r="B355" s="149" t="s">
        <v>993</v>
      </c>
      <c r="C355" s="149" t="s">
        <v>767</v>
      </c>
      <c r="D355" s="280"/>
      <c r="E355" s="280"/>
      <c r="F355" s="280"/>
      <c r="G355" s="281"/>
      <c r="H355" s="286">
        <v>349</v>
      </c>
      <c r="I355" s="286">
        <v>249</v>
      </c>
      <c r="J355" s="286">
        <v>349</v>
      </c>
      <c r="K355" s="286">
        <v>249</v>
      </c>
      <c r="L355" s="286">
        <v>69</v>
      </c>
      <c r="M355" s="286">
        <v>69</v>
      </c>
      <c r="N355" s="286">
        <v>69</v>
      </c>
      <c r="O355" s="286">
        <v>69</v>
      </c>
      <c r="P355" s="286">
        <v>69</v>
      </c>
      <c r="Q355" s="286">
        <v>69</v>
      </c>
      <c r="R355" s="304"/>
      <c r="S355" s="409">
        <v>349</v>
      </c>
      <c r="T355" s="409">
        <v>249</v>
      </c>
      <c r="U355" s="409"/>
      <c r="V355" s="409"/>
      <c r="W355" s="409">
        <v>249</v>
      </c>
      <c r="X355" s="409">
        <v>69</v>
      </c>
      <c r="Y355" s="409">
        <v>69</v>
      </c>
      <c r="Z355" s="409">
        <v>69</v>
      </c>
      <c r="AA355" s="409">
        <v>69</v>
      </c>
      <c r="AB355" s="409">
        <v>69</v>
      </c>
      <c r="AC355" s="409">
        <v>69</v>
      </c>
      <c r="AD355" s="304"/>
      <c r="AE355" s="304"/>
      <c r="AF355" s="286">
        <v>349</v>
      </c>
      <c r="AG355" s="286">
        <v>249</v>
      </c>
      <c r="AH355" s="286">
        <v>349</v>
      </c>
      <c r="AI355" s="286">
        <v>249</v>
      </c>
      <c r="AJ355" s="286">
        <v>69</v>
      </c>
      <c r="AK355" s="286">
        <v>69</v>
      </c>
      <c r="AL355" s="286">
        <v>69</v>
      </c>
      <c r="AM355" s="286">
        <v>69</v>
      </c>
      <c r="AN355" s="286">
        <v>69</v>
      </c>
      <c r="AO355" s="286">
        <v>69</v>
      </c>
      <c r="AP355" s="304"/>
      <c r="AQ355" s="409">
        <v>349</v>
      </c>
      <c r="AR355" s="409">
        <v>249</v>
      </c>
      <c r="AS355" s="409">
        <v>0</v>
      </c>
      <c r="AT355" s="409">
        <v>0</v>
      </c>
      <c r="AU355" s="409">
        <v>249</v>
      </c>
      <c r="AV355" s="409">
        <v>69</v>
      </c>
      <c r="AW355" s="409">
        <v>69</v>
      </c>
      <c r="AX355" s="409">
        <v>69</v>
      </c>
      <c r="AY355" s="409">
        <v>69</v>
      </c>
      <c r="AZ355" s="409">
        <v>69</v>
      </c>
      <c r="BA355" s="409">
        <v>69</v>
      </c>
      <c r="BB355" s="304"/>
      <c r="BC355" s="304"/>
      <c r="BD355" s="304"/>
      <c r="BE355" s="304"/>
    </row>
    <row r="356" spans="2:57">
      <c r="B356" s="149" t="s">
        <v>994</v>
      </c>
      <c r="C356" s="149" t="s">
        <v>768</v>
      </c>
      <c r="D356" s="280"/>
      <c r="E356" s="280"/>
      <c r="F356" s="280"/>
      <c r="G356" s="281"/>
      <c r="H356" s="286">
        <v>399</v>
      </c>
      <c r="I356" s="286">
        <v>99</v>
      </c>
      <c r="J356" s="286">
        <v>299</v>
      </c>
      <c r="K356" s="286">
        <v>99</v>
      </c>
      <c r="L356" s="286">
        <v>9</v>
      </c>
      <c r="M356" s="286">
        <v>9</v>
      </c>
      <c r="N356" s="286">
        <v>9</v>
      </c>
      <c r="O356" s="286">
        <v>9</v>
      </c>
      <c r="P356" s="286">
        <v>9</v>
      </c>
      <c r="Q356" s="286">
        <v>0</v>
      </c>
      <c r="R356" s="304"/>
      <c r="S356" s="409">
        <v>399</v>
      </c>
      <c r="T356" s="409">
        <v>99</v>
      </c>
      <c r="U356" s="409"/>
      <c r="V356" s="409"/>
      <c r="W356" s="409">
        <v>99</v>
      </c>
      <c r="X356" s="409">
        <v>9</v>
      </c>
      <c r="Y356" s="409">
        <v>9</v>
      </c>
      <c r="Z356" s="409">
        <v>9</v>
      </c>
      <c r="AA356" s="409">
        <v>9</v>
      </c>
      <c r="AB356" s="409">
        <v>9</v>
      </c>
      <c r="AC356" s="409">
        <v>0</v>
      </c>
      <c r="AD356" s="304"/>
      <c r="AE356" s="304"/>
      <c r="AF356" s="286">
        <v>399</v>
      </c>
      <c r="AG356" s="286">
        <v>99</v>
      </c>
      <c r="AH356" s="286">
        <v>299</v>
      </c>
      <c r="AI356" s="286">
        <v>99</v>
      </c>
      <c r="AJ356" s="286">
        <v>9</v>
      </c>
      <c r="AK356" s="286">
        <v>9</v>
      </c>
      <c r="AL356" s="286">
        <v>9</v>
      </c>
      <c r="AM356" s="286">
        <v>9</v>
      </c>
      <c r="AN356" s="286">
        <v>9</v>
      </c>
      <c r="AO356" s="286">
        <v>0</v>
      </c>
      <c r="AP356" s="304"/>
      <c r="AQ356" s="409">
        <v>399</v>
      </c>
      <c r="AR356" s="409">
        <v>99</v>
      </c>
      <c r="AS356" s="409">
        <v>0</v>
      </c>
      <c r="AT356" s="409">
        <v>0</v>
      </c>
      <c r="AU356" s="409">
        <v>99</v>
      </c>
      <c r="AV356" s="409">
        <v>9</v>
      </c>
      <c r="AW356" s="409">
        <v>9</v>
      </c>
      <c r="AX356" s="409">
        <v>9</v>
      </c>
      <c r="AY356" s="409">
        <v>9</v>
      </c>
      <c r="AZ356" s="409">
        <v>9</v>
      </c>
      <c r="BA356" s="409">
        <v>0</v>
      </c>
      <c r="BB356" s="304"/>
      <c r="BC356" s="304"/>
      <c r="BD356" s="304"/>
      <c r="BE356" s="304"/>
    </row>
    <row r="357" spans="2:57">
      <c r="B357" s="149" t="s">
        <v>995</v>
      </c>
      <c r="C357" s="149" t="s">
        <v>769</v>
      </c>
      <c r="D357" s="280"/>
      <c r="E357" s="280"/>
      <c r="F357" s="280"/>
      <c r="G357" s="281"/>
      <c r="H357" s="286">
        <v>469</v>
      </c>
      <c r="I357" s="286">
        <v>369</v>
      </c>
      <c r="J357" s="286">
        <v>469</v>
      </c>
      <c r="K357" s="286">
        <v>369</v>
      </c>
      <c r="L357" s="286">
        <v>0</v>
      </c>
      <c r="M357" s="286">
        <v>0</v>
      </c>
      <c r="N357" s="286">
        <v>0</v>
      </c>
      <c r="O357" s="286">
        <v>0</v>
      </c>
      <c r="P357" s="286">
        <v>0</v>
      </c>
      <c r="Q357" s="286">
        <v>0</v>
      </c>
      <c r="R357" s="304"/>
      <c r="S357" s="409">
        <v>469</v>
      </c>
      <c r="T357" s="409">
        <v>369</v>
      </c>
      <c r="U357" s="409"/>
      <c r="V357" s="409"/>
      <c r="W357" s="409">
        <v>369</v>
      </c>
      <c r="X357" s="409">
        <v>0</v>
      </c>
      <c r="Y357" s="409">
        <v>0</v>
      </c>
      <c r="Z357" s="409">
        <v>0</v>
      </c>
      <c r="AA357" s="409">
        <v>0</v>
      </c>
      <c r="AB357" s="409">
        <v>0</v>
      </c>
      <c r="AC357" s="409">
        <v>0</v>
      </c>
      <c r="AD357" s="304"/>
      <c r="AE357" s="304"/>
      <c r="AF357" s="286">
        <v>469</v>
      </c>
      <c r="AG357" s="286">
        <v>369</v>
      </c>
      <c r="AH357" s="286">
        <v>469</v>
      </c>
      <c r="AI357" s="286">
        <v>369</v>
      </c>
      <c r="AJ357" s="286">
        <v>0</v>
      </c>
      <c r="AK357" s="286">
        <v>0</v>
      </c>
      <c r="AL357" s="286">
        <v>0</v>
      </c>
      <c r="AM357" s="286">
        <v>0</v>
      </c>
      <c r="AN357" s="286">
        <v>0</v>
      </c>
      <c r="AO357" s="286">
        <v>0</v>
      </c>
      <c r="AP357" s="304"/>
      <c r="AQ357" s="409">
        <v>469</v>
      </c>
      <c r="AR357" s="409">
        <v>369</v>
      </c>
      <c r="AS357" s="409">
        <v>0</v>
      </c>
      <c r="AT357" s="409">
        <v>0</v>
      </c>
      <c r="AU357" s="409">
        <v>369</v>
      </c>
      <c r="AV357" s="409">
        <v>0</v>
      </c>
      <c r="AW357" s="409">
        <v>0</v>
      </c>
      <c r="AX357" s="409">
        <v>0</v>
      </c>
      <c r="AY357" s="409">
        <v>0</v>
      </c>
      <c r="AZ357" s="409">
        <v>0</v>
      </c>
      <c r="BA357" s="409">
        <v>0</v>
      </c>
      <c r="BB357" s="304"/>
      <c r="BC357" s="304"/>
      <c r="BD357" s="304"/>
      <c r="BE357" s="304"/>
    </row>
    <row r="358" spans="2:57">
      <c r="B358" s="149" t="s">
        <v>770</v>
      </c>
      <c r="C358" s="149" t="s">
        <v>770</v>
      </c>
      <c r="D358" s="280"/>
      <c r="E358" s="280"/>
      <c r="F358" s="280"/>
      <c r="G358" s="281"/>
      <c r="H358" s="286">
        <v>589</v>
      </c>
      <c r="I358" s="286">
        <v>489</v>
      </c>
      <c r="J358" s="286">
        <v>539</v>
      </c>
      <c r="K358" s="286">
        <v>489</v>
      </c>
      <c r="L358" s="286">
        <v>109</v>
      </c>
      <c r="M358" s="286">
        <v>79</v>
      </c>
      <c r="N358" s="286">
        <v>39</v>
      </c>
      <c r="O358" s="286">
        <v>19</v>
      </c>
      <c r="P358" s="286">
        <v>19</v>
      </c>
      <c r="Q358" s="286">
        <v>19</v>
      </c>
      <c r="R358" s="304"/>
      <c r="S358" s="409">
        <v>589</v>
      </c>
      <c r="T358" s="409">
        <v>489</v>
      </c>
      <c r="U358" s="409"/>
      <c r="V358" s="409"/>
      <c r="W358" s="409">
        <v>489</v>
      </c>
      <c r="X358" s="409">
        <v>109</v>
      </c>
      <c r="Y358" s="409">
        <v>79</v>
      </c>
      <c r="Z358" s="409">
        <v>39</v>
      </c>
      <c r="AA358" s="409">
        <v>19</v>
      </c>
      <c r="AB358" s="409">
        <v>19</v>
      </c>
      <c r="AC358" s="409">
        <v>19</v>
      </c>
      <c r="AD358" s="304"/>
      <c r="AE358" s="304"/>
      <c r="AF358" s="286">
        <v>589</v>
      </c>
      <c r="AG358" s="286">
        <v>489</v>
      </c>
      <c r="AH358" s="286">
        <v>539</v>
      </c>
      <c r="AI358" s="286">
        <v>489</v>
      </c>
      <c r="AJ358" s="286">
        <v>109</v>
      </c>
      <c r="AK358" s="286">
        <v>79</v>
      </c>
      <c r="AL358" s="286">
        <v>39</v>
      </c>
      <c r="AM358" s="286">
        <v>19</v>
      </c>
      <c r="AN358" s="286">
        <v>19</v>
      </c>
      <c r="AO358" s="286">
        <v>19</v>
      </c>
      <c r="AP358" s="304"/>
      <c r="AQ358" s="409">
        <v>589</v>
      </c>
      <c r="AR358" s="409">
        <v>489</v>
      </c>
      <c r="AS358" s="409">
        <v>0</v>
      </c>
      <c r="AT358" s="409">
        <v>0</v>
      </c>
      <c r="AU358" s="409">
        <v>489</v>
      </c>
      <c r="AV358" s="409">
        <v>109</v>
      </c>
      <c r="AW358" s="409">
        <v>79</v>
      </c>
      <c r="AX358" s="409">
        <v>39</v>
      </c>
      <c r="AY358" s="409">
        <v>19</v>
      </c>
      <c r="AZ358" s="409">
        <v>19</v>
      </c>
      <c r="BA358" s="409">
        <v>19</v>
      </c>
      <c r="BB358" s="304"/>
      <c r="BC358" s="304"/>
      <c r="BD358" s="304"/>
      <c r="BE358" s="304"/>
    </row>
    <row r="359" spans="2:57">
      <c r="B359" s="149" t="s">
        <v>996</v>
      </c>
      <c r="C359" s="149" t="s">
        <v>771</v>
      </c>
      <c r="D359" s="280"/>
      <c r="E359" s="280"/>
      <c r="F359" s="280"/>
      <c r="G359" s="281"/>
      <c r="H359" s="286">
        <v>1189</v>
      </c>
      <c r="I359" s="286">
        <v>1089</v>
      </c>
      <c r="J359" s="286">
        <v>1139</v>
      </c>
      <c r="K359" s="286">
        <v>1089</v>
      </c>
      <c r="L359" s="286">
        <v>249</v>
      </c>
      <c r="M359" s="286">
        <v>149</v>
      </c>
      <c r="N359" s="286">
        <v>19</v>
      </c>
      <c r="O359" s="286">
        <v>19</v>
      </c>
      <c r="P359" s="286">
        <v>19</v>
      </c>
      <c r="Q359" s="286">
        <v>19</v>
      </c>
      <c r="R359" s="304"/>
      <c r="S359" s="409">
        <v>1189</v>
      </c>
      <c r="T359" s="409">
        <v>1089</v>
      </c>
      <c r="U359" s="409"/>
      <c r="V359" s="409"/>
      <c r="W359" s="409">
        <v>1089</v>
      </c>
      <c r="X359" s="409">
        <v>249</v>
      </c>
      <c r="Y359" s="409">
        <v>149</v>
      </c>
      <c r="Z359" s="409">
        <v>19</v>
      </c>
      <c r="AA359" s="409">
        <v>19</v>
      </c>
      <c r="AB359" s="409">
        <v>19</v>
      </c>
      <c r="AC359" s="409">
        <v>19</v>
      </c>
      <c r="AD359" s="304"/>
      <c r="AE359" s="304"/>
      <c r="AF359" s="286">
        <v>1189</v>
      </c>
      <c r="AG359" s="286">
        <v>1089</v>
      </c>
      <c r="AH359" s="286">
        <v>1139</v>
      </c>
      <c r="AI359" s="286">
        <v>1089</v>
      </c>
      <c r="AJ359" s="286">
        <v>249</v>
      </c>
      <c r="AK359" s="286">
        <v>149</v>
      </c>
      <c r="AL359" s="286">
        <v>19</v>
      </c>
      <c r="AM359" s="286">
        <v>19</v>
      </c>
      <c r="AN359" s="286">
        <v>19</v>
      </c>
      <c r="AO359" s="286">
        <v>19</v>
      </c>
      <c r="AP359" s="304"/>
      <c r="AQ359" s="409">
        <v>1189</v>
      </c>
      <c r="AR359" s="409">
        <v>1089</v>
      </c>
      <c r="AS359" s="409">
        <v>0</v>
      </c>
      <c r="AT359" s="409">
        <v>0</v>
      </c>
      <c r="AU359" s="409">
        <v>1089</v>
      </c>
      <c r="AV359" s="409">
        <v>249</v>
      </c>
      <c r="AW359" s="409">
        <v>149</v>
      </c>
      <c r="AX359" s="409">
        <v>19</v>
      </c>
      <c r="AY359" s="409">
        <v>19</v>
      </c>
      <c r="AZ359" s="409">
        <v>19</v>
      </c>
      <c r="BA359" s="409">
        <v>19</v>
      </c>
      <c r="BB359" s="304"/>
      <c r="BC359" s="304"/>
      <c r="BD359" s="304"/>
      <c r="BE359" s="304"/>
    </row>
    <row r="360" spans="2:57">
      <c r="B360" s="149" t="s">
        <v>772</v>
      </c>
      <c r="C360" s="149" t="s">
        <v>772</v>
      </c>
      <c r="D360" s="280"/>
      <c r="E360" s="280"/>
      <c r="F360" s="280"/>
      <c r="G360" s="281"/>
      <c r="H360" s="286">
        <v>189</v>
      </c>
      <c r="I360" s="286" t="s">
        <v>55</v>
      </c>
      <c r="J360" s="286">
        <v>89</v>
      </c>
      <c r="K360" s="286" t="s">
        <v>55</v>
      </c>
      <c r="L360" s="286" t="s">
        <v>55</v>
      </c>
      <c r="M360" s="286" t="s">
        <v>55</v>
      </c>
      <c r="N360" s="286" t="s">
        <v>55</v>
      </c>
      <c r="O360" s="286" t="s">
        <v>55</v>
      </c>
      <c r="P360" s="286" t="s">
        <v>55</v>
      </c>
      <c r="Q360" s="286" t="s">
        <v>55</v>
      </c>
      <c r="R360" s="304"/>
      <c r="S360" s="409">
        <v>189</v>
      </c>
      <c r="T360" s="409" t="s">
        <v>55</v>
      </c>
      <c r="U360" s="409"/>
      <c r="V360" s="409"/>
      <c r="W360" s="409" t="s">
        <v>55</v>
      </c>
      <c r="X360" s="409" t="s">
        <v>55</v>
      </c>
      <c r="Y360" s="409" t="s">
        <v>55</v>
      </c>
      <c r="Z360" s="409" t="s">
        <v>55</v>
      </c>
      <c r="AA360" s="409" t="s">
        <v>55</v>
      </c>
      <c r="AB360" s="409" t="s">
        <v>55</v>
      </c>
      <c r="AC360" s="409" t="s">
        <v>55</v>
      </c>
      <c r="AD360" s="304"/>
      <c r="AE360" s="304"/>
      <c r="AF360" s="286">
        <v>189</v>
      </c>
      <c r="AG360" s="286" t="s">
        <v>55</v>
      </c>
      <c r="AH360" s="286">
        <v>89</v>
      </c>
      <c r="AI360" s="286" t="s">
        <v>55</v>
      </c>
      <c r="AJ360" s="286" t="s">
        <v>55</v>
      </c>
      <c r="AK360" s="286" t="s">
        <v>55</v>
      </c>
      <c r="AL360" s="286" t="s">
        <v>55</v>
      </c>
      <c r="AM360" s="286" t="s">
        <v>55</v>
      </c>
      <c r="AN360" s="286" t="s">
        <v>55</v>
      </c>
      <c r="AO360" s="286" t="s">
        <v>55</v>
      </c>
      <c r="AP360" s="304"/>
      <c r="AQ360" s="409">
        <v>189</v>
      </c>
      <c r="AR360" s="409" t="s">
        <v>55</v>
      </c>
      <c r="AS360" s="409">
        <v>0</v>
      </c>
      <c r="AT360" s="409">
        <v>0</v>
      </c>
      <c r="AU360" s="409" t="s">
        <v>55</v>
      </c>
      <c r="AV360" s="409" t="s">
        <v>55</v>
      </c>
      <c r="AW360" s="409" t="s">
        <v>55</v>
      </c>
      <c r="AX360" s="409" t="s">
        <v>55</v>
      </c>
      <c r="AY360" s="409" t="s">
        <v>55</v>
      </c>
      <c r="AZ360" s="409" t="s">
        <v>55</v>
      </c>
      <c r="BA360" s="409" t="s">
        <v>55</v>
      </c>
      <c r="BB360" s="304"/>
      <c r="BC360" s="304"/>
      <c r="BD360" s="304"/>
      <c r="BE360" s="304"/>
    </row>
    <row r="361" spans="2:57">
      <c r="B361" s="149" t="s">
        <v>773</v>
      </c>
      <c r="C361" s="149" t="s">
        <v>773</v>
      </c>
      <c r="D361" s="280"/>
      <c r="E361" s="280"/>
      <c r="F361" s="280"/>
      <c r="G361" s="281"/>
      <c r="H361" s="286">
        <v>339</v>
      </c>
      <c r="I361" s="286" t="s">
        <v>55</v>
      </c>
      <c r="J361" s="286">
        <v>89</v>
      </c>
      <c r="K361" s="286" t="s">
        <v>55</v>
      </c>
      <c r="L361" s="286" t="s">
        <v>55</v>
      </c>
      <c r="M361" s="286" t="s">
        <v>55</v>
      </c>
      <c r="N361" s="286" t="s">
        <v>55</v>
      </c>
      <c r="O361" s="286" t="s">
        <v>55</v>
      </c>
      <c r="P361" s="286" t="s">
        <v>55</v>
      </c>
      <c r="Q361" s="286" t="s">
        <v>55</v>
      </c>
      <c r="R361" s="304"/>
      <c r="S361" s="409">
        <v>339</v>
      </c>
      <c r="T361" s="409" t="s">
        <v>55</v>
      </c>
      <c r="U361" s="409"/>
      <c r="V361" s="409"/>
      <c r="W361" s="409" t="s">
        <v>55</v>
      </c>
      <c r="X361" s="409" t="s">
        <v>55</v>
      </c>
      <c r="Y361" s="409" t="s">
        <v>55</v>
      </c>
      <c r="Z361" s="409" t="s">
        <v>55</v>
      </c>
      <c r="AA361" s="409" t="s">
        <v>55</v>
      </c>
      <c r="AB361" s="409" t="s">
        <v>55</v>
      </c>
      <c r="AC361" s="409" t="s">
        <v>55</v>
      </c>
      <c r="AD361" s="304"/>
      <c r="AE361" s="304"/>
      <c r="AF361" s="286">
        <v>339</v>
      </c>
      <c r="AG361" s="286" t="s">
        <v>55</v>
      </c>
      <c r="AH361" s="286">
        <v>89</v>
      </c>
      <c r="AI361" s="286" t="s">
        <v>55</v>
      </c>
      <c r="AJ361" s="286" t="s">
        <v>55</v>
      </c>
      <c r="AK361" s="286" t="s">
        <v>55</v>
      </c>
      <c r="AL361" s="286" t="s">
        <v>55</v>
      </c>
      <c r="AM361" s="286" t="s">
        <v>55</v>
      </c>
      <c r="AN361" s="286" t="s">
        <v>55</v>
      </c>
      <c r="AO361" s="286" t="s">
        <v>55</v>
      </c>
      <c r="AP361" s="304"/>
      <c r="AQ361" s="409">
        <v>339</v>
      </c>
      <c r="AR361" s="409" t="s">
        <v>55</v>
      </c>
      <c r="AS361" s="409">
        <v>0</v>
      </c>
      <c r="AT361" s="409">
        <v>0</v>
      </c>
      <c r="AU361" s="409" t="s">
        <v>55</v>
      </c>
      <c r="AV361" s="409" t="s">
        <v>55</v>
      </c>
      <c r="AW361" s="409" t="s">
        <v>55</v>
      </c>
      <c r="AX361" s="409" t="s">
        <v>55</v>
      </c>
      <c r="AY361" s="409" t="s">
        <v>55</v>
      </c>
      <c r="AZ361" s="409" t="s">
        <v>55</v>
      </c>
      <c r="BA361" s="409" t="s">
        <v>55</v>
      </c>
      <c r="BB361" s="304"/>
      <c r="BC361" s="304"/>
      <c r="BD361" s="304"/>
      <c r="BE361" s="304"/>
    </row>
    <row r="362" spans="2:57">
      <c r="B362" s="149" t="s">
        <v>997</v>
      </c>
      <c r="C362" s="149" t="s">
        <v>774</v>
      </c>
      <c r="D362" s="280"/>
      <c r="E362" s="280"/>
      <c r="F362" s="280"/>
      <c r="G362" s="281"/>
      <c r="H362" s="286">
        <v>739</v>
      </c>
      <c r="I362" s="286">
        <v>639</v>
      </c>
      <c r="J362" s="286">
        <v>689</v>
      </c>
      <c r="K362" s="286">
        <v>639</v>
      </c>
      <c r="L362" s="286">
        <v>329</v>
      </c>
      <c r="M362" s="286">
        <v>269</v>
      </c>
      <c r="N362" s="286">
        <v>139</v>
      </c>
      <c r="O362" s="286">
        <v>89</v>
      </c>
      <c r="P362" s="286">
        <v>89</v>
      </c>
      <c r="Q362" s="286">
        <v>89</v>
      </c>
      <c r="R362" s="304"/>
      <c r="S362" s="409">
        <v>739</v>
      </c>
      <c r="T362" s="409">
        <v>639</v>
      </c>
      <c r="U362" s="409"/>
      <c r="V362" s="409"/>
      <c r="W362" s="409">
        <v>639</v>
      </c>
      <c r="X362" s="409">
        <v>329</v>
      </c>
      <c r="Y362" s="409">
        <v>269</v>
      </c>
      <c r="Z362" s="409">
        <v>139</v>
      </c>
      <c r="AA362" s="409">
        <v>89</v>
      </c>
      <c r="AB362" s="409">
        <v>89</v>
      </c>
      <c r="AC362" s="409">
        <v>89</v>
      </c>
      <c r="AD362" s="304"/>
      <c r="AE362" s="304"/>
      <c r="AF362" s="286">
        <v>739</v>
      </c>
      <c r="AG362" s="286">
        <v>639</v>
      </c>
      <c r="AH362" s="286">
        <v>689</v>
      </c>
      <c r="AI362" s="286">
        <v>639</v>
      </c>
      <c r="AJ362" s="286">
        <v>329</v>
      </c>
      <c r="AK362" s="286">
        <v>269</v>
      </c>
      <c r="AL362" s="286">
        <v>139</v>
      </c>
      <c r="AM362" s="286">
        <v>89</v>
      </c>
      <c r="AN362" s="286">
        <v>89</v>
      </c>
      <c r="AO362" s="286">
        <v>89</v>
      </c>
      <c r="AP362" s="304"/>
      <c r="AQ362" s="409">
        <v>739</v>
      </c>
      <c r="AR362" s="409">
        <v>639</v>
      </c>
      <c r="AS362" s="409">
        <v>0</v>
      </c>
      <c r="AT362" s="409">
        <v>0</v>
      </c>
      <c r="AU362" s="409">
        <v>639</v>
      </c>
      <c r="AV362" s="409">
        <v>329</v>
      </c>
      <c r="AW362" s="409">
        <v>269</v>
      </c>
      <c r="AX362" s="409">
        <v>139</v>
      </c>
      <c r="AY362" s="409">
        <v>89</v>
      </c>
      <c r="AZ362" s="409">
        <v>89</v>
      </c>
      <c r="BA362" s="409">
        <v>89</v>
      </c>
      <c r="BB362" s="304"/>
      <c r="BC362" s="304"/>
      <c r="BD362" s="304"/>
      <c r="BE362" s="304"/>
    </row>
    <row r="363" spans="2:57">
      <c r="B363" s="149" t="s">
        <v>775</v>
      </c>
      <c r="C363" s="149" t="s">
        <v>775</v>
      </c>
      <c r="D363" s="280"/>
      <c r="E363" s="280"/>
      <c r="F363" s="280"/>
      <c r="G363" s="281"/>
      <c r="H363" s="286">
        <v>89</v>
      </c>
      <c r="I363" s="286" t="s">
        <v>55</v>
      </c>
      <c r="J363" s="286">
        <v>19</v>
      </c>
      <c r="K363" s="286" t="s">
        <v>55</v>
      </c>
      <c r="L363" s="286" t="s">
        <v>55</v>
      </c>
      <c r="M363" s="286" t="s">
        <v>55</v>
      </c>
      <c r="N363" s="286" t="s">
        <v>55</v>
      </c>
      <c r="O363" s="286" t="s">
        <v>55</v>
      </c>
      <c r="P363" s="286" t="s">
        <v>55</v>
      </c>
      <c r="Q363" s="286" t="s">
        <v>55</v>
      </c>
      <c r="R363" s="304"/>
      <c r="S363" s="409">
        <v>89</v>
      </c>
      <c r="T363" s="409" t="s">
        <v>55</v>
      </c>
      <c r="U363" s="409"/>
      <c r="V363" s="409"/>
      <c r="W363" s="409" t="s">
        <v>55</v>
      </c>
      <c r="X363" s="409" t="s">
        <v>55</v>
      </c>
      <c r="Y363" s="409" t="s">
        <v>55</v>
      </c>
      <c r="Z363" s="409" t="s">
        <v>55</v>
      </c>
      <c r="AA363" s="409" t="s">
        <v>55</v>
      </c>
      <c r="AB363" s="409" t="s">
        <v>55</v>
      </c>
      <c r="AC363" s="409" t="s">
        <v>55</v>
      </c>
      <c r="AD363" s="304"/>
      <c r="AE363" s="304"/>
      <c r="AF363" s="286">
        <v>89</v>
      </c>
      <c r="AG363" s="286" t="s">
        <v>55</v>
      </c>
      <c r="AH363" s="286">
        <v>19</v>
      </c>
      <c r="AI363" s="286" t="s">
        <v>55</v>
      </c>
      <c r="AJ363" s="286" t="s">
        <v>55</v>
      </c>
      <c r="AK363" s="286" t="s">
        <v>55</v>
      </c>
      <c r="AL363" s="286" t="s">
        <v>55</v>
      </c>
      <c r="AM363" s="286" t="s">
        <v>55</v>
      </c>
      <c r="AN363" s="286" t="s">
        <v>55</v>
      </c>
      <c r="AO363" s="286" t="s">
        <v>55</v>
      </c>
      <c r="AP363" s="304"/>
      <c r="AQ363" s="409">
        <v>89</v>
      </c>
      <c r="AR363" s="409" t="s">
        <v>55</v>
      </c>
      <c r="AS363" s="409">
        <v>0</v>
      </c>
      <c r="AT363" s="409">
        <v>0</v>
      </c>
      <c r="AU363" s="409" t="s">
        <v>55</v>
      </c>
      <c r="AV363" s="409" t="s">
        <v>55</v>
      </c>
      <c r="AW363" s="409" t="s">
        <v>55</v>
      </c>
      <c r="AX363" s="409" t="s">
        <v>55</v>
      </c>
      <c r="AY363" s="409" t="s">
        <v>55</v>
      </c>
      <c r="AZ363" s="409" t="s">
        <v>55</v>
      </c>
      <c r="BA363" s="409" t="s">
        <v>55</v>
      </c>
      <c r="BB363" s="304"/>
      <c r="BC363" s="304"/>
      <c r="BD363" s="304"/>
      <c r="BE363" s="304"/>
    </row>
    <row r="364" spans="2:57">
      <c r="B364" s="149" t="s">
        <v>776</v>
      </c>
      <c r="C364" s="149" t="s">
        <v>776</v>
      </c>
      <c r="D364" s="280"/>
      <c r="E364" s="280"/>
      <c r="F364" s="280"/>
      <c r="G364" s="281"/>
      <c r="H364" s="286">
        <v>269</v>
      </c>
      <c r="I364" s="286" t="s">
        <v>55</v>
      </c>
      <c r="J364" s="286">
        <v>219</v>
      </c>
      <c r="K364" s="286" t="s">
        <v>55</v>
      </c>
      <c r="L364" s="286" t="s">
        <v>55</v>
      </c>
      <c r="M364" s="286" t="s">
        <v>55</v>
      </c>
      <c r="N364" s="286" t="s">
        <v>55</v>
      </c>
      <c r="O364" s="286" t="s">
        <v>55</v>
      </c>
      <c r="P364" s="286" t="s">
        <v>55</v>
      </c>
      <c r="Q364" s="286" t="s">
        <v>55</v>
      </c>
      <c r="R364" s="304"/>
      <c r="S364" s="409">
        <v>269</v>
      </c>
      <c r="T364" s="409" t="s">
        <v>55</v>
      </c>
      <c r="U364" s="409"/>
      <c r="V364" s="409"/>
      <c r="W364" s="409" t="s">
        <v>55</v>
      </c>
      <c r="X364" s="409" t="s">
        <v>55</v>
      </c>
      <c r="Y364" s="409" t="s">
        <v>55</v>
      </c>
      <c r="Z364" s="409" t="s">
        <v>55</v>
      </c>
      <c r="AA364" s="409" t="s">
        <v>55</v>
      </c>
      <c r="AB364" s="409" t="s">
        <v>55</v>
      </c>
      <c r="AC364" s="409" t="s">
        <v>55</v>
      </c>
      <c r="AD364" s="304"/>
      <c r="AE364" s="304"/>
      <c r="AF364" s="286">
        <v>269</v>
      </c>
      <c r="AG364" s="286" t="s">
        <v>55</v>
      </c>
      <c r="AH364" s="286">
        <v>219</v>
      </c>
      <c r="AI364" s="286" t="s">
        <v>55</v>
      </c>
      <c r="AJ364" s="286" t="s">
        <v>55</v>
      </c>
      <c r="AK364" s="286" t="s">
        <v>55</v>
      </c>
      <c r="AL364" s="286" t="s">
        <v>55</v>
      </c>
      <c r="AM364" s="286" t="s">
        <v>55</v>
      </c>
      <c r="AN364" s="286" t="s">
        <v>55</v>
      </c>
      <c r="AO364" s="286" t="s">
        <v>55</v>
      </c>
      <c r="AP364" s="304"/>
      <c r="AQ364" s="409">
        <v>269</v>
      </c>
      <c r="AR364" s="409" t="s">
        <v>55</v>
      </c>
      <c r="AS364" s="409">
        <v>0</v>
      </c>
      <c r="AT364" s="409">
        <v>0</v>
      </c>
      <c r="AU364" s="409" t="s">
        <v>55</v>
      </c>
      <c r="AV364" s="409" t="s">
        <v>55</v>
      </c>
      <c r="AW364" s="409" t="s">
        <v>55</v>
      </c>
      <c r="AX364" s="409" t="s">
        <v>55</v>
      </c>
      <c r="AY364" s="409" t="s">
        <v>55</v>
      </c>
      <c r="AZ364" s="409" t="s">
        <v>55</v>
      </c>
      <c r="BA364" s="409" t="s">
        <v>55</v>
      </c>
      <c r="BB364" s="304"/>
      <c r="BC364" s="304"/>
      <c r="BD364" s="304"/>
      <c r="BE364" s="304"/>
    </row>
    <row r="365" spans="2:57">
      <c r="B365" s="149" t="s">
        <v>777</v>
      </c>
      <c r="C365" s="149" t="s">
        <v>777</v>
      </c>
      <c r="D365" s="280"/>
      <c r="E365" s="280"/>
      <c r="F365" s="280"/>
      <c r="G365" s="281"/>
      <c r="H365" s="286">
        <v>339</v>
      </c>
      <c r="I365" s="286" t="s">
        <v>55</v>
      </c>
      <c r="J365" s="286">
        <v>239</v>
      </c>
      <c r="K365" s="286" t="s">
        <v>55</v>
      </c>
      <c r="L365" s="286" t="s">
        <v>55</v>
      </c>
      <c r="M365" s="286" t="s">
        <v>55</v>
      </c>
      <c r="N365" s="286" t="s">
        <v>55</v>
      </c>
      <c r="O365" s="286" t="s">
        <v>55</v>
      </c>
      <c r="P365" s="286" t="s">
        <v>55</v>
      </c>
      <c r="Q365" s="286" t="s">
        <v>55</v>
      </c>
      <c r="R365" s="304"/>
      <c r="S365" s="409">
        <v>339</v>
      </c>
      <c r="T365" s="409" t="s">
        <v>55</v>
      </c>
      <c r="U365" s="409"/>
      <c r="V365" s="409"/>
      <c r="W365" s="409" t="s">
        <v>55</v>
      </c>
      <c r="X365" s="409" t="s">
        <v>55</v>
      </c>
      <c r="Y365" s="409" t="s">
        <v>55</v>
      </c>
      <c r="Z365" s="409" t="s">
        <v>55</v>
      </c>
      <c r="AA365" s="409" t="s">
        <v>55</v>
      </c>
      <c r="AB365" s="409" t="s">
        <v>55</v>
      </c>
      <c r="AC365" s="409" t="s">
        <v>55</v>
      </c>
      <c r="AD365" s="304"/>
      <c r="AE365" s="304"/>
      <c r="AF365" s="286">
        <v>339</v>
      </c>
      <c r="AG365" s="286" t="s">
        <v>55</v>
      </c>
      <c r="AH365" s="286">
        <v>239</v>
      </c>
      <c r="AI365" s="286" t="s">
        <v>55</v>
      </c>
      <c r="AJ365" s="286" t="s">
        <v>55</v>
      </c>
      <c r="AK365" s="286" t="s">
        <v>55</v>
      </c>
      <c r="AL365" s="286" t="s">
        <v>55</v>
      </c>
      <c r="AM365" s="286" t="s">
        <v>55</v>
      </c>
      <c r="AN365" s="286" t="s">
        <v>55</v>
      </c>
      <c r="AO365" s="286" t="s">
        <v>55</v>
      </c>
      <c r="AP365" s="304"/>
      <c r="AQ365" s="409">
        <v>339</v>
      </c>
      <c r="AR365" s="409" t="s">
        <v>55</v>
      </c>
      <c r="AS365" s="409">
        <v>0</v>
      </c>
      <c r="AT365" s="409">
        <v>0</v>
      </c>
      <c r="AU365" s="409" t="s">
        <v>55</v>
      </c>
      <c r="AV365" s="409" t="s">
        <v>55</v>
      </c>
      <c r="AW365" s="409" t="s">
        <v>55</v>
      </c>
      <c r="AX365" s="409" t="s">
        <v>55</v>
      </c>
      <c r="AY365" s="409" t="s">
        <v>55</v>
      </c>
      <c r="AZ365" s="409" t="s">
        <v>55</v>
      </c>
      <c r="BA365" s="409" t="s">
        <v>55</v>
      </c>
      <c r="BB365" s="304"/>
      <c r="BC365" s="304"/>
      <c r="BD365" s="304"/>
      <c r="BE365" s="304"/>
    </row>
    <row r="366" spans="2:57">
      <c r="B366" s="149" t="s">
        <v>998</v>
      </c>
      <c r="C366" s="149" t="s">
        <v>778</v>
      </c>
      <c r="D366" s="280"/>
      <c r="E366" s="280"/>
      <c r="F366" s="280"/>
      <c r="G366" s="281"/>
      <c r="H366" s="286">
        <v>1289</v>
      </c>
      <c r="I366" s="286">
        <v>1189</v>
      </c>
      <c r="J366" s="286">
        <v>1189</v>
      </c>
      <c r="K366" s="286">
        <v>1189</v>
      </c>
      <c r="L366" s="286">
        <v>559</v>
      </c>
      <c r="M366" s="286">
        <v>529</v>
      </c>
      <c r="N366" s="286">
        <v>469</v>
      </c>
      <c r="O366" s="286">
        <v>439</v>
      </c>
      <c r="P366" s="286">
        <v>439</v>
      </c>
      <c r="Q366" s="286">
        <v>439</v>
      </c>
      <c r="R366" s="304"/>
      <c r="S366" s="409">
        <v>1289</v>
      </c>
      <c r="T366" s="409">
        <v>1189</v>
      </c>
      <c r="U366" s="409"/>
      <c r="V366" s="409"/>
      <c r="W366" s="409">
        <v>1189</v>
      </c>
      <c r="X366" s="409">
        <v>559</v>
      </c>
      <c r="Y366" s="409">
        <v>529</v>
      </c>
      <c r="Z366" s="409">
        <v>469</v>
      </c>
      <c r="AA366" s="409">
        <v>439</v>
      </c>
      <c r="AB366" s="409">
        <v>439</v>
      </c>
      <c r="AC366" s="409">
        <v>439</v>
      </c>
      <c r="AD366" s="304"/>
      <c r="AE366" s="304"/>
      <c r="AF366" s="286">
        <v>1289</v>
      </c>
      <c r="AG366" s="286">
        <v>1189</v>
      </c>
      <c r="AH366" s="286">
        <v>1189</v>
      </c>
      <c r="AI366" s="286">
        <v>1189</v>
      </c>
      <c r="AJ366" s="286">
        <v>559</v>
      </c>
      <c r="AK366" s="286">
        <v>529</v>
      </c>
      <c r="AL366" s="286">
        <v>469</v>
      </c>
      <c r="AM366" s="286">
        <v>439</v>
      </c>
      <c r="AN366" s="286">
        <v>439</v>
      </c>
      <c r="AO366" s="286">
        <v>439</v>
      </c>
      <c r="AP366" s="304"/>
      <c r="AQ366" s="409">
        <v>1289</v>
      </c>
      <c r="AR366" s="409">
        <v>1189</v>
      </c>
      <c r="AS366" s="409">
        <v>0</v>
      </c>
      <c r="AT366" s="409">
        <v>0</v>
      </c>
      <c r="AU366" s="409">
        <v>1189</v>
      </c>
      <c r="AV366" s="409">
        <v>559</v>
      </c>
      <c r="AW366" s="409">
        <v>529</v>
      </c>
      <c r="AX366" s="409">
        <v>469</v>
      </c>
      <c r="AY366" s="409">
        <v>439</v>
      </c>
      <c r="AZ366" s="409">
        <v>439</v>
      </c>
      <c r="BA366" s="409">
        <v>439</v>
      </c>
      <c r="BB366" s="304"/>
      <c r="BC366" s="304"/>
      <c r="BD366" s="304"/>
      <c r="BE366" s="304"/>
    </row>
    <row r="367" spans="2:57">
      <c r="B367" s="149" t="s">
        <v>999</v>
      </c>
      <c r="C367" s="149" t="s">
        <v>779</v>
      </c>
      <c r="D367" s="280"/>
      <c r="E367" s="280"/>
      <c r="F367" s="280"/>
      <c r="G367" s="281"/>
      <c r="H367" s="286">
        <v>1139</v>
      </c>
      <c r="I367" s="286">
        <v>1039</v>
      </c>
      <c r="J367" s="286">
        <v>1039</v>
      </c>
      <c r="K367" s="286">
        <v>1039</v>
      </c>
      <c r="L367" s="286">
        <v>459</v>
      </c>
      <c r="M367" s="286">
        <v>359</v>
      </c>
      <c r="N367" s="286">
        <v>269</v>
      </c>
      <c r="O367" s="286">
        <v>219</v>
      </c>
      <c r="P367" s="286">
        <v>219</v>
      </c>
      <c r="Q367" s="286">
        <v>219</v>
      </c>
      <c r="R367" s="304"/>
      <c r="S367" s="409">
        <v>1139</v>
      </c>
      <c r="T367" s="409">
        <v>1039</v>
      </c>
      <c r="U367" s="409"/>
      <c r="V367" s="409"/>
      <c r="W367" s="409">
        <v>1039</v>
      </c>
      <c r="X367" s="409">
        <v>459</v>
      </c>
      <c r="Y367" s="409">
        <v>359</v>
      </c>
      <c r="Z367" s="409">
        <v>269</v>
      </c>
      <c r="AA367" s="409">
        <v>219</v>
      </c>
      <c r="AB367" s="409">
        <v>219</v>
      </c>
      <c r="AC367" s="409">
        <v>219</v>
      </c>
      <c r="AD367" s="304"/>
      <c r="AE367" s="304"/>
      <c r="AF367" s="286">
        <v>1139</v>
      </c>
      <c r="AG367" s="286">
        <v>1039</v>
      </c>
      <c r="AH367" s="286">
        <v>1039</v>
      </c>
      <c r="AI367" s="286">
        <v>1039</v>
      </c>
      <c r="AJ367" s="286">
        <v>459</v>
      </c>
      <c r="AK367" s="286">
        <v>359</v>
      </c>
      <c r="AL367" s="286">
        <v>269</v>
      </c>
      <c r="AM367" s="286">
        <v>219</v>
      </c>
      <c r="AN367" s="286">
        <v>219</v>
      </c>
      <c r="AO367" s="286">
        <v>219</v>
      </c>
      <c r="AP367" s="304"/>
      <c r="AQ367" s="409">
        <v>1139</v>
      </c>
      <c r="AR367" s="409">
        <v>1039</v>
      </c>
      <c r="AS367" s="409">
        <v>0</v>
      </c>
      <c r="AT367" s="409">
        <v>0</v>
      </c>
      <c r="AU367" s="409">
        <v>1039</v>
      </c>
      <c r="AV367" s="409">
        <v>459</v>
      </c>
      <c r="AW367" s="409">
        <v>359</v>
      </c>
      <c r="AX367" s="409">
        <v>269</v>
      </c>
      <c r="AY367" s="409">
        <v>219</v>
      </c>
      <c r="AZ367" s="409">
        <v>219</v>
      </c>
      <c r="BA367" s="409">
        <v>219</v>
      </c>
      <c r="BB367" s="304"/>
      <c r="BC367" s="304"/>
      <c r="BD367" s="304"/>
      <c r="BE367" s="304"/>
    </row>
    <row r="368" spans="2:57">
      <c r="B368" s="149" t="s">
        <v>1000</v>
      </c>
      <c r="C368" s="149" t="s">
        <v>780</v>
      </c>
      <c r="D368" s="280"/>
      <c r="E368" s="280"/>
      <c r="F368" s="280"/>
      <c r="G368" s="281"/>
      <c r="H368" s="286">
        <v>889</v>
      </c>
      <c r="I368" s="286">
        <v>789</v>
      </c>
      <c r="J368" s="286">
        <v>739</v>
      </c>
      <c r="K368" s="286">
        <v>689</v>
      </c>
      <c r="L368" s="286">
        <v>309</v>
      </c>
      <c r="M368" s="286">
        <v>279</v>
      </c>
      <c r="N368" s="286">
        <v>219</v>
      </c>
      <c r="O368" s="286">
        <v>189</v>
      </c>
      <c r="P368" s="286">
        <v>189</v>
      </c>
      <c r="Q368" s="286">
        <v>189</v>
      </c>
      <c r="R368" s="304"/>
      <c r="S368" s="409">
        <v>889</v>
      </c>
      <c r="T368" s="409">
        <v>789</v>
      </c>
      <c r="U368" s="409"/>
      <c r="V368" s="409"/>
      <c r="W368" s="409">
        <v>689</v>
      </c>
      <c r="X368" s="409">
        <v>309</v>
      </c>
      <c r="Y368" s="409">
        <v>279</v>
      </c>
      <c r="Z368" s="409">
        <v>219</v>
      </c>
      <c r="AA368" s="409">
        <v>189</v>
      </c>
      <c r="AB368" s="409">
        <v>189</v>
      </c>
      <c r="AC368" s="409">
        <v>189</v>
      </c>
      <c r="AD368" s="304"/>
      <c r="AE368" s="304"/>
      <c r="AF368" s="286">
        <v>889</v>
      </c>
      <c r="AG368" s="286">
        <v>789</v>
      </c>
      <c r="AH368" s="286">
        <v>739</v>
      </c>
      <c r="AI368" s="286">
        <v>689</v>
      </c>
      <c r="AJ368" s="286">
        <v>309</v>
      </c>
      <c r="AK368" s="286">
        <v>279</v>
      </c>
      <c r="AL368" s="286">
        <v>219</v>
      </c>
      <c r="AM368" s="286">
        <v>189</v>
      </c>
      <c r="AN368" s="286">
        <v>189</v>
      </c>
      <c r="AO368" s="286">
        <v>189</v>
      </c>
      <c r="AP368" s="304"/>
      <c r="AQ368" s="409">
        <v>889</v>
      </c>
      <c r="AR368" s="409">
        <v>789</v>
      </c>
      <c r="AS368" s="409">
        <v>0</v>
      </c>
      <c r="AT368" s="409">
        <v>0</v>
      </c>
      <c r="AU368" s="409">
        <v>689</v>
      </c>
      <c r="AV368" s="409">
        <v>309</v>
      </c>
      <c r="AW368" s="409">
        <v>279</v>
      </c>
      <c r="AX368" s="409">
        <v>219</v>
      </c>
      <c r="AY368" s="409">
        <v>189</v>
      </c>
      <c r="AZ368" s="409">
        <v>189</v>
      </c>
      <c r="BA368" s="409">
        <v>189</v>
      </c>
      <c r="BB368" s="304"/>
      <c r="BC368" s="304"/>
      <c r="BD368" s="304"/>
      <c r="BE368" s="304"/>
    </row>
    <row r="369" spans="2:57">
      <c r="B369" s="149" t="s">
        <v>1001</v>
      </c>
      <c r="C369" s="149" t="s">
        <v>781</v>
      </c>
      <c r="D369" s="280"/>
      <c r="E369" s="280"/>
      <c r="F369" s="280"/>
      <c r="G369" s="281"/>
      <c r="H369" s="286">
        <v>639</v>
      </c>
      <c r="I369" s="286">
        <v>539</v>
      </c>
      <c r="J369" s="286">
        <v>589</v>
      </c>
      <c r="K369" s="286">
        <v>539</v>
      </c>
      <c r="L369" s="286">
        <v>69</v>
      </c>
      <c r="M369" s="286">
        <v>59</v>
      </c>
      <c r="N369" s="286">
        <v>39</v>
      </c>
      <c r="O369" s="286">
        <v>39</v>
      </c>
      <c r="P369" s="286">
        <v>39</v>
      </c>
      <c r="Q369" s="286">
        <v>39</v>
      </c>
      <c r="R369" s="304"/>
      <c r="S369" s="409">
        <v>639</v>
      </c>
      <c r="T369" s="409">
        <v>539</v>
      </c>
      <c r="U369" s="409"/>
      <c r="V369" s="409"/>
      <c r="W369" s="409">
        <v>539</v>
      </c>
      <c r="X369" s="409">
        <v>69</v>
      </c>
      <c r="Y369" s="409">
        <v>59</v>
      </c>
      <c r="Z369" s="409">
        <v>39</v>
      </c>
      <c r="AA369" s="409">
        <v>39</v>
      </c>
      <c r="AB369" s="409">
        <v>39</v>
      </c>
      <c r="AC369" s="409">
        <v>39</v>
      </c>
      <c r="AD369" s="304"/>
      <c r="AE369" s="304"/>
      <c r="AF369" s="286">
        <v>639</v>
      </c>
      <c r="AG369" s="286">
        <v>539</v>
      </c>
      <c r="AH369" s="286">
        <v>589</v>
      </c>
      <c r="AI369" s="286">
        <v>539</v>
      </c>
      <c r="AJ369" s="286">
        <v>69</v>
      </c>
      <c r="AK369" s="286">
        <v>59</v>
      </c>
      <c r="AL369" s="286">
        <v>39</v>
      </c>
      <c r="AM369" s="286">
        <v>39</v>
      </c>
      <c r="AN369" s="286">
        <v>39</v>
      </c>
      <c r="AO369" s="286">
        <v>39</v>
      </c>
      <c r="AP369" s="304"/>
      <c r="AQ369" s="409">
        <v>639</v>
      </c>
      <c r="AR369" s="409">
        <v>539</v>
      </c>
      <c r="AS369" s="409">
        <v>0</v>
      </c>
      <c r="AT369" s="409">
        <v>0</v>
      </c>
      <c r="AU369" s="409">
        <v>539</v>
      </c>
      <c r="AV369" s="409">
        <v>69</v>
      </c>
      <c r="AW369" s="409">
        <v>59</v>
      </c>
      <c r="AX369" s="409">
        <v>39</v>
      </c>
      <c r="AY369" s="409">
        <v>39</v>
      </c>
      <c r="AZ369" s="409">
        <v>39</v>
      </c>
      <c r="BA369" s="409">
        <v>39</v>
      </c>
      <c r="BB369" s="304"/>
      <c r="BC369" s="304"/>
      <c r="BD369" s="304"/>
      <c r="BE369" s="304"/>
    </row>
    <row r="370" spans="2:57">
      <c r="B370" s="149" t="s">
        <v>1002</v>
      </c>
      <c r="C370" s="149" t="s">
        <v>782</v>
      </c>
      <c r="D370" s="280"/>
      <c r="E370" s="280"/>
      <c r="F370" s="280"/>
      <c r="G370" s="281"/>
      <c r="H370" s="286">
        <v>239</v>
      </c>
      <c r="I370" s="286">
        <v>139</v>
      </c>
      <c r="J370" s="286">
        <v>239</v>
      </c>
      <c r="K370" s="286">
        <v>109</v>
      </c>
      <c r="L370" s="286">
        <v>0</v>
      </c>
      <c r="M370" s="286">
        <v>0</v>
      </c>
      <c r="N370" s="286">
        <v>0</v>
      </c>
      <c r="O370" s="286">
        <v>0</v>
      </c>
      <c r="P370" s="286">
        <v>0</v>
      </c>
      <c r="Q370" s="286">
        <v>0</v>
      </c>
      <c r="R370" s="304"/>
      <c r="S370" s="409">
        <v>239</v>
      </c>
      <c r="T370" s="409">
        <v>139</v>
      </c>
      <c r="U370" s="409"/>
      <c r="V370" s="409"/>
      <c r="W370" s="409">
        <v>109</v>
      </c>
      <c r="X370" s="409">
        <v>0</v>
      </c>
      <c r="Y370" s="409">
        <v>0</v>
      </c>
      <c r="Z370" s="409">
        <v>0</v>
      </c>
      <c r="AA370" s="409">
        <v>0</v>
      </c>
      <c r="AB370" s="409">
        <v>0</v>
      </c>
      <c r="AC370" s="409">
        <v>0</v>
      </c>
      <c r="AD370" s="304"/>
      <c r="AE370" s="304"/>
      <c r="AF370" s="286">
        <v>239</v>
      </c>
      <c r="AG370" s="286">
        <v>139</v>
      </c>
      <c r="AH370" s="286">
        <v>239</v>
      </c>
      <c r="AI370" s="286">
        <v>109</v>
      </c>
      <c r="AJ370" s="286">
        <v>0</v>
      </c>
      <c r="AK370" s="286">
        <v>0</v>
      </c>
      <c r="AL370" s="286">
        <v>0</v>
      </c>
      <c r="AM370" s="286">
        <v>0</v>
      </c>
      <c r="AN370" s="286">
        <v>0</v>
      </c>
      <c r="AO370" s="286">
        <v>0</v>
      </c>
      <c r="AP370" s="304"/>
      <c r="AQ370" s="409">
        <v>239</v>
      </c>
      <c r="AR370" s="409">
        <v>139</v>
      </c>
      <c r="AS370" s="409">
        <v>0</v>
      </c>
      <c r="AT370" s="409">
        <v>0</v>
      </c>
      <c r="AU370" s="409">
        <v>109</v>
      </c>
      <c r="AV370" s="409">
        <v>0</v>
      </c>
      <c r="AW370" s="409">
        <v>0</v>
      </c>
      <c r="AX370" s="409">
        <v>0</v>
      </c>
      <c r="AY370" s="409">
        <v>0</v>
      </c>
      <c r="AZ370" s="409">
        <v>0</v>
      </c>
      <c r="BA370" s="409">
        <v>0</v>
      </c>
      <c r="BB370" s="304"/>
      <c r="BC370" s="304"/>
      <c r="BD370" s="304"/>
      <c r="BE370" s="304"/>
    </row>
    <row r="371" spans="2:57">
      <c r="B371" s="149" t="s">
        <v>1003</v>
      </c>
      <c r="C371" s="149" t="s">
        <v>783</v>
      </c>
      <c r="D371" s="280"/>
      <c r="E371" s="280"/>
      <c r="F371" s="280"/>
      <c r="G371" s="281"/>
      <c r="H371" s="286">
        <v>359</v>
      </c>
      <c r="I371" s="286">
        <v>209</v>
      </c>
      <c r="J371" s="286">
        <v>359</v>
      </c>
      <c r="K371" s="286">
        <v>179</v>
      </c>
      <c r="L371" s="286">
        <v>29</v>
      </c>
      <c r="M371" s="286">
        <v>19</v>
      </c>
      <c r="N371" s="286">
        <v>0</v>
      </c>
      <c r="O371" s="286">
        <v>0</v>
      </c>
      <c r="P371" s="286">
        <v>0</v>
      </c>
      <c r="Q371" s="286">
        <v>0</v>
      </c>
      <c r="R371" s="304"/>
      <c r="S371" s="409">
        <v>359</v>
      </c>
      <c r="T371" s="409">
        <v>209</v>
      </c>
      <c r="U371" s="409"/>
      <c r="V371" s="409"/>
      <c r="W371" s="409">
        <v>179</v>
      </c>
      <c r="X371" s="409">
        <v>29</v>
      </c>
      <c r="Y371" s="409">
        <v>19</v>
      </c>
      <c r="Z371" s="409">
        <v>0</v>
      </c>
      <c r="AA371" s="409">
        <v>0</v>
      </c>
      <c r="AB371" s="409">
        <v>0</v>
      </c>
      <c r="AC371" s="409">
        <v>0</v>
      </c>
      <c r="AD371" s="304"/>
      <c r="AE371" s="304"/>
      <c r="AF371" s="286">
        <v>359</v>
      </c>
      <c r="AG371" s="286">
        <v>209</v>
      </c>
      <c r="AH371" s="286">
        <v>359</v>
      </c>
      <c r="AI371" s="286">
        <v>179</v>
      </c>
      <c r="AJ371" s="286">
        <v>29</v>
      </c>
      <c r="AK371" s="286">
        <v>19</v>
      </c>
      <c r="AL371" s="286">
        <v>0</v>
      </c>
      <c r="AM371" s="286">
        <v>0</v>
      </c>
      <c r="AN371" s="286">
        <v>0</v>
      </c>
      <c r="AO371" s="286">
        <v>0</v>
      </c>
      <c r="AP371" s="304"/>
      <c r="AQ371" s="409">
        <v>359</v>
      </c>
      <c r="AR371" s="409">
        <v>209</v>
      </c>
      <c r="AS371" s="409">
        <v>0</v>
      </c>
      <c r="AT371" s="409">
        <v>0</v>
      </c>
      <c r="AU371" s="409">
        <v>179</v>
      </c>
      <c r="AV371" s="409">
        <v>29</v>
      </c>
      <c r="AW371" s="409">
        <v>19</v>
      </c>
      <c r="AX371" s="409">
        <v>0</v>
      </c>
      <c r="AY371" s="409">
        <v>0</v>
      </c>
      <c r="AZ371" s="409">
        <v>0</v>
      </c>
      <c r="BA371" s="409">
        <v>0</v>
      </c>
      <c r="BB371" s="304"/>
      <c r="BC371" s="304"/>
      <c r="BD371" s="304"/>
      <c r="BE371" s="304"/>
    </row>
    <row r="372" spans="2:57">
      <c r="B372" s="149" t="s">
        <v>1004</v>
      </c>
      <c r="C372" s="149" t="s">
        <v>784</v>
      </c>
      <c r="D372" s="280"/>
      <c r="E372" s="280"/>
      <c r="F372" s="280"/>
      <c r="G372" s="281"/>
      <c r="H372" s="286">
        <v>1039</v>
      </c>
      <c r="I372" s="286">
        <v>939</v>
      </c>
      <c r="J372" s="286">
        <v>989</v>
      </c>
      <c r="K372" s="286">
        <v>939</v>
      </c>
      <c r="L372" s="286">
        <v>719</v>
      </c>
      <c r="M372" s="286">
        <v>689</v>
      </c>
      <c r="N372" s="286">
        <v>649</v>
      </c>
      <c r="O372" s="286">
        <v>619</v>
      </c>
      <c r="P372" s="286">
        <v>619</v>
      </c>
      <c r="Q372" s="286">
        <v>619</v>
      </c>
      <c r="R372" s="304"/>
      <c r="S372" s="409">
        <v>1039</v>
      </c>
      <c r="T372" s="409">
        <v>939</v>
      </c>
      <c r="U372" s="409"/>
      <c r="V372" s="409"/>
      <c r="W372" s="409">
        <v>939</v>
      </c>
      <c r="X372" s="409">
        <v>719</v>
      </c>
      <c r="Y372" s="409">
        <v>689</v>
      </c>
      <c r="Z372" s="409">
        <v>649</v>
      </c>
      <c r="AA372" s="409">
        <v>619</v>
      </c>
      <c r="AB372" s="409">
        <v>619</v>
      </c>
      <c r="AC372" s="409">
        <v>619</v>
      </c>
      <c r="AD372" s="304"/>
      <c r="AE372" s="304"/>
      <c r="AF372" s="286">
        <v>1039</v>
      </c>
      <c r="AG372" s="286">
        <v>939</v>
      </c>
      <c r="AH372" s="286">
        <v>989</v>
      </c>
      <c r="AI372" s="286">
        <v>939</v>
      </c>
      <c r="AJ372" s="286">
        <v>719</v>
      </c>
      <c r="AK372" s="286">
        <v>689</v>
      </c>
      <c r="AL372" s="286">
        <v>649</v>
      </c>
      <c r="AM372" s="286">
        <v>619</v>
      </c>
      <c r="AN372" s="286">
        <v>619</v>
      </c>
      <c r="AO372" s="286">
        <v>619</v>
      </c>
      <c r="AP372" s="304"/>
      <c r="AQ372" s="409">
        <v>1039</v>
      </c>
      <c r="AR372" s="409">
        <v>939</v>
      </c>
      <c r="AS372" s="409">
        <v>0</v>
      </c>
      <c r="AT372" s="409">
        <v>0</v>
      </c>
      <c r="AU372" s="409">
        <v>939</v>
      </c>
      <c r="AV372" s="409">
        <v>719</v>
      </c>
      <c r="AW372" s="409">
        <v>689</v>
      </c>
      <c r="AX372" s="409">
        <v>649</v>
      </c>
      <c r="AY372" s="409">
        <v>619</v>
      </c>
      <c r="AZ372" s="409">
        <v>619</v>
      </c>
      <c r="BA372" s="409">
        <v>619</v>
      </c>
      <c r="BB372" s="304"/>
      <c r="BC372" s="304"/>
      <c r="BD372" s="304"/>
      <c r="BE372" s="304"/>
    </row>
    <row r="373" spans="2:57">
      <c r="B373" s="149" t="s">
        <v>29</v>
      </c>
      <c r="C373" s="149" t="s">
        <v>58</v>
      </c>
      <c r="D373" s="280"/>
      <c r="E373" s="280"/>
      <c r="F373" s="280"/>
      <c r="G373" s="281"/>
      <c r="H373" s="286">
        <v>529</v>
      </c>
      <c r="I373" s="286">
        <v>429</v>
      </c>
      <c r="J373" s="286">
        <v>479</v>
      </c>
      <c r="K373" s="286">
        <v>429</v>
      </c>
      <c r="L373" s="286">
        <v>109</v>
      </c>
      <c r="M373" s="286">
        <v>59</v>
      </c>
      <c r="N373" s="286">
        <v>0</v>
      </c>
      <c r="O373" s="286">
        <v>0</v>
      </c>
      <c r="P373" s="286">
        <v>0</v>
      </c>
      <c r="Q373" s="286">
        <v>0</v>
      </c>
      <c r="R373" s="304"/>
      <c r="S373" s="409">
        <v>529</v>
      </c>
      <c r="T373" s="409">
        <v>429</v>
      </c>
      <c r="U373" s="409"/>
      <c r="V373" s="409"/>
      <c r="W373" s="409">
        <v>429</v>
      </c>
      <c r="X373" s="409">
        <v>109</v>
      </c>
      <c r="Y373" s="409">
        <v>59</v>
      </c>
      <c r="Z373" s="409">
        <v>0</v>
      </c>
      <c r="AA373" s="409">
        <v>0</v>
      </c>
      <c r="AB373" s="409">
        <v>0</v>
      </c>
      <c r="AC373" s="409">
        <v>0</v>
      </c>
      <c r="AD373" s="304"/>
      <c r="AE373" s="304"/>
      <c r="AF373" s="286">
        <v>529</v>
      </c>
      <c r="AG373" s="286">
        <v>429</v>
      </c>
      <c r="AH373" s="286">
        <v>479</v>
      </c>
      <c r="AI373" s="286">
        <v>429</v>
      </c>
      <c r="AJ373" s="286">
        <v>109</v>
      </c>
      <c r="AK373" s="286">
        <v>59</v>
      </c>
      <c r="AL373" s="286">
        <v>0</v>
      </c>
      <c r="AM373" s="286">
        <v>0</v>
      </c>
      <c r="AN373" s="286">
        <v>0</v>
      </c>
      <c r="AO373" s="286">
        <v>0</v>
      </c>
      <c r="AP373" s="304"/>
      <c r="AQ373" s="409">
        <v>529</v>
      </c>
      <c r="AR373" s="409">
        <v>429</v>
      </c>
      <c r="AS373" s="409">
        <v>0</v>
      </c>
      <c r="AT373" s="409">
        <v>0</v>
      </c>
      <c r="AU373" s="409">
        <v>429</v>
      </c>
      <c r="AV373" s="409">
        <v>109</v>
      </c>
      <c r="AW373" s="409">
        <v>59</v>
      </c>
      <c r="AX373" s="409">
        <v>0</v>
      </c>
      <c r="AY373" s="409">
        <v>0</v>
      </c>
      <c r="AZ373" s="409">
        <v>0</v>
      </c>
      <c r="BA373" s="409">
        <v>0</v>
      </c>
      <c r="BB373" s="304"/>
      <c r="BC373" s="304"/>
      <c r="BD373" s="304"/>
      <c r="BE373" s="304"/>
    </row>
    <row r="374" spans="2:57">
      <c r="B374" s="149" t="s">
        <v>785</v>
      </c>
      <c r="C374" s="149" t="s">
        <v>785</v>
      </c>
      <c r="D374" s="280"/>
      <c r="E374" s="280"/>
      <c r="F374" s="280"/>
      <c r="G374" s="281"/>
      <c r="H374" s="286">
        <v>239</v>
      </c>
      <c r="I374" s="286" t="s">
        <v>55</v>
      </c>
      <c r="J374" s="286">
        <v>189</v>
      </c>
      <c r="K374" s="286" t="s">
        <v>55</v>
      </c>
      <c r="L374" s="286" t="s">
        <v>55</v>
      </c>
      <c r="M374" s="286" t="s">
        <v>55</v>
      </c>
      <c r="N374" s="286" t="s">
        <v>55</v>
      </c>
      <c r="O374" s="286" t="s">
        <v>55</v>
      </c>
      <c r="P374" s="286" t="s">
        <v>55</v>
      </c>
      <c r="Q374" s="286" t="s">
        <v>55</v>
      </c>
      <c r="R374" s="304"/>
      <c r="S374" s="409">
        <v>239</v>
      </c>
      <c r="T374" s="409" t="s">
        <v>55</v>
      </c>
      <c r="U374" s="409"/>
      <c r="V374" s="409"/>
      <c r="W374" s="409" t="s">
        <v>55</v>
      </c>
      <c r="X374" s="409" t="s">
        <v>55</v>
      </c>
      <c r="Y374" s="409" t="s">
        <v>55</v>
      </c>
      <c r="Z374" s="409" t="s">
        <v>55</v>
      </c>
      <c r="AA374" s="409" t="s">
        <v>55</v>
      </c>
      <c r="AB374" s="409" t="s">
        <v>55</v>
      </c>
      <c r="AC374" s="409" t="s">
        <v>55</v>
      </c>
      <c r="AD374" s="304"/>
      <c r="AE374" s="304"/>
      <c r="AF374" s="286">
        <v>239</v>
      </c>
      <c r="AG374" s="286" t="s">
        <v>55</v>
      </c>
      <c r="AH374" s="286">
        <v>189</v>
      </c>
      <c r="AI374" s="286" t="s">
        <v>55</v>
      </c>
      <c r="AJ374" s="286" t="s">
        <v>55</v>
      </c>
      <c r="AK374" s="286" t="s">
        <v>55</v>
      </c>
      <c r="AL374" s="286" t="s">
        <v>55</v>
      </c>
      <c r="AM374" s="286" t="s">
        <v>55</v>
      </c>
      <c r="AN374" s="286" t="s">
        <v>55</v>
      </c>
      <c r="AO374" s="286" t="s">
        <v>55</v>
      </c>
      <c r="AP374" s="304"/>
      <c r="AQ374" s="409">
        <v>239</v>
      </c>
      <c r="AR374" s="409" t="s">
        <v>55</v>
      </c>
      <c r="AS374" s="409">
        <v>0</v>
      </c>
      <c r="AT374" s="409">
        <v>0</v>
      </c>
      <c r="AU374" s="409" t="s">
        <v>55</v>
      </c>
      <c r="AV374" s="409" t="s">
        <v>55</v>
      </c>
      <c r="AW374" s="409" t="s">
        <v>55</v>
      </c>
      <c r="AX374" s="409" t="s">
        <v>55</v>
      </c>
      <c r="AY374" s="409" t="s">
        <v>55</v>
      </c>
      <c r="AZ374" s="409" t="s">
        <v>55</v>
      </c>
      <c r="BA374" s="409" t="s">
        <v>55</v>
      </c>
      <c r="BB374" s="304"/>
      <c r="BC374" s="304"/>
      <c r="BD374" s="304"/>
      <c r="BE374" s="304"/>
    </row>
    <row r="375" spans="2:57">
      <c r="B375" s="149" t="s">
        <v>1005</v>
      </c>
      <c r="C375" s="149" t="s">
        <v>786</v>
      </c>
      <c r="D375" s="280"/>
      <c r="E375" s="280"/>
      <c r="F375" s="280"/>
      <c r="G375" s="281"/>
      <c r="H375" s="286">
        <v>389</v>
      </c>
      <c r="I375" s="286">
        <v>289</v>
      </c>
      <c r="J375" s="286">
        <v>289</v>
      </c>
      <c r="K375" s="286">
        <v>289</v>
      </c>
      <c r="L375" s="286">
        <v>39</v>
      </c>
      <c r="M375" s="286">
        <v>29</v>
      </c>
      <c r="N375" s="286">
        <v>19</v>
      </c>
      <c r="O375" s="286">
        <v>9</v>
      </c>
      <c r="P375" s="286">
        <v>9</v>
      </c>
      <c r="Q375" s="286">
        <v>9</v>
      </c>
      <c r="R375" s="304"/>
      <c r="S375" s="409">
        <v>389</v>
      </c>
      <c r="T375" s="409">
        <v>289</v>
      </c>
      <c r="U375" s="409"/>
      <c r="V375" s="409"/>
      <c r="W375" s="409">
        <v>289</v>
      </c>
      <c r="X375" s="409">
        <v>39</v>
      </c>
      <c r="Y375" s="409">
        <v>29</v>
      </c>
      <c r="Z375" s="409">
        <v>19</v>
      </c>
      <c r="AA375" s="409">
        <v>9</v>
      </c>
      <c r="AB375" s="409">
        <v>9</v>
      </c>
      <c r="AC375" s="409">
        <v>9</v>
      </c>
      <c r="AD375" s="304"/>
      <c r="AE375" s="304"/>
      <c r="AF375" s="286">
        <v>389</v>
      </c>
      <c r="AG375" s="286">
        <v>289</v>
      </c>
      <c r="AH375" s="286">
        <v>289</v>
      </c>
      <c r="AI375" s="286">
        <v>289</v>
      </c>
      <c r="AJ375" s="286">
        <v>39</v>
      </c>
      <c r="AK375" s="286">
        <v>29</v>
      </c>
      <c r="AL375" s="286">
        <v>19</v>
      </c>
      <c r="AM375" s="286">
        <v>9</v>
      </c>
      <c r="AN375" s="286">
        <v>9</v>
      </c>
      <c r="AO375" s="286">
        <v>9</v>
      </c>
      <c r="AP375" s="304"/>
      <c r="AQ375" s="409">
        <v>389</v>
      </c>
      <c r="AR375" s="409">
        <v>289</v>
      </c>
      <c r="AS375" s="409">
        <v>0</v>
      </c>
      <c r="AT375" s="409">
        <v>0</v>
      </c>
      <c r="AU375" s="409">
        <v>289</v>
      </c>
      <c r="AV375" s="409">
        <v>39</v>
      </c>
      <c r="AW375" s="409">
        <v>29</v>
      </c>
      <c r="AX375" s="409">
        <v>19</v>
      </c>
      <c r="AY375" s="409">
        <v>9</v>
      </c>
      <c r="AZ375" s="409">
        <v>9</v>
      </c>
      <c r="BA375" s="409">
        <v>9</v>
      </c>
      <c r="BB375" s="304"/>
      <c r="BC375" s="304"/>
      <c r="BD375" s="304"/>
      <c r="BE375" s="304"/>
    </row>
    <row r="376" spans="2:57">
      <c r="B376" s="149" t="s">
        <v>1006</v>
      </c>
      <c r="C376" s="149" t="s">
        <v>787</v>
      </c>
      <c r="D376" s="280"/>
      <c r="E376" s="280"/>
      <c r="F376" s="280"/>
      <c r="G376" s="281"/>
      <c r="H376" s="286">
        <v>319</v>
      </c>
      <c r="I376" s="286">
        <v>219</v>
      </c>
      <c r="J376" s="286">
        <v>189</v>
      </c>
      <c r="K376" s="286">
        <v>139</v>
      </c>
      <c r="L376" s="286">
        <v>19</v>
      </c>
      <c r="M376" s="286">
        <v>9</v>
      </c>
      <c r="N376" s="286">
        <v>9</v>
      </c>
      <c r="O376" s="286">
        <v>9</v>
      </c>
      <c r="P376" s="286">
        <v>9</v>
      </c>
      <c r="Q376" s="286">
        <v>9</v>
      </c>
      <c r="R376" s="304"/>
      <c r="S376" s="409">
        <v>319</v>
      </c>
      <c r="T376" s="409">
        <v>219</v>
      </c>
      <c r="U376" s="409"/>
      <c r="V376" s="409"/>
      <c r="W376" s="409">
        <v>139</v>
      </c>
      <c r="X376" s="409">
        <v>19</v>
      </c>
      <c r="Y376" s="409">
        <v>9</v>
      </c>
      <c r="Z376" s="409">
        <v>9</v>
      </c>
      <c r="AA376" s="409">
        <v>9</v>
      </c>
      <c r="AB376" s="409">
        <v>9</v>
      </c>
      <c r="AC376" s="409">
        <v>9</v>
      </c>
      <c r="AD376" s="304"/>
      <c r="AE376" s="304"/>
      <c r="AF376" s="286">
        <v>319</v>
      </c>
      <c r="AG376" s="286">
        <v>219</v>
      </c>
      <c r="AH376" s="286">
        <v>189</v>
      </c>
      <c r="AI376" s="286">
        <v>139</v>
      </c>
      <c r="AJ376" s="286">
        <v>19</v>
      </c>
      <c r="AK376" s="286">
        <v>9</v>
      </c>
      <c r="AL376" s="286">
        <v>9</v>
      </c>
      <c r="AM376" s="286">
        <v>9</v>
      </c>
      <c r="AN376" s="286">
        <v>9</v>
      </c>
      <c r="AO376" s="286">
        <v>9</v>
      </c>
      <c r="AP376" s="304"/>
      <c r="AQ376" s="409">
        <v>319</v>
      </c>
      <c r="AR376" s="409">
        <v>219</v>
      </c>
      <c r="AS376" s="409">
        <v>0</v>
      </c>
      <c r="AT376" s="409">
        <v>0</v>
      </c>
      <c r="AU376" s="409">
        <v>139</v>
      </c>
      <c r="AV376" s="409">
        <v>19</v>
      </c>
      <c r="AW376" s="409">
        <v>9</v>
      </c>
      <c r="AX376" s="409">
        <v>9</v>
      </c>
      <c r="AY376" s="409">
        <v>9</v>
      </c>
      <c r="AZ376" s="409">
        <v>9</v>
      </c>
      <c r="BA376" s="409">
        <v>9</v>
      </c>
      <c r="BB376" s="304"/>
      <c r="BC376" s="304"/>
      <c r="BD376" s="304"/>
      <c r="BE376" s="304"/>
    </row>
    <row r="377" spans="2:57">
      <c r="B377" s="149" t="s">
        <v>1007</v>
      </c>
      <c r="C377" s="149" t="s">
        <v>788</v>
      </c>
      <c r="D377" s="280"/>
      <c r="E377" s="280"/>
      <c r="F377" s="280"/>
      <c r="G377" s="281"/>
      <c r="H377" s="286">
        <v>539</v>
      </c>
      <c r="I377" s="286">
        <v>439</v>
      </c>
      <c r="J377" s="286">
        <v>389</v>
      </c>
      <c r="K377" s="286">
        <v>339</v>
      </c>
      <c r="L377" s="286">
        <v>39</v>
      </c>
      <c r="M377" s="286">
        <v>29</v>
      </c>
      <c r="N377" s="286">
        <v>19</v>
      </c>
      <c r="O377" s="286">
        <v>9</v>
      </c>
      <c r="P377" s="286">
        <v>9</v>
      </c>
      <c r="Q377" s="286">
        <v>9</v>
      </c>
      <c r="R377" s="304"/>
      <c r="S377" s="409">
        <v>539</v>
      </c>
      <c r="T377" s="409">
        <v>439</v>
      </c>
      <c r="U377" s="409"/>
      <c r="V377" s="409"/>
      <c r="W377" s="409">
        <v>339</v>
      </c>
      <c r="X377" s="409">
        <v>39</v>
      </c>
      <c r="Y377" s="409">
        <v>29</v>
      </c>
      <c r="Z377" s="409">
        <v>19</v>
      </c>
      <c r="AA377" s="409">
        <v>9</v>
      </c>
      <c r="AB377" s="409">
        <v>9</v>
      </c>
      <c r="AC377" s="409">
        <v>9</v>
      </c>
      <c r="AD377" s="304"/>
      <c r="AE377" s="304"/>
      <c r="AF377" s="286">
        <v>539</v>
      </c>
      <c r="AG377" s="286">
        <v>439</v>
      </c>
      <c r="AH377" s="286">
        <v>389</v>
      </c>
      <c r="AI377" s="286">
        <v>339</v>
      </c>
      <c r="AJ377" s="286">
        <v>39</v>
      </c>
      <c r="AK377" s="286">
        <v>29</v>
      </c>
      <c r="AL377" s="286">
        <v>19</v>
      </c>
      <c r="AM377" s="286">
        <v>9</v>
      </c>
      <c r="AN377" s="286">
        <v>9</v>
      </c>
      <c r="AO377" s="286">
        <v>9</v>
      </c>
      <c r="AP377" s="304"/>
      <c r="AQ377" s="409">
        <v>539</v>
      </c>
      <c r="AR377" s="409">
        <v>439</v>
      </c>
      <c r="AS377" s="409">
        <v>0</v>
      </c>
      <c r="AT377" s="409">
        <v>0</v>
      </c>
      <c r="AU377" s="409">
        <v>339</v>
      </c>
      <c r="AV377" s="409">
        <v>39</v>
      </c>
      <c r="AW377" s="409">
        <v>29</v>
      </c>
      <c r="AX377" s="409">
        <v>19</v>
      </c>
      <c r="AY377" s="409">
        <v>9</v>
      </c>
      <c r="AZ377" s="409">
        <v>9</v>
      </c>
      <c r="BA377" s="409">
        <v>9</v>
      </c>
      <c r="BB377" s="304"/>
      <c r="BC377" s="304"/>
      <c r="BD377" s="304"/>
      <c r="BE377" s="304"/>
    </row>
    <row r="378" spans="2:57">
      <c r="B378" s="149" t="s">
        <v>1008</v>
      </c>
      <c r="C378" s="149" t="s">
        <v>789</v>
      </c>
      <c r="D378" s="280"/>
      <c r="E378" s="280"/>
      <c r="F378" s="280"/>
      <c r="G378" s="281"/>
      <c r="H378" s="286">
        <v>289</v>
      </c>
      <c r="I378" s="286">
        <v>189</v>
      </c>
      <c r="J378" s="286">
        <v>169</v>
      </c>
      <c r="K378" s="286">
        <v>119</v>
      </c>
      <c r="L378" s="286">
        <v>19</v>
      </c>
      <c r="M378" s="286">
        <v>19</v>
      </c>
      <c r="N378" s="286">
        <v>19</v>
      </c>
      <c r="O378" s="286">
        <v>9</v>
      </c>
      <c r="P378" s="286">
        <v>9</v>
      </c>
      <c r="Q378" s="286">
        <v>9</v>
      </c>
      <c r="R378" s="304"/>
      <c r="S378" s="409">
        <v>289</v>
      </c>
      <c r="T378" s="409">
        <v>189</v>
      </c>
      <c r="U378" s="409"/>
      <c r="V378" s="409"/>
      <c r="W378" s="409">
        <v>119</v>
      </c>
      <c r="X378" s="409">
        <v>19</v>
      </c>
      <c r="Y378" s="409">
        <v>19</v>
      </c>
      <c r="Z378" s="409">
        <v>19</v>
      </c>
      <c r="AA378" s="409">
        <v>9</v>
      </c>
      <c r="AB378" s="409">
        <v>9</v>
      </c>
      <c r="AC378" s="409">
        <v>9</v>
      </c>
      <c r="AD378" s="304"/>
      <c r="AE378" s="304"/>
      <c r="AF378" s="286">
        <v>289</v>
      </c>
      <c r="AG378" s="286">
        <v>189</v>
      </c>
      <c r="AH378" s="286">
        <v>169</v>
      </c>
      <c r="AI378" s="286">
        <v>119</v>
      </c>
      <c r="AJ378" s="286">
        <v>19</v>
      </c>
      <c r="AK378" s="286">
        <v>19</v>
      </c>
      <c r="AL378" s="286">
        <v>19</v>
      </c>
      <c r="AM378" s="286">
        <v>9</v>
      </c>
      <c r="AN378" s="286">
        <v>9</v>
      </c>
      <c r="AO378" s="286">
        <v>9</v>
      </c>
      <c r="AP378" s="304"/>
      <c r="AQ378" s="409">
        <v>289</v>
      </c>
      <c r="AR378" s="409">
        <v>189</v>
      </c>
      <c r="AS378" s="409">
        <v>0</v>
      </c>
      <c r="AT378" s="409">
        <v>0</v>
      </c>
      <c r="AU378" s="409">
        <v>119</v>
      </c>
      <c r="AV378" s="409">
        <v>19</v>
      </c>
      <c r="AW378" s="409">
        <v>19</v>
      </c>
      <c r="AX378" s="409">
        <v>19</v>
      </c>
      <c r="AY378" s="409">
        <v>9</v>
      </c>
      <c r="AZ378" s="409">
        <v>9</v>
      </c>
      <c r="BA378" s="409">
        <v>9</v>
      </c>
      <c r="BB378" s="304"/>
      <c r="BC378" s="304"/>
      <c r="BD378" s="304"/>
      <c r="BE378" s="304"/>
    </row>
    <row r="379" spans="2:57">
      <c r="B379" s="149" t="s">
        <v>1009</v>
      </c>
      <c r="C379" s="149" t="s">
        <v>790</v>
      </c>
      <c r="D379" s="280"/>
      <c r="E379" s="280"/>
      <c r="F379" s="280"/>
      <c r="G379" s="281"/>
      <c r="H379" s="286">
        <v>469</v>
      </c>
      <c r="I379" s="286">
        <v>369</v>
      </c>
      <c r="J379" s="286">
        <v>389</v>
      </c>
      <c r="K379" s="286">
        <v>369</v>
      </c>
      <c r="L379" s="286">
        <v>39</v>
      </c>
      <c r="M379" s="286">
        <v>39</v>
      </c>
      <c r="N379" s="286">
        <v>39</v>
      </c>
      <c r="O379" s="286">
        <v>19</v>
      </c>
      <c r="P379" s="286">
        <v>19</v>
      </c>
      <c r="Q379" s="286">
        <v>19</v>
      </c>
      <c r="R379" s="304"/>
      <c r="S379" s="409">
        <v>469</v>
      </c>
      <c r="T379" s="409">
        <v>369</v>
      </c>
      <c r="U379" s="409"/>
      <c r="V379" s="409"/>
      <c r="W379" s="409">
        <v>369</v>
      </c>
      <c r="X379" s="409">
        <v>39</v>
      </c>
      <c r="Y379" s="409">
        <v>39</v>
      </c>
      <c r="Z379" s="409">
        <v>39</v>
      </c>
      <c r="AA379" s="409">
        <v>19</v>
      </c>
      <c r="AB379" s="409">
        <v>19</v>
      </c>
      <c r="AC379" s="409">
        <v>19</v>
      </c>
      <c r="AD379" s="304"/>
      <c r="AE379" s="304"/>
      <c r="AF379" s="286">
        <v>469</v>
      </c>
      <c r="AG379" s="286">
        <v>369</v>
      </c>
      <c r="AH379" s="286">
        <v>389</v>
      </c>
      <c r="AI379" s="286">
        <v>369</v>
      </c>
      <c r="AJ379" s="286">
        <v>39</v>
      </c>
      <c r="AK379" s="286">
        <v>39</v>
      </c>
      <c r="AL379" s="286">
        <v>39</v>
      </c>
      <c r="AM379" s="286">
        <v>19</v>
      </c>
      <c r="AN379" s="286">
        <v>19</v>
      </c>
      <c r="AO379" s="286">
        <v>19</v>
      </c>
      <c r="AP379" s="304"/>
      <c r="AQ379" s="409">
        <v>469</v>
      </c>
      <c r="AR379" s="409">
        <v>369</v>
      </c>
      <c r="AS379" s="409">
        <v>0</v>
      </c>
      <c r="AT379" s="409">
        <v>0</v>
      </c>
      <c r="AU379" s="409">
        <v>369</v>
      </c>
      <c r="AV379" s="409">
        <v>39</v>
      </c>
      <c r="AW379" s="409">
        <v>39</v>
      </c>
      <c r="AX379" s="409">
        <v>39</v>
      </c>
      <c r="AY379" s="409">
        <v>19</v>
      </c>
      <c r="AZ379" s="409">
        <v>19</v>
      </c>
      <c r="BA379" s="409">
        <v>19</v>
      </c>
      <c r="BB379" s="304"/>
      <c r="BC379" s="304"/>
      <c r="BD379" s="304"/>
      <c r="BE379" s="304"/>
    </row>
    <row r="380" spans="2:57">
      <c r="B380" s="149" t="s">
        <v>791</v>
      </c>
      <c r="C380" s="149" t="s">
        <v>791</v>
      </c>
      <c r="D380" s="280"/>
      <c r="E380" s="280"/>
      <c r="F380" s="280"/>
      <c r="G380" s="281"/>
      <c r="H380" s="286">
        <v>179</v>
      </c>
      <c r="I380" s="286" t="s">
        <v>55</v>
      </c>
      <c r="J380" s="286">
        <v>19</v>
      </c>
      <c r="K380" s="286" t="s">
        <v>55</v>
      </c>
      <c r="L380" s="286" t="s">
        <v>55</v>
      </c>
      <c r="M380" s="286" t="s">
        <v>55</v>
      </c>
      <c r="N380" s="286" t="s">
        <v>55</v>
      </c>
      <c r="O380" s="286" t="s">
        <v>55</v>
      </c>
      <c r="P380" s="286" t="s">
        <v>55</v>
      </c>
      <c r="Q380" s="286" t="s">
        <v>55</v>
      </c>
      <c r="R380" s="304"/>
      <c r="S380" s="409">
        <v>179</v>
      </c>
      <c r="T380" s="409" t="s">
        <v>55</v>
      </c>
      <c r="U380" s="409"/>
      <c r="V380" s="409"/>
      <c r="W380" s="409" t="s">
        <v>55</v>
      </c>
      <c r="X380" s="409" t="s">
        <v>55</v>
      </c>
      <c r="Y380" s="409" t="s">
        <v>55</v>
      </c>
      <c r="Z380" s="409" t="s">
        <v>55</v>
      </c>
      <c r="AA380" s="409" t="s">
        <v>55</v>
      </c>
      <c r="AB380" s="409" t="s">
        <v>55</v>
      </c>
      <c r="AC380" s="409" t="s">
        <v>55</v>
      </c>
      <c r="AD380" s="304"/>
      <c r="AE380" s="304"/>
      <c r="AF380" s="286">
        <v>179</v>
      </c>
      <c r="AG380" s="286" t="s">
        <v>55</v>
      </c>
      <c r="AH380" s="286">
        <v>19</v>
      </c>
      <c r="AI380" s="286" t="s">
        <v>55</v>
      </c>
      <c r="AJ380" s="286" t="s">
        <v>55</v>
      </c>
      <c r="AK380" s="286" t="s">
        <v>55</v>
      </c>
      <c r="AL380" s="286" t="s">
        <v>55</v>
      </c>
      <c r="AM380" s="286" t="s">
        <v>55</v>
      </c>
      <c r="AN380" s="286" t="s">
        <v>55</v>
      </c>
      <c r="AO380" s="286" t="s">
        <v>55</v>
      </c>
      <c r="AP380" s="304"/>
      <c r="AQ380" s="409">
        <v>179</v>
      </c>
      <c r="AR380" s="409" t="s">
        <v>55</v>
      </c>
      <c r="AS380" s="409">
        <v>0</v>
      </c>
      <c r="AT380" s="409">
        <v>0</v>
      </c>
      <c r="AU380" s="409" t="s">
        <v>55</v>
      </c>
      <c r="AV380" s="409" t="s">
        <v>55</v>
      </c>
      <c r="AW380" s="409" t="s">
        <v>55</v>
      </c>
      <c r="AX380" s="409" t="s">
        <v>55</v>
      </c>
      <c r="AY380" s="409" t="s">
        <v>55</v>
      </c>
      <c r="AZ380" s="409" t="s">
        <v>55</v>
      </c>
      <c r="BA380" s="409" t="s">
        <v>55</v>
      </c>
      <c r="BB380" s="304"/>
      <c r="BC380" s="304"/>
      <c r="BD380" s="304"/>
      <c r="BE380" s="304"/>
    </row>
    <row r="381" spans="2:57">
      <c r="B381" s="149" t="s">
        <v>792</v>
      </c>
      <c r="C381" s="149" t="s">
        <v>792</v>
      </c>
      <c r="D381" s="280"/>
      <c r="E381" s="280"/>
      <c r="F381" s="280"/>
      <c r="G381" s="281"/>
      <c r="H381" s="286">
        <v>289</v>
      </c>
      <c r="I381" s="286" t="s">
        <v>55</v>
      </c>
      <c r="J381" s="286">
        <v>189</v>
      </c>
      <c r="K381" s="286" t="s">
        <v>55</v>
      </c>
      <c r="L381" s="286" t="s">
        <v>55</v>
      </c>
      <c r="M381" s="286" t="s">
        <v>55</v>
      </c>
      <c r="N381" s="286" t="s">
        <v>55</v>
      </c>
      <c r="O381" s="286" t="s">
        <v>55</v>
      </c>
      <c r="P381" s="286" t="s">
        <v>55</v>
      </c>
      <c r="Q381" s="286" t="s">
        <v>55</v>
      </c>
      <c r="R381" s="304"/>
      <c r="S381" s="409">
        <v>289</v>
      </c>
      <c r="T381" s="409" t="s">
        <v>55</v>
      </c>
      <c r="U381" s="409"/>
      <c r="V381" s="409"/>
      <c r="W381" s="409" t="s">
        <v>55</v>
      </c>
      <c r="X381" s="409" t="s">
        <v>55</v>
      </c>
      <c r="Y381" s="409" t="s">
        <v>55</v>
      </c>
      <c r="Z381" s="409" t="s">
        <v>55</v>
      </c>
      <c r="AA381" s="409" t="s">
        <v>55</v>
      </c>
      <c r="AB381" s="409" t="s">
        <v>55</v>
      </c>
      <c r="AC381" s="409" t="s">
        <v>55</v>
      </c>
      <c r="AD381" s="304"/>
      <c r="AE381" s="304"/>
      <c r="AF381" s="286">
        <v>289</v>
      </c>
      <c r="AG381" s="286" t="s">
        <v>55</v>
      </c>
      <c r="AH381" s="286">
        <v>189</v>
      </c>
      <c r="AI381" s="286" t="s">
        <v>55</v>
      </c>
      <c r="AJ381" s="286" t="s">
        <v>55</v>
      </c>
      <c r="AK381" s="286" t="s">
        <v>55</v>
      </c>
      <c r="AL381" s="286" t="s">
        <v>55</v>
      </c>
      <c r="AM381" s="286" t="s">
        <v>55</v>
      </c>
      <c r="AN381" s="286" t="s">
        <v>55</v>
      </c>
      <c r="AO381" s="286" t="s">
        <v>55</v>
      </c>
      <c r="AP381" s="304"/>
      <c r="AQ381" s="409">
        <v>289</v>
      </c>
      <c r="AR381" s="409" t="s">
        <v>55</v>
      </c>
      <c r="AS381" s="409">
        <v>0</v>
      </c>
      <c r="AT381" s="409">
        <v>0</v>
      </c>
      <c r="AU381" s="409" t="s">
        <v>55</v>
      </c>
      <c r="AV381" s="409" t="s">
        <v>55</v>
      </c>
      <c r="AW381" s="409" t="s">
        <v>55</v>
      </c>
      <c r="AX381" s="409" t="s">
        <v>55</v>
      </c>
      <c r="AY381" s="409" t="s">
        <v>55</v>
      </c>
      <c r="AZ381" s="409" t="s">
        <v>55</v>
      </c>
      <c r="BA381" s="409" t="s">
        <v>55</v>
      </c>
      <c r="BB381" s="304"/>
      <c r="BC381" s="304"/>
      <c r="BD381" s="304"/>
      <c r="BE381" s="304"/>
    </row>
    <row r="382" spans="2:57">
      <c r="B382" s="149" t="s">
        <v>793</v>
      </c>
      <c r="C382" s="149" t="s">
        <v>793</v>
      </c>
      <c r="D382" s="280"/>
      <c r="E382" s="280"/>
      <c r="F382" s="280"/>
      <c r="G382" s="281"/>
      <c r="H382" s="286">
        <v>689</v>
      </c>
      <c r="I382" s="286" t="s">
        <v>55</v>
      </c>
      <c r="J382" s="286">
        <v>489</v>
      </c>
      <c r="K382" s="286" t="s">
        <v>55</v>
      </c>
      <c r="L382" s="286" t="s">
        <v>55</v>
      </c>
      <c r="M382" s="286" t="s">
        <v>55</v>
      </c>
      <c r="N382" s="286" t="s">
        <v>55</v>
      </c>
      <c r="O382" s="286" t="s">
        <v>55</v>
      </c>
      <c r="P382" s="286" t="s">
        <v>55</v>
      </c>
      <c r="Q382" s="286" t="s">
        <v>55</v>
      </c>
      <c r="R382" s="304"/>
      <c r="S382" s="409">
        <v>689</v>
      </c>
      <c r="T382" s="409" t="s">
        <v>55</v>
      </c>
      <c r="U382" s="409"/>
      <c r="V382" s="409"/>
      <c r="W382" s="409" t="s">
        <v>55</v>
      </c>
      <c r="X382" s="409" t="s">
        <v>55</v>
      </c>
      <c r="Y382" s="409" t="s">
        <v>55</v>
      </c>
      <c r="Z382" s="409" t="s">
        <v>55</v>
      </c>
      <c r="AA382" s="409" t="s">
        <v>55</v>
      </c>
      <c r="AB382" s="409" t="s">
        <v>55</v>
      </c>
      <c r="AC382" s="409" t="s">
        <v>55</v>
      </c>
      <c r="AD382" s="304"/>
      <c r="AE382" s="304"/>
      <c r="AF382" s="286">
        <v>689</v>
      </c>
      <c r="AG382" s="286" t="s">
        <v>55</v>
      </c>
      <c r="AH382" s="286">
        <v>489</v>
      </c>
      <c r="AI382" s="286" t="s">
        <v>55</v>
      </c>
      <c r="AJ382" s="286" t="s">
        <v>55</v>
      </c>
      <c r="AK382" s="286" t="s">
        <v>55</v>
      </c>
      <c r="AL382" s="286" t="s">
        <v>55</v>
      </c>
      <c r="AM382" s="286" t="s">
        <v>55</v>
      </c>
      <c r="AN382" s="286" t="s">
        <v>55</v>
      </c>
      <c r="AO382" s="286" t="s">
        <v>55</v>
      </c>
      <c r="AP382" s="304"/>
      <c r="AQ382" s="409">
        <v>689</v>
      </c>
      <c r="AR382" s="409" t="s">
        <v>55</v>
      </c>
      <c r="AS382" s="409">
        <v>0</v>
      </c>
      <c r="AT382" s="409">
        <v>0</v>
      </c>
      <c r="AU382" s="409" t="s">
        <v>55</v>
      </c>
      <c r="AV382" s="409" t="s">
        <v>55</v>
      </c>
      <c r="AW382" s="409" t="s">
        <v>55</v>
      </c>
      <c r="AX382" s="409" t="s">
        <v>55</v>
      </c>
      <c r="AY382" s="409" t="s">
        <v>55</v>
      </c>
      <c r="AZ382" s="409" t="s">
        <v>55</v>
      </c>
      <c r="BA382" s="409" t="s">
        <v>55</v>
      </c>
      <c r="BB382" s="304"/>
      <c r="BC382" s="304"/>
      <c r="BD382" s="304"/>
      <c r="BE382" s="304"/>
    </row>
    <row r="383" spans="2:57">
      <c r="B383" s="149" t="s">
        <v>794</v>
      </c>
      <c r="C383" s="149" t="s">
        <v>794</v>
      </c>
      <c r="D383" s="280"/>
      <c r="E383" s="280"/>
      <c r="F383" s="280"/>
      <c r="G383" s="281"/>
      <c r="H383" s="286">
        <v>339</v>
      </c>
      <c r="I383" s="286" t="s">
        <v>55</v>
      </c>
      <c r="J383" s="286">
        <v>289</v>
      </c>
      <c r="K383" s="286" t="s">
        <v>55</v>
      </c>
      <c r="L383" s="286" t="s">
        <v>55</v>
      </c>
      <c r="M383" s="286" t="s">
        <v>55</v>
      </c>
      <c r="N383" s="286" t="s">
        <v>55</v>
      </c>
      <c r="O383" s="286" t="s">
        <v>55</v>
      </c>
      <c r="P383" s="286" t="s">
        <v>55</v>
      </c>
      <c r="Q383" s="286" t="s">
        <v>55</v>
      </c>
      <c r="R383" s="304"/>
      <c r="S383" s="409">
        <v>339</v>
      </c>
      <c r="T383" s="409" t="s">
        <v>55</v>
      </c>
      <c r="U383" s="409"/>
      <c r="V383" s="409"/>
      <c r="W383" s="409" t="s">
        <v>55</v>
      </c>
      <c r="X383" s="409" t="s">
        <v>55</v>
      </c>
      <c r="Y383" s="409" t="s">
        <v>55</v>
      </c>
      <c r="Z383" s="409" t="s">
        <v>55</v>
      </c>
      <c r="AA383" s="409" t="s">
        <v>55</v>
      </c>
      <c r="AB383" s="409" t="s">
        <v>55</v>
      </c>
      <c r="AC383" s="409" t="s">
        <v>55</v>
      </c>
      <c r="AD383" s="304"/>
      <c r="AE383" s="304"/>
      <c r="AF383" s="286">
        <v>339</v>
      </c>
      <c r="AG383" s="286" t="s">
        <v>55</v>
      </c>
      <c r="AH383" s="286">
        <v>289</v>
      </c>
      <c r="AI383" s="286" t="s">
        <v>55</v>
      </c>
      <c r="AJ383" s="286" t="s">
        <v>55</v>
      </c>
      <c r="AK383" s="286" t="s">
        <v>55</v>
      </c>
      <c r="AL383" s="286" t="s">
        <v>55</v>
      </c>
      <c r="AM383" s="286" t="s">
        <v>55</v>
      </c>
      <c r="AN383" s="286" t="s">
        <v>55</v>
      </c>
      <c r="AO383" s="286" t="s">
        <v>55</v>
      </c>
      <c r="AP383" s="304"/>
      <c r="AQ383" s="409">
        <v>339</v>
      </c>
      <c r="AR383" s="409" t="s">
        <v>55</v>
      </c>
      <c r="AS383" s="409">
        <v>0</v>
      </c>
      <c r="AT383" s="409">
        <v>0</v>
      </c>
      <c r="AU383" s="409" t="s">
        <v>55</v>
      </c>
      <c r="AV383" s="409" t="s">
        <v>55</v>
      </c>
      <c r="AW383" s="409" t="s">
        <v>55</v>
      </c>
      <c r="AX383" s="409" t="s">
        <v>55</v>
      </c>
      <c r="AY383" s="409" t="s">
        <v>55</v>
      </c>
      <c r="AZ383" s="409" t="s">
        <v>55</v>
      </c>
      <c r="BA383" s="409" t="s">
        <v>55</v>
      </c>
      <c r="BB383" s="304"/>
      <c r="BC383" s="304"/>
      <c r="BD383" s="304"/>
      <c r="BE383" s="304"/>
    </row>
    <row r="384" spans="2:57">
      <c r="B384" s="149" t="s">
        <v>795</v>
      </c>
      <c r="C384" s="149" t="s">
        <v>795</v>
      </c>
      <c r="D384" s="280"/>
      <c r="E384" s="280"/>
      <c r="F384" s="280"/>
      <c r="G384" s="281"/>
      <c r="H384" s="286">
        <v>589</v>
      </c>
      <c r="I384" s="286">
        <v>489</v>
      </c>
      <c r="J384" s="286">
        <v>539</v>
      </c>
      <c r="K384" s="286">
        <v>489</v>
      </c>
      <c r="L384" s="286">
        <v>69</v>
      </c>
      <c r="M384" s="286">
        <v>59</v>
      </c>
      <c r="N384" s="286">
        <v>39</v>
      </c>
      <c r="O384" s="286">
        <v>39</v>
      </c>
      <c r="P384" s="286">
        <v>39</v>
      </c>
      <c r="Q384" s="286">
        <v>39</v>
      </c>
      <c r="R384" s="304"/>
      <c r="S384" s="409">
        <v>589</v>
      </c>
      <c r="T384" s="409">
        <v>489</v>
      </c>
      <c r="U384" s="409"/>
      <c r="V384" s="409"/>
      <c r="W384" s="409">
        <v>489</v>
      </c>
      <c r="X384" s="409">
        <v>69</v>
      </c>
      <c r="Y384" s="409">
        <v>59</v>
      </c>
      <c r="Z384" s="409">
        <v>39</v>
      </c>
      <c r="AA384" s="409">
        <v>39</v>
      </c>
      <c r="AB384" s="409">
        <v>39</v>
      </c>
      <c r="AC384" s="409">
        <v>39</v>
      </c>
      <c r="AD384" s="304"/>
      <c r="AE384" s="304"/>
      <c r="AF384" s="286">
        <v>589</v>
      </c>
      <c r="AG384" s="286">
        <v>489</v>
      </c>
      <c r="AH384" s="286">
        <v>539</v>
      </c>
      <c r="AI384" s="286">
        <v>489</v>
      </c>
      <c r="AJ384" s="286">
        <v>69</v>
      </c>
      <c r="AK384" s="286">
        <v>59</v>
      </c>
      <c r="AL384" s="286">
        <v>39</v>
      </c>
      <c r="AM384" s="286">
        <v>39</v>
      </c>
      <c r="AN384" s="286">
        <v>39</v>
      </c>
      <c r="AO384" s="286">
        <v>39</v>
      </c>
      <c r="AP384" s="304"/>
      <c r="AQ384" s="409">
        <v>589</v>
      </c>
      <c r="AR384" s="409">
        <v>489</v>
      </c>
      <c r="AS384" s="409">
        <v>0</v>
      </c>
      <c r="AT384" s="409">
        <v>0</v>
      </c>
      <c r="AU384" s="409">
        <v>489</v>
      </c>
      <c r="AV384" s="409">
        <v>69</v>
      </c>
      <c r="AW384" s="409">
        <v>59</v>
      </c>
      <c r="AX384" s="409">
        <v>39</v>
      </c>
      <c r="AY384" s="409">
        <v>39</v>
      </c>
      <c r="AZ384" s="409">
        <v>39</v>
      </c>
      <c r="BA384" s="409">
        <v>39</v>
      </c>
      <c r="BB384" s="304"/>
      <c r="BC384" s="304"/>
      <c r="BD384" s="304"/>
      <c r="BE384" s="304"/>
    </row>
    <row r="385" spans="2:57">
      <c r="B385" s="149" t="s">
        <v>1010</v>
      </c>
      <c r="C385" s="149" t="s">
        <v>796</v>
      </c>
      <c r="D385" s="280"/>
      <c r="E385" s="280"/>
      <c r="F385" s="280"/>
      <c r="G385" s="281"/>
      <c r="H385" s="286">
        <v>1189</v>
      </c>
      <c r="I385" s="286">
        <v>1089</v>
      </c>
      <c r="J385" s="286">
        <v>1089</v>
      </c>
      <c r="K385" s="286">
        <v>1089</v>
      </c>
      <c r="L385" s="286">
        <v>229</v>
      </c>
      <c r="M385" s="286">
        <v>169</v>
      </c>
      <c r="N385" s="286">
        <v>69</v>
      </c>
      <c r="O385" s="286">
        <v>39</v>
      </c>
      <c r="P385" s="286">
        <v>39</v>
      </c>
      <c r="Q385" s="286">
        <v>39</v>
      </c>
      <c r="R385" s="304"/>
      <c r="S385" s="409">
        <v>1189</v>
      </c>
      <c r="T385" s="409">
        <v>1089</v>
      </c>
      <c r="U385" s="409"/>
      <c r="V385" s="409"/>
      <c r="W385" s="409">
        <v>1089</v>
      </c>
      <c r="X385" s="409">
        <v>229</v>
      </c>
      <c r="Y385" s="409">
        <v>169</v>
      </c>
      <c r="Z385" s="409">
        <v>69</v>
      </c>
      <c r="AA385" s="409">
        <v>39</v>
      </c>
      <c r="AB385" s="409">
        <v>39</v>
      </c>
      <c r="AC385" s="409">
        <v>39</v>
      </c>
      <c r="AD385" s="304"/>
      <c r="AE385" s="304"/>
      <c r="AF385" s="286">
        <v>1189</v>
      </c>
      <c r="AG385" s="286">
        <v>1089</v>
      </c>
      <c r="AH385" s="286">
        <v>1089</v>
      </c>
      <c r="AI385" s="286">
        <v>1089</v>
      </c>
      <c r="AJ385" s="286">
        <v>229</v>
      </c>
      <c r="AK385" s="286">
        <v>169</v>
      </c>
      <c r="AL385" s="286">
        <v>69</v>
      </c>
      <c r="AM385" s="286">
        <v>39</v>
      </c>
      <c r="AN385" s="286">
        <v>39</v>
      </c>
      <c r="AO385" s="286">
        <v>39</v>
      </c>
      <c r="AP385" s="304"/>
      <c r="AQ385" s="409">
        <v>1189</v>
      </c>
      <c r="AR385" s="409">
        <v>1089</v>
      </c>
      <c r="AS385" s="409">
        <v>0</v>
      </c>
      <c r="AT385" s="409">
        <v>0</v>
      </c>
      <c r="AU385" s="409">
        <v>1089</v>
      </c>
      <c r="AV385" s="409">
        <v>229</v>
      </c>
      <c r="AW385" s="409">
        <v>169</v>
      </c>
      <c r="AX385" s="409">
        <v>69</v>
      </c>
      <c r="AY385" s="409">
        <v>39</v>
      </c>
      <c r="AZ385" s="409">
        <v>39</v>
      </c>
      <c r="BA385" s="409">
        <v>39</v>
      </c>
      <c r="BB385" s="304"/>
      <c r="BC385" s="304"/>
      <c r="BD385" s="304"/>
      <c r="BE385" s="304"/>
    </row>
    <row r="386" spans="2:57">
      <c r="B386" s="149" t="s">
        <v>797</v>
      </c>
      <c r="C386" s="149" t="s">
        <v>797</v>
      </c>
      <c r="D386" s="280"/>
      <c r="E386" s="280"/>
      <c r="F386" s="280"/>
      <c r="G386" s="281"/>
      <c r="H386" s="286">
        <v>339</v>
      </c>
      <c r="I386" s="286" t="s">
        <v>55</v>
      </c>
      <c r="J386" s="286">
        <v>239</v>
      </c>
      <c r="K386" s="286" t="s">
        <v>55</v>
      </c>
      <c r="L386" s="286" t="s">
        <v>55</v>
      </c>
      <c r="M386" s="286" t="s">
        <v>55</v>
      </c>
      <c r="N386" s="286" t="s">
        <v>55</v>
      </c>
      <c r="O386" s="286" t="s">
        <v>55</v>
      </c>
      <c r="P386" s="286" t="s">
        <v>55</v>
      </c>
      <c r="Q386" s="286" t="s">
        <v>55</v>
      </c>
      <c r="R386" s="304"/>
      <c r="S386" s="409">
        <v>339</v>
      </c>
      <c r="T386" s="409" t="s">
        <v>55</v>
      </c>
      <c r="U386" s="409"/>
      <c r="V386" s="409"/>
      <c r="W386" s="409" t="s">
        <v>55</v>
      </c>
      <c r="X386" s="409" t="s">
        <v>55</v>
      </c>
      <c r="Y386" s="409" t="s">
        <v>55</v>
      </c>
      <c r="Z386" s="409" t="s">
        <v>55</v>
      </c>
      <c r="AA386" s="409" t="s">
        <v>55</v>
      </c>
      <c r="AB386" s="409" t="s">
        <v>55</v>
      </c>
      <c r="AC386" s="409" t="s">
        <v>55</v>
      </c>
      <c r="AD386" s="304"/>
      <c r="AE386" s="304"/>
      <c r="AF386" s="286">
        <v>339</v>
      </c>
      <c r="AG386" s="286" t="s">
        <v>55</v>
      </c>
      <c r="AH386" s="286">
        <v>239</v>
      </c>
      <c r="AI386" s="286" t="s">
        <v>55</v>
      </c>
      <c r="AJ386" s="286" t="s">
        <v>55</v>
      </c>
      <c r="AK386" s="286" t="s">
        <v>55</v>
      </c>
      <c r="AL386" s="286" t="s">
        <v>55</v>
      </c>
      <c r="AM386" s="286" t="s">
        <v>55</v>
      </c>
      <c r="AN386" s="286" t="s">
        <v>55</v>
      </c>
      <c r="AO386" s="286" t="s">
        <v>55</v>
      </c>
      <c r="AP386" s="304"/>
      <c r="AQ386" s="409">
        <v>339</v>
      </c>
      <c r="AR386" s="409" t="s">
        <v>55</v>
      </c>
      <c r="AS386" s="409">
        <v>0</v>
      </c>
      <c r="AT386" s="409">
        <v>0</v>
      </c>
      <c r="AU386" s="409" t="s">
        <v>55</v>
      </c>
      <c r="AV386" s="409" t="s">
        <v>55</v>
      </c>
      <c r="AW386" s="409" t="s">
        <v>55</v>
      </c>
      <c r="AX386" s="409" t="s">
        <v>55</v>
      </c>
      <c r="AY386" s="409" t="s">
        <v>55</v>
      </c>
      <c r="AZ386" s="409" t="s">
        <v>55</v>
      </c>
      <c r="BA386" s="409" t="s">
        <v>55</v>
      </c>
      <c r="BB386" s="304"/>
      <c r="BC386" s="304"/>
      <c r="BD386" s="304"/>
      <c r="BE386" s="304"/>
    </row>
    <row r="387" spans="2:57">
      <c r="B387" s="149" t="s">
        <v>798</v>
      </c>
      <c r="C387" s="149" t="s">
        <v>798</v>
      </c>
      <c r="D387" s="280"/>
      <c r="E387" s="280"/>
      <c r="F387" s="280"/>
      <c r="G387" s="281"/>
      <c r="H387" s="286">
        <v>889</v>
      </c>
      <c r="I387" s="286" t="s">
        <v>55</v>
      </c>
      <c r="J387" s="286">
        <v>689</v>
      </c>
      <c r="K387" s="286" t="s">
        <v>55</v>
      </c>
      <c r="L387" s="286" t="s">
        <v>55</v>
      </c>
      <c r="M387" s="286" t="s">
        <v>55</v>
      </c>
      <c r="N387" s="286" t="s">
        <v>55</v>
      </c>
      <c r="O387" s="286" t="s">
        <v>55</v>
      </c>
      <c r="P387" s="286" t="s">
        <v>55</v>
      </c>
      <c r="Q387" s="286" t="s">
        <v>55</v>
      </c>
      <c r="R387" s="304"/>
      <c r="S387" s="409">
        <v>889</v>
      </c>
      <c r="T387" s="409" t="s">
        <v>55</v>
      </c>
      <c r="U387" s="409"/>
      <c r="V387" s="409"/>
      <c r="W387" s="409" t="s">
        <v>55</v>
      </c>
      <c r="X387" s="409" t="s">
        <v>55</v>
      </c>
      <c r="Y387" s="409" t="s">
        <v>55</v>
      </c>
      <c r="Z387" s="409" t="s">
        <v>55</v>
      </c>
      <c r="AA387" s="409" t="s">
        <v>55</v>
      </c>
      <c r="AB387" s="409" t="s">
        <v>55</v>
      </c>
      <c r="AC387" s="409" t="s">
        <v>55</v>
      </c>
      <c r="AD387" s="304"/>
      <c r="AE387" s="304"/>
      <c r="AF387" s="286">
        <v>889</v>
      </c>
      <c r="AG387" s="286" t="s">
        <v>55</v>
      </c>
      <c r="AH387" s="286">
        <v>689</v>
      </c>
      <c r="AI387" s="286" t="s">
        <v>55</v>
      </c>
      <c r="AJ387" s="286" t="s">
        <v>55</v>
      </c>
      <c r="AK387" s="286" t="s">
        <v>55</v>
      </c>
      <c r="AL387" s="286" t="s">
        <v>55</v>
      </c>
      <c r="AM387" s="286" t="s">
        <v>55</v>
      </c>
      <c r="AN387" s="286" t="s">
        <v>55</v>
      </c>
      <c r="AO387" s="286" t="s">
        <v>55</v>
      </c>
      <c r="AP387" s="304"/>
      <c r="AQ387" s="409">
        <v>889</v>
      </c>
      <c r="AR387" s="409" t="s">
        <v>55</v>
      </c>
      <c r="AS387" s="409">
        <v>0</v>
      </c>
      <c r="AT387" s="409">
        <v>0</v>
      </c>
      <c r="AU387" s="409" t="s">
        <v>55</v>
      </c>
      <c r="AV387" s="409" t="s">
        <v>55</v>
      </c>
      <c r="AW387" s="409" t="s">
        <v>55</v>
      </c>
      <c r="AX387" s="409" t="s">
        <v>55</v>
      </c>
      <c r="AY387" s="409" t="s">
        <v>55</v>
      </c>
      <c r="AZ387" s="409" t="s">
        <v>55</v>
      </c>
      <c r="BA387" s="409" t="s">
        <v>55</v>
      </c>
      <c r="BB387" s="304"/>
      <c r="BC387" s="304"/>
      <c r="BD387" s="304"/>
      <c r="BE387" s="304"/>
    </row>
    <row r="388" spans="2:57">
      <c r="B388" s="149" t="s">
        <v>799</v>
      </c>
      <c r="C388" s="149" t="s">
        <v>799</v>
      </c>
      <c r="D388" s="280"/>
      <c r="E388" s="280"/>
      <c r="F388" s="280"/>
      <c r="G388" s="281"/>
      <c r="H388" s="286">
        <v>119</v>
      </c>
      <c r="I388" s="286" t="s">
        <v>55</v>
      </c>
      <c r="J388" s="286">
        <v>89</v>
      </c>
      <c r="K388" s="286" t="s">
        <v>55</v>
      </c>
      <c r="L388" s="286" t="s">
        <v>55</v>
      </c>
      <c r="M388" s="286" t="s">
        <v>55</v>
      </c>
      <c r="N388" s="286" t="s">
        <v>55</v>
      </c>
      <c r="O388" s="286" t="s">
        <v>55</v>
      </c>
      <c r="P388" s="286" t="s">
        <v>55</v>
      </c>
      <c r="Q388" s="286" t="s">
        <v>55</v>
      </c>
      <c r="R388" s="304"/>
      <c r="S388" s="409">
        <v>119</v>
      </c>
      <c r="T388" s="409" t="s">
        <v>55</v>
      </c>
      <c r="U388" s="409"/>
      <c r="V388" s="409"/>
      <c r="W388" s="409" t="s">
        <v>55</v>
      </c>
      <c r="X388" s="409" t="s">
        <v>55</v>
      </c>
      <c r="Y388" s="409" t="s">
        <v>55</v>
      </c>
      <c r="Z388" s="409" t="s">
        <v>55</v>
      </c>
      <c r="AA388" s="409" t="s">
        <v>55</v>
      </c>
      <c r="AB388" s="409" t="s">
        <v>55</v>
      </c>
      <c r="AC388" s="409" t="s">
        <v>55</v>
      </c>
      <c r="AD388" s="304"/>
      <c r="AE388" s="304"/>
      <c r="AF388" s="286">
        <v>119</v>
      </c>
      <c r="AG388" s="286" t="s">
        <v>55</v>
      </c>
      <c r="AH388" s="286">
        <v>89</v>
      </c>
      <c r="AI388" s="286" t="s">
        <v>55</v>
      </c>
      <c r="AJ388" s="286" t="s">
        <v>55</v>
      </c>
      <c r="AK388" s="286" t="s">
        <v>55</v>
      </c>
      <c r="AL388" s="286" t="s">
        <v>55</v>
      </c>
      <c r="AM388" s="286" t="s">
        <v>55</v>
      </c>
      <c r="AN388" s="286" t="s">
        <v>55</v>
      </c>
      <c r="AO388" s="286" t="s">
        <v>55</v>
      </c>
      <c r="AP388" s="304"/>
      <c r="AQ388" s="409">
        <v>119</v>
      </c>
      <c r="AR388" s="409" t="s">
        <v>55</v>
      </c>
      <c r="AS388" s="409">
        <v>0</v>
      </c>
      <c r="AT388" s="409">
        <v>0</v>
      </c>
      <c r="AU388" s="409" t="s">
        <v>55</v>
      </c>
      <c r="AV388" s="409" t="s">
        <v>55</v>
      </c>
      <c r="AW388" s="409" t="s">
        <v>55</v>
      </c>
      <c r="AX388" s="409" t="s">
        <v>55</v>
      </c>
      <c r="AY388" s="409" t="s">
        <v>55</v>
      </c>
      <c r="AZ388" s="409" t="s">
        <v>55</v>
      </c>
      <c r="BA388" s="409" t="s">
        <v>55</v>
      </c>
      <c r="BB388" s="304"/>
      <c r="BC388" s="304"/>
      <c r="BD388" s="304"/>
      <c r="BE388" s="304"/>
    </row>
    <row r="389" spans="2:57">
      <c r="B389" s="149" t="s">
        <v>800</v>
      </c>
      <c r="C389" s="149" t="s">
        <v>800</v>
      </c>
      <c r="D389" s="280"/>
      <c r="E389" s="280"/>
      <c r="F389" s="280"/>
      <c r="G389" s="281"/>
      <c r="H389" s="286">
        <v>539</v>
      </c>
      <c r="I389" s="286">
        <v>439</v>
      </c>
      <c r="J389" s="286">
        <v>439</v>
      </c>
      <c r="K389" s="286">
        <v>439</v>
      </c>
      <c r="L389" s="286">
        <v>109</v>
      </c>
      <c r="M389" s="286">
        <v>79</v>
      </c>
      <c r="N389" s="286">
        <v>39</v>
      </c>
      <c r="O389" s="286">
        <v>19</v>
      </c>
      <c r="P389" s="286">
        <v>19</v>
      </c>
      <c r="Q389" s="286">
        <v>19</v>
      </c>
      <c r="R389" s="304"/>
      <c r="S389" s="409">
        <v>539</v>
      </c>
      <c r="T389" s="409">
        <v>439</v>
      </c>
      <c r="U389" s="409"/>
      <c r="V389" s="409"/>
      <c r="W389" s="409">
        <v>439</v>
      </c>
      <c r="X389" s="409">
        <v>109</v>
      </c>
      <c r="Y389" s="409">
        <v>79</v>
      </c>
      <c r="Z389" s="409">
        <v>39</v>
      </c>
      <c r="AA389" s="409">
        <v>19</v>
      </c>
      <c r="AB389" s="409">
        <v>19</v>
      </c>
      <c r="AC389" s="409">
        <v>19</v>
      </c>
      <c r="AD389" s="304"/>
      <c r="AE389" s="304"/>
      <c r="AF389" s="286">
        <v>539</v>
      </c>
      <c r="AG389" s="286">
        <v>439</v>
      </c>
      <c r="AH389" s="286">
        <v>439</v>
      </c>
      <c r="AI389" s="286">
        <v>439</v>
      </c>
      <c r="AJ389" s="286">
        <v>109</v>
      </c>
      <c r="AK389" s="286">
        <v>79</v>
      </c>
      <c r="AL389" s="286">
        <v>39</v>
      </c>
      <c r="AM389" s="286">
        <v>19</v>
      </c>
      <c r="AN389" s="286">
        <v>19</v>
      </c>
      <c r="AO389" s="286">
        <v>19</v>
      </c>
      <c r="AP389" s="304"/>
      <c r="AQ389" s="409">
        <v>539</v>
      </c>
      <c r="AR389" s="409">
        <v>439</v>
      </c>
      <c r="AS389" s="409">
        <v>0</v>
      </c>
      <c r="AT389" s="409">
        <v>0</v>
      </c>
      <c r="AU389" s="409">
        <v>439</v>
      </c>
      <c r="AV389" s="409">
        <v>109</v>
      </c>
      <c r="AW389" s="409">
        <v>79</v>
      </c>
      <c r="AX389" s="409">
        <v>39</v>
      </c>
      <c r="AY389" s="409">
        <v>19</v>
      </c>
      <c r="AZ389" s="409">
        <v>19</v>
      </c>
      <c r="BA389" s="409">
        <v>19</v>
      </c>
      <c r="BB389" s="304"/>
      <c r="BC389" s="304"/>
      <c r="BD389" s="304"/>
      <c r="BE389" s="304"/>
    </row>
    <row r="390" spans="2:57">
      <c r="B390" s="149" t="s">
        <v>801</v>
      </c>
      <c r="C390" s="149" t="s">
        <v>801</v>
      </c>
      <c r="D390" s="280"/>
      <c r="E390" s="280"/>
      <c r="F390" s="280"/>
      <c r="G390" s="281"/>
      <c r="H390" s="286">
        <v>989</v>
      </c>
      <c r="I390" s="286">
        <v>889</v>
      </c>
      <c r="J390" s="286">
        <v>689</v>
      </c>
      <c r="K390" s="286">
        <v>639</v>
      </c>
      <c r="L390" s="286">
        <v>379</v>
      </c>
      <c r="M390" s="286">
        <v>319</v>
      </c>
      <c r="N390" s="286">
        <v>189</v>
      </c>
      <c r="O390" s="286">
        <v>139</v>
      </c>
      <c r="P390" s="286">
        <v>139</v>
      </c>
      <c r="Q390" s="286">
        <v>139</v>
      </c>
      <c r="R390" s="304"/>
      <c r="S390" s="409">
        <v>989</v>
      </c>
      <c r="T390" s="409">
        <v>889</v>
      </c>
      <c r="U390" s="409"/>
      <c r="V390" s="409"/>
      <c r="W390" s="409">
        <v>639</v>
      </c>
      <c r="X390" s="409">
        <v>379</v>
      </c>
      <c r="Y390" s="409">
        <v>319</v>
      </c>
      <c r="Z390" s="409">
        <v>189</v>
      </c>
      <c r="AA390" s="409">
        <v>139</v>
      </c>
      <c r="AB390" s="409">
        <v>139</v>
      </c>
      <c r="AC390" s="409">
        <v>139</v>
      </c>
      <c r="AD390" s="304"/>
      <c r="AE390" s="304"/>
      <c r="AF390" s="286">
        <v>989</v>
      </c>
      <c r="AG390" s="286">
        <v>889</v>
      </c>
      <c r="AH390" s="286">
        <v>689</v>
      </c>
      <c r="AI390" s="286">
        <v>639</v>
      </c>
      <c r="AJ390" s="286">
        <v>379</v>
      </c>
      <c r="AK390" s="286">
        <v>319</v>
      </c>
      <c r="AL390" s="286">
        <v>189</v>
      </c>
      <c r="AM390" s="286">
        <v>139</v>
      </c>
      <c r="AN390" s="286">
        <v>139</v>
      </c>
      <c r="AO390" s="286">
        <v>139</v>
      </c>
      <c r="AP390" s="304"/>
      <c r="AQ390" s="409">
        <v>989</v>
      </c>
      <c r="AR390" s="409">
        <v>889</v>
      </c>
      <c r="AS390" s="409">
        <v>0</v>
      </c>
      <c r="AT390" s="409">
        <v>0</v>
      </c>
      <c r="AU390" s="409">
        <v>639</v>
      </c>
      <c r="AV390" s="409">
        <v>379</v>
      </c>
      <c r="AW390" s="409">
        <v>319</v>
      </c>
      <c r="AX390" s="409">
        <v>189</v>
      </c>
      <c r="AY390" s="409">
        <v>139</v>
      </c>
      <c r="AZ390" s="409">
        <v>139</v>
      </c>
      <c r="BA390" s="409">
        <v>139</v>
      </c>
      <c r="BB390" s="304"/>
      <c r="BC390" s="304"/>
      <c r="BD390" s="304"/>
      <c r="BE390" s="304"/>
    </row>
    <row r="391" spans="2:57">
      <c r="B391" s="149" t="s">
        <v>802</v>
      </c>
      <c r="C391" s="149" t="s">
        <v>802</v>
      </c>
      <c r="D391" s="280"/>
      <c r="E391" s="280"/>
      <c r="F391" s="280"/>
      <c r="G391" s="281"/>
      <c r="H391" s="286">
        <v>1789</v>
      </c>
      <c r="I391" s="286">
        <v>1689</v>
      </c>
      <c r="J391" s="286">
        <v>1389</v>
      </c>
      <c r="K391" s="286">
        <v>1339</v>
      </c>
      <c r="L391" s="286">
        <v>909</v>
      </c>
      <c r="M391" s="286">
        <v>879</v>
      </c>
      <c r="N391" s="286">
        <v>789</v>
      </c>
      <c r="O391" s="286">
        <v>739</v>
      </c>
      <c r="P391" s="286">
        <v>739</v>
      </c>
      <c r="Q391" s="286">
        <v>739</v>
      </c>
      <c r="R391" s="304"/>
      <c r="S391" s="409">
        <v>1789</v>
      </c>
      <c r="T391" s="409">
        <v>1689</v>
      </c>
      <c r="U391" s="409"/>
      <c r="V391" s="409"/>
      <c r="W391" s="409">
        <v>1339</v>
      </c>
      <c r="X391" s="409">
        <v>909</v>
      </c>
      <c r="Y391" s="409">
        <v>879</v>
      </c>
      <c r="Z391" s="409">
        <v>789</v>
      </c>
      <c r="AA391" s="409">
        <v>739</v>
      </c>
      <c r="AB391" s="409">
        <v>739</v>
      </c>
      <c r="AC391" s="409">
        <v>739</v>
      </c>
      <c r="AD391" s="304"/>
      <c r="AE391" s="304"/>
      <c r="AF391" s="286">
        <v>1789</v>
      </c>
      <c r="AG391" s="286">
        <v>1689</v>
      </c>
      <c r="AH391" s="286">
        <v>1389</v>
      </c>
      <c r="AI391" s="286">
        <v>1339</v>
      </c>
      <c r="AJ391" s="286">
        <v>909</v>
      </c>
      <c r="AK391" s="286">
        <v>879</v>
      </c>
      <c r="AL391" s="286">
        <v>789</v>
      </c>
      <c r="AM391" s="286">
        <v>739</v>
      </c>
      <c r="AN391" s="286">
        <v>739</v>
      </c>
      <c r="AO391" s="286">
        <v>739</v>
      </c>
      <c r="AP391" s="304"/>
      <c r="AQ391" s="409">
        <v>1789</v>
      </c>
      <c r="AR391" s="409">
        <v>1689</v>
      </c>
      <c r="AS391" s="409">
        <v>0</v>
      </c>
      <c r="AT391" s="409">
        <v>0</v>
      </c>
      <c r="AU391" s="409">
        <v>1339</v>
      </c>
      <c r="AV391" s="409">
        <v>909</v>
      </c>
      <c r="AW391" s="409">
        <v>879</v>
      </c>
      <c r="AX391" s="409">
        <v>789</v>
      </c>
      <c r="AY391" s="409">
        <v>739</v>
      </c>
      <c r="AZ391" s="409">
        <v>739</v>
      </c>
      <c r="BA391" s="409">
        <v>739</v>
      </c>
      <c r="BB391" s="304"/>
      <c r="BC391" s="304"/>
      <c r="BD391" s="304"/>
      <c r="BE391" s="304"/>
    </row>
    <row r="392" spans="2:57">
      <c r="B392" s="149" t="s">
        <v>803</v>
      </c>
      <c r="C392" s="149" t="s">
        <v>803</v>
      </c>
      <c r="D392" s="280"/>
      <c r="E392" s="280"/>
      <c r="F392" s="280"/>
      <c r="G392" s="281"/>
      <c r="H392" s="286">
        <v>339</v>
      </c>
      <c r="I392" s="286" t="s">
        <v>55</v>
      </c>
      <c r="J392" s="286">
        <v>289</v>
      </c>
      <c r="K392" s="286" t="s">
        <v>55</v>
      </c>
      <c r="L392" s="286" t="s">
        <v>55</v>
      </c>
      <c r="M392" s="286" t="s">
        <v>55</v>
      </c>
      <c r="N392" s="286" t="s">
        <v>55</v>
      </c>
      <c r="O392" s="286" t="s">
        <v>55</v>
      </c>
      <c r="P392" s="286" t="s">
        <v>55</v>
      </c>
      <c r="Q392" s="286" t="s">
        <v>55</v>
      </c>
      <c r="R392" s="304"/>
      <c r="S392" s="409">
        <v>339</v>
      </c>
      <c r="T392" s="409" t="s">
        <v>55</v>
      </c>
      <c r="U392" s="409"/>
      <c r="V392" s="409"/>
      <c r="W392" s="409" t="s">
        <v>55</v>
      </c>
      <c r="X392" s="409" t="s">
        <v>55</v>
      </c>
      <c r="Y392" s="409" t="s">
        <v>55</v>
      </c>
      <c r="Z392" s="409" t="s">
        <v>55</v>
      </c>
      <c r="AA392" s="409" t="s">
        <v>55</v>
      </c>
      <c r="AB392" s="409" t="s">
        <v>55</v>
      </c>
      <c r="AC392" s="409" t="s">
        <v>55</v>
      </c>
      <c r="AD392" s="304"/>
      <c r="AE392" s="304"/>
      <c r="AF392" s="286">
        <v>339</v>
      </c>
      <c r="AG392" s="286" t="s">
        <v>55</v>
      </c>
      <c r="AH392" s="286">
        <v>289</v>
      </c>
      <c r="AI392" s="286" t="s">
        <v>55</v>
      </c>
      <c r="AJ392" s="286" t="s">
        <v>55</v>
      </c>
      <c r="AK392" s="286" t="s">
        <v>55</v>
      </c>
      <c r="AL392" s="286" t="s">
        <v>55</v>
      </c>
      <c r="AM392" s="286" t="s">
        <v>55</v>
      </c>
      <c r="AN392" s="286" t="s">
        <v>55</v>
      </c>
      <c r="AO392" s="286" t="s">
        <v>55</v>
      </c>
      <c r="AP392" s="304"/>
      <c r="AQ392" s="409">
        <v>339</v>
      </c>
      <c r="AR392" s="409" t="s">
        <v>55</v>
      </c>
      <c r="AS392" s="409">
        <v>0</v>
      </c>
      <c r="AT392" s="409">
        <v>0</v>
      </c>
      <c r="AU392" s="409" t="s">
        <v>55</v>
      </c>
      <c r="AV392" s="409" t="s">
        <v>55</v>
      </c>
      <c r="AW392" s="409" t="s">
        <v>55</v>
      </c>
      <c r="AX392" s="409" t="s">
        <v>55</v>
      </c>
      <c r="AY392" s="409" t="s">
        <v>55</v>
      </c>
      <c r="AZ392" s="409" t="s">
        <v>55</v>
      </c>
      <c r="BA392" s="409" t="s">
        <v>55</v>
      </c>
      <c r="BB392" s="304"/>
      <c r="BC392" s="304"/>
      <c r="BD392" s="304"/>
      <c r="BE392" s="304"/>
    </row>
    <row r="393" spans="2:57">
      <c r="B393" s="149" t="s">
        <v>804</v>
      </c>
      <c r="C393" s="149" t="s">
        <v>804</v>
      </c>
      <c r="D393" s="280"/>
      <c r="E393" s="280"/>
      <c r="F393" s="280"/>
      <c r="G393" s="281"/>
      <c r="H393" s="286">
        <v>39</v>
      </c>
      <c r="I393" s="286" t="s">
        <v>55</v>
      </c>
      <c r="J393" s="286">
        <v>19</v>
      </c>
      <c r="K393" s="286" t="s">
        <v>55</v>
      </c>
      <c r="L393" s="286" t="s">
        <v>55</v>
      </c>
      <c r="M393" s="286" t="s">
        <v>55</v>
      </c>
      <c r="N393" s="286" t="s">
        <v>55</v>
      </c>
      <c r="O393" s="286" t="s">
        <v>55</v>
      </c>
      <c r="P393" s="286" t="s">
        <v>55</v>
      </c>
      <c r="Q393" s="286" t="s">
        <v>55</v>
      </c>
      <c r="R393" s="304"/>
      <c r="S393" s="409">
        <v>39</v>
      </c>
      <c r="T393" s="409" t="s">
        <v>55</v>
      </c>
      <c r="U393" s="409"/>
      <c r="V393" s="409"/>
      <c r="W393" s="409" t="s">
        <v>55</v>
      </c>
      <c r="X393" s="409" t="s">
        <v>55</v>
      </c>
      <c r="Y393" s="409" t="s">
        <v>55</v>
      </c>
      <c r="Z393" s="409" t="s">
        <v>55</v>
      </c>
      <c r="AA393" s="409" t="s">
        <v>55</v>
      </c>
      <c r="AB393" s="409" t="s">
        <v>55</v>
      </c>
      <c r="AC393" s="409" t="s">
        <v>55</v>
      </c>
      <c r="AD393" s="304"/>
      <c r="AE393" s="304"/>
      <c r="AF393" s="286">
        <v>39</v>
      </c>
      <c r="AG393" s="286" t="s">
        <v>55</v>
      </c>
      <c r="AH393" s="286">
        <v>19</v>
      </c>
      <c r="AI393" s="286" t="s">
        <v>55</v>
      </c>
      <c r="AJ393" s="286" t="s">
        <v>55</v>
      </c>
      <c r="AK393" s="286" t="s">
        <v>55</v>
      </c>
      <c r="AL393" s="286" t="s">
        <v>55</v>
      </c>
      <c r="AM393" s="286" t="s">
        <v>55</v>
      </c>
      <c r="AN393" s="286" t="s">
        <v>55</v>
      </c>
      <c r="AO393" s="286" t="s">
        <v>55</v>
      </c>
      <c r="AP393" s="304"/>
      <c r="AQ393" s="409">
        <v>39</v>
      </c>
      <c r="AR393" s="409" t="s">
        <v>55</v>
      </c>
      <c r="AS393" s="409">
        <v>0</v>
      </c>
      <c r="AT393" s="409">
        <v>0</v>
      </c>
      <c r="AU393" s="409" t="s">
        <v>55</v>
      </c>
      <c r="AV393" s="409" t="s">
        <v>55</v>
      </c>
      <c r="AW393" s="409" t="s">
        <v>55</v>
      </c>
      <c r="AX393" s="409" t="s">
        <v>55</v>
      </c>
      <c r="AY393" s="409" t="s">
        <v>55</v>
      </c>
      <c r="AZ393" s="409" t="s">
        <v>55</v>
      </c>
      <c r="BA393" s="409" t="s">
        <v>55</v>
      </c>
      <c r="BB393" s="304"/>
      <c r="BC393" s="304"/>
      <c r="BD393" s="304"/>
      <c r="BE393" s="304"/>
    </row>
    <row r="394" spans="2:57">
      <c r="B394" s="149" t="s">
        <v>805</v>
      </c>
      <c r="C394" s="149" t="s">
        <v>805</v>
      </c>
      <c r="D394" s="280"/>
      <c r="E394" s="280"/>
      <c r="F394" s="280"/>
      <c r="G394" s="281"/>
      <c r="H394" s="286">
        <v>339</v>
      </c>
      <c r="I394" s="286" t="s">
        <v>55</v>
      </c>
      <c r="J394" s="286">
        <v>239</v>
      </c>
      <c r="K394" s="286" t="s">
        <v>55</v>
      </c>
      <c r="L394" s="286" t="s">
        <v>55</v>
      </c>
      <c r="M394" s="286" t="s">
        <v>55</v>
      </c>
      <c r="N394" s="286" t="s">
        <v>55</v>
      </c>
      <c r="O394" s="286" t="s">
        <v>55</v>
      </c>
      <c r="P394" s="286" t="s">
        <v>55</v>
      </c>
      <c r="Q394" s="286" t="s">
        <v>55</v>
      </c>
      <c r="R394" s="304"/>
      <c r="S394" s="409">
        <v>339</v>
      </c>
      <c r="T394" s="409" t="s">
        <v>55</v>
      </c>
      <c r="U394" s="409"/>
      <c r="V394" s="409"/>
      <c r="W394" s="409" t="s">
        <v>55</v>
      </c>
      <c r="X394" s="409" t="s">
        <v>55</v>
      </c>
      <c r="Y394" s="409" t="s">
        <v>55</v>
      </c>
      <c r="Z394" s="409" t="s">
        <v>55</v>
      </c>
      <c r="AA394" s="409" t="s">
        <v>55</v>
      </c>
      <c r="AB394" s="409" t="s">
        <v>55</v>
      </c>
      <c r="AC394" s="409" t="s">
        <v>55</v>
      </c>
      <c r="AD394" s="304"/>
      <c r="AE394" s="304"/>
      <c r="AF394" s="286">
        <v>339</v>
      </c>
      <c r="AG394" s="286" t="s">
        <v>55</v>
      </c>
      <c r="AH394" s="286">
        <v>239</v>
      </c>
      <c r="AI394" s="286" t="s">
        <v>55</v>
      </c>
      <c r="AJ394" s="286" t="s">
        <v>55</v>
      </c>
      <c r="AK394" s="286" t="s">
        <v>55</v>
      </c>
      <c r="AL394" s="286" t="s">
        <v>55</v>
      </c>
      <c r="AM394" s="286" t="s">
        <v>55</v>
      </c>
      <c r="AN394" s="286" t="s">
        <v>55</v>
      </c>
      <c r="AO394" s="286" t="s">
        <v>55</v>
      </c>
      <c r="AP394" s="304"/>
      <c r="AQ394" s="409">
        <v>339</v>
      </c>
      <c r="AR394" s="409" t="s">
        <v>55</v>
      </c>
      <c r="AS394" s="409">
        <v>0</v>
      </c>
      <c r="AT394" s="409">
        <v>0</v>
      </c>
      <c r="AU394" s="409" t="s">
        <v>55</v>
      </c>
      <c r="AV394" s="409" t="s">
        <v>55</v>
      </c>
      <c r="AW394" s="409" t="s">
        <v>55</v>
      </c>
      <c r="AX394" s="409" t="s">
        <v>55</v>
      </c>
      <c r="AY394" s="409" t="s">
        <v>55</v>
      </c>
      <c r="AZ394" s="409" t="s">
        <v>55</v>
      </c>
      <c r="BA394" s="409" t="s">
        <v>55</v>
      </c>
      <c r="BB394" s="304"/>
      <c r="BC394" s="304"/>
      <c r="BD394" s="304"/>
      <c r="BE394" s="304"/>
    </row>
    <row r="395" spans="2:57">
      <c r="B395" s="149" t="s">
        <v>806</v>
      </c>
      <c r="C395" s="149" t="s">
        <v>806</v>
      </c>
      <c r="D395" s="280"/>
      <c r="E395" s="280"/>
      <c r="F395" s="280"/>
      <c r="G395" s="281"/>
      <c r="H395" s="286">
        <v>289</v>
      </c>
      <c r="I395" s="286">
        <v>189</v>
      </c>
      <c r="J395" s="286">
        <v>239</v>
      </c>
      <c r="K395" s="286">
        <v>189</v>
      </c>
      <c r="L395" s="286">
        <v>39</v>
      </c>
      <c r="M395" s="286">
        <v>39</v>
      </c>
      <c r="N395" s="286">
        <v>39</v>
      </c>
      <c r="O395" s="286">
        <v>39</v>
      </c>
      <c r="P395" s="286">
        <v>39</v>
      </c>
      <c r="Q395" s="286">
        <v>39</v>
      </c>
      <c r="R395" s="304"/>
      <c r="S395" s="409">
        <v>289</v>
      </c>
      <c r="T395" s="409">
        <v>189</v>
      </c>
      <c r="U395" s="409"/>
      <c r="V395" s="409"/>
      <c r="W395" s="409">
        <v>189</v>
      </c>
      <c r="X395" s="409">
        <v>39</v>
      </c>
      <c r="Y395" s="409">
        <v>39</v>
      </c>
      <c r="Z395" s="409">
        <v>39</v>
      </c>
      <c r="AA395" s="409">
        <v>39</v>
      </c>
      <c r="AB395" s="409">
        <v>39</v>
      </c>
      <c r="AC395" s="409">
        <v>39</v>
      </c>
      <c r="AD395" s="304"/>
      <c r="AE395" s="304"/>
      <c r="AF395" s="286">
        <v>289</v>
      </c>
      <c r="AG395" s="286">
        <v>189</v>
      </c>
      <c r="AH395" s="286">
        <v>239</v>
      </c>
      <c r="AI395" s="286">
        <v>189</v>
      </c>
      <c r="AJ395" s="286">
        <v>39</v>
      </c>
      <c r="AK395" s="286">
        <v>39</v>
      </c>
      <c r="AL395" s="286">
        <v>39</v>
      </c>
      <c r="AM395" s="286">
        <v>39</v>
      </c>
      <c r="AN395" s="286">
        <v>39</v>
      </c>
      <c r="AO395" s="286">
        <v>39</v>
      </c>
      <c r="AP395" s="304"/>
      <c r="AQ395" s="409">
        <v>289</v>
      </c>
      <c r="AR395" s="409">
        <v>189</v>
      </c>
      <c r="AS395" s="409">
        <v>0</v>
      </c>
      <c r="AT395" s="409">
        <v>0</v>
      </c>
      <c r="AU395" s="409">
        <v>189</v>
      </c>
      <c r="AV395" s="409">
        <v>39</v>
      </c>
      <c r="AW395" s="409">
        <v>39</v>
      </c>
      <c r="AX395" s="409">
        <v>39</v>
      </c>
      <c r="AY395" s="409">
        <v>39</v>
      </c>
      <c r="AZ395" s="409">
        <v>39</v>
      </c>
      <c r="BA395" s="409">
        <v>39</v>
      </c>
      <c r="BB395" s="304"/>
      <c r="BC395" s="304"/>
      <c r="BD395" s="304"/>
      <c r="BE395" s="304"/>
    </row>
    <row r="396" spans="2:57">
      <c r="B396" s="149" t="s">
        <v>807</v>
      </c>
      <c r="C396" s="149" t="s">
        <v>807</v>
      </c>
      <c r="D396" s="280"/>
      <c r="E396" s="280"/>
      <c r="F396" s="280"/>
      <c r="G396" s="281"/>
      <c r="H396" s="286">
        <v>589</v>
      </c>
      <c r="I396" s="286">
        <v>489</v>
      </c>
      <c r="J396" s="286">
        <v>489</v>
      </c>
      <c r="K396" s="286">
        <v>489</v>
      </c>
      <c r="L396" s="286">
        <v>149</v>
      </c>
      <c r="M396" s="286">
        <v>99</v>
      </c>
      <c r="N396" s="286">
        <v>39</v>
      </c>
      <c r="O396" s="286">
        <v>19</v>
      </c>
      <c r="P396" s="286">
        <v>19</v>
      </c>
      <c r="Q396" s="286">
        <v>19</v>
      </c>
      <c r="R396" s="304"/>
      <c r="S396" s="409">
        <v>589</v>
      </c>
      <c r="T396" s="409">
        <v>489</v>
      </c>
      <c r="U396" s="409"/>
      <c r="V396" s="409"/>
      <c r="W396" s="409">
        <v>489</v>
      </c>
      <c r="X396" s="409">
        <v>149</v>
      </c>
      <c r="Y396" s="409">
        <v>99</v>
      </c>
      <c r="Z396" s="409">
        <v>39</v>
      </c>
      <c r="AA396" s="409">
        <v>19</v>
      </c>
      <c r="AB396" s="409">
        <v>19</v>
      </c>
      <c r="AC396" s="409">
        <v>19</v>
      </c>
      <c r="AD396" s="304"/>
      <c r="AE396" s="304"/>
      <c r="AF396" s="286">
        <v>589</v>
      </c>
      <c r="AG396" s="286">
        <v>489</v>
      </c>
      <c r="AH396" s="286">
        <v>489</v>
      </c>
      <c r="AI396" s="286">
        <v>489</v>
      </c>
      <c r="AJ396" s="286">
        <v>149</v>
      </c>
      <c r="AK396" s="286">
        <v>99</v>
      </c>
      <c r="AL396" s="286">
        <v>39</v>
      </c>
      <c r="AM396" s="286">
        <v>19</v>
      </c>
      <c r="AN396" s="286">
        <v>19</v>
      </c>
      <c r="AO396" s="286">
        <v>19</v>
      </c>
      <c r="AP396" s="304"/>
      <c r="AQ396" s="409">
        <v>589</v>
      </c>
      <c r="AR396" s="409">
        <v>489</v>
      </c>
      <c r="AS396" s="409">
        <v>0</v>
      </c>
      <c r="AT396" s="409">
        <v>0</v>
      </c>
      <c r="AU396" s="409">
        <v>489</v>
      </c>
      <c r="AV396" s="409">
        <v>149</v>
      </c>
      <c r="AW396" s="409">
        <v>99</v>
      </c>
      <c r="AX396" s="409">
        <v>39</v>
      </c>
      <c r="AY396" s="409">
        <v>19</v>
      </c>
      <c r="AZ396" s="409">
        <v>19</v>
      </c>
      <c r="BA396" s="409">
        <v>19</v>
      </c>
      <c r="BB396" s="304"/>
      <c r="BC396" s="304"/>
      <c r="BD396" s="304"/>
      <c r="BE396" s="304"/>
    </row>
    <row r="397" spans="2:57">
      <c r="B397" s="149" t="s">
        <v>1011</v>
      </c>
      <c r="C397" s="149" t="s">
        <v>808</v>
      </c>
      <c r="D397" s="280"/>
      <c r="E397" s="280"/>
      <c r="F397" s="280"/>
      <c r="G397" s="281"/>
      <c r="H397" s="286">
        <v>689</v>
      </c>
      <c r="I397" s="286">
        <v>589</v>
      </c>
      <c r="J397" s="286">
        <v>689</v>
      </c>
      <c r="K397" s="286">
        <v>589</v>
      </c>
      <c r="L397" s="286">
        <v>0</v>
      </c>
      <c r="M397" s="286">
        <v>0</v>
      </c>
      <c r="N397" s="286">
        <v>0</v>
      </c>
      <c r="O397" s="286">
        <v>0</v>
      </c>
      <c r="P397" s="286">
        <v>0</v>
      </c>
      <c r="Q397" s="286">
        <v>0</v>
      </c>
      <c r="R397" s="304"/>
      <c r="S397" s="409">
        <v>689</v>
      </c>
      <c r="T397" s="409">
        <v>589</v>
      </c>
      <c r="U397" s="409"/>
      <c r="V397" s="409"/>
      <c r="W397" s="409">
        <v>589</v>
      </c>
      <c r="X397" s="409">
        <v>0</v>
      </c>
      <c r="Y397" s="409">
        <v>0</v>
      </c>
      <c r="Z397" s="409">
        <v>0</v>
      </c>
      <c r="AA397" s="409">
        <v>0</v>
      </c>
      <c r="AB397" s="409">
        <v>0</v>
      </c>
      <c r="AC397" s="409">
        <v>0</v>
      </c>
      <c r="AD397" s="304"/>
      <c r="AE397" s="304"/>
      <c r="AF397" s="286">
        <v>689</v>
      </c>
      <c r="AG397" s="286">
        <v>589</v>
      </c>
      <c r="AH397" s="286">
        <v>689</v>
      </c>
      <c r="AI397" s="286">
        <v>589</v>
      </c>
      <c r="AJ397" s="286">
        <v>0</v>
      </c>
      <c r="AK397" s="286">
        <v>0</v>
      </c>
      <c r="AL397" s="286">
        <v>0</v>
      </c>
      <c r="AM397" s="286">
        <v>0</v>
      </c>
      <c r="AN397" s="286">
        <v>0</v>
      </c>
      <c r="AO397" s="286">
        <v>0</v>
      </c>
      <c r="AP397" s="304"/>
      <c r="AQ397" s="409">
        <v>689</v>
      </c>
      <c r="AR397" s="409">
        <v>589</v>
      </c>
      <c r="AS397" s="409">
        <v>0</v>
      </c>
      <c r="AT397" s="409">
        <v>0</v>
      </c>
      <c r="AU397" s="409">
        <v>589</v>
      </c>
      <c r="AV397" s="409">
        <v>0</v>
      </c>
      <c r="AW397" s="409">
        <v>0</v>
      </c>
      <c r="AX397" s="409">
        <v>0</v>
      </c>
      <c r="AY397" s="409">
        <v>0</v>
      </c>
      <c r="AZ397" s="409">
        <v>0</v>
      </c>
      <c r="BA397" s="409">
        <v>0</v>
      </c>
      <c r="BB397" s="304"/>
      <c r="BC397" s="304"/>
      <c r="BD397" s="304"/>
      <c r="BE397" s="304"/>
    </row>
    <row r="398" spans="2:57">
      <c r="B398" s="149" t="s">
        <v>809</v>
      </c>
      <c r="C398" s="149" t="s">
        <v>809</v>
      </c>
      <c r="D398" s="280"/>
      <c r="E398" s="280"/>
      <c r="F398" s="280"/>
      <c r="G398" s="281"/>
      <c r="H398" s="286">
        <v>289</v>
      </c>
      <c r="I398" s="286" t="s">
        <v>55</v>
      </c>
      <c r="J398" s="286">
        <v>139</v>
      </c>
      <c r="K398" s="286" t="s">
        <v>55</v>
      </c>
      <c r="L398" s="286" t="s">
        <v>55</v>
      </c>
      <c r="M398" s="286" t="s">
        <v>55</v>
      </c>
      <c r="N398" s="286" t="s">
        <v>55</v>
      </c>
      <c r="O398" s="286" t="s">
        <v>55</v>
      </c>
      <c r="P398" s="286" t="s">
        <v>55</v>
      </c>
      <c r="Q398" s="286" t="s">
        <v>55</v>
      </c>
      <c r="R398" s="304"/>
      <c r="S398" s="409">
        <v>289</v>
      </c>
      <c r="T398" s="409" t="s">
        <v>55</v>
      </c>
      <c r="U398" s="409"/>
      <c r="V398" s="409"/>
      <c r="W398" s="409" t="s">
        <v>55</v>
      </c>
      <c r="X398" s="409" t="s">
        <v>55</v>
      </c>
      <c r="Y398" s="409" t="s">
        <v>55</v>
      </c>
      <c r="Z398" s="409" t="s">
        <v>55</v>
      </c>
      <c r="AA398" s="409" t="s">
        <v>55</v>
      </c>
      <c r="AB398" s="409" t="s">
        <v>55</v>
      </c>
      <c r="AC398" s="409" t="s">
        <v>55</v>
      </c>
      <c r="AD398" s="304"/>
      <c r="AE398" s="304"/>
      <c r="AF398" s="286">
        <v>289</v>
      </c>
      <c r="AG398" s="286" t="s">
        <v>55</v>
      </c>
      <c r="AH398" s="286">
        <v>139</v>
      </c>
      <c r="AI398" s="286" t="s">
        <v>55</v>
      </c>
      <c r="AJ398" s="286" t="s">
        <v>55</v>
      </c>
      <c r="AK398" s="286" t="s">
        <v>55</v>
      </c>
      <c r="AL398" s="286" t="s">
        <v>55</v>
      </c>
      <c r="AM398" s="286" t="s">
        <v>55</v>
      </c>
      <c r="AN398" s="286" t="s">
        <v>55</v>
      </c>
      <c r="AO398" s="286" t="s">
        <v>55</v>
      </c>
      <c r="AP398" s="304"/>
      <c r="AQ398" s="409">
        <v>289</v>
      </c>
      <c r="AR398" s="409" t="s">
        <v>55</v>
      </c>
      <c r="AS398" s="409">
        <v>0</v>
      </c>
      <c r="AT398" s="409">
        <v>0</v>
      </c>
      <c r="AU398" s="409" t="s">
        <v>55</v>
      </c>
      <c r="AV398" s="409" t="s">
        <v>55</v>
      </c>
      <c r="AW398" s="409" t="s">
        <v>55</v>
      </c>
      <c r="AX398" s="409" t="s">
        <v>55</v>
      </c>
      <c r="AY398" s="409" t="s">
        <v>55</v>
      </c>
      <c r="AZ398" s="409" t="s">
        <v>55</v>
      </c>
      <c r="BA398" s="409" t="s">
        <v>55</v>
      </c>
      <c r="BB398" s="304"/>
      <c r="BC398" s="304"/>
      <c r="BD398" s="304"/>
      <c r="BE398" s="304"/>
    </row>
    <row r="399" spans="2:57">
      <c r="B399" s="149" t="s">
        <v>810</v>
      </c>
      <c r="C399" s="149" t="s">
        <v>810</v>
      </c>
      <c r="D399" s="280"/>
      <c r="E399" s="280"/>
      <c r="F399" s="280"/>
      <c r="G399" s="281"/>
      <c r="H399" s="286">
        <v>189</v>
      </c>
      <c r="I399" s="286" t="s">
        <v>55</v>
      </c>
      <c r="J399" s="286">
        <v>139</v>
      </c>
      <c r="K399" s="286" t="s">
        <v>55</v>
      </c>
      <c r="L399" s="286" t="s">
        <v>55</v>
      </c>
      <c r="M399" s="286" t="s">
        <v>55</v>
      </c>
      <c r="N399" s="286" t="s">
        <v>55</v>
      </c>
      <c r="O399" s="286" t="s">
        <v>55</v>
      </c>
      <c r="P399" s="286" t="s">
        <v>55</v>
      </c>
      <c r="Q399" s="286" t="s">
        <v>55</v>
      </c>
      <c r="R399" s="304"/>
      <c r="S399" s="409">
        <v>189</v>
      </c>
      <c r="T399" s="409" t="s">
        <v>55</v>
      </c>
      <c r="U399" s="409"/>
      <c r="V399" s="409"/>
      <c r="W399" s="409" t="s">
        <v>55</v>
      </c>
      <c r="X399" s="409" t="s">
        <v>55</v>
      </c>
      <c r="Y399" s="409" t="s">
        <v>55</v>
      </c>
      <c r="Z399" s="409" t="s">
        <v>55</v>
      </c>
      <c r="AA399" s="409" t="s">
        <v>55</v>
      </c>
      <c r="AB399" s="409" t="s">
        <v>55</v>
      </c>
      <c r="AC399" s="409" t="s">
        <v>55</v>
      </c>
      <c r="AD399" s="304"/>
      <c r="AE399" s="304"/>
      <c r="AF399" s="286">
        <v>189</v>
      </c>
      <c r="AG399" s="286" t="s">
        <v>55</v>
      </c>
      <c r="AH399" s="286">
        <v>139</v>
      </c>
      <c r="AI399" s="286" t="s">
        <v>55</v>
      </c>
      <c r="AJ399" s="286" t="s">
        <v>55</v>
      </c>
      <c r="AK399" s="286" t="s">
        <v>55</v>
      </c>
      <c r="AL399" s="286" t="s">
        <v>55</v>
      </c>
      <c r="AM399" s="286" t="s">
        <v>55</v>
      </c>
      <c r="AN399" s="286" t="s">
        <v>55</v>
      </c>
      <c r="AO399" s="286" t="s">
        <v>55</v>
      </c>
      <c r="AP399" s="304"/>
      <c r="AQ399" s="409">
        <v>189</v>
      </c>
      <c r="AR399" s="409" t="s">
        <v>55</v>
      </c>
      <c r="AS399" s="409">
        <v>0</v>
      </c>
      <c r="AT399" s="409">
        <v>0</v>
      </c>
      <c r="AU399" s="409" t="s">
        <v>55</v>
      </c>
      <c r="AV399" s="409" t="s">
        <v>55</v>
      </c>
      <c r="AW399" s="409" t="s">
        <v>55</v>
      </c>
      <c r="AX399" s="409" t="s">
        <v>55</v>
      </c>
      <c r="AY399" s="409" t="s">
        <v>55</v>
      </c>
      <c r="AZ399" s="409" t="s">
        <v>55</v>
      </c>
      <c r="BA399" s="409" t="s">
        <v>55</v>
      </c>
      <c r="BB399" s="304"/>
      <c r="BC399" s="304"/>
      <c r="BD399" s="304"/>
      <c r="BE399" s="304"/>
    </row>
    <row r="400" spans="2:57">
      <c r="B400" s="149" t="s">
        <v>811</v>
      </c>
      <c r="C400" s="149" t="s">
        <v>811</v>
      </c>
      <c r="D400" s="280"/>
      <c r="E400" s="280"/>
      <c r="F400" s="280"/>
      <c r="G400" s="281"/>
      <c r="H400" s="286">
        <v>99</v>
      </c>
      <c r="I400" s="286">
        <v>59</v>
      </c>
      <c r="J400" s="286">
        <v>99</v>
      </c>
      <c r="K400" s="286">
        <v>29</v>
      </c>
      <c r="L400" s="286">
        <v>0</v>
      </c>
      <c r="M400" s="286">
        <v>0</v>
      </c>
      <c r="N400" s="286">
        <v>0</v>
      </c>
      <c r="O400" s="286">
        <v>0</v>
      </c>
      <c r="P400" s="286">
        <v>0</v>
      </c>
      <c r="Q400" s="286">
        <v>0</v>
      </c>
      <c r="R400" s="304"/>
      <c r="S400" s="409">
        <v>99</v>
      </c>
      <c r="T400" s="409">
        <v>59</v>
      </c>
      <c r="U400" s="409"/>
      <c r="V400" s="409"/>
      <c r="W400" s="409">
        <v>29</v>
      </c>
      <c r="X400" s="409">
        <v>0</v>
      </c>
      <c r="Y400" s="409">
        <v>0</v>
      </c>
      <c r="Z400" s="409">
        <v>0</v>
      </c>
      <c r="AA400" s="409">
        <v>0</v>
      </c>
      <c r="AB400" s="409">
        <v>0</v>
      </c>
      <c r="AC400" s="409">
        <v>0</v>
      </c>
      <c r="AD400" s="304"/>
      <c r="AE400" s="304"/>
      <c r="AF400" s="286">
        <v>99</v>
      </c>
      <c r="AG400" s="286">
        <v>59</v>
      </c>
      <c r="AH400" s="286">
        <v>99</v>
      </c>
      <c r="AI400" s="286">
        <v>29</v>
      </c>
      <c r="AJ400" s="286">
        <v>0</v>
      </c>
      <c r="AK400" s="286">
        <v>0</v>
      </c>
      <c r="AL400" s="286">
        <v>0</v>
      </c>
      <c r="AM400" s="286">
        <v>0</v>
      </c>
      <c r="AN400" s="286">
        <v>0</v>
      </c>
      <c r="AO400" s="286">
        <v>0</v>
      </c>
      <c r="AP400" s="304"/>
      <c r="AQ400" s="409">
        <v>99</v>
      </c>
      <c r="AR400" s="409">
        <v>59</v>
      </c>
      <c r="AS400" s="409">
        <v>0</v>
      </c>
      <c r="AT400" s="409">
        <v>0</v>
      </c>
      <c r="AU400" s="409">
        <v>29</v>
      </c>
      <c r="AV400" s="409">
        <v>0</v>
      </c>
      <c r="AW400" s="409">
        <v>0</v>
      </c>
      <c r="AX400" s="409">
        <v>0</v>
      </c>
      <c r="AY400" s="409">
        <v>0</v>
      </c>
      <c r="AZ400" s="409">
        <v>0</v>
      </c>
      <c r="BA400" s="409">
        <v>0</v>
      </c>
      <c r="BB400" s="304"/>
      <c r="BC400" s="304"/>
      <c r="BD400" s="304"/>
      <c r="BE400" s="304"/>
    </row>
    <row r="401" spans="2:57">
      <c r="B401" s="149" t="s">
        <v>812</v>
      </c>
      <c r="C401" s="149" t="s">
        <v>812</v>
      </c>
      <c r="D401" s="280"/>
      <c r="E401" s="280"/>
      <c r="F401" s="280"/>
      <c r="G401" s="281"/>
      <c r="H401" s="286">
        <v>139</v>
      </c>
      <c r="I401" s="286" t="s">
        <v>55</v>
      </c>
      <c r="J401" s="286">
        <v>39</v>
      </c>
      <c r="K401" s="286" t="s">
        <v>55</v>
      </c>
      <c r="L401" s="286" t="s">
        <v>55</v>
      </c>
      <c r="M401" s="286" t="s">
        <v>55</v>
      </c>
      <c r="N401" s="286" t="s">
        <v>55</v>
      </c>
      <c r="O401" s="286" t="s">
        <v>55</v>
      </c>
      <c r="P401" s="286" t="s">
        <v>55</v>
      </c>
      <c r="Q401" s="286" t="s">
        <v>55</v>
      </c>
      <c r="R401" s="304"/>
      <c r="S401" s="409">
        <v>139</v>
      </c>
      <c r="T401" s="409" t="s">
        <v>55</v>
      </c>
      <c r="U401" s="409"/>
      <c r="V401" s="409"/>
      <c r="W401" s="409" t="s">
        <v>55</v>
      </c>
      <c r="X401" s="409" t="s">
        <v>55</v>
      </c>
      <c r="Y401" s="409" t="s">
        <v>55</v>
      </c>
      <c r="Z401" s="409" t="s">
        <v>55</v>
      </c>
      <c r="AA401" s="409" t="s">
        <v>55</v>
      </c>
      <c r="AB401" s="409" t="s">
        <v>55</v>
      </c>
      <c r="AC401" s="409" t="s">
        <v>55</v>
      </c>
      <c r="AD401" s="304"/>
      <c r="AE401" s="304"/>
      <c r="AF401" s="286">
        <v>139</v>
      </c>
      <c r="AG401" s="286" t="s">
        <v>55</v>
      </c>
      <c r="AH401" s="286">
        <v>39</v>
      </c>
      <c r="AI401" s="286" t="s">
        <v>55</v>
      </c>
      <c r="AJ401" s="286" t="s">
        <v>55</v>
      </c>
      <c r="AK401" s="286" t="s">
        <v>55</v>
      </c>
      <c r="AL401" s="286" t="s">
        <v>55</v>
      </c>
      <c r="AM401" s="286" t="s">
        <v>55</v>
      </c>
      <c r="AN401" s="286" t="s">
        <v>55</v>
      </c>
      <c r="AO401" s="286" t="s">
        <v>55</v>
      </c>
      <c r="AP401" s="304"/>
      <c r="AQ401" s="409">
        <v>139</v>
      </c>
      <c r="AR401" s="409" t="s">
        <v>55</v>
      </c>
      <c r="AS401" s="409">
        <v>0</v>
      </c>
      <c r="AT401" s="409">
        <v>0</v>
      </c>
      <c r="AU401" s="409" t="s">
        <v>55</v>
      </c>
      <c r="AV401" s="409" t="s">
        <v>55</v>
      </c>
      <c r="AW401" s="409" t="s">
        <v>55</v>
      </c>
      <c r="AX401" s="409" t="s">
        <v>55</v>
      </c>
      <c r="AY401" s="409" t="s">
        <v>55</v>
      </c>
      <c r="AZ401" s="409" t="s">
        <v>55</v>
      </c>
      <c r="BA401" s="409" t="s">
        <v>55</v>
      </c>
      <c r="BB401" s="304"/>
      <c r="BC401" s="304"/>
      <c r="BD401" s="304"/>
      <c r="BE401" s="304"/>
    </row>
    <row r="402" spans="2:57">
      <c r="B402" s="149" t="s">
        <v>813</v>
      </c>
      <c r="C402" s="149" t="s">
        <v>813</v>
      </c>
      <c r="D402" s="280"/>
      <c r="E402" s="280"/>
      <c r="F402" s="280"/>
      <c r="G402" s="281"/>
      <c r="H402" s="286">
        <v>189</v>
      </c>
      <c r="I402" s="286" t="s">
        <v>55</v>
      </c>
      <c r="J402" s="286">
        <v>139</v>
      </c>
      <c r="K402" s="286" t="s">
        <v>55</v>
      </c>
      <c r="L402" s="286" t="s">
        <v>55</v>
      </c>
      <c r="M402" s="286" t="s">
        <v>55</v>
      </c>
      <c r="N402" s="286" t="s">
        <v>55</v>
      </c>
      <c r="O402" s="286" t="s">
        <v>55</v>
      </c>
      <c r="P402" s="286" t="s">
        <v>55</v>
      </c>
      <c r="Q402" s="286" t="s">
        <v>55</v>
      </c>
      <c r="R402" s="304"/>
      <c r="S402" s="409">
        <v>189</v>
      </c>
      <c r="T402" s="409" t="s">
        <v>55</v>
      </c>
      <c r="U402" s="409"/>
      <c r="V402" s="409"/>
      <c r="W402" s="409" t="s">
        <v>55</v>
      </c>
      <c r="X402" s="409" t="s">
        <v>55</v>
      </c>
      <c r="Y402" s="409" t="s">
        <v>55</v>
      </c>
      <c r="Z402" s="409" t="s">
        <v>55</v>
      </c>
      <c r="AA402" s="409" t="s">
        <v>55</v>
      </c>
      <c r="AB402" s="409" t="s">
        <v>55</v>
      </c>
      <c r="AC402" s="409" t="s">
        <v>55</v>
      </c>
      <c r="AD402" s="304"/>
      <c r="AE402" s="304"/>
      <c r="AF402" s="286">
        <v>189</v>
      </c>
      <c r="AG402" s="286" t="s">
        <v>55</v>
      </c>
      <c r="AH402" s="286">
        <v>139</v>
      </c>
      <c r="AI402" s="286" t="s">
        <v>55</v>
      </c>
      <c r="AJ402" s="286" t="s">
        <v>55</v>
      </c>
      <c r="AK402" s="286" t="s">
        <v>55</v>
      </c>
      <c r="AL402" s="286" t="s">
        <v>55</v>
      </c>
      <c r="AM402" s="286" t="s">
        <v>55</v>
      </c>
      <c r="AN402" s="286" t="s">
        <v>55</v>
      </c>
      <c r="AO402" s="286" t="s">
        <v>55</v>
      </c>
      <c r="AP402" s="304"/>
      <c r="AQ402" s="409">
        <v>189</v>
      </c>
      <c r="AR402" s="409" t="s">
        <v>55</v>
      </c>
      <c r="AS402" s="409">
        <v>0</v>
      </c>
      <c r="AT402" s="409">
        <v>0</v>
      </c>
      <c r="AU402" s="409" t="s">
        <v>55</v>
      </c>
      <c r="AV402" s="409" t="s">
        <v>55</v>
      </c>
      <c r="AW402" s="409" t="s">
        <v>55</v>
      </c>
      <c r="AX402" s="409" t="s">
        <v>55</v>
      </c>
      <c r="AY402" s="409" t="s">
        <v>55</v>
      </c>
      <c r="AZ402" s="409" t="s">
        <v>55</v>
      </c>
      <c r="BA402" s="409" t="s">
        <v>55</v>
      </c>
      <c r="BB402" s="304"/>
      <c r="BC402" s="304"/>
      <c r="BD402" s="304"/>
      <c r="BE402" s="304"/>
    </row>
    <row r="403" spans="2:57">
      <c r="B403" s="149" t="s">
        <v>814</v>
      </c>
      <c r="C403" s="149" t="s">
        <v>814</v>
      </c>
      <c r="D403" s="280"/>
      <c r="E403" s="280"/>
      <c r="F403" s="280"/>
      <c r="G403" s="281"/>
      <c r="H403" s="286">
        <v>289</v>
      </c>
      <c r="I403" s="286" t="s">
        <v>55</v>
      </c>
      <c r="J403" s="286">
        <v>239</v>
      </c>
      <c r="K403" s="286" t="s">
        <v>55</v>
      </c>
      <c r="L403" s="286" t="s">
        <v>55</v>
      </c>
      <c r="M403" s="286" t="s">
        <v>55</v>
      </c>
      <c r="N403" s="286" t="s">
        <v>55</v>
      </c>
      <c r="O403" s="286" t="s">
        <v>55</v>
      </c>
      <c r="P403" s="286" t="s">
        <v>55</v>
      </c>
      <c r="Q403" s="286" t="s">
        <v>55</v>
      </c>
      <c r="R403" s="304"/>
      <c r="S403" s="409">
        <v>289</v>
      </c>
      <c r="T403" s="409" t="s">
        <v>55</v>
      </c>
      <c r="U403" s="409"/>
      <c r="V403" s="409"/>
      <c r="W403" s="409" t="s">
        <v>55</v>
      </c>
      <c r="X403" s="409" t="s">
        <v>55</v>
      </c>
      <c r="Y403" s="409" t="s">
        <v>55</v>
      </c>
      <c r="Z403" s="409" t="s">
        <v>55</v>
      </c>
      <c r="AA403" s="409" t="s">
        <v>55</v>
      </c>
      <c r="AB403" s="409" t="s">
        <v>55</v>
      </c>
      <c r="AC403" s="409" t="s">
        <v>55</v>
      </c>
      <c r="AD403" s="304"/>
      <c r="AE403" s="304"/>
      <c r="AF403" s="286">
        <v>289</v>
      </c>
      <c r="AG403" s="286" t="s">
        <v>55</v>
      </c>
      <c r="AH403" s="286">
        <v>239</v>
      </c>
      <c r="AI403" s="286" t="s">
        <v>55</v>
      </c>
      <c r="AJ403" s="286" t="s">
        <v>55</v>
      </c>
      <c r="AK403" s="286" t="s">
        <v>55</v>
      </c>
      <c r="AL403" s="286" t="s">
        <v>55</v>
      </c>
      <c r="AM403" s="286" t="s">
        <v>55</v>
      </c>
      <c r="AN403" s="286" t="s">
        <v>55</v>
      </c>
      <c r="AO403" s="286" t="s">
        <v>55</v>
      </c>
      <c r="AP403" s="304"/>
      <c r="AQ403" s="409">
        <v>289</v>
      </c>
      <c r="AR403" s="409" t="s">
        <v>55</v>
      </c>
      <c r="AS403" s="409">
        <v>0</v>
      </c>
      <c r="AT403" s="409">
        <v>0</v>
      </c>
      <c r="AU403" s="409" t="s">
        <v>55</v>
      </c>
      <c r="AV403" s="409" t="s">
        <v>55</v>
      </c>
      <c r="AW403" s="409" t="s">
        <v>55</v>
      </c>
      <c r="AX403" s="409" t="s">
        <v>55</v>
      </c>
      <c r="AY403" s="409" t="s">
        <v>55</v>
      </c>
      <c r="AZ403" s="409" t="s">
        <v>55</v>
      </c>
      <c r="BA403" s="409" t="s">
        <v>55</v>
      </c>
      <c r="BB403" s="304"/>
      <c r="BC403" s="304"/>
      <c r="BD403" s="304"/>
      <c r="BE403" s="304"/>
    </row>
    <row r="404" spans="2:57">
      <c r="B404" s="149" t="s">
        <v>815</v>
      </c>
      <c r="C404" s="149" t="s">
        <v>815</v>
      </c>
      <c r="D404" s="280"/>
      <c r="E404" s="280"/>
      <c r="F404" s="280"/>
      <c r="G404" s="281"/>
      <c r="H404" s="286">
        <v>239</v>
      </c>
      <c r="I404" s="286" t="s">
        <v>55</v>
      </c>
      <c r="J404" s="286">
        <v>139</v>
      </c>
      <c r="K404" s="286" t="s">
        <v>55</v>
      </c>
      <c r="L404" s="286" t="s">
        <v>55</v>
      </c>
      <c r="M404" s="286" t="s">
        <v>55</v>
      </c>
      <c r="N404" s="286" t="s">
        <v>55</v>
      </c>
      <c r="O404" s="286" t="s">
        <v>55</v>
      </c>
      <c r="P404" s="286" t="s">
        <v>55</v>
      </c>
      <c r="Q404" s="286" t="s">
        <v>55</v>
      </c>
      <c r="R404" s="304"/>
      <c r="S404" s="409">
        <v>239</v>
      </c>
      <c r="T404" s="409" t="s">
        <v>55</v>
      </c>
      <c r="U404" s="409"/>
      <c r="V404" s="409"/>
      <c r="W404" s="409" t="s">
        <v>55</v>
      </c>
      <c r="X404" s="409" t="s">
        <v>55</v>
      </c>
      <c r="Y404" s="409" t="s">
        <v>55</v>
      </c>
      <c r="Z404" s="409" t="s">
        <v>55</v>
      </c>
      <c r="AA404" s="409" t="s">
        <v>55</v>
      </c>
      <c r="AB404" s="409" t="s">
        <v>55</v>
      </c>
      <c r="AC404" s="409" t="s">
        <v>55</v>
      </c>
      <c r="AD404" s="304"/>
      <c r="AE404" s="304"/>
      <c r="AF404" s="286">
        <v>239</v>
      </c>
      <c r="AG404" s="286" t="s">
        <v>55</v>
      </c>
      <c r="AH404" s="286">
        <v>139</v>
      </c>
      <c r="AI404" s="286" t="s">
        <v>55</v>
      </c>
      <c r="AJ404" s="286" t="s">
        <v>55</v>
      </c>
      <c r="AK404" s="286" t="s">
        <v>55</v>
      </c>
      <c r="AL404" s="286" t="s">
        <v>55</v>
      </c>
      <c r="AM404" s="286" t="s">
        <v>55</v>
      </c>
      <c r="AN404" s="286" t="s">
        <v>55</v>
      </c>
      <c r="AO404" s="286" t="s">
        <v>55</v>
      </c>
      <c r="AP404" s="304"/>
      <c r="AQ404" s="409">
        <v>239</v>
      </c>
      <c r="AR404" s="409" t="s">
        <v>55</v>
      </c>
      <c r="AS404" s="409">
        <v>0</v>
      </c>
      <c r="AT404" s="409">
        <v>0</v>
      </c>
      <c r="AU404" s="409" t="s">
        <v>55</v>
      </c>
      <c r="AV404" s="409" t="s">
        <v>55</v>
      </c>
      <c r="AW404" s="409" t="s">
        <v>55</v>
      </c>
      <c r="AX404" s="409" t="s">
        <v>55</v>
      </c>
      <c r="AY404" s="409" t="s">
        <v>55</v>
      </c>
      <c r="AZ404" s="409" t="s">
        <v>55</v>
      </c>
      <c r="BA404" s="409" t="s">
        <v>55</v>
      </c>
      <c r="BB404" s="304"/>
      <c r="BC404" s="304"/>
      <c r="BD404" s="304"/>
      <c r="BE404" s="304"/>
    </row>
    <row r="405" spans="2:57">
      <c r="B405" s="149" t="s">
        <v>816</v>
      </c>
      <c r="C405" s="149" t="s">
        <v>816</v>
      </c>
      <c r="D405" s="280"/>
      <c r="E405" s="280"/>
      <c r="F405" s="280"/>
      <c r="G405" s="281"/>
      <c r="H405" s="286">
        <v>69</v>
      </c>
      <c r="I405" s="286" t="s">
        <v>55</v>
      </c>
      <c r="J405" s="286">
        <v>39</v>
      </c>
      <c r="K405" s="286" t="s">
        <v>55</v>
      </c>
      <c r="L405" s="286" t="s">
        <v>55</v>
      </c>
      <c r="M405" s="286" t="s">
        <v>55</v>
      </c>
      <c r="N405" s="286" t="s">
        <v>55</v>
      </c>
      <c r="O405" s="286" t="s">
        <v>55</v>
      </c>
      <c r="P405" s="286" t="s">
        <v>55</v>
      </c>
      <c r="Q405" s="286" t="s">
        <v>55</v>
      </c>
      <c r="R405" s="304"/>
      <c r="S405" s="409">
        <v>69</v>
      </c>
      <c r="T405" s="409" t="s">
        <v>55</v>
      </c>
      <c r="U405" s="409"/>
      <c r="V405" s="409"/>
      <c r="W405" s="409" t="s">
        <v>55</v>
      </c>
      <c r="X405" s="409" t="s">
        <v>55</v>
      </c>
      <c r="Y405" s="409" t="s">
        <v>55</v>
      </c>
      <c r="Z405" s="409" t="s">
        <v>55</v>
      </c>
      <c r="AA405" s="409" t="s">
        <v>55</v>
      </c>
      <c r="AB405" s="409" t="s">
        <v>55</v>
      </c>
      <c r="AC405" s="409" t="s">
        <v>55</v>
      </c>
      <c r="AD405" s="304"/>
      <c r="AE405" s="304"/>
      <c r="AF405" s="286">
        <v>69</v>
      </c>
      <c r="AG405" s="286" t="s">
        <v>55</v>
      </c>
      <c r="AH405" s="286">
        <v>39</v>
      </c>
      <c r="AI405" s="286" t="s">
        <v>55</v>
      </c>
      <c r="AJ405" s="286" t="s">
        <v>55</v>
      </c>
      <c r="AK405" s="286" t="s">
        <v>55</v>
      </c>
      <c r="AL405" s="286" t="s">
        <v>55</v>
      </c>
      <c r="AM405" s="286" t="s">
        <v>55</v>
      </c>
      <c r="AN405" s="286" t="s">
        <v>55</v>
      </c>
      <c r="AO405" s="286" t="s">
        <v>55</v>
      </c>
      <c r="AP405" s="304"/>
      <c r="AQ405" s="409">
        <v>69</v>
      </c>
      <c r="AR405" s="409" t="s">
        <v>55</v>
      </c>
      <c r="AS405" s="409">
        <v>0</v>
      </c>
      <c r="AT405" s="409">
        <v>0</v>
      </c>
      <c r="AU405" s="409" t="s">
        <v>55</v>
      </c>
      <c r="AV405" s="409" t="s">
        <v>55</v>
      </c>
      <c r="AW405" s="409" t="s">
        <v>55</v>
      </c>
      <c r="AX405" s="409" t="s">
        <v>55</v>
      </c>
      <c r="AY405" s="409" t="s">
        <v>55</v>
      </c>
      <c r="AZ405" s="409" t="s">
        <v>55</v>
      </c>
      <c r="BA405" s="409" t="s">
        <v>55</v>
      </c>
      <c r="BB405" s="304"/>
      <c r="BC405" s="304"/>
      <c r="BD405" s="304"/>
      <c r="BE405" s="304"/>
    </row>
    <row r="406" spans="2:57">
      <c r="B406" s="149" t="s">
        <v>817</v>
      </c>
      <c r="C406" s="149" t="s">
        <v>817</v>
      </c>
      <c r="D406" s="280"/>
      <c r="E406" s="280"/>
      <c r="F406" s="280"/>
      <c r="G406" s="281"/>
      <c r="H406" s="286">
        <v>289</v>
      </c>
      <c r="I406" s="286" t="s">
        <v>55</v>
      </c>
      <c r="J406" s="286">
        <v>239</v>
      </c>
      <c r="K406" s="286" t="s">
        <v>55</v>
      </c>
      <c r="L406" s="286" t="s">
        <v>55</v>
      </c>
      <c r="M406" s="286" t="s">
        <v>55</v>
      </c>
      <c r="N406" s="286" t="s">
        <v>55</v>
      </c>
      <c r="O406" s="286" t="s">
        <v>55</v>
      </c>
      <c r="P406" s="286" t="s">
        <v>55</v>
      </c>
      <c r="Q406" s="286" t="s">
        <v>55</v>
      </c>
      <c r="R406" s="304"/>
      <c r="S406" s="409">
        <v>289</v>
      </c>
      <c r="T406" s="409" t="s">
        <v>55</v>
      </c>
      <c r="U406" s="409"/>
      <c r="V406" s="409"/>
      <c r="W406" s="409" t="s">
        <v>55</v>
      </c>
      <c r="X406" s="409" t="s">
        <v>55</v>
      </c>
      <c r="Y406" s="409" t="s">
        <v>55</v>
      </c>
      <c r="Z406" s="409" t="s">
        <v>55</v>
      </c>
      <c r="AA406" s="409" t="s">
        <v>55</v>
      </c>
      <c r="AB406" s="409" t="s">
        <v>55</v>
      </c>
      <c r="AC406" s="409" t="s">
        <v>55</v>
      </c>
      <c r="AD406" s="304"/>
      <c r="AE406" s="304"/>
      <c r="AF406" s="286">
        <v>289</v>
      </c>
      <c r="AG406" s="286" t="s">
        <v>55</v>
      </c>
      <c r="AH406" s="286">
        <v>239</v>
      </c>
      <c r="AI406" s="286" t="s">
        <v>55</v>
      </c>
      <c r="AJ406" s="286" t="s">
        <v>55</v>
      </c>
      <c r="AK406" s="286" t="s">
        <v>55</v>
      </c>
      <c r="AL406" s="286" t="s">
        <v>55</v>
      </c>
      <c r="AM406" s="286" t="s">
        <v>55</v>
      </c>
      <c r="AN406" s="286" t="s">
        <v>55</v>
      </c>
      <c r="AO406" s="286" t="s">
        <v>55</v>
      </c>
      <c r="AP406" s="304"/>
      <c r="AQ406" s="409">
        <v>289</v>
      </c>
      <c r="AR406" s="409" t="s">
        <v>55</v>
      </c>
      <c r="AS406" s="409">
        <v>0</v>
      </c>
      <c r="AT406" s="409">
        <v>0</v>
      </c>
      <c r="AU406" s="409" t="s">
        <v>55</v>
      </c>
      <c r="AV406" s="409" t="s">
        <v>55</v>
      </c>
      <c r="AW406" s="409" t="s">
        <v>55</v>
      </c>
      <c r="AX406" s="409" t="s">
        <v>55</v>
      </c>
      <c r="AY406" s="409" t="s">
        <v>55</v>
      </c>
      <c r="AZ406" s="409" t="s">
        <v>55</v>
      </c>
      <c r="BA406" s="409" t="s">
        <v>55</v>
      </c>
      <c r="BB406" s="304"/>
      <c r="BC406" s="304"/>
      <c r="BD406" s="304"/>
      <c r="BE406" s="304"/>
    </row>
    <row r="407" spans="2:57">
      <c r="B407" s="149" t="s">
        <v>818</v>
      </c>
      <c r="C407" s="149" t="s">
        <v>818</v>
      </c>
      <c r="D407" s="280"/>
      <c r="E407" s="280"/>
      <c r="F407" s="280"/>
      <c r="G407" s="281"/>
      <c r="H407" s="286">
        <v>289</v>
      </c>
      <c r="I407" s="286" t="s">
        <v>55</v>
      </c>
      <c r="J407" s="286">
        <v>239</v>
      </c>
      <c r="K407" s="286" t="s">
        <v>55</v>
      </c>
      <c r="L407" s="286" t="s">
        <v>55</v>
      </c>
      <c r="M407" s="286" t="s">
        <v>55</v>
      </c>
      <c r="N407" s="286" t="s">
        <v>55</v>
      </c>
      <c r="O407" s="286" t="s">
        <v>55</v>
      </c>
      <c r="P407" s="286" t="s">
        <v>55</v>
      </c>
      <c r="Q407" s="286" t="s">
        <v>55</v>
      </c>
      <c r="R407" s="304"/>
      <c r="S407" s="409">
        <v>289</v>
      </c>
      <c r="T407" s="409" t="s">
        <v>55</v>
      </c>
      <c r="U407" s="409"/>
      <c r="V407" s="409"/>
      <c r="W407" s="409" t="s">
        <v>55</v>
      </c>
      <c r="X407" s="409" t="s">
        <v>55</v>
      </c>
      <c r="Y407" s="409" t="s">
        <v>55</v>
      </c>
      <c r="Z407" s="409" t="s">
        <v>55</v>
      </c>
      <c r="AA407" s="409" t="s">
        <v>55</v>
      </c>
      <c r="AB407" s="409" t="s">
        <v>55</v>
      </c>
      <c r="AC407" s="409" t="s">
        <v>55</v>
      </c>
      <c r="AD407" s="304"/>
      <c r="AE407" s="304"/>
      <c r="AF407" s="286">
        <v>289</v>
      </c>
      <c r="AG407" s="286" t="s">
        <v>55</v>
      </c>
      <c r="AH407" s="286">
        <v>239</v>
      </c>
      <c r="AI407" s="286" t="s">
        <v>55</v>
      </c>
      <c r="AJ407" s="286" t="s">
        <v>55</v>
      </c>
      <c r="AK407" s="286" t="s">
        <v>55</v>
      </c>
      <c r="AL407" s="286" t="s">
        <v>55</v>
      </c>
      <c r="AM407" s="286" t="s">
        <v>55</v>
      </c>
      <c r="AN407" s="286" t="s">
        <v>55</v>
      </c>
      <c r="AO407" s="286" t="s">
        <v>55</v>
      </c>
      <c r="AP407" s="304"/>
      <c r="AQ407" s="409">
        <v>289</v>
      </c>
      <c r="AR407" s="409" t="s">
        <v>55</v>
      </c>
      <c r="AS407" s="409">
        <v>0</v>
      </c>
      <c r="AT407" s="409">
        <v>0</v>
      </c>
      <c r="AU407" s="409" t="s">
        <v>55</v>
      </c>
      <c r="AV407" s="409" t="s">
        <v>55</v>
      </c>
      <c r="AW407" s="409" t="s">
        <v>55</v>
      </c>
      <c r="AX407" s="409" t="s">
        <v>55</v>
      </c>
      <c r="AY407" s="409" t="s">
        <v>55</v>
      </c>
      <c r="AZ407" s="409" t="s">
        <v>55</v>
      </c>
      <c r="BA407" s="409" t="s">
        <v>55</v>
      </c>
      <c r="BB407" s="304"/>
      <c r="BC407" s="304"/>
      <c r="BD407" s="304"/>
      <c r="BE407" s="304"/>
    </row>
    <row r="408" spans="2:57">
      <c r="B408" s="149" t="s">
        <v>819</v>
      </c>
      <c r="C408" s="149" t="s">
        <v>819</v>
      </c>
      <c r="D408" s="280"/>
      <c r="E408" s="280"/>
      <c r="F408" s="280"/>
      <c r="G408" s="281"/>
      <c r="H408" s="286">
        <v>539</v>
      </c>
      <c r="I408" s="286">
        <v>439</v>
      </c>
      <c r="J408" s="286">
        <v>489</v>
      </c>
      <c r="K408" s="286">
        <v>439</v>
      </c>
      <c r="L408" s="286">
        <v>109</v>
      </c>
      <c r="M408" s="286">
        <v>79</v>
      </c>
      <c r="N408" s="286">
        <v>39</v>
      </c>
      <c r="O408" s="286">
        <v>19</v>
      </c>
      <c r="P408" s="286">
        <v>19</v>
      </c>
      <c r="Q408" s="286">
        <v>19</v>
      </c>
      <c r="R408" s="304"/>
      <c r="S408" s="409">
        <v>539</v>
      </c>
      <c r="T408" s="409">
        <v>439</v>
      </c>
      <c r="U408" s="409"/>
      <c r="V408" s="409"/>
      <c r="W408" s="409">
        <v>439</v>
      </c>
      <c r="X408" s="409">
        <v>109</v>
      </c>
      <c r="Y408" s="409">
        <v>79</v>
      </c>
      <c r="Z408" s="409">
        <v>39</v>
      </c>
      <c r="AA408" s="409">
        <v>19</v>
      </c>
      <c r="AB408" s="409">
        <v>19</v>
      </c>
      <c r="AC408" s="409">
        <v>19</v>
      </c>
      <c r="AD408" s="304"/>
      <c r="AE408" s="304"/>
      <c r="AF408" s="286">
        <v>539</v>
      </c>
      <c r="AG408" s="286">
        <v>439</v>
      </c>
      <c r="AH408" s="286">
        <v>489</v>
      </c>
      <c r="AI408" s="286">
        <v>439</v>
      </c>
      <c r="AJ408" s="286">
        <v>109</v>
      </c>
      <c r="AK408" s="286">
        <v>79</v>
      </c>
      <c r="AL408" s="286">
        <v>39</v>
      </c>
      <c r="AM408" s="286">
        <v>19</v>
      </c>
      <c r="AN408" s="286">
        <v>19</v>
      </c>
      <c r="AO408" s="286">
        <v>19</v>
      </c>
      <c r="AP408" s="304"/>
      <c r="AQ408" s="409">
        <v>539</v>
      </c>
      <c r="AR408" s="409">
        <v>439</v>
      </c>
      <c r="AS408" s="409">
        <v>0</v>
      </c>
      <c r="AT408" s="409">
        <v>0</v>
      </c>
      <c r="AU408" s="409">
        <v>439</v>
      </c>
      <c r="AV408" s="409">
        <v>109</v>
      </c>
      <c r="AW408" s="409">
        <v>79</v>
      </c>
      <c r="AX408" s="409">
        <v>39</v>
      </c>
      <c r="AY408" s="409">
        <v>19</v>
      </c>
      <c r="AZ408" s="409">
        <v>19</v>
      </c>
      <c r="BA408" s="409">
        <v>19</v>
      </c>
      <c r="BB408" s="304"/>
      <c r="BC408" s="304"/>
      <c r="BD408" s="304"/>
      <c r="BE408" s="304"/>
    </row>
    <row r="409" spans="2:57">
      <c r="B409" s="149" t="s">
        <v>820</v>
      </c>
      <c r="C409" s="149" t="s">
        <v>820</v>
      </c>
      <c r="D409" s="280"/>
      <c r="E409" s="280"/>
      <c r="F409" s="280"/>
      <c r="G409" s="281"/>
      <c r="H409" s="286">
        <v>339</v>
      </c>
      <c r="I409" s="286" t="s">
        <v>55</v>
      </c>
      <c r="J409" s="286">
        <v>289</v>
      </c>
      <c r="K409" s="286" t="s">
        <v>55</v>
      </c>
      <c r="L409" s="286" t="s">
        <v>55</v>
      </c>
      <c r="M409" s="286" t="s">
        <v>55</v>
      </c>
      <c r="N409" s="286" t="s">
        <v>55</v>
      </c>
      <c r="O409" s="286" t="s">
        <v>55</v>
      </c>
      <c r="P409" s="286" t="s">
        <v>55</v>
      </c>
      <c r="Q409" s="286" t="s">
        <v>55</v>
      </c>
      <c r="R409" s="304"/>
      <c r="S409" s="409">
        <v>339</v>
      </c>
      <c r="T409" s="409" t="s">
        <v>55</v>
      </c>
      <c r="U409" s="409"/>
      <c r="V409" s="409"/>
      <c r="W409" s="409" t="s">
        <v>55</v>
      </c>
      <c r="X409" s="409" t="s">
        <v>55</v>
      </c>
      <c r="Y409" s="409" t="s">
        <v>55</v>
      </c>
      <c r="Z409" s="409" t="s">
        <v>55</v>
      </c>
      <c r="AA409" s="409" t="s">
        <v>55</v>
      </c>
      <c r="AB409" s="409" t="s">
        <v>55</v>
      </c>
      <c r="AC409" s="409" t="s">
        <v>55</v>
      </c>
      <c r="AD409" s="304"/>
      <c r="AE409" s="304"/>
      <c r="AF409" s="286">
        <v>339</v>
      </c>
      <c r="AG409" s="286" t="s">
        <v>55</v>
      </c>
      <c r="AH409" s="286">
        <v>289</v>
      </c>
      <c r="AI409" s="286" t="s">
        <v>55</v>
      </c>
      <c r="AJ409" s="286" t="s">
        <v>55</v>
      </c>
      <c r="AK409" s="286" t="s">
        <v>55</v>
      </c>
      <c r="AL409" s="286" t="s">
        <v>55</v>
      </c>
      <c r="AM409" s="286" t="s">
        <v>55</v>
      </c>
      <c r="AN409" s="286" t="s">
        <v>55</v>
      </c>
      <c r="AO409" s="286" t="s">
        <v>55</v>
      </c>
      <c r="AP409" s="304"/>
      <c r="AQ409" s="409">
        <v>339</v>
      </c>
      <c r="AR409" s="409" t="s">
        <v>55</v>
      </c>
      <c r="AS409" s="409">
        <v>0</v>
      </c>
      <c r="AT409" s="409">
        <v>0</v>
      </c>
      <c r="AU409" s="409" t="s">
        <v>55</v>
      </c>
      <c r="AV409" s="409" t="s">
        <v>55</v>
      </c>
      <c r="AW409" s="409" t="s">
        <v>55</v>
      </c>
      <c r="AX409" s="409" t="s">
        <v>55</v>
      </c>
      <c r="AY409" s="409" t="s">
        <v>55</v>
      </c>
      <c r="AZ409" s="409" t="s">
        <v>55</v>
      </c>
      <c r="BA409" s="409" t="s">
        <v>55</v>
      </c>
      <c r="BB409" s="304"/>
      <c r="BC409" s="304"/>
      <c r="BD409" s="304"/>
      <c r="BE409" s="304"/>
    </row>
    <row r="410" spans="2:57">
      <c r="B410" s="149" t="s">
        <v>821</v>
      </c>
      <c r="C410" s="149" t="s">
        <v>821</v>
      </c>
      <c r="D410" s="280"/>
      <c r="E410" s="280"/>
      <c r="F410" s="280"/>
      <c r="G410" s="281"/>
      <c r="H410" s="286">
        <v>289</v>
      </c>
      <c r="I410" s="286" t="s">
        <v>55</v>
      </c>
      <c r="J410" s="286">
        <v>189</v>
      </c>
      <c r="K410" s="286" t="s">
        <v>55</v>
      </c>
      <c r="L410" s="286" t="s">
        <v>55</v>
      </c>
      <c r="M410" s="286" t="s">
        <v>55</v>
      </c>
      <c r="N410" s="286" t="s">
        <v>55</v>
      </c>
      <c r="O410" s="286" t="s">
        <v>55</v>
      </c>
      <c r="P410" s="286" t="s">
        <v>55</v>
      </c>
      <c r="Q410" s="286" t="s">
        <v>55</v>
      </c>
      <c r="R410" s="304"/>
      <c r="S410" s="409">
        <v>289</v>
      </c>
      <c r="T410" s="409" t="s">
        <v>55</v>
      </c>
      <c r="U410" s="409"/>
      <c r="V410" s="409"/>
      <c r="W410" s="409" t="s">
        <v>55</v>
      </c>
      <c r="X410" s="409" t="s">
        <v>55</v>
      </c>
      <c r="Y410" s="409" t="s">
        <v>55</v>
      </c>
      <c r="Z410" s="409" t="s">
        <v>55</v>
      </c>
      <c r="AA410" s="409" t="s">
        <v>55</v>
      </c>
      <c r="AB410" s="409" t="s">
        <v>55</v>
      </c>
      <c r="AC410" s="409" t="s">
        <v>55</v>
      </c>
      <c r="AD410" s="304"/>
      <c r="AE410" s="304"/>
      <c r="AF410" s="286">
        <v>289</v>
      </c>
      <c r="AG410" s="286" t="s">
        <v>55</v>
      </c>
      <c r="AH410" s="286">
        <v>189</v>
      </c>
      <c r="AI410" s="286" t="s">
        <v>55</v>
      </c>
      <c r="AJ410" s="286" t="s">
        <v>55</v>
      </c>
      <c r="AK410" s="286" t="s">
        <v>55</v>
      </c>
      <c r="AL410" s="286" t="s">
        <v>55</v>
      </c>
      <c r="AM410" s="286" t="s">
        <v>55</v>
      </c>
      <c r="AN410" s="286" t="s">
        <v>55</v>
      </c>
      <c r="AO410" s="286" t="s">
        <v>55</v>
      </c>
      <c r="AP410" s="304"/>
      <c r="AQ410" s="409">
        <v>289</v>
      </c>
      <c r="AR410" s="409" t="s">
        <v>55</v>
      </c>
      <c r="AS410" s="409">
        <v>0</v>
      </c>
      <c r="AT410" s="409">
        <v>0</v>
      </c>
      <c r="AU410" s="409" t="s">
        <v>55</v>
      </c>
      <c r="AV410" s="409" t="s">
        <v>55</v>
      </c>
      <c r="AW410" s="409" t="s">
        <v>55</v>
      </c>
      <c r="AX410" s="409" t="s">
        <v>55</v>
      </c>
      <c r="AY410" s="409" t="s">
        <v>55</v>
      </c>
      <c r="AZ410" s="409" t="s">
        <v>55</v>
      </c>
      <c r="BA410" s="409" t="s">
        <v>55</v>
      </c>
      <c r="BB410" s="304"/>
      <c r="BC410" s="304"/>
      <c r="BD410" s="304"/>
      <c r="BE410" s="304"/>
    </row>
    <row r="411" spans="2:57">
      <c r="B411" s="149" t="s">
        <v>822</v>
      </c>
      <c r="C411" s="149" t="s">
        <v>822</v>
      </c>
      <c r="D411" s="280"/>
      <c r="E411" s="280"/>
      <c r="F411" s="280"/>
      <c r="G411" s="281"/>
      <c r="H411" s="286">
        <v>489</v>
      </c>
      <c r="I411" s="286">
        <v>389</v>
      </c>
      <c r="J411" s="286">
        <v>389</v>
      </c>
      <c r="K411" s="286">
        <v>389</v>
      </c>
      <c r="L411" s="286">
        <v>39</v>
      </c>
      <c r="M411" s="286">
        <v>29</v>
      </c>
      <c r="N411" s="286">
        <v>19</v>
      </c>
      <c r="O411" s="286">
        <v>19</v>
      </c>
      <c r="P411" s="286">
        <v>19</v>
      </c>
      <c r="Q411" s="286">
        <v>19</v>
      </c>
      <c r="R411" s="304"/>
      <c r="S411" s="409">
        <v>489</v>
      </c>
      <c r="T411" s="409">
        <v>389</v>
      </c>
      <c r="U411" s="409"/>
      <c r="V411" s="409"/>
      <c r="W411" s="409">
        <v>389</v>
      </c>
      <c r="X411" s="409">
        <v>39</v>
      </c>
      <c r="Y411" s="409">
        <v>29</v>
      </c>
      <c r="Z411" s="409">
        <v>19</v>
      </c>
      <c r="AA411" s="409">
        <v>19</v>
      </c>
      <c r="AB411" s="409">
        <v>19</v>
      </c>
      <c r="AC411" s="409">
        <v>19</v>
      </c>
      <c r="AD411" s="304"/>
      <c r="AE411" s="304"/>
      <c r="AF411" s="286">
        <v>489</v>
      </c>
      <c r="AG411" s="286">
        <v>389</v>
      </c>
      <c r="AH411" s="286">
        <v>389</v>
      </c>
      <c r="AI411" s="286">
        <v>389</v>
      </c>
      <c r="AJ411" s="286">
        <v>39</v>
      </c>
      <c r="AK411" s="286">
        <v>29</v>
      </c>
      <c r="AL411" s="286">
        <v>19</v>
      </c>
      <c r="AM411" s="286">
        <v>19</v>
      </c>
      <c r="AN411" s="286">
        <v>19</v>
      </c>
      <c r="AO411" s="286">
        <v>19</v>
      </c>
      <c r="AP411" s="304"/>
      <c r="AQ411" s="409">
        <v>489</v>
      </c>
      <c r="AR411" s="409">
        <v>389</v>
      </c>
      <c r="AS411" s="409">
        <v>0</v>
      </c>
      <c r="AT411" s="409">
        <v>0</v>
      </c>
      <c r="AU411" s="409">
        <v>389</v>
      </c>
      <c r="AV411" s="409">
        <v>39</v>
      </c>
      <c r="AW411" s="409">
        <v>29</v>
      </c>
      <c r="AX411" s="409">
        <v>19</v>
      </c>
      <c r="AY411" s="409">
        <v>19</v>
      </c>
      <c r="AZ411" s="409">
        <v>19</v>
      </c>
      <c r="BA411" s="409">
        <v>19</v>
      </c>
      <c r="BB411" s="304"/>
      <c r="BC411" s="304"/>
      <c r="BD411" s="304"/>
      <c r="BE411" s="304"/>
    </row>
    <row r="412" spans="2:57">
      <c r="B412" s="149" t="s">
        <v>823</v>
      </c>
      <c r="C412" s="149" t="s">
        <v>823</v>
      </c>
      <c r="D412" s="280"/>
      <c r="E412" s="280"/>
      <c r="F412" s="280"/>
      <c r="G412" s="281"/>
      <c r="H412" s="286">
        <v>389</v>
      </c>
      <c r="I412" s="286">
        <v>289</v>
      </c>
      <c r="J412" s="286">
        <v>289</v>
      </c>
      <c r="K412" s="286">
        <v>289</v>
      </c>
      <c r="L412" s="286">
        <v>19</v>
      </c>
      <c r="M412" s="286">
        <v>19</v>
      </c>
      <c r="N412" s="286">
        <v>19</v>
      </c>
      <c r="O412" s="286">
        <v>19</v>
      </c>
      <c r="P412" s="286">
        <v>19</v>
      </c>
      <c r="Q412" s="286">
        <v>19</v>
      </c>
      <c r="R412" s="304"/>
      <c r="S412" s="409">
        <v>389</v>
      </c>
      <c r="T412" s="409">
        <v>289</v>
      </c>
      <c r="U412" s="409"/>
      <c r="V412" s="409"/>
      <c r="W412" s="409">
        <v>289</v>
      </c>
      <c r="X412" s="409">
        <v>19</v>
      </c>
      <c r="Y412" s="409">
        <v>19</v>
      </c>
      <c r="Z412" s="409">
        <v>19</v>
      </c>
      <c r="AA412" s="409">
        <v>19</v>
      </c>
      <c r="AB412" s="409">
        <v>19</v>
      </c>
      <c r="AC412" s="409">
        <v>19</v>
      </c>
      <c r="AD412" s="304"/>
      <c r="AE412" s="304"/>
      <c r="AF412" s="286">
        <v>389</v>
      </c>
      <c r="AG412" s="286">
        <v>289</v>
      </c>
      <c r="AH412" s="286">
        <v>289</v>
      </c>
      <c r="AI412" s="286">
        <v>289</v>
      </c>
      <c r="AJ412" s="286">
        <v>19</v>
      </c>
      <c r="AK412" s="286">
        <v>19</v>
      </c>
      <c r="AL412" s="286">
        <v>19</v>
      </c>
      <c r="AM412" s="286">
        <v>19</v>
      </c>
      <c r="AN412" s="286">
        <v>19</v>
      </c>
      <c r="AO412" s="286">
        <v>19</v>
      </c>
      <c r="AP412" s="304"/>
      <c r="AQ412" s="409">
        <v>389</v>
      </c>
      <c r="AR412" s="409">
        <v>289</v>
      </c>
      <c r="AS412" s="409">
        <v>0</v>
      </c>
      <c r="AT412" s="409">
        <v>0</v>
      </c>
      <c r="AU412" s="409">
        <v>289</v>
      </c>
      <c r="AV412" s="409">
        <v>19</v>
      </c>
      <c r="AW412" s="409">
        <v>19</v>
      </c>
      <c r="AX412" s="409">
        <v>19</v>
      </c>
      <c r="AY412" s="409">
        <v>19</v>
      </c>
      <c r="AZ412" s="409">
        <v>19</v>
      </c>
      <c r="BA412" s="409">
        <v>19</v>
      </c>
      <c r="BB412" s="304"/>
      <c r="BC412" s="304"/>
      <c r="BD412" s="304"/>
      <c r="BE412" s="304"/>
    </row>
    <row r="413" spans="2:57">
      <c r="B413" s="149" t="s">
        <v>824</v>
      </c>
      <c r="C413" s="149" t="s">
        <v>824</v>
      </c>
      <c r="D413" s="280"/>
      <c r="E413" s="280"/>
      <c r="F413" s="280"/>
      <c r="G413" s="281"/>
      <c r="H413" s="286">
        <v>639</v>
      </c>
      <c r="I413" s="286">
        <v>539</v>
      </c>
      <c r="J413" s="286">
        <v>439</v>
      </c>
      <c r="K413" s="286">
        <v>389</v>
      </c>
      <c r="L413" s="286">
        <v>69</v>
      </c>
      <c r="M413" s="286">
        <v>39</v>
      </c>
      <c r="N413" s="286">
        <v>19</v>
      </c>
      <c r="O413" s="286">
        <v>19</v>
      </c>
      <c r="P413" s="286">
        <v>19</v>
      </c>
      <c r="Q413" s="286">
        <v>19</v>
      </c>
      <c r="R413" s="304"/>
      <c r="S413" s="409">
        <v>639</v>
      </c>
      <c r="T413" s="409">
        <v>539</v>
      </c>
      <c r="U413" s="409"/>
      <c r="V413" s="409"/>
      <c r="W413" s="409">
        <v>389</v>
      </c>
      <c r="X413" s="409">
        <v>69</v>
      </c>
      <c r="Y413" s="409">
        <v>39</v>
      </c>
      <c r="Z413" s="409">
        <v>19</v>
      </c>
      <c r="AA413" s="409">
        <v>19</v>
      </c>
      <c r="AB413" s="409">
        <v>19</v>
      </c>
      <c r="AC413" s="409">
        <v>19</v>
      </c>
      <c r="AD413" s="304"/>
      <c r="AE413" s="304"/>
      <c r="AF413" s="286">
        <v>639</v>
      </c>
      <c r="AG413" s="286">
        <v>539</v>
      </c>
      <c r="AH413" s="286">
        <v>439</v>
      </c>
      <c r="AI413" s="286">
        <v>389</v>
      </c>
      <c r="AJ413" s="286">
        <v>69</v>
      </c>
      <c r="AK413" s="286">
        <v>39</v>
      </c>
      <c r="AL413" s="286">
        <v>19</v>
      </c>
      <c r="AM413" s="286">
        <v>19</v>
      </c>
      <c r="AN413" s="286">
        <v>19</v>
      </c>
      <c r="AO413" s="286">
        <v>19</v>
      </c>
      <c r="AP413" s="304"/>
      <c r="AQ413" s="409">
        <v>639</v>
      </c>
      <c r="AR413" s="409">
        <v>539</v>
      </c>
      <c r="AS413" s="409">
        <v>0</v>
      </c>
      <c r="AT413" s="409">
        <v>0</v>
      </c>
      <c r="AU413" s="409">
        <v>389</v>
      </c>
      <c r="AV413" s="409">
        <v>69</v>
      </c>
      <c r="AW413" s="409">
        <v>39</v>
      </c>
      <c r="AX413" s="409">
        <v>19</v>
      </c>
      <c r="AY413" s="409">
        <v>19</v>
      </c>
      <c r="AZ413" s="409">
        <v>19</v>
      </c>
      <c r="BA413" s="409">
        <v>19</v>
      </c>
      <c r="BB413" s="304"/>
      <c r="BC413" s="304"/>
      <c r="BD413" s="304"/>
      <c r="BE413" s="304"/>
    </row>
    <row r="414" spans="2:57">
      <c r="B414" s="149" t="s">
        <v>825</v>
      </c>
      <c r="C414" s="149" t="s">
        <v>825</v>
      </c>
      <c r="D414" s="280"/>
      <c r="E414" s="280"/>
      <c r="F414" s="280"/>
      <c r="G414" s="281"/>
      <c r="H414" s="286">
        <v>889</v>
      </c>
      <c r="I414" s="286">
        <v>789</v>
      </c>
      <c r="J414" s="286">
        <v>789</v>
      </c>
      <c r="K414" s="286">
        <v>789</v>
      </c>
      <c r="L414" s="286">
        <v>509</v>
      </c>
      <c r="M414" s="286">
        <v>479</v>
      </c>
      <c r="N414" s="286">
        <v>339</v>
      </c>
      <c r="O414" s="286">
        <v>239</v>
      </c>
      <c r="P414" s="286">
        <v>239</v>
      </c>
      <c r="Q414" s="286">
        <v>239</v>
      </c>
      <c r="R414" s="304"/>
      <c r="S414" s="409">
        <v>889</v>
      </c>
      <c r="T414" s="409">
        <v>789</v>
      </c>
      <c r="U414" s="409"/>
      <c r="V414" s="409"/>
      <c r="W414" s="409">
        <v>789</v>
      </c>
      <c r="X414" s="409">
        <v>509</v>
      </c>
      <c r="Y414" s="409">
        <v>479</v>
      </c>
      <c r="Z414" s="409">
        <v>339</v>
      </c>
      <c r="AA414" s="409">
        <v>239</v>
      </c>
      <c r="AB414" s="409">
        <v>239</v>
      </c>
      <c r="AC414" s="409">
        <v>239</v>
      </c>
      <c r="AD414" s="304"/>
      <c r="AE414" s="304"/>
      <c r="AF414" s="286">
        <v>889</v>
      </c>
      <c r="AG414" s="286">
        <v>789</v>
      </c>
      <c r="AH414" s="286">
        <v>789</v>
      </c>
      <c r="AI414" s="286">
        <v>789</v>
      </c>
      <c r="AJ414" s="286">
        <v>509</v>
      </c>
      <c r="AK414" s="286">
        <v>479</v>
      </c>
      <c r="AL414" s="286">
        <v>339</v>
      </c>
      <c r="AM414" s="286">
        <v>239</v>
      </c>
      <c r="AN414" s="286">
        <v>239</v>
      </c>
      <c r="AO414" s="286">
        <v>239</v>
      </c>
      <c r="AP414" s="304"/>
      <c r="AQ414" s="409">
        <v>889</v>
      </c>
      <c r="AR414" s="409">
        <v>789</v>
      </c>
      <c r="AS414" s="409">
        <v>0</v>
      </c>
      <c r="AT414" s="409">
        <v>0</v>
      </c>
      <c r="AU414" s="409">
        <v>789</v>
      </c>
      <c r="AV414" s="409">
        <v>509</v>
      </c>
      <c r="AW414" s="409">
        <v>479</v>
      </c>
      <c r="AX414" s="409">
        <v>339</v>
      </c>
      <c r="AY414" s="409">
        <v>239</v>
      </c>
      <c r="AZ414" s="409">
        <v>239</v>
      </c>
      <c r="BA414" s="409">
        <v>239</v>
      </c>
      <c r="BB414" s="304"/>
      <c r="BC414" s="304"/>
      <c r="BD414" s="304"/>
      <c r="BE414" s="304"/>
    </row>
    <row r="415" spans="2:57">
      <c r="B415" s="149" t="s">
        <v>826</v>
      </c>
      <c r="C415" s="149" t="s">
        <v>826</v>
      </c>
      <c r="D415" s="280"/>
      <c r="E415" s="280"/>
      <c r="F415" s="280"/>
      <c r="G415" s="281"/>
      <c r="H415" s="286">
        <v>1139</v>
      </c>
      <c r="I415" s="286">
        <v>1039</v>
      </c>
      <c r="J415" s="286">
        <v>1089</v>
      </c>
      <c r="K415" s="286">
        <v>1039</v>
      </c>
      <c r="L415" s="286">
        <v>469</v>
      </c>
      <c r="M415" s="286">
        <v>439</v>
      </c>
      <c r="N415" s="286">
        <v>399</v>
      </c>
      <c r="O415" s="286">
        <v>369</v>
      </c>
      <c r="P415" s="286">
        <v>369</v>
      </c>
      <c r="Q415" s="286">
        <v>369</v>
      </c>
      <c r="R415" s="304"/>
      <c r="S415" s="409">
        <v>1139</v>
      </c>
      <c r="T415" s="409">
        <v>1039</v>
      </c>
      <c r="U415" s="409"/>
      <c r="V415" s="409"/>
      <c r="W415" s="409">
        <v>1039</v>
      </c>
      <c r="X415" s="409">
        <v>469</v>
      </c>
      <c r="Y415" s="409">
        <v>439</v>
      </c>
      <c r="Z415" s="409">
        <v>399</v>
      </c>
      <c r="AA415" s="409">
        <v>369</v>
      </c>
      <c r="AB415" s="409">
        <v>369</v>
      </c>
      <c r="AC415" s="409">
        <v>369</v>
      </c>
      <c r="AD415" s="304"/>
      <c r="AE415" s="304"/>
      <c r="AF415" s="286">
        <v>1139</v>
      </c>
      <c r="AG415" s="286">
        <v>1039</v>
      </c>
      <c r="AH415" s="286">
        <v>1089</v>
      </c>
      <c r="AI415" s="286">
        <v>1039</v>
      </c>
      <c r="AJ415" s="286">
        <v>469</v>
      </c>
      <c r="AK415" s="286">
        <v>439</v>
      </c>
      <c r="AL415" s="286">
        <v>399</v>
      </c>
      <c r="AM415" s="286">
        <v>369</v>
      </c>
      <c r="AN415" s="286">
        <v>369</v>
      </c>
      <c r="AO415" s="286">
        <v>369</v>
      </c>
      <c r="AP415" s="304"/>
      <c r="AQ415" s="409">
        <v>1139</v>
      </c>
      <c r="AR415" s="409">
        <v>1039</v>
      </c>
      <c r="AS415" s="409">
        <v>0</v>
      </c>
      <c r="AT415" s="409">
        <v>0</v>
      </c>
      <c r="AU415" s="409">
        <v>1039</v>
      </c>
      <c r="AV415" s="409">
        <v>469</v>
      </c>
      <c r="AW415" s="409">
        <v>439</v>
      </c>
      <c r="AX415" s="409">
        <v>399</v>
      </c>
      <c r="AY415" s="409">
        <v>369</v>
      </c>
      <c r="AZ415" s="409">
        <v>369</v>
      </c>
      <c r="BA415" s="409">
        <v>369</v>
      </c>
      <c r="BB415" s="304"/>
      <c r="BC415" s="304"/>
      <c r="BD415" s="304"/>
      <c r="BE415" s="304"/>
    </row>
    <row r="416" spans="2:57">
      <c r="B416" s="149" t="s">
        <v>827</v>
      </c>
      <c r="C416" s="149" t="s">
        <v>827</v>
      </c>
      <c r="D416" s="280"/>
      <c r="E416" s="280"/>
      <c r="F416" s="280"/>
      <c r="G416" s="281"/>
      <c r="H416" s="286">
        <v>1239</v>
      </c>
      <c r="I416" s="286">
        <v>1139</v>
      </c>
      <c r="J416" s="286">
        <v>1189</v>
      </c>
      <c r="K416" s="286">
        <v>1139</v>
      </c>
      <c r="L416" s="286">
        <v>539</v>
      </c>
      <c r="M416" s="286">
        <v>489</v>
      </c>
      <c r="N416" s="286">
        <v>389</v>
      </c>
      <c r="O416" s="286">
        <v>339</v>
      </c>
      <c r="P416" s="286">
        <v>339</v>
      </c>
      <c r="Q416" s="286">
        <v>339</v>
      </c>
      <c r="R416" s="304"/>
      <c r="S416" s="409">
        <v>1239</v>
      </c>
      <c r="T416" s="409">
        <v>1139</v>
      </c>
      <c r="U416" s="409"/>
      <c r="V416" s="409"/>
      <c r="W416" s="409">
        <v>1139</v>
      </c>
      <c r="X416" s="409">
        <v>539</v>
      </c>
      <c r="Y416" s="409">
        <v>489</v>
      </c>
      <c r="Z416" s="409">
        <v>389</v>
      </c>
      <c r="AA416" s="409">
        <v>339</v>
      </c>
      <c r="AB416" s="409">
        <v>339</v>
      </c>
      <c r="AC416" s="409">
        <v>339</v>
      </c>
      <c r="AD416" s="304"/>
      <c r="AE416" s="304"/>
      <c r="AF416" s="286">
        <v>1239</v>
      </c>
      <c r="AG416" s="286">
        <v>1139</v>
      </c>
      <c r="AH416" s="286">
        <v>1189</v>
      </c>
      <c r="AI416" s="286">
        <v>1139</v>
      </c>
      <c r="AJ416" s="286">
        <v>539</v>
      </c>
      <c r="AK416" s="286">
        <v>489</v>
      </c>
      <c r="AL416" s="286">
        <v>389</v>
      </c>
      <c r="AM416" s="286">
        <v>339</v>
      </c>
      <c r="AN416" s="286">
        <v>339</v>
      </c>
      <c r="AO416" s="286">
        <v>339</v>
      </c>
      <c r="AP416" s="304"/>
      <c r="AQ416" s="409">
        <v>1239</v>
      </c>
      <c r="AR416" s="409">
        <v>1139</v>
      </c>
      <c r="AS416" s="409">
        <v>0</v>
      </c>
      <c r="AT416" s="409">
        <v>0</v>
      </c>
      <c r="AU416" s="409">
        <v>1139</v>
      </c>
      <c r="AV416" s="409">
        <v>539</v>
      </c>
      <c r="AW416" s="409">
        <v>489</v>
      </c>
      <c r="AX416" s="409">
        <v>389</v>
      </c>
      <c r="AY416" s="409">
        <v>339</v>
      </c>
      <c r="AZ416" s="409">
        <v>339</v>
      </c>
      <c r="BA416" s="409">
        <v>339</v>
      </c>
      <c r="BB416" s="304"/>
      <c r="BC416" s="304"/>
      <c r="BD416" s="304"/>
      <c r="BE416" s="304"/>
    </row>
    <row r="417" spans="2:57">
      <c r="B417" s="149" t="s">
        <v>1012</v>
      </c>
      <c r="C417" s="149" t="s">
        <v>828</v>
      </c>
      <c r="D417" s="280"/>
      <c r="E417" s="280"/>
      <c r="F417" s="280"/>
      <c r="G417" s="281"/>
      <c r="H417" s="286">
        <v>189</v>
      </c>
      <c r="I417" s="286">
        <v>109</v>
      </c>
      <c r="J417" s="286">
        <v>189</v>
      </c>
      <c r="K417" s="286">
        <v>79</v>
      </c>
      <c r="L417" s="286">
        <v>0</v>
      </c>
      <c r="M417" s="286">
        <v>0</v>
      </c>
      <c r="N417" s="286">
        <v>0</v>
      </c>
      <c r="O417" s="286">
        <v>0</v>
      </c>
      <c r="P417" s="286">
        <v>0</v>
      </c>
      <c r="Q417" s="286">
        <v>0</v>
      </c>
      <c r="R417" s="304"/>
      <c r="S417" s="409">
        <v>189</v>
      </c>
      <c r="T417" s="409">
        <v>109</v>
      </c>
      <c r="U417" s="409"/>
      <c r="V417" s="409"/>
      <c r="W417" s="409">
        <v>79</v>
      </c>
      <c r="X417" s="409">
        <v>0</v>
      </c>
      <c r="Y417" s="409">
        <v>0</v>
      </c>
      <c r="Z417" s="409">
        <v>0</v>
      </c>
      <c r="AA417" s="409">
        <v>0</v>
      </c>
      <c r="AB417" s="409">
        <v>0</v>
      </c>
      <c r="AC417" s="409">
        <v>0</v>
      </c>
      <c r="AD417" s="304"/>
      <c r="AE417" s="304"/>
      <c r="AF417" s="286">
        <v>189</v>
      </c>
      <c r="AG417" s="286">
        <v>109</v>
      </c>
      <c r="AH417" s="286">
        <v>189</v>
      </c>
      <c r="AI417" s="286">
        <v>79</v>
      </c>
      <c r="AJ417" s="286">
        <v>0</v>
      </c>
      <c r="AK417" s="286">
        <v>0</v>
      </c>
      <c r="AL417" s="286">
        <v>0</v>
      </c>
      <c r="AM417" s="286">
        <v>0</v>
      </c>
      <c r="AN417" s="286">
        <v>0</v>
      </c>
      <c r="AO417" s="286">
        <v>0</v>
      </c>
      <c r="AP417" s="304"/>
      <c r="AQ417" s="409">
        <v>189</v>
      </c>
      <c r="AR417" s="409">
        <v>109</v>
      </c>
      <c r="AS417" s="409">
        <v>0</v>
      </c>
      <c r="AT417" s="409">
        <v>0</v>
      </c>
      <c r="AU417" s="409">
        <v>79</v>
      </c>
      <c r="AV417" s="409">
        <v>0</v>
      </c>
      <c r="AW417" s="409">
        <v>0</v>
      </c>
      <c r="AX417" s="409">
        <v>0</v>
      </c>
      <c r="AY417" s="409">
        <v>0</v>
      </c>
      <c r="AZ417" s="409">
        <v>0</v>
      </c>
      <c r="BA417" s="409">
        <v>0</v>
      </c>
      <c r="BB417" s="304"/>
      <c r="BC417" s="304"/>
      <c r="BD417" s="304"/>
      <c r="BE417" s="304"/>
    </row>
    <row r="418" spans="2:57">
      <c r="B418" s="149" t="s">
        <v>1013</v>
      </c>
      <c r="C418" s="149" t="s">
        <v>829</v>
      </c>
      <c r="D418" s="280"/>
      <c r="E418" s="280"/>
      <c r="F418" s="280"/>
      <c r="G418" s="281"/>
      <c r="H418" s="286">
        <v>689</v>
      </c>
      <c r="I418" s="286">
        <v>589</v>
      </c>
      <c r="J418" s="286">
        <v>639</v>
      </c>
      <c r="K418" s="286">
        <v>589</v>
      </c>
      <c r="L418" s="286">
        <v>189</v>
      </c>
      <c r="M418" s="286">
        <v>139</v>
      </c>
      <c r="N418" s="286">
        <v>39</v>
      </c>
      <c r="O418" s="286">
        <v>0</v>
      </c>
      <c r="P418" s="286">
        <v>0</v>
      </c>
      <c r="Q418" s="286">
        <v>0</v>
      </c>
      <c r="R418" s="304"/>
      <c r="S418" s="409">
        <v>689</v>
      </c>
      <c r="T418" s="409">
        <v>589</v>
      </c>
      <c r="U418" s="409"/>
      <c r="V418" s="409"/>
      <c r="W418" s="409">
        <v>589</v>
      </c>
      <c r="X418" s="409">
        <v>189</v>
      </c>
      <c r="Y418" s="409">
        <v>139</v>
      </c>
      <c r="Z418" s="409">
        <v>39</v>
      </c>
      <c r="AA418" s="409">
        <v>0</v>
      </c>
      <c r="AB418" s="409">
        <v>0</v>
      </c>
      <c r="AC418" s="409">
        <v>0</v>
      </c>
      <c r="AD418" s="304"/>
      <c r="AE418" s="304"/>
      <c r="AF418" s="286">
        <v>689</v>
      </c>
      <c r="AG418" s="286">
        <v>589</v>
      </c>
      <c r="AH418" s="286">
        <v>639</v>
      </c>
      <c r="AI418" s="286">
        <v>589</v>
      </c>
      <c r="AJ418" s="286">
        <v>189</v>
      </c>
      <c r="AK418" s="286">
        <v>139</v>
      </c>
      <c r="AL418" s="286">
        <v>39</v>
      </c>
      <c r="AM418" s="286">
        <v>0</v>
      </c>
      <c r="AN418" s="286">
        <v>0</v>
      </c>
      <c r="AO418" s="286">
        <v>0</v>
      </c>
      <c r="AP418" s="304"/>
      <c r="AQ418" s="409">
        <v>689</v>
      </c>
      <c r="AR418" s="409">
        <v>589</v>
      </c>
      <c r="AS418" s="409">
        <v>0</v>
      </c>
      <c r="AT418" s="409">
        <v>0</v>
      </c>
      <c r="AU418" s="409">
        <v>589</v>
      </c>
      <c r="AV418" s="409">
        <v>189</v>
      </c>
      <c r="AW418" s="409">
        <v>139</v>
      </c>
      <c r="AX418" s="409">
        <v>39</v>
      </c>
      <c r="AY418" s="409">
        <v>0</v>
      </c>
      <c r="AZ418" s="409">
        <v>0</v>
      </c>
      <c r="BA418" s="409">
        <v>0</v>
      </c>
      <c r="BB418" s="304"/>
      <c r="BC418" s="304"/>
      <c r="BD418" s="304"/>
      <c r="BE418" s="304"/>
    </row>
    <row r="419" spans="2:57">
      <c r="B419" s="149" t="s">
        <v>1014</v>
      </c>
      <c r="C419" s="149" t="s">
        <v>830</v>
      </c>
      <c r="D419" s="280"/>
      <c r="E419" s="280"/>
      <c r="F419" s="280"/>
      <c r="G419" s="281"/>
      <c r="H419" s="286">
        <v>489</v>
      </c>
      <c r="I419" s="286">
        <v>389</v>
      </c>
      <c r="J419" s="286">
        <v>439</v>
      </c>
      <c r="K419" s="286">
        <v>389</v>
      </c>
      <c r="L419" s="286">
        <v>0</v>
      </c>
      <c r="M419" s="286">
        <v>0</v>
      </c>
      <c r="N419" s="286">
        <v>0</v>
      </c>
      <c r="O419" s="286">
        <v>0</v>
      </c>
      <c r="P419" s="286">
        <v>0</v>
      </c>
      <c r="Q419" s="286">
        <v>0</v>
      </c>
      <c r="R419" s="304"/>
      <c r="S419" s="409">
        <v>489</v>
      </c>
      <c r="T419" s="409">
        <v>389</v>
      </c>
      <c r="U419" s="409"/>
      <c r="V419" s="409"/>
      <c r="W419" s="409">
        <v>389</v>
      </c>
      <c r="X419" s="409">
        <v>0</v>
      </c>
      <c r="Y419" s="409">
        <v>0</v>
      </c>
      <c r="Z419" s="409">
        <v>0</v>
      </c>
      <c r="AA419" s="409">
        <v>0</v>
      </c>
      <c r="AB419" s="409">
        <v>0</v>
      </c>
      <c r="AC419" s="409">
        <v>0</v>
      </c>
      <c r="AD419" s="304"/>
      <c r="AE419" s="304"/>
      <c r="AF419" s="286">
        <v>489</v>
      </c>
      <c r="AG419" s="286">
        <v>389</v>
      </c>
      <c r="AH419" s="286">
        <v>439</v>
      </c>
      <c r="AI419" s="286">
        <v>389</v>
      </c>
      <c r="AJ419" s="286">
        <v>0</v>
      </c>
      <c r="AK419" s="286">
        <v>0</v>
      </c>
      <c r="AL419" s="286">
        <v>0</v>
      </c>
      <c r="AM419" s="286">
        <v>0</v>
      </c>
      <c r="AN419" s="286">
        <v>0</v>
      </c>
      <c r="AO419" s="286">
        <v>0</v>
      </c>
      <c r="AP419" s="304"/>
      <c r="AQ419" s="409">
        <v>489</v>
      </c>
      <c r="AR419" s="409">
        <v>389</v>
      </c>
      <c r="AS419" s="409">
        <v>0</v>
      </c>
      <c r="AT419" s="409">
        <v>0</v>
      </c>
      <c r="AU419" s="409">
        <v>389</v>
      </c>
      <c r="AV419" s="409">
        <v>0</v>
      </c>
      <c r="AW419" s="409">
        <v>0</v>
      </c>
      <c r="AX419" s="409">
        <v>0</v>
      </c>
      <c r="AY419" s="409">
        <v>0</v>
      </c>
      <c r="AZ419" s="409">
        <v>0</v>
      </c>
      <c r="BA419" s="409">
        <v>0</v>
      </c>
      <c r="BB419" s="304"/>
      <c r="BC419" s="304"/>
      <c r="BD419" s="304"/>
      <c r="BE419" s="304"/>
    </row>
    <row r="420" spans="2:57">
      <c r="B420" s="149" t="s">
        <v>1015</v>
      </c>
      <c r="C420" s="149" t="s">
        <v>831</v>
      </c>
      <c r="D420" s="280"/>
      <c r="E420" s="280"/>
      <c r="F420" s="280"/>
      <c r="G420" s="281"/>
      <c r="H420" s="286">
        <v>659</v>
      </c>
      <c r="I420" s="286">
        <v>389</v>
      </c>
      <c r="J420" s="286">
        <v>659</v>
      </c>
      <c r="K420" s="286">
        <v>359</v>
      </c>
      <c r="L420" s="286">
        <v>239</v>
      </c>
      <c r="M420" s="286">
        <v>229</v>
      </c>
      <c r="N420" s="286">
        <v>199</v>
      </c>
      <c r="O420" s="286">
        <v>199</v>
      </c>
      <c r="P420" s="286">
        <v>199</v>
      </c>
      <c r="Q420" s="286">
        <v>199</v>
      </c>
      <c r="R420" s="304"/>
      <c r="S420" s="409">
        <v>659</v>
      </c>
      <c r="T420" s="409">
        <v>389</v>
      </c>
      <c r="U420" s="409"/>
      <c r="V420" s="409"/>
      <c r="W420" s="409">
        <v>359</v>
      </c>
      <c r="X420" s="409">
        <v>239</v>
      </c>
      <c r="Y420" s="409">
        <v>229</v>
      </c>
      <c r="Z420" s="409">
        <v>199</v>
      </c>
      <c r="AA420" s="409">
        <v>199</v>
      </c>
      <c r="AB420" s="409">
        <v>199</v>
      </c>
      <c r="AC420" s="409">
        <v>199</v>
      </c>
      <c r="AD420" s="304"/>
      <c r="AE420" s="304"/>
      <c r="AF420" s="286">
        <v>659</v>
      </c>
      <c r="AG420" s="286">
        <v>389</v>
      </c>
      <c r="AH420" s="286">
        <v>659</v>
      </c>
      <c r="AI420" s="286">
        <v>359</v>
      </c>
      <c r="AJ420" s="286">
        <v>239</v>
      </c>
      <c r="AK420" s="286">
        <v>229</v>
      </c>
      <c r="AL420" s="286">
        <v>199</v>
      </c>
      <c r="AM420" s="286">
        <v>199</v>
      </c>
      <c r="AN420" s="286">
        <v>199</v>
      </c>
      <c r="AO420" s="286">
        <v>199</v>
      </c>
      <c r="AP420" s="304"/>
      <c r="AQ420" s="409">
        <v>659</v>
      </c>
      <c r="AR420" s="409">
        <v>389</v>
      </c>
      <c r="AS420" s="409">
        <v>0</v>
      </c>
      <c r="AT420" s="409">
        <v>0</v>
      </c>
      <c r="AU420" s="409">
        <v>359</v>
      </c>
      <c r="AV420" s="409">
        <v>239</v>
      </c>
      <c r="AW420" s="409">
        <v>229</v>
      </c>
      <c r="AX420" s="409">
        <v>199</v>
      </c>
      <c r="AY420" s="409">
        <v>199</v>
      </c>
      <c r="AZ420" s="409">
        <v>199</v>
      </c>
      <c r="BA420" s="409">
        <v>199</v>
      </c>
      <c r="BB420" s="304"/>
      <c r="BC420" s="304"/>
      <c r="BD420" s="304"/>
      <c r="BE420" s="304"/>
    </row>
    <row r="421" spans="2:57">
      <c r="B421" s="149" t="s">
        <v>1016</v>
      </c>
      <c r="C421" s="149" t="s">
        <v>832</v>
      </c>
      <c r="D421" s="280"/>
      <c r="E421" s="280"/>
      <c r="F421" s="280"/>
      <c r="G421" s="281"/>
      <c r="H421" s="286">
        <v>589</v>
      </c>
      <c r="I421" s="286">
        <v>489</v>
      </c>
      <c r="J421" s="286">
        <v>589</v>
      </c>
      <c r="K421" s="286">
        <v>489</v>
      </c>
      <c r="L421" s="286">
        <v>339</v>
      </c>
      <c r="M421" s="286">
        <v>289</v>
      </c>
      <c r="N421" s="286">
        <v>239</v>
      </c>
      <c r="O421" s="286">
        <v>239</v>
      </c>
      <c r="P421" s="286">
        <v>239</v>
      </c>
      <c r="Q421" s="286">
        <v>239</v>
      </c>
      <c r="R421" s="304"/>
      <c r="S421" s="409">
        <v>589</v>
      </c>
      <c r="T421" s="409">
        <v>489</v>
      </c>
      <c r="U421" s="409"/>
      <c r="V421" s="409"/>
      <c r="W421" s="409">
        <v>489</v>
      </c>
      <c r="X421" s="409">
        <v>339</v>
      </c>
      <c r="Y421" s="409">
        <v>289</v>
      </c>
      <c r="Z421" s="409">
        <v>239</v>
      </c>
      <c r="AA421" s="409">
        <v>239</v>
      </c>
      <c r="AB421" s="409">
        <v>239</v>
      </c>
      <c r="AC421" s="409">
        <v>239</v>
      </c>
      <c r="AD421" s="304"/>
      <c r="AE421" s="304"/>
      <c r="AF421" s="286">
        <v>589</v>
      </c>
      <c r="AG421" s="286">
        <v>489</v>
      </c>
      <c r="AH421" s="286">
        <v>589</v>
      </c>
      <c r="AI421" s="286">
        <v>489</v>
      </c>
      <c r="AJ421" s="286">
        <v>339</v>
      </c>
      <c r="AK421" s="286">
        <v>289</v>
      </c>
      <c r="AL421" s="286">
        <v>239</v>
      </c>
      <c r="AM421" s="286">
        <v>239</v>
      </c>
      <c r="AN421" s="286">
        <v>239</v>
      </c>
      <c r="AO421" s="286">
        <v>239</v>
      </c>
      <c r="AP421" s="304"/>
      <c r="AQ421" s="409">
        <v>589</v>
      </c>
      <c r="AR421" s="409">
        <v>489</v>
      </c>
      <c r="AS421" s="409">
        <v>0</v>
      </c>
      <c r="AT421" s="409">
        <v>0</v>
      </c>
      <c r="AU421" s="409">
        <v>489</v>
      </c>
      <c r="AV421" s="409">
        <v>339</v>
      </c>
      <c r="AW421" s="409">
        <v>289</v>
      </c>
      <c r="AX421" s="409">
        <v>239</v>
      </c>
      <c r="AY421" s="409">
        <v>239</v>
      </c>
      <c r="AZ421" s="409">
        <v>239</v>
      </c>
      <c r="BA421" s="409">
        <v>239</v>
      </c>
      <c r="BB421" s="304"/>
      <c r="BC421" s="304"/>
      <c r="BD421" s="304"/>
      <c r="BE421" s="304"/>
    </row>
    <row r="422" spans="2:57">
      <c r="B422" s="149" t="s">
        <v>1017</v>
      </c>
      <c r="C422" s="149" t="s">
        <v>833</v>
      </c>
      <c r="D422" s="280"/>
      <c r="E422" s="280"/>
      <c r="F422" s="280"/>
      <c r="G422" s="281"/>
      <c r="H422" s="286">
        <v>489</v>
      </c>
      <c r="I422" s="286">
        <v>289</v>
      </c>
      <c r="J422" s="286">
        <v>489</v>
      </c>
      <c r="K422" s="286">
        <v>259</v>
      </c>
      <c r="L422" s="286">
        <v>139</v>
      </c>
      <c r="M422" s="286">
        <v>119</v>
      </c>
      <c r="N422" s="286">
        <v>89</v>
      </c>
      <c r="O422" s="286">
        <v>89</v>
      </c>
      <c r="P422" s="286">
        <v>89</v>
      </c>
      <c r="Q422" s="286">
        <v>89</v>
      </c>
      <c r="R422" s="304"/>
      <c r="S422" s="409">
        <v>489</v>
      </c>
      <c r="T422" s="409">
        <v>289</v>
      </c>
      <c r="U422" s="409"/>
      <c r="V422" s="409"/>
      <c r="W422" s="409">
        <v>259</v>
      </c>
      <c r="X422" s="409">
        <v>139</v>
      </c>
      <c r="Y422" s="409">
        <v>119</v>
      </c>
      <c r="Z422" s="409">
        <v>89</v>
      </c>
      <c r="AA422" s="409">
        <v>89</v>
      </c>
      <c r="AB422" s="409">
        <v>89</v>
      </c>
      <c r="AC422" s="409">
        <v>89</v>
      </c>
      <c r="AD422" s="304"/>
      <c r="AE422" s="304"/>
      <c r="AF422" s="286">
        <v>489</v>
      </c>
      <c r="AG422" s="286">
        <v>289</v>
      </c>
      <c r="AH422" s="286">
        <v>489</v>
      </c>
      <c r="AI422" s="286">
        <v>259</v>
      </c>
      <c r="AJ422" s="286">
        <v>139</v>
      </c>
      <c r="AK422" s="286">
        <v>119</v>
      </c>
      <c r="AL422" s="286">
        <v>89</v>
      </c>
      <c r="AM422" s="286">
        <v>89</v>
      </c>
      <c r="AN422" s="286">
        <v>89</v>
      </c>
      <c r="AO422" s="286">
        <v>89</v>
      </c>
      <c r="AP422" s="304"/>
      <c r="AQ422" s="409">
        <v>489</v>
      </c>
      <c r="AR422" s="409">
        <v>289</v>
      </c>
      <c r="AS422" s="409">
        <v>0</v>
      </c>
      <c r="AT422" s="409">
        <v>0</v>
      </c>
      <c r="AU422" s="409">
        <v>259</v>
      </c>
      <c r="AV422" s="409">
        <v>139</v>
      </c>
      <c r="AW422" s="409">
        <v>119</v>
      </c>
      <c r="AX422" s="409">
        <v>89</v>
      </c>
      <c r="AY422" s="409">
        <v>89</v>
      </c>
      <c r="AZ422" s="409">
        <v>89</v>
      </c>
      <c r="BA422" s="409">
        <v>89</v>
      </c>
      <c r="BB422" s="304"/>
      <c r="BC422" s="304"/>
      <c r="BD422" s="304"/>
      <c r="BE422" s="304"/>
    </row>
    <row r="423" spans="2:57">
      <c r="B423" s="149" t="s">
        <v>1018</v>
      </c>
      <c r="C423" s="149" t="s">
        <v>834</v>
      </c>
      <c r="D423" s="280"/>
      <c r="E423" s="280"/>
      <c r="F423" s="280"/>
      <c r="G423" s="281"/>
      <c r="H423" s="286">
        <v>289</v>
      </c>
      <c r="I423" s="286">
        <v>239</v>
      </c>
      <c r="J423" s="286">
        <v>289</v>
      </c>
      <c r="K423" s="286">
        <v>239</v>
      </c>
      <c r="L423" s="286">
        <v>89</v>
      </c>
      <c r="M423" s="286">
        <v>89</v>
      </c>
      <c r="N423" s="286">
        <v>89</v>
      </c>
      <c r="O423" s="286">
        <v>89</v>
      </c>
      <c r="P423" s="286">
        <v>89</v>
      </c>
      <c r="Q423" s="286">
        <v>89</v>
      </c>
      <c r="R423" s="304"/>
      <c r="S423" s="409">
        <v>289</v>
      </c>
      <c r="T423" s="409">
        <v>239</v>
      </c>
      <c r="U423" s="409"/>
      <c r="V423" s="409"/>
      <c r="W423" s="409">
        <v>239</v>
      </c>
      <c r="X423" s="409">
        <v>89</v>
      </c>
      <c r="Y423" s="409">
        <v>89</v>
      </c>
      <c r="Z423" s="409">
        <v>89</v>
      </c>
      <c r="AA423" s="409">
        <v>89</v>
      </c>
      <c r="AB423" s="409">
        <v>89</v>
      </c>
      <c r="AC423" s="409">
        <v>89</v>
      </c>
      <c r="AD423" s="304"/>
      <c r="AE423" s="304"/>
      <c r="AF423" s="286">
        <v>289</v>
      </c>
      <c r="AG423" s="286">
        <v>239</v>
      </c>
      <c r="AH423" s="286">
        <v>289</v>
      </c>
      <c r="AI423" s="286">
        <v>239</v>
      </c>
      <c r="AJ423" s="286">
        <v>89</v>
      </c>
      <c r="AK423" s="286">
        <v>89</v>
      </c>
      <c r="AL423" s="286">
        <v>89</v>
      </c>
      <c r="AM423" s="286">
        <v>89</v>
      </c>
      <c r="AN423" s="286">
        <v>89</v>
      </c>
      <c r="AO423" s="286">
        <v>89</v>
      </c>
      <c r="AP423" s="304"/>
      <c r="AQ423" s="409">
        <v>289</v>
      </c>
      <c r="AR423" s="409">
        <v>239</v>
      </c>
      <c r="AS423" s="409">
        <v>0</v>
      </c>
      <c r="AT423" s="409">
        <v>0</v>
      </c>
      <c r="AU423" s="409">
        <v>239</v>
      </c>
      <c r="AV423" s="409">
        <v>89</v>
      </c>
      <c r="AW423" s="409">
        <v>89</v>
      </c>
      <c r="AX423" s="409">
        <v>89</v>
      </c>
      <c r="AY423" s="409">
        <v>89</v>
      </c>
      <c r="AZ423" s="409">
        <v>89</v>
      </c>
      <c r="BA423" s="409">
        <v>89</v>
      </c>
      <c r="BB423" s="304"/>
      <c r="BC423" s="304"/>
      <c r="BD423" s="304"/>
      <c r="BE423" s="304"/>
    </row>
    <row r="424" spans="2:57">
      <c r="B424" s="149" t="s">
        <v>1019</v>
      </c>
      <c r="C424" s="149" t="s">
        <v>835</v>
      </c>
      <c r="D424" s="280"/>
      <c r="E424" s="280"/>
      <c r="F424" s="280"/>
      <c r="G424" s="281"/>
      <c r="H424" s="286">
        <v>489</v>
      </c>
      <c r="I424" s="286">
        <v>289</v>
      </c>
      <c r="J424" s="286">
        <v>489</v>
      </c>
      <c r="K424" s="286">
        <v>259</v>
      </c>
      <c r="L424" s="286">
        <v>59</v>
      </c>
      <c r="M424" s="286">
        <v>19</v>
      </c>
      <c r="N424" s="286">
        <v>0</v>
      </c>
      <c r="O424" s="286">
        <v>0</v>
      </c>
      <c r="P424" s="286">
        <v>0</v>
      </c>
      <c r="Q424" s="286">
        <v>0</v>
      </c>
      <c r="R424" s="304"/>
      <c r="S424" s="409">
        <v>489</v>
      </c>
      <c r="T424" s="409">
        <v>289</v>
      </c>
      <c r="U424" s="409"/>
      <c r="V424" s="409"/>
      <c r="W424" s="409">
        <v>259</v>
      </c>
      <c r="X424" s="409">
        <v>59</v>
      </c>
      <c r="Y424" s="409">
        <v>19</v>
      </c>
      <c r="Z424" s="409">
        <v>0</v>
      </c>
      <c r="AA424" s="409">
        <v>0</v>
      </c>
      <c r="AB424" s="409">
        <v>0</v>
      </c>
      <c r="AC424" s="409">
        <v>0</v>
      </c>
      <c r="AD424" s="304"/>
      <c r="AE424" s="304"/>
      <c r="AF424" s="286">
        <v>489</v>
      </c>
      <c r="AG424" s="286">
        <v>289</v>
      </c>
      <c r="AH424" s="286">
        <v>489</v>
      </c>
      <c r="AI424" s="286">
        <v>259</v>
      </c>
      <c r="AJ424" s="286">
        <v>59</v>
      </c>
      <c r="AK424" s="286">
        <v>19</v>
      </c>
      <c r="AL424" s="286">
        <v>0</v>
      </c>
      <c r="AM424" s="286">
        <v>0</v>
      </c>
      <c r="AN424" s="286">
        <v>0</v>
      </c>
      <c r="AO424" s="286">
        <v>0</v>
      </c>
      <c r="AP424" s="304"/>
      <c r="AQ424" s="409">
        <v>489</v>
      </c>
      <c r="AR424" s="409">
        <v>289</v>
      </c>
      <c r="AS424" s="409">
        <v>0</v>
      </c>
      <c r="AT424" s="409">
        <v>0</v>
      </c>
      <c r="AU424" s="409">
        <v>259</v>
      </c>
      <c r="AV424" s="409">
        <v>59</v>
      </c>
      <c r="AW424" s="409">
        <v>19</v>
      </c>
      <c r="AX424" s="409">
        <v>0</v>
      </c>
      <c r="AY424" s="409">
        <v>0</v>
      </c>
      <c r="AZ424" s="409">
        <v>0</v>
      </c>
      <c r="BA424" s="409">
        <v>0</v>
      </c>
      <c r="BB424" s="304"/>
      <c r="BC424" s="304"/>
      <c r="BD424" s="304"/>
      <c r="BE424" s="304"/>
    </row>
    <row r="425" spans="2:57">
      <c r="B425" s="149" t="s">
        <v>1020</v>
      </c>
      <c r="C425" s="149" t="s">
        <v>836</v>
      </c>
      <c r="D425" s="280"/>
      <c r="E425" s="280"/>
      <c r="F425" s="280"/>
      <c r="G425" s="281"/>
      <c r="H425" s="286">
        <v>989</v>
      </c>
      <c r="I425" s="286">
        <v>889</v>
      </c>
      <c r="J425" s="286">
        <v>989</v>
      </c>
      <c r="K425" s="286">
        <v>889</v>
      </c>
      <c r="L425" s="286">
        <v>489</v>
      </c>
      <c r="M425" s="286">
        <v>439</v>
      </c>
      <c r="N425" s="286">
        <v>339</v>
      </c>
      <c r="O425" s="286">
        <v>339</v>
      </c>
      <c r="P425" s="286">
        <v>339</v>
      </c>
      <c r="Q425" s="286">
        <v>339</v>
      </c>
      <c r="R425" s="304"/>
      <c r="S425" s="409">
        <v>989</v>
      </c>
      <c r="T425" s="409">
        <v>889</v>
      </c>
      <c r="U425" s="409"/>
      <c r="V425" s="409"/>
      <c r="W425" s="409">
        <v>889</v>
      </c>
      <c r="X425" s="409">
        <v>489</v>
      </c>
      <c r="Y425" s="409">
        <v>439</v>
      </c>
      <c r="Z425" s="409">
        <v>339</v>
      </c>
      <c r="AA425" s="409">
        <v>339</v>
      </c>
      <c r="AB425" s="409">
        <v>339</v>
      </c>
      <c r="AC425" s="409">
        <v>339</v>
      </c>
      <c r="AD425" s="304"/>
      <c r="AE425" s="304"/>
      <c r="AF425" s="286">
        <v>989</v>
      </c>
      <c r="AG425" s="286">
        <v>889</v>
      </c>
      <c r="AH425" s="286">
        <v>989</v>
      </c>
      <c r="AI425" s="286">
        <v>889</v>
      </c>
      <c r="AJ425" s="286">
        <v>489</v>
      </c>
      <c r="AK425" s="286">
        <v>439</v>
      </c>
      <c r="AL425" s="286">
        <v>339</v>
      </c>
      <c r="AM425" s="286">
        <v>339</v>
      </c>
      <c r="AN425" s="286">
        <v>339</v>
      </c>
      <c r="AO425" s="286">
        <v>339</v>
      </c>
      <c r="AP425" s="304"/>
      <c r="AQ425" s="409">
        <v>989</v>
      </c>
      <c r="AR425" s="409">
        <v>889</v>
      </c>
      <c r="AS425" s="409">
        <v>0</v>
      </c>
      <c r="AT425" s="409">
        <v>0</v>
      </c>
      <c r="AU425" s="409">
        <v>889</v>
      </c>
      <c r="AV425" s="409">
        <v>489</v>
      </c>
      <c r="AW425" s="409">
        <v>439</v>
      </c>
      <c r="AX425" s="409">
        <v>339</v>
      </c>
      <c r="AY425" s="409">
        <v>339</v>
      </c>
      <c r="AZ425" s="409">
        <v>339</v>
      </c>
      <c r="BA425" s="409">
        <v>339</v>
      </c>
      <c r="BB425" s="304"/>
      <c r="BC425" s="304"/>
      <c r="BD425" s="304"/>
      <c r="BE425" s="304"/>
    </row>
    <row r="426" spans="2:57">
      <c r="B426" s="149" t="s">
        <v>837</v>
      </c>
      <c r="C426" s="149" t="s">
        <v>837</v>
      </c>
      <c r="D426" s="280"/>
      <c r="E426" s="280"/>
      <c r="F426" s="280"/>
      <c r="G426" s="281"/>
      <c r="H426" s="286">
        <v>69</v>
      </c>
      <c r="I426" s="286" t="s">
        <v>55</v>
      </c>
      <c r="J426" s="286">
        <v>19</v>
      </c>
      <c r="K426" s="286" t="s">
        <v>55</v>
      </c>
      <c r="L426" s="286" t="s">
        <v>55</v>
      </c>
      <c r="M426" s="286" t="s">
        <v>55</v>
      </c>
      <c r="N426" s="286" t="s">
        <v>55</v>
      </c>
      <c r="O426" s="286" t="s">
        <v>55</v>
      </c>
      <c r="P426" s="286" t="s">
        <v>55</v>
      </c>
      <c r="Q426" s="286" t="s">
        <v>55</v>
      </c>
      <c r="R426" s="304"/>
      <c r="S426" s="409">
        <v>69</v>
      </c>
      <c r="T426" s="409" t="s">
        <v>55</v>
      </c>
      <c r="U426" s="409"/>
      <c r="V426" s="409"/>
      <c r="W426" s="409" t="s">
        <v>55</v>
      </c>
      <c r="X426" s="409" t="s">
        <v>55</v>
      </c>
      <c r="Y426" s="409" t="s">
        <v>55</v>
      </c>
      <c r="Z426" s="409" t="s">
        <v>55</v>
      </c>
      <c r="AA426" s="409" t="s">
        <v>55</v>
      </c>
      <c r="AB426" s="409" t="s">
        <v>55</v>
      </c>
      <c r="AC426" s="409" t="s">
        <v>55</v>
      </c>
      <c r="AD426" s="304"/>
      <c r="AE426" s="304"/>
      <c r="AF426" s="286">
        <v>69</v>
      </c>
      <c r="AG426" s="286" t="s">
        <v>55</v>
      </c>
      <c r="AH426" s="286">
        <v>19</v>
      </c>
      <c r="AI426" s="286" t="s">
        <v>55</v>
      </c>
      <c r="AJ426" s="286" t="s">
        <v>55</v>
      </c>
      <c r="AK426" s="286" t="s">
        <v>55</v>
      </c>
      <c r="AL426" s="286" t="s">
        <v>55</v>
      </c>
      <c r="AM426" s="286" t="s">
        <v>55</v>
      </c>
      <c r="AN426" s="286" t="s">
        <v>55</v>
      </c>
      <c r="AO426" s="286" t="s">
        <v>55</v>
      </c>
      <c r="AP426" s="304"/>
      <c r="AQ426" s="409">
        <v>69</v>
      </c>
      <c r="AR426" s="409" t="s">
        <v>55</v>
      </c>
      <c r="AS426" s="409">
        <v>0</v>
      </c>
      <c r="AT426" s="409">
        <v>0</v>
      </c>
      <c r="AU426" s="409" t="s">
        <v>55</v>
      </c>
      <c r="AV426" s="409" t="s">
        <v>55</v>
      </c>
      <c r="AW426" s="409" t="s">
        <v>55</v>
      </c>
      <c r="AX426" s="409" t="s">
        <v>55</v>
      </c>
      <c r="AY426" s="409" t="s">
        <v>55</v>
      </c>
      <c r="AZ426" s="409" t="s">
        <v>55</v>
      </c>
      <c r="BA426" s="409" t="s">
        <v>55</v>
      </c>
      <c r="BB426" s="304"/>
      <c r="BC426" s="304"/>
      <c r="BD426" s="304"/>
      <c r="BE426" s="304"/>
    </row>
    <row r="427" spans="2:57">
      <c r="B427" s="149" t="s">
        <v>838</v>
      </c>
      <c r="C427" s="149" t="s">
        <v>838</v>
      </c>
      <c r="D427" s="280"/>
      <c r="E427" s="280"/>
      <c r="F427" s="280"/>
      <c r="G427" s="281"/>
      <c r="H427" s="286">
        <v>689</v>
      </c>
      <c r="I427" s="286">
        <v>589</v>
      </c>
      <c r="J427" s="286">
        <v>589</v>
      </c>
      <c r="K427" s="286">
        <v>589</v>
      </c>
      <c r="L427" s="286">
        <v>169</v>
      </c>
      <c r="M427" s="286">
        <v>159</v>
      </c>
      <c r="N427" s="286">
        <v>119</v>
      </c>
      <c r="O427" s="286">
        <v>89</v>
      </c>
      <c r="P427" s="286">
        <v>89</v>
      </c>
      <c r="Q427" s="286">
        <v>89</v>
      </c>
      <c r="R427" s="304"/>
      <c r="S427" s="409">
        <v>689</v>
      </c>
      <c r="T427" s="409">
        <v>589</v>
      </c>
      <c r="U427" s="409"/>
      <c r="V427" s="409"/>
      <c r="W427" s="409">
        <v>589</v>
      </c>
      <c r="X427" s="409">
        <v>169</v>
      </c>
      <c r="Y427" s="409">
        <v>159</v>
      </c>
      <c r="Z427" s="409">
        <v>119</v>
      </c>
      <c r="AA427" s="409">
        <v>89</v>
      </c>
      <c r="AB427" s="409">
        <v>89</v>
      </c>
      <c r="AC427" s="409">
        <v>89</v>
      </c>
      <c r="AD427" s="304"/>
      <c r="AE427" s="304"/>
      <c r="AF427" s="286">
        <v>689</v>
      </c>
      <c r="AG427" s="286">
        <v>589</v>
      </c>
      <c r="AH427" s="286">
        <v>589</v>
      </c>
      <c r="AI427" s="286">
        <v>589</v>
      </c>
      <c r="AJ427" s="286">
        <v>169</v>
      </c>
      <c r="AK427" s="286">
        <v>159</v>
      </c>
      <c r="AL427" s="286">
        <v>119</v>
      </c>
      <c r="AM427" s="286">
        <v>89</v>
      </c>
      <c r="AN427" s="286">
        <v>89</v>
      </c>
      <c r="AO427" s="286">
        <v>89</v>
      </c>
      <c r="AP427" s="304"/>
      <c r="AQ427" s="409">
        <v>689</v>
      </c>
      <c r="AR427" s="409">
        <v>589</v>
      </c>
      <c r="AS427" s="409">
        <v>0</v>
      </c>
      <c r="AT427" s="409">
        <v>0</v>
      </c>
      <c r="AU427" s="409">
        <v>589</v>
      </c>
      <c r="AV427" s="409">
        <v>169</v>
      </c>
      <c r="AW427" s="409">
        <v>159</v>
      </c>
      <c r="AX427" s="409">
        <v>119</v>
      </c>
      <c r="AY427" s="409">
        <v>89</v>
      </c>
      <c r="AZ427" s="409">
        <v>89</v>
      </c>
      <c r="BA427" s="409">
        <v>89</v>
      </c>
      <c r="BB427" s="304"/>
      <c r="BC427" s="304"/>
      <c r="BD427" s="304"/>
      <c r="BE427" s="304"/>
    </row>
    <row r="428" spans="2:57">
      <c r="B428" s="149" t="s">
        <v>1021</v>
      </c>
      <c r="C428" s="149" t="s">
        <v>839</v>
      </c>
      <c r="D428" s="280"/>
      <c r="E428" s="280"/>
      <c r="F428" s="280"/>
      <c r="G428" s="281"/>
      <c r="H428" s="286">
        <v>1039</v>
      </c>
      <c r="I428" s="286">
        <v>1039</v>
      </c>
      <c r="J428" s="286">
        <v>1039</v>
      </c>
      <c r="K428" s="286">
        <v>789</v>
      </c>
      <c r="L428" s="286">
        <v>389</v>
      </c>
      <c r="M428" s="286">
        <v>189</v>
      </c>
      <c r="N428" s="286">
        <v>9</v>
      </c>
      <c r="O428" s="286">
        <v>9</v>
      </c>
      <c r="P428" s="286">
        <v>9</v>
      </c>
      <c r="Q428" s="286">
        <v>9</v>
      </c>
      <c r="R428" s="304"/>
      <c r="S428" s="409">
        <v>1039</v>
      </c>
      <c r="T428" s="409">
        <v>1039</v>
      </c>
      <c r="U428" s="409"/>
      <c r="V428" s="409"/>
      <c r="W428" s="409">
        <v>789</v>
      </c>
      <c r="X428" s="409">
        <v>389</v>
      </c>
      <c r="Y428" s="409">
        <v>189</v>
      </c>
      <c r="Z428" s="409">
        <v>9</v>
      </c>
      <c r="AA428" s="409">
        <v>9</v>
      </c>
      <c r="AB428" s="409">
        <v>9</v>
      </c>
      <c r="AC428" s="409">
        <v>9</v>
      </c>
      <c r="AD428" s="304"/>
      <c r="AE428" s="304"/>
      <c r="AF428" s="286">
        <v>1039</v>
      </c>
      <c r="AG428" s="286">
        <v>1039</v>
      </c>
      <c r="AH428" s="286">
        <v>1039</v>
      </c>
      <c r="AI428" s="286">
        <v>789</v>
      </c>
      <c r="AJ428" s="286">
        <v>389</v>
      </c>
      <c r="AK428" s="286">
        <v>189</v>
      </c>
      <c r="AL428" s="286">
        <v>9</v>
      </c>
      <c r="AM428" s="286">
        <v>9</v>
      </c>
      <c r="AN428" s="286">
        <v>9</v>
      </c>
      <c r="AO428" s="286">
        <v>9</v>
      </c>
      <c r="AP428" s="304"/>
      <c r="AQ428" s="409">
        <v>1039</v>
      </c>
      <c r="AR428" s="409">
        <v>1039</v>
      </c>
      <c r="AS428" s="409">
        <v>0</v>
      </c>
      <c r="AT428" s="409">
        <v>0</v>
      </c>
      <c r="AU428" s="409">
        <v>789</v>
      </c>
      <c r="AV428" s="409">
        <v>389</v>
      </c>
      <c r="AW428" s="409">
        <v>189</v>
      </c>
      <c r="AX428" s="409">
        <v>9</v>
      </c>
      <c r="AY428" s="409">
        <v>9</v>
      </c>
      <c r="AZ428" s="409">
        <v>9</v>
      </c>
      <c r="BA428" s="409">
        <v>9</v>
      </c>
      <c r="BB428" s="304"/>
      <c r="BC428" s="304"/>
      <c r="BD428" s="304"/>
      <c r="BE428" s="304"/>
    </row>
    <row r="429" spans="2:57">
      <c r="B429" s="149" t="s">
        <v>1022</v>
      </c>
      <c r="C429" s="149" t="s">
        <v>840</v>
      </c>
      <c r="D429" s="280"/>
      <c r="E429" s="280"/>
      <c r="F429" s="280"/>
      <c r="G429" s="281"/>
      <c r="H429" s="286">
        <v>739</v>
      </c>
      <c r="I429" s="286">
        <v>639</v>
      </c>
      <c r="J429" s="286">
        <v>739</v>
      </c>
      <c r="K429" s="286">
        <v>639</v>
      </c>
      <c r="L429" s="286">
        <v>289</v>
      </c>
      <c r="M429" s="286">
        <v>259</v>
      </c>
      <c r="N429" s="286">
        <v>159</v>
      </c>
      <c r="O429" s="286">
        <v>159</v>
      </c>
      <c r="P429" s="286">
        <v>159</v>
      </c>
      <c r="Q429" s="286">
        <v>159</v>
      </c>
      <c r="R429" s="304"/>
      <c r="S429" s="409">
        <v>739</v>
      </c>
      <c r="T429" s="409">
        <v>639</v>
      </c>
      <c r="U429" s="409"/>
      <c r="V429" s="409"/>
      <c r="W429" s="409">
        <v>639</v>
      </c>
      <c r="X429" s="409">
        <v>289</v>
      </c>
      <c r="Y429" s="409">
        <v>259</v>
      </c>
      <c r="Z429" s="409">
        <v>159</v>
      </c>
      <c r="AA429" s="409">
        <v>159</v>
      </c>
      <c r="AB429" s="409">
        <v>159</v>
      </c>
      <c r="AC429" s="409">
        <v>159</v>
      </c>
      <c r="AD429" s="304"/>
      <c r="AE429" s="304"/>
      <c r="AF429" s="286">
        <v>739</v>
      </c>
      <c r="AG429" s="286">
        <v>639</v>
      </c>
      <c r="AH429" s="286">
        <v>739</v>
      </c>
      <c r="AI429" s="286">
        <v>639</v>
      </c>
      <c r="AJ429" s="286">
        <v>289</v>
      </c>
      <c r="AK429" s="286">
        <v>259</v>
      </c>
      <c r="AL429" s="286">
        <v>159</v>
      </c>
      <c r="AM429" s="286">
        <v>159</v>
      </c>
      <c r="AN429" s="286">
        <v>159</v>
      </c>
      <c r="AO429" s="286">
        <v>159</v>
      </c>
      <c r="AP429" s="304"/>
      <c r="AQ429" s="409">
        <v>739</v>
      </c>
      <c r="AR429" s="409">
        <v>639</v>
      </c>
      <c r="AS429" s="409">
        <v>0</v>
      </c>
      <c r="AT429" s="409">
        <v>0</v>
      </c>
      <c r="AU429" s="409">
        <v>639</v>
      </c>
      <c r="AV429" s="409">
        <v>289</v>
      </c>
      <c r="AW429" s="409">
        <v>259</v>
      </c>
      <c r="AX429" s="409">
        <v>159</v>
      </c>
      <c r="AY429" s="409">
        <v>159</v>
      </c>
      <c r="AZ429" s="409">
        <v>159</v>
      </c>
      <c r="BA429" s="409">
        <v>159</v>
      </c>
      <c r="BB429" s="304"/>
      <c r="BC429" s="304"/>
      <c r="BD429" s="304"/>
      <c r="BE429" s="304"/>
    </row>
    <row r="430" spans="2:57">
      <c r="B430" s="149" t="s">
        <v>1023</v>
      </c>
      <c r="C430" s="149" t="s">
        <v>841</v>
      </c>
      <c r="D430" s="280"/>
      <c r="E430" s="280"/>
      <c r="F430" s="280"/>
      <c r="G430" s="281"/>
      <c r="H430" s="286">
        <v>219</v>
      </c>
      <c r="I430" s="286">
        <v>119</v>
      </c>
      <c r="J430" s="286">
        <v>219</v>
      </c>
      <c r="K430" s="286">
        <v>119</v>
      </c>
      <c r="L430" s="286">
        <v>0</v>
      </c>
      <c r="M430" s="286">
        <v>0</v>
      </c>
      <c r="N430" s="286">
        <v>0</v>
      </c>
      <c r="O430" s="286">
        <v>0</v>
      </c>
      <c r="P430" s="286">
        <v>0</v>
      </c>
      <c r="Q430" s="286">
        <v>0</v>
      </c>
      <c r="R430" s="304"/>
      <c r="S430" s="409">
        <v>219</v>
      </c>
      <c r="T430" s="409">
        <v>119</v>
      </c>
      <c r="U430" s="409"/>
      <c r="V430" s="409"/>
      <c r="W430" s="409">
        <v>119</v>
      </c>
      <c r="X430" s="409">
        <v>0</v>
      </c>
      <c r="Y430" s="409">
        <v>0</v>
      </c>
      <c r="Z430" s="409">
        <v>0</v>
      </c>
      <c r="AA430" s="409">
        <v>0</v>
      </c>
      <c r="AB430" s="409">
        <v>0</v>
      </c>
      <c r="AC430" s="409">
        <v>0</v>
      </c>
      <c r="AD430" s="304"/>
      <c r="AE430" s="304"/>
      <c r="AF430" s="286">
        <v>219</v>
      </c>
      <c r="AG430" s="286">
        <v>119</v>
      </c>
      <c r="AH430" s="286">
        <v>219</v>
      </c>
      <c r="AI430" s="286">
        <v>119</v>
      </c>
      <c r="AJ430" s="286">
        <v>0</v>
      </c>
      <c r="AK430" s="286">
        <v>0</v>
      </c>
      <c r="AL430" s="286">
        <v>0</v>
      </c>
      <c r="AM430" s="286">
        <v>0</v>
      </c>
      <c r="AN430" s="286">
        <v>0</v>
      </c>
      <c r="AO430" s="286">
        <v>0</v>
      </c>
      <c r="AP430" s="304"/>
      <c r="AQ430" s="409">
        <v>219</v>
      </c>
      <c r="AR430" s="409">
        <v>119</v>
      </c>
      <c r="AS430" s="409">
        <v>0</v>
      </c>
      <c r="AT430" s="409">
        <v>0</v>
      </c>
      <c r="AU430" s="409">
        <v>119</v>
      </c>
      <c r="AV430" s="409">
        <v>0</v>
      </c>
      <c r="AW430" s="409">
        <v>0</v>
      </c>
      <c r="AX430" s="409">
        <v>0</v>
      </c>
      <c r="AY430" s="409">
        <v>0</v>
      </c>
      <c r="AZ430" s="409">
        <v>0</v>
      </c>
      <c r="BA430" s="409">
        <v>0</v>
      </c>
      <c r="BB430" s="304"/>
      <c r="BC430" s="304"/>
      <c r="BD430" s="304"/>
      <c r="BE430" s="304"/>
    </row>
    <row r="431" spans="2:57">
      <c r="B431" s="149" t="s">
        <v>842</v>
      </c>
      <c r="C431" s="149" t="s">
        <v>842</v>
      </c>
      <c r="D431" s="280"/>
      <c r="E431" s="280"/>
      <c r="F431" s="280"/>
      <c r="G431" s="281"/>
      <c r="H431" s="286">
        <v>149</v>
      </c>
      <c r="I431" s="286">
        <v>49</v>
      </c>
      <c r="J431" s="286">
        <v>99</v>
      </c>
      <c r="K431" s="286">
        <v>49</v>
      </c>
      <c r="L431" s="286">
        <v>0</v>
      </c>
      <c r="M431" s="286">
        <v>0</v>
      </c>
      <c r="N431" s="286">
        <v>0</v>
      </c>
      <c r="O431" s="286">
        <v>0</v>
      </c>
      <c r="P431" s="286">
        <v>0</v>
      </c>
      <c r="Q431" s="286">
        <v>0</v>
      </c>
      <c r="R431" s="304"/>
      <c r="S431" s="409">
        <v>149</v>
      </c>
      <c r="T431" s="409">
        <v>49</v>
      </c>
      <c r="U431" s="409"/>
      <c r="V431" s="409"/>
      <c r="W431" s="409">
        <v>49</v>
      </c>
      <c r="X431" s="409">
        <v>0</v>
      </c>
      <c r="Y431" s="409">
        <v>0</v>
      </c>
      <c r="Z431" s="409">
        <v>0</v>
      </c>
      <c r="AA431" s="409">
        <v>0</v>
      </c>
      <c r="AB431" s="409">
        <v>0</v>
      </c>
      <c r="AC431" s="409">
        <v>0</v>
      </c>
      <c r="AD431" s="304"/>
      <c r="AE431" s="304"/>
      <c r="AF431" s="286">
        <v>149</v>
      </c>
      <c r="AG431" s="286">
        <v>49</v>
      </c>
      <c r="AH431" s="286">
        <v>99</v>
      </c>
      <c r="AI431" s="286">
        <v>49</v>
      </c>
      <c r="AJ431" s="286">
        <v>0</v>
      </c>
      <c r="AK431" s="286">
        <v>0</v>
      </c>
      <c r="AL431" s="286">
        <v>0</v>
      </c>
      <c r="AM431" s="286">
        <v>0</v>
      </c>
      <c r="AN431" s="286">
        <v>0</v>
      </c>
      <c r="AO431" s="286">
        <v>0</v>
      </c>
      <c r="AP431" s="304"/>
      <c r="AQ431" s="409">
        <v>149</v>
      </c>
      <c r="AR431" s="409">
        <v>49</v>
      </c>
      <c r="AS431" s="409">
        <v>0</v>
      </c>
      <c r="AT431" s="409">
        <v>0</v>
      </c>
      <c r="AU431" s="409">
        <v>49</v>
      </c>
      <c r="AV431" s="409">
        <v>0</v>
      </c>
      <c r="AW431" s="409">
        <v>0</v>
      </c>
      <c r="AX431" s="409">
        <v>0</v>
      </c>
      <c r="AY431" s="409">
        <v>0</v>
      </c>
      <c r="AZ431" s="409">
        <v>0</v>
      </c>
      <c r="BA431" s="409">
        <v>0</v>
      </c>
      <c r="BB431" s="304"/>
      <c r="BC431" s="304"/>
      <c r="BD431" s="304"/>
      <c r="BE431" s="304"/>
    </row>
    <row r="432" spans="2:57">
      <c r="B432" s="149" t="s">
        <v>843</v>
      </c>
      <c r="C432" s="149" t="s">
        <v>843</v>
      </c>
      <c r="D432" s="280"/>
      <c r="E432" s="280"/>
      <c r="F432" s="280"/>
      <c r="G432" s="281"/>
      <c r="H432" s="286">
        <v>189</v>
      </c>
      <c r="I432" s="286">
        <v>89</v>
      </c>
      <c r="J432" s="286">
        <v>189</v>
      </c>
      <c r="K432" s="286">
        <v>89</v>
      </c>
      <c r="L432" s="286">
        <v>0</v>
      </c>
      <c r="M432" s="286">
        <v>0</v>
      </c>
      <c r="N432" s="286">
        <v>0</v>
      </c>
      <c r="O432" s="286">
        <v>0</v>
      </c>
      <c r="P432" s="286">
        <v>0</v>
      </c>
      <c r="Q432" s="286">
        <v>0</v>
      </c>
      <c r="R432" s="304"/>
      <c r="S432" s="409">
        <v>189</v>
      </c>
      <c r="T432" s="409">
        <v>89</v>
      </c>
      <c r="U432" s="409"/>
      <c r="V432" s="409"/>
      <c r="W432" s="409">
        <v>89</v>
      </c>
      <c r="X432" s="409">
        <v>0</v>
      </c>
      <c r="Y432" s="409">
        <v>0</v>
      </c>
      <c r="Z432" s="409">
        <v>0</v>
      </c>
      <c r="AA432" s="409">
        <v>0</v>
      </c>
      <c r="AB432" s="409">
        <v>0</v>
      </c>
      <c r="AC432" s="409">
        <v>0</v>
      </c>
      <c r="AD432" s="304"/>
      <c r="AE432" s="304"/>
      <c r="AF432" s="286">
        <v>189</v>
      </c>
      <c r="AG432" s="286">
        <v>89</v>
      </c>
      <c r="AH432" s="286">
        <v>189</v>
      </c>
      <c r="AI432" s="286">
        <v>89</v>
      </c>
      <c r="AJ432" s="286">
        <v>0</v>
      </c>
      <c r="AK432" s="286">
        <v>0</v>
      </c>
      <c r="AL432" s="286">
        <v>0</v>
      </c>
      <c r="AM432" s="286">
        <v>0</v>
      </c>
      <c r="AN432" s="286">
        <v>0</v>
      </c>
      <c r="AO432" s="286">
        <v>0</v>
      </c>
      <c r="AP432" s="304"/>
      <c r="AQ432" s="409">
        <v>189</v>
      </c>
      <c r="AR432" s="409">
        <v>89</v>
      </c>
      <c r="AS432" s="409">
        <v>0</v>
      </c>
      <c r="AT432" s="409">
        <v>0</v>
      </c>
      <c r="AU432" s="409">
        <v>89</v>
      </c>
      <c r="AV432" s="409">
        <v>0</v>
      </c>
      <c r="AW432" s="409">
        <v>0</v>
      </c>
      <c r="AX432" s="409">
        <v>0</v>
      </c>
      <c r="AY432" s="409">
        <v>0</v>
      </c>
      <c r="AZ432" s="409">
        <v>0</v>
      </c>
      <c r="BA432" s="409">
        <v>0</v>
      </c>
      <c r="BB432" s="304"/>
      <c r="BC432" s="304"/>
      <c r="BD432" s="304"/>
      <c r="BE432" s="304"/>
    </row>
    <row r="433" spans="2:57">
      <c r="B433" s="149" t="s">
        <v>844</v>
      </c>
      <c r="C433" s="149" t="s">
        <v>844</v>
      </c>
      <c r="D433" s="280"/>
      <c r="E433" s="280"/>
      <c r="F433" s="280"/>
      <c r="G433" s="281"/>
      <c r="H433" s="286">
        <v>189</v>
      </c>
      <c r="I433" s="286">
        <v>89</v>
      </c>
      <c r="J433" s="286">
        <v>139</v>
      </c>
      <c r="K433" s="286">
        <v>89</v>
      </c>
      <c r="L433" s="286">
        <v>0</v>
      </c>
      <c r="M433" s="286">
        <v>0</v>
      </c>
      <c r="N433" s="286">
        <v>0</v>
      </c>
      <c r="O433" s="286">
        <v>0</v>
      </c>
      <c r="P433" s="286">
        <v>0</v>
      </c>
      <c r="Q433" s="286">
        <v>0</v>
      </c>
      <c r="R433" s="304"/>
      <c r="S433" s="409">
        <v>189</v>
      </c>
      <c r="T433" s="409">
        <v>89</v>
      </c>
      <c r="U433" s="409"/>
      <c r="V433" s="409"/>
      <c r="W433" s="409">
        <v>89</v>
      </c>
      <c r="X433" s="409">
        <v>0</v>
      </c>
      <c r="Y433" s="409">
        <v>0</v>
      </c>
      <c r="Z433" s="409">
        <v>0</v>
      </c>
      <c r="AA433" s="409">
        <v>0</v>
      </c>
      <c r="AB433" s="409">
        <v>0</v>
      </c>
      <c r="AC433" s="409">
        <v>0</v>
      </c>
      <c r="AD433" s="304"/>
      <c r="AE433" s="304"/>
      <c r="AF433" s="286">
        <v>189</v>
      </c>
      <c r="AG433" s="286">
        <v>89</v>
      </c>
      <c r="AH433" s="286">
        <v>139</v>
      </c>
      <c r="AI433" s="286">
        <v>89</v>
      </c>
      <c r="AJ433" s="286">
        <v>0</v>
      </c>
      <c r="AK433" s="286">
        <v>0</v>
      </c>
      <c r="AL433" s="286">
        <v>0</v>
      </c>
      <c r="AM433" s="286">
        <v>0</v>
      </c>
      <c r="AN433" s="286">
        <v>0</v>
      </c>
      <c r="AO433" s="286">
        <v>0</v>
      </c>
      <c r="AP433" s="304"/>
      <c r="AQ433" s="409">
        <v>189</v>
      </c>
      <c r="AR433" s="409">
        <v>89</v>
      </c>
      <c r="AS433" s="409">
        <v>0</v>
      </c>
      <c r="AT433" s="409">
        <v>0</v>
      </c>
      <c r="AU433" s="409">
        <v>89</v>
      </c>
      <c r="AV433" s="409">
        <v>0</v>
      </c>
      <c r="AW433" s="409">
        <v>0</v>
      </c>
      <c r="AX433" s="409">
        <v>0</v>
      </c>
      <c r="AY433" s="409">
        <v>0</v>
      </c>
      <c r="AZ433" s="409">
        <v>0</v>
      </c>
      <c r="BA433" s="409">
        <v>0</v>
      </c>
      <c r="BB433" s="304"/>
      <c r="BC433" s="304"/>
      <c r="BD433" s="304"/>
      <c r="BE433" s="304"/>
    </row>
    <row r="434" spans="2:57">
      <c r="B434" s="149" t="s">
        <v>845</v>
      </c>
      <c r="C434" s="149" t="s">
        <v>845</v>
      </c>
      <c r="D434" s="280"/>
      <c r="E434" s="280"/>
      <c r="F434" s="280"/>
      <c r="G434" s="281"/>
      <c r="H434" s="286">
        <v>239</v>
      </c>
      <c r="I434" s="286">
        <v>139</v>
      </c>
      <c r="J434" s="286">
        <v>189</v>
      </c>
      <c r="K434" s="286">
        <v>139</v>
      </c>
      <c r="L434" s="286">
        <v>0</v>
      </c>
      <c r="M434" s="286">
        <v>0</v>
      </c>
      <c r="N434" s="286">
        <v>0</v>
      </c>
      <c r="O434" s="286">
        <v>0</v>
      </c>
      <c r="P434" s="286">
        <v>0</v>
      </c>
      <c r="Q434" s="286">
        <v>0</v>
      </c>
      <c r="R434" s="304"/>
      <c r="S434" s="409">
        <v>239</v>
      </c>
      <c r="T434" s="409">
        <v>139</v>
      </c>
      <c r="U434" s="409"/>
      <c r="V434" s="409"/>
      <c r="W434" s="409">
        <v>139</v>
      </c>
      <c r="X434" s="409">
        <v>0</v>
      </c>
      <c r="Y434" s="409">
        <v>0</v>
      </c>
      <c r="Z434" s="409">
        <v>0</v>
      </c>
      <c r="AA434" s="409">
        <v>0</v>
      </c>
      <c r="AB434" s="409">
        <v>0</v>
      </c>
      <c r="AC434" s="409">
        <v>0</v>
      </c>
      <c r="AD434" s="304"/>
      <c r="AE434" s="304"/>
      <c r="AF434" s="286">
        <v>239</v>
      </c>
      <c r="AG434" s="286">
        <v>139</v>
      </c>
      <c r="AH434" s="286">
        <v>189</v>
      </c>
      <c r="AI434" s="286">
        <v>139</v>
      </c>
      <c r="AJ434" s="286">
        <v>0</v>
      </c>
      <c r="AK434" s="286">
        <v>0</v>
      </c>
      <c r="AL434" s="286">
        <v>0</v>
      </c>
      <c r="AM434" s="286">
        <v>0</v>
      </c>
      <c r="AN434" s="286">
        <v>0</v>
      </c>
      <c r="AO434" s="286">
        <v>0</v>
      </c>
      <c r="AP434" s="304"/>
      <c r="AQ434" s="409">
        <v>239</v>
      </c>
      <c r="AR434" s="409">
        <v>139</v>
      </c>
      <c r="AS434" s="409">
        <v>0</v>
      </c>
      <c r="AT434" s="409">
        <v>0</v>
      </c>
      <c r="AU434" s="409">
        <v>139</v>
      </c>
      <c r="AV434" s="409">
        <v>0</v>
      </c>
      <c r="AW434" s="409">
        <v>0</v>
      </c>
      <c r="AX434" s="409">
        <v>0</v>
      </c>
      <c r="AY434" s="409">
        <v>0</v>
      </c>
      <c r="AZ434" s="409">
        <v>0</v>
      </c>
      <c r="BA434" s="409">
        <v>0</v>
      </c>
      <c r="BB434" s="304"/>
      <c r="BC434" s="304"/>
      <c r="BD434" s="304"/>
      <c r="BE434" s="304"/>
    </row>
    <row r="435" spans="2:57">
      <c r="B435" s="149" t="s">
        <v>1024</v>
      </c>
      <c r="C435" s="149" t="s">
        <v>846</v>
      </c>
      <c r="D435" s="280"/>
      <c r="E435" s="280"/>
      <c r="F435" s="280"/>
      <c r="G435" s="281"/>
      <c r="H435" s="286">
        <v>419</v>
      </c>
      <c r="I435" s="286">
        <v>319</v>
      </c>
      <c r="J435" s="286">
        <v>419</v>
      </c>
      <c r="K435" s="286">
        <v>319</v>
      </c>
      <c r="L435" s="286">
        <v>0</v>
      </c>
      <c r="M435" s="286">
        <v>0</v>
      </c>
      <c r="N435" s="286">
        <v>0</v>
      </c>
      <c r="O435" s="286">
        <v>0</v>
      </c>
      <c r="P435" s="286">
        <v>0</v>
      </c>
      <c r="Q435" s="286">
        <v>0</v>
      </c>
      <c r="R435" s="304"/>
      <c r="S435" s="409">
        <v>419</v>
      </c>
      <c r="T435" s="409">
        <v>319</v>
      </c>
      <c r="U435" s="409"/>
      <c r="V435" s="409"/>
      <c r="W435" s="409">
        <v>319</v>
      </c>
      <c r="X435" s="409">
        <v>0</v>
      </c>
      <c r="Y435" s="409">
        <v>0</v>
      </c>
      <c r="Z435" s="409">
        <v>0</v>
      </c>
      <c r="AA435" s="409">
        <v>0</v>
      </c>
      <c r="AB435" s="409">
        <v>0</v>
      </c>
      <c r="AC435" s="409">
        <v>0</v>
      </c>
      <c r="AD435" s="304"/>
      <c r="AE435" s="304"/>
      <c r="AF435" s="286">
        <v>419</v>
      </c>
      <c r="AG435" s="286">
        <v>319</v>
      </c>
      <c r="AH435" s="286">
        <v>419</v>
      </c>
      <c r="AI435" s="286">
        <v>319</v>
      </c>
      <c r="AJ435" s="286">
        <v>0</v>
      </c>
      <c r="AK435" s="286">
        <v>0</v>
      </c>
      <c r="AL435" s="286">
        <v>0</v>
      </c>
      <c r="AM435" s="286">
        <v>0</v>
      </c>
      <c r="AN435" s="286">
        <v>0</v>
      </c>
      <c r="AO435" s="286">
        <v>0</v>
      </c>
      <c r="AP435" s="304"/>
      <c r="AQ435" s="409">
        <v>419</v>
      </c>
      <c r="AR435" s="409">
        <v>319</v>
      </c>
      <c r="AS435" s="409">
        <v>0</v>
      </c>
      <c r="AT435" s="409">
        <v>0</v>
      </c>
      <c r="AU435" s="409">
        <v>319</v>
      </c>
      <c r="AV435" s="409">
        <v>0</v>
      </c>
      <c r="AW435" s="409">
        <v>0</v>
      </c>
      <c r="AX435" s="409">
        <v>0</v>
      </c>
      <c r="AY435" s="409">
        <v>0</v>
      </c>
      <c r="AZ435" s="409">
        <v>0</v>
      </c>
      <c r="BA435" s="409">
        <v>0</v>
      </c>
      <c r="BB435" s="304"/>
      <c r="BC435" s="304"/>
      <c r="BD435" s="304"/>
      <c r="BE435" s="304"/>
    </row>
    <row r="436" spans="2:57">
      <c r="B436" s="149" t="s">
        <v>1025</v>
      </c>
      <c r="C436" s="149" t="s">
        <v>847</v>
      </c>
      <c r="D436" s="280"/>
      <c r="E436" s="280"/>
      <c r="F436" s="280"/>
      <c r="G436" s="281"/>
      <c r="H436" s="286">
        <v>789</v>
      </c>
      <c r="I436" s="286">
        <v>689</v>
      </c>
      <c r="J436" s="286">
        <v>789</v>
      </c>
      <c r="K436" s="286">
        <v>689</v>
      </c>
      <c r="L436" s="286">
        <v>289</v>
      </c>
      <c r="M436" s="286">
        <v>239</v>
      </c>
      <c r="N436" s="286">
        <v>69</v>
      </c>
      <c r="O436" s="286">
        <v>69</v>
      </c>
      <c r="P436" s="286">
        <v>69</v>
      </c>
      <c r="Q436" s="286">
        <v>0</v>
      </c>
      <c r="R436" s="304"/>
      <c r="S436" s="409">
        <v>789</v>
      </c>
      <c r="T436" s="409">
        <v>689</v>
      </c>
      <c r="U436" s="409"/>
      <c r="V436" s="409"/>
      <c r="W436" s="409">
        <v>689</v>
      </c>
      <c r="X436" s="409">
        <v>289</v>
      </c>
      <c r="Y436" s="409">
        <v>239</v>
      </c>
      <c r="Z436" s="409">
        <v>69</v>
      </c>
      <c r="AA436" s="409">
        <v>69</v>
      </c>
      <c r="AB436" s="409">
        <v>69</v>
      </c>
      <c r="AC436" s="409">
        <v>0</v>
      </c>
      <c r="AD436" s="304"/>
      <c r="AE436" s="304"/>
      <c r="AF436" s="286">
        <v>789</v>
      </c>
      <c r="AG436" s="286">
        <v>689</v>
      </c>
      <c r="AH436" s="286">
        <v>789</v>
      </c>
      <c r="AI436" s="286">
        <v>689</v>
      </c>
      <c r="AJ436" s="286">
        <v>289</v>
      </c>
      <c r="AK436" s="286">
        <v>239</v>
      </c>
      <c r="AL436" s="286">
        <v>69</v>
      </c>
      <c r="AM436" s="286">
        <v>69</v>
      </c>
      <c r="AN436" s="286">
        <v>69</v>
      </c>
      <c r="AO436" s="286">
        <v>0</v>
      </c>
      <c r="AP436" s="304"/>
      <c r="AQ436" s="409">
        <v>789</v>
      </c>
      <c r="AR436" s="409">
        <v>689</v>
      </c>
      <c r="AS436" s="409">
        <v>0</v>
      </c>
      <c r="AT436" s="409">
        <v>0</v>
      </c>
      <c r="AU436" s="409">
        <v>689</v>
      </c>
      <c r="AV436" s="409">
        <v>289</v>
      </c>
      <c r="AW436" s="409">
        <v>239</v>
      </c>
      <c r="AX436" s="409">
        <v>69</v>
      </c>
      <c r="AY436" s="409">
        <v>69</v>
      </c>
      <c r="AZ436" s="409">
        <v>69</v>
      </c>
      <c r="BA436" s="409">
        <v>0</v>
      </c>
      <c r="BB436" s="304"/>
      <c r="BC436" s="304"/>
      <c r="BD436" s="304"/>
      <c r="BE436" s="304"/>
    </row>
    <row r="437" spans="2:57">
      <c r="B437" s="149" t="s">
        <v>1026</v>
      </c>
      <c r="C437" s="149" t="s">
        <v>848</v>
      </c>
      <c r="D437" s="280"/>
      <c r="E437" s="280"/>
      <c r="F437" s="280"/>
      <c r="G437" s="281"/>
      <c r="H437" s="286">
        <v>169</v>
      </c>
      <c r="I437" s="286">
        <v>69</v>
      </c>
      <c r="J437" s="286">
        <v>169</v>
      </c>
      <c r="K437" s="286">
        <v>69</v>
      </c>
      <c r="L437" s="286">
        <v>0</v>
      </c>
      <c r="M437" s="286">
        <v>0</v>
      </c>
      <c r="N437" s="286">
        <v>0</v>
      </c>
      <c r="O437" s="286">
        <v>0</v>
      </c>
      <c r="P437" s="286">
        <v>0</v>
      </c>
      <c r="Q437" s="286">
        <v>0</v>
      </c>
      <c r="R437" s="304"/>
      <c r="S437" s="409">
        <v>169</v>
      </c>
      <c r="T437" s="409">
        <v>69</v>
      </c>
      <c r="U437" s="409"/>
      <c r="V437" s="409"/>
      <c r="W437" s="409">
        <v>69</v>
      </c>
      <c r="X437" s="409">
        <v>0</v>
      </c>
      <c r="Y437" s="409">
        <v>0</v>
      </c>
      <c r="Z437" s="409">
        <v>0</v>
      </c>
      <c r="AA437" s="409">
        <v>0</v>
      </c>
      <c r="AB437" s="409">
        <v>0</v>
      </c>
      <c r="AC437" s="409">
        <v>0</v>
      </c>
      <c r="AD437" s="304"/>
      <c r="AE437" s="304"/>
      <c r="AF437" s="286">
        <v>169</v>
      </c>
      <c r="AG437" s="286">
        <v>69</v>
      </c>
      <c r="AH437" s="286">
        <v>169</v>
      </c>
      <c r="AI437" s="286">
        <v>69</v>
      </c>
      <c r="AJ437" s="286">
        <v>0</v>
      </c>
      <c r="AK437" s="286">
        <v>0</v>
      </c>
      <c r="AL437" s="286">
        <v>0</v>
      </c>
      <c r="AM437" s="286">
        <v>0</v>
      </c>
      <c r="AN437" s="286">
        <v>0</v>
      </c>
      <c r="AO437" s="286">
        <v>0</v>
      </c>
      <c r="AP437" s="304"/>
      <c r="AQ437" s="409">
        <v>169</v>
      </c>
      <c r="AR437" s="409">
        <v>69</v>
      </c>
      <c r="AS437" s="409">
        <v>0</v>
      </c>
      <c r="AT437" s="409">
        <v>0</v>
      </c>
      <c r="AU437" s="409">
        <v>69</v>
      </c>
      <c r="AV437" s="409">
        <v>0</v>
      </c>
      <c r="AW437" s="409">
        <v>0</v>
      </c>
      <c r="AX437" s="409">
        <v>0</v>
      </c>
      <c r="AY437" s="409">
        <v>0</v>
      </c>
      <c r="AZ437" s="409">
        <v>0</v>
      </c>
      <c r="BA437" s="409">
        <v>0</v>
      </c>
      <c r="BB437" s="304"/>
      <c r="BC437" s="304"/>
      <c r="BD437" s="304"/>
      <c r="BE437" s="304"/>
    </row>
    <row r="438" spans="2:57">
      <c r="B438" s="149" t="s">
        <v>30</v>
      </c>
      <c r="C438" s="149" t="s">
        <v>59</v>
      </c>
      <c r="D438" s="280"/>
      <c r="E438" s="280"/>
      <c r="F438" s="280"/>
      <c r="G438" s="281"/>
      <c r="H438" s="286">
        <v>319</v>
      </c>
      <c r="I438" s="286">
        <v>219</v>
      </c>
      <c r="J438" s="286">
        <v>269</v>
      </c>
      <c r="K438" s="286">
        <v>219</v>
      </c>
      <c r="L438" s="286">
        <v>0</v>
      </c>
      <c r="M438" s="286">
        <v>0</v>
      </c>
      <c r="N438" s="286">
        <v>0</v>
      </c>
      <c r="O438" s="286">
        <v>0</v>
      </c>
      <c r="P438" s="286">
        <v>0</v>
      </c>
      <c r="Q438" s="286">
        <v>0</v>
      </c>
      <c r="R438" s="304"/>
      <c r="S438" s="409">
        <v>319</v>
      </c>
      <c r="T438" s="409">
        <v>219</v>
      </c>
      <c r="U438" s="409"/>
      <c r="V438" s="409"/>
      <c r="W438" s="409">
        <v>219</v>
      </c>
      <c r="X438" s="409">
        <v>0</v>
      </c>
      <c r="Y438" s="409">
        <v>0</v>
      </c>
      <c r="Z438" s="409">
        <v>0</v>
      </c>
      <c r="AA438" s="409">
        <v>0</v>
      </c>
      <c r="AB438" s="409">
        <v>0</v>
      </c>
      <c r="AC438" s="409">
        <v>0</v>
      </c>
      <c r="AD438" s="304"/>
      <c r="AE438" s="304"/>
      <c r="AF438" s="286">
        <v>319</v>
      </c>
      <c r="AG438" s="286">
        <v>219</v>
      </c>
      <c r="AH438" s="286">
        <v>269</v>
      </c>
      <c r="AI438" s="286">
        <v>219</v>
      </c>
      <c r="AJ438" s="286">
        <v>0</v>
      </c>
      <c r="AK438" s="286">
        <v>0</v>
      </c>
      <c r="AL438" s="286">
        <v>0</v>
      </c>
      <c r="AM438" s="286">
        <v>0</v>
      </c>
      <c r="AN438" s="286">
        <v>0</v>
      </c>
      <c r="AO438" s="286">
        <v>0</v>
      </c>
      <c r="AP438" s="304"/>
      <c r="AQ438" s="409">
        <v>319</v>
      </c>
      <c r="AR438" s="409">
        <v>219</v>
      </c>
      <c r="AS438" s="409">
        <v>0</v>
      </c>
      <c r="AT438" s="409">
        <v>0</v>
      </c>
      <c r="AU438" s="409">
        <v>219</v>
      </c>
      <c r="AV438" s="409">
        <v>0</v>
      </c>
      <c r="AW438" s="409">
        <v>0</v>
      </c>
      <c r="AX438" s="409">
        <v>0</v>
      </c>
      <c r="AY438" s="409">
        <v>0</v>
      </c>
      <c r="AZ438" s="409">
        <v>0</v>
      </c>
      <c r="BA438" s="409">
        <v>0</v>
      </c>
      <c r="BB438" s="304"/>
      <c r="BC438" s="304"/>
      <c r="BD438" s="304"/>
      <c r="BE438" s="304"/>
    </row>
    <row r="439" spans="2:57">
      <c r="B439" s="149" t="s">
        <v>849</v>
      </c>
      <c r="C439" s="149" t="s">
        <v>849</v>
      </c>
      <c r="D439" s="280"/>
      <c r="E439" s="280"/>
      <c r="F439" s="280"/>
      <c r="G439" s="281"/>
      <c r="H439" s="286">
        <v>519</v>
      </c>
      <c r="I439" s="286">
        <v>419</v>
      </c>
      <c r="J439" s="286">
        <v>519</v>
      </c>
      <c r="K439" s="286">
        <v>419</v>
      </c>
      <c r="L439" s="286">
        <v>0</v>
      </c>
      <c r="M439" s="286">
        <v>0</v>
      </c>
      <c r="N439" s="286">
        <v>0</v>
      </c>
      <c r="O439" s="286">
        <v>0</v>
      </c>
      <c r="P439" s="286">
        <v>0</v>
      </c>
      <c r="Q439" s="286">
        <v>0</v>
      </c>
      <c r="R439" s="304"/>
      <c r="S439" s="409">
        <v>519</v>
      </c>
      <c r="T439" s="409">
        <v>419</v>
      </c>
      <c r="U439" s="409"/>
      <c r="V439" s="409"/>
      <c r="W439" s="409">
        <v>419</v>
      </c>
      <c r="X439" s="409">
        <v>0</v>
      </c>
      <c r="Y439" s="409">
        <v>0</v>
      </c>
      <c r="Z439" s="409">
        <v>0</v>
      </c>
      <c r="AA439" s="409">
        <v>0</v>
      </c>
      <c r="AB439" s="409">
        <v>0</v>
      </c>
      <c r="AC439" s="409">
        <v>0</v>
      </c>
      <c r="AD439" s="304"/>
      <c r="AE439" s="304"/>
      <c r="AF439" s="286">
        <v>519</v>
      </c>
      <c r="AG439" s="286">
        <v>419</v>
      </c>
      <c r="AH439" s="286">
        <v>519</v>
      </c>
      <c r="AI439" s="286">
        <v>419</v>
      </c>
      <c r="AJ439" s="286">
        <v>0</v>
      </c>
      <c r="AK439" s="286">
        <v>0</v>
      </c>
      <c r="AL439" s="286">
        <v>0</v>
      </c>
      <c r="AM439" s="286">
        <v>0</v>
      </c>
      <c r="AN439" s="286">
        <v>0</v>
      </c>
      <c r="AO439" s="286">
        <v>0</v>
      </c>
      <c r="AP439" s="304"/>
      <c r="AQ439" s="409">
        <v>519</v>
      </c>
      <c r="AR439" s="409">
        <v>419</v>
      </c>
      <c r="AS439" s="409">
        <v>0</v>
      </c>
      <c r="AT439" s="409">
        <v>0</v>
      </c>
      <c r="AU439" s="409">
        <v>419</v>
      </c>
      <c r="AV439" s="409">
        <v>0</v>
      </c>
      <c r="AW439" s="409">
        <v>0</v>
      </c>
      <c r="AX439" s="409">
        <v>0</v>
      </c>
      <c r="AY439" s="409">
        <v>0</v>
      </c>
      <c r="AZ439" s="409">
        <v>0</v>
      </c>
      <c r="BA439" s="409">
        <v>0</v>
      </c>
      <c r="BB439" s="304"/>
      <c r="BC439" s="304"/>
      <c r="BD439" s="304"/>
      <c r="BE439" s="304"/>
    </row>
    <row r="440" spans="2:57">
      <c r="B440" s="149" t="s">
        <v>25</v>
      </c>
      <c r="C440" s="149" t="s">
        <v>25</v>
      </c>
      <c r="D440" s="280"/>
      <c r="E440" s="280"/>
      <c r="F440" s="280"/>
      <c r="G440" s="281"/>
      <c r="H440" s="286">
        <v>399</v>
      </c>
      <c r="I440" s="286" t="s">
        <v>55</v>
      </c>
      <c r="J440" s="286" t="s">
        <v>55</v>
      </c>
      <c r="K440" s="286" t="s">
        <v>55</v>
      </c>
      <c r="L440" s="286" t="s">
        <v>55</v>
      </c>
      <c r="M440" s="286" t="s">
        <v>55</v>
      </c>
      <c r="N440" s="286" t="s">
        <v>55</v>
      </c>
      <c r="O440" s="286" t="s">
        <v>55</v>
      </c>
      <c r="P440" s="286" t="s">
        <v>55</v>
      </c>
      <c r="Q440" s="286" t="s">
        <v>55</v>
      </c>
      <c r="R440" s="304"/>
      <c r="S440" s="409">
        <v>399</v>
      </c>
      <c r="T440" s="409" t="s">
        <v>55</v>
      </c>
      <c r="U440" s="409"/>
      <c r="V440" s="409"/>
      <c r="W440" s="409" t="s">
        <v>55</v>
      </c>
      <c r="X440" s="409" t="s">
        <v>55</v>
      </c>
      <c r="Y440" s="409" t="s">
        <v>55</v>
      </c>
      <c r="Z440" s="409" t="s">
        <v>55</v>
      </c>
      <c r="AA440" s="409" t="s">
        <v>55</v>
      </c>
      <c r="AB440" s="409" t="s">
        <v>55</v>
      </c>
      <c r="AC440" s="409" t="s">
        <v>55</v>
      </c>
      <c r="AD440" s="304"/>
      <c r="AE440" s="304"/>
      <c r="AF440" s="286">
        <v>399</v>
      </c>
      <c r="AG440" s="286" t="s">
        <v>55</v>
      </c>
      <c r="AH440" s="286" t="s">
        <v>55</v>
      </c>
      <c r="AI440" s="286" t="s">
        <v>55</v>
      </c>
      <c r="AJ440" s="286" t="s">
        <v>55</v>
      </c>
      <c r="AK440" s="286" t="s">
        <v>55</v>
      </c>
      <c r="AL440" s="286" t="s">
        <v>55</v>
      </c>
      <c r="AM440" s="286" t="s">
        <v>55</v>
      </c>
      <c r="AN440" s="286" t="s">
        <v>55</v>
      </c>
      <c r="AO440" s="286" t="s">
        <v>55</v>
      </c>
      <c r="AP440" s="304"/>
      <c r="AQ440" s="409">
        <v>399</v>
      </c>
      <c r="AR440" s="409" t="s">
        <v>55</v>
      </c>
      <c r="AS440" s="409">
        <v>0</v>
      </c>
      <c r="AT440" s="409">
        <v>0</v>
      </c>
      <c r="AU440" s="409" t="s">
        <v>55</v>
      </c>
      <c r="AV440" s="409" t="s">
        <v>55</v>
      </c>
      <c r="AW440" s="409" t="s">
        <v>55</v>
      </c>
      <c r="AX440" s="409" t="s">
        <v>55</v>
      </c>
      <c r="AY440" s="409" t="s">
        <v>55</v>
      </c>
      <c r="AZ440" s="409" t="s">
        <v>55</v>
      </c>
      <c r="BA440" s="409" t="s">
        <v>55</v>
      </c>
      <c r="BB440" s="304"/>
      <c r="BC440" s="304"/>
      <c r="BD440" s="304"/>
      <c r="BE440" s="304"/>
    </row>
    <row r="441" spans="2:57">
      <c r="B441" s="149" t="s">
        <v>850</v>
      </c>
      <c r="C441" s="149" t="s">
        <v>850</v>
      </c>
      <c r="D441" s="280"/>
      <c r="E441" s="280"/>
      <c r="F441" s="280"/>
      <c r="G441" s="281"/>
      <c r="H441" s="286">
        <v>289</v>
      </c>
      <c r="I441" s="286">
        <v>189</v>
      </c>
      <c r="J441" s="286">
        <v>289</v>
      </c>
      <c r="K441" s="286">
        <v>189</v>
      </c>
      <c r="L441" s="286">
        <v>0</v>
      </c>
      <c r="M441" s="286">
        <v>0</v>
      </c>
      <c r="N441" s="286">
        <v>0</v>
      </c>
      <c r="O441" s="286">
        <v>0</v>
      </c>
      <c r="P441" s="286">
        <v>0</v>
      </c>
      <c r="Q441" s="286">
        <v>0</v>
      </c>
      <c r="R441" s="304"/>
      <c r="S441" s="409">
        <v>289</v>
      </c>
      <c r="T441" s="409">
        <v>189</v>
      </c>
      <c r="U441" s="409"/>
      <c r="V441" s="409"/>
      <c r="W441" s="409">
        <v>189</v>
      </c>
      <c r="X441" s="409">
        <v>0</v>
      </c>
      <c r="Y441" s="409">
        <v>0</v>
      </c>
      <c r="Z441" s="409">
        <v>0</v>
      </c>
      <c r="AA441" s="409">
        <v>0</v>
      </c>
      <c r="AB441" s="409">
        <v>0</v>
      </c>
      <c r="AC441" s="409">
        <v>0</v>
      </c>
      <c r="AD441" s="304"/>
      <c r="AE441" s="304"/>
      <c r="AF441" s="286">
        <v>289</v>
      </c>
      <c r="AG441" s="286">
        <v>189</v>
      </c>
      <c r="AH441" s="286">
        <v>289</v>
      </c>
      <c r="AI441" s="286">
        <v>189</v>
      </c>
      <c r="AJ441" s="286">
        <v>0</v>
      </c>
      <c r="AK441" s="286">
        <v>0</v>
      </c>
      <c r="AL441" s="286">
        <v>0</v>
      </c>
      <c r="AM441" s="286">
        <v>0</v>
      </c>
      <c r="AN441" s="286">
        <v>0</v>
      </c>
      <c r="AO441" s="286">
        <v>0</v>
      </c>
      <c r="AP441" s="304"/>
      <c r="AQ441" s="409">
        <v>289</v>
      </c>
      <c r="AR441" s="409">
        <v>189</v>
      </c>
      <c r="AS441" s="409">
        <v>0</v>
      </c>
      <c r="AT441" s="409">
        <v>0</v>
      </c>
      <c r="AU441" s="409">
        <v>189</v>
      </c>
      <c r="AV441" s="409">
        <v>0</v>
      </c>
      <c r="AW441" s="409">
        <v>0</v>
      </c>
      <c r="AX441" s="409">
        <v>0</v>
      </c>
      <c r="AY441" s="409">
        <v>0</v>
      </c>
      <c r="AZ441" s="409">
        <v>0</v>
      </c>
      <c r="BA441" s="409">
        <v>0</v>
      </c>
      <c r="BB441" s="304"/>
      <c r="BC441" s="304"/>
      <c r="BD441" s="304"/>
      <c r="BE441" s="304"/>
    </row>
    <row r="442" spans="2:57">
      <c r="B442" s="149" t="s">
        <v>851</v>
      </c>
      <c r="C442" s="149" t="s">
        <v>851</v>
      </c>
      <c r="D442" s="280"/>
      <c r="E442" s="280"/>
      <c r="F442" s="280"/>
      <c r="G442" s="281"/>
      <c r="H442" s="286">
        <v>119</v>
      </c>
      <c r="I442" s="286">
        <v>19</v>
      </c>
      <c r="J442" s="286">
        <v>69</v>
      </c>
      <c r="K442" s="286">
        <v>19</v>
      </c>
      <c r="L442" s="286">
        <v>0</v>
      </c>
      <c r="M442" s="286">
        <v>0</v>
      </c>
      <c r="N442" s="286">
        <v>0</v>
      </c>
      <c r="O442" s="286">
        <v>0</v>
      </c>
      <c r="P442" s="286">
        <v>0</v>
      </c>
      <c r="Q442" s="286">
        <v>0</v>
      </c>
      <c r="R442" s="304"/>
      <c r="S442" s="409">
        <v>119</v>
      </c>
      <c r="T442" s="409">
        <v>19</v>
      </c>
      <c r="U442" s="409"/>
      <c r="V442" s="409"/>
      <c r="W442" s="409">
        <v>19</v>
      </c>
      <c r="X442" s="409">
        <v>0</v>
      </c>
      <c r="Y442" s="409">
        <v>0</v>
      </c>
      <c r="Z442" s="409">
        <v>0</v>
      </c>
      <c r="AA442" s="409">
        <v>0</v>
      </c>
      <c r="AB442" s="409">
        <v>0</v>
      </c>
      <c r="AC442" s="409">
        <v>0</v>
      </c>
      <c r="AD442" s="304"/>
      <c r="AE442" s="304"/>
      <c r="AF442" s="286">
        <v>119</v>
      </c>
      <c r="AG442" s="286">
        <v>19</v>
      </c>
      <c r="AH442" s="286">
        <v>69</v>
      </c>
      <c r="AI442" s="286">
        <v>19</v>
      </c>
      <c r="AJ442" s="286">
        <v>0</v>
      </c>
      <c r="AK442" s="286">
        <v>0</v>
      </c>
      <c r="AL442" s="286">
        <v>0</v>
      </c>
      <c r="AM442" s="286">
        <v>0</v>
      </c>
      <c r="AN442" s="286">
        <v>0</v>
      </c>
      <c r="AO442" s="286">
        <v>0</v>
      </c>
      <c r="AP442" s="304"/>
      <c r="AQ442" s="409">
        <v>119</v>
      </c>
      <c r="AR442" s="409">
        <v>19</v>
      </c>
      <c r="AS442" s="409">
        <v>0</v>
      </c>
      <c r="AT442" s="409">
        <v>0</v>
      </c>
      <c r="AU442" s="409">
        <v>19</v>
      </c>
      <c r="AV442" s="409">
        <v>0</v>
      </c>
      <c r="AW442" s="409">
        <v>0</v>
      </c>
      <c r="AX442" s="409">
        <v>0</v>
      </c>
      <c r="AY442" s="409">
        <v>0</v>
      </c>
      <c r="AZ442" s="409">
        <v>0</v>
      </c>
      <c r="BA442" s="409">
        <v>0</v>
      </c>
      <c r="BB442" s="304"/>
      <c r="BC442" s="304"/>
      <c r="BD442" s="304"/>
      <c r="BE442" s="304"/>
    </row>
    <row r="443" spans="2:57">
      <c r="B443" s="149" t="s">
        <v>102</v>
      </c>
      <c r="C443" s="186" t="s">
        <v>102</v>
      </c>
      <c r="D443" s="197"/>
      <c r="E443" s="197"/>
      <c r="F443" s="197"/>
      <c r="G443" s="197"/>
      <c r="H443" s="286">
        <v>1789</v>
      </c>
      <c r="I443" s="286">
        <v>1789</v>
      </c>
      <c r="J443" s="286">
        <v>1789</v>
      </c>
      <c r="K443" s="286">
        <v>1689</v>
      </c>
      <c r="L443" s="286">
        <v>1389</v>
      </c>
      <c r="M443" s="286">
        <v>989</v>
      </c>
      <c r="N443" s="286">
        <v>739</v>
      </c>
      <c r="O443" s="286">
        <v>199</v>
      </c>
      <c r="P443" s="286">
        <v>9</v>
      </c>
      <c r="Q443" s="286">
        <v>0</v>
      </c>
      <c r="R443" s="304"/>
      <c r="S443" s="409">
        <v>1789</v>
      </c>
      <c r="T443" s="409">
        <v>1789</v>
      </c>
      <c r="U443" s="409"/>
      <c r="V443" s="409"/>
      <c r="W443" s="409">
        <v>1689</v>
      </c>
      <c r="X443" s="409">
        <v>1389</v>
      </c>
      <c r="Y443" s="409">
        <v>989</v>
      </c>
      <c r="Z443" s="409">
        <v>739</v>
      </c>
      <c r="AA443" s="409">
        <v>199</v>
      </c>
      <c r="AB443" s="409">
        <v>9</v>
      </c>
      <c r="AC443" s="409">
        <v>0</v>
      </c>
      <c r="AD443" s="304"/>
      <c r="AE443" s="304"/>
      <c r="AF443" s="286">
        <v>1789</v>
      </c>
      <c r="AG443" s="286">
        <v>1789</v>
      </c>
      <c r="AH443" s="286">
        <v>1789</v>
      </c>
      <c r="AI443" s="286">
        <v>1689</v>
      </c>
      <c r="AJ443" s="286">
        <v>1389</v>
      </c>
      <c r="AK443" s="286">
        <v>989</v>
      </c>
      <c r="AL443" s="286">
        <v>739</v>
      </c>
      <c r="AM443" s="286">
        <v>199</v>
      </c>
      <c r="AN443" s="286">
        <v>9</v>
      </c>
      <c r="AO443" s="286">
        <v>0</v>
      </c>
      <c r="AP443" s="304"/>
      <c r="AQ443" s="409">
        <v>1789</v>
      </c>
      <c r="AR443" s="409">
        <v>1789</v>
      </c>
      <c r="AS443" s="409">
        <v>0</v>
      </c>
      <c r="AT443" s="409">
        <v>0</v>
      </c>
      <c r="AU443" s="409">
        <v>1689</v>
      </c>
      <c r="AV443" s="409">
        <v>1389</v>
      </c>
      <c r="AW443" s="409">
        <v>989</v>
      </c>
      <c r="AX443" s="409">
        <v>739</v>
      </c>
      <c r="AY443" s="409">
        <v>199</v>
      </c>
      <c r="AZ443" s="409">
        <v>9</v>
      </c>
      <c r="BA443" s="409">
        <v>0</v>
      </c>
      <c r="BB443" s="304"/>
      <c r="BC443" s="304"/>
      <c r="BD443" s="304"/>
      <c r="BE443" s="304"/>
    </row>
    <row r="444" spans="2:57">
      <c r="B444" s="149" t="s">
        <v>103</v>
      </c>
      <c r="C444" s="186" t="s">
        <v>103</v>
      </c>
      <c r="D444" s="197"/>
      <c r="E444" s="197"/>
      <c r="F444" s="197"/>
      <c r="G444" s="197"/>
      <c r="H444" s="286">
        <v>1789</v>
      </c>
      <c r="I444" s="286">
        <v>1789</v>
      </c>
      <c r="J444" s="286">
        <v>1789</v>
      </c>
      <c r="K444" s="286">
        <v>1689</v>
      </c>
      <c r="L444" s="286">
        <v>1489</v>
      </c>
      <c r="M444" s="286">
        <v>1089</v>
      </c>
      <c r="N444" s="286">
        <v>839</v>
      </c>
      <c r="O444" s="286">
        <v>349</v>
      </c>
      <c r="P444" s="286">
        <v>9</v>
      </c>
      <c r="Q444" s="286">
        <v>0</v>
      </c>
      <c r="R444" s="304"/>
      <c r="S444" s="409">
        <v>1789</v>
      </c>
      <c r="T444" s="409">
        <v>1789</v>
      </c>
      <c r="U444" s="409"/>
      <c r="V444" s="409"/>
      <c r="W444" s="409">
        <v>1689</v>
      </c>
      <c r="X444" s="409">
        <v>1489</v>
      </c>
      <c r="Y444" s="409">
        <v>1089</v>
      </c>
      <c r="Z444" s="409">
        <v>839</v>
      </c>
      <c r="AA444" s="409">
        <v>349</v>
      </c>
      <c r="AB444" s="409">
        <v>9</v>
      </c>
      <c r="AC444" s="409">
        <v>0</v>
      </c>
      <c r="AD444" s="304"/>
      <c r="AE444" s="304"/>
      <c r="AF444" s="286">
        <v>1789</v>
      </c>
      <c r="AG444" s="286">
        <v>1789</v>
      </c>
      <c r="AH444" s="286">
        <v>1789</v>
      </c>
      <c r="AI444" s="286">
        <v>1689</v>
      </c>
      <c r="AJ444" s="286">
        <v>1489</v>
      </c>
      <c r="AK444" s="286">
        <v>1089</v>
      </c>
      <c r="AL444" s="286">
        <v>839</v>
      </c>
      <c r="AM444" s="286">
        <v>349</v>
      </c>
      <c r="AN444" s="286">
        <v>9</v>
      </c>
      <c r="AO444" s="286">
        <v>0</v>
      </c>
      <c r="AP444" s="304"/>
      <c r="AQ444" s="409">
        <v>1789</v>
      </c>
      <c r="AR444" s="409">
        <v>1789</v>
      </c>
      <c r="AS444" s="409">
        <v>0</v>
      </c>
      <c r="AT444" s="409">
        <v>0</v>
      </c>
      <c r="AU444" s="409">
        <v>1689</v>
      </c>
      <c r="AV444" s="409">
        <v>1489</v>
      </c>
      <c r="AW444" s="409">
        <v>1089</v>
      </c>
      <c r="AX444" s="409">
        <v>839</v>
      </c>
      <c r="AY444" s="409">
        <v>349</v>
      </c>
      <c r="AZ444" s="409">
        <v>9</v>
      </c>
      <c r="BA444" s="409">
        <v>0</v>
      </c>
      <c r="BB444" s="304"/>
      <c r="BC444" s="304"/>
      <c r="BD444" s="304"/>
      <c r="BE444" s="304"/>
    </row>
    <row r="445" spans="2:57">
      <c r="B445" s="149" t="s">
        <v>104</v>
      </c>
      <c r="C445" s="186" t="s">
        <v>104</v>
      </c>
      <c r="D445" s="197"/>
      <c r="E445" s="197"/>
      <c r="F445" s="197"/>
      <c r="G445" s="197"/>
      <c r="H445" s="286">
        <v>1499</v>
      </c>
      <c r="I445" s="286">
        <v>1319</v>
      </c>
      <c r="J445" s="286">
        <v>1499</v>
      </c>
      <c r="K445" s="286">
        <v>1319</v>
      </c>
      <c r="L445" s="286">
        <v>1139</v>
      </c>
      <c r="M445" s="286">
        <v>679</v>
      </c>
      <c r="N445" s="286">
        <v>19</v>
      </c>
      <c r="O445" s="286">
        <v>9</v>
      </c>
      <c r="P445" s="286">
        <v>9</v>
      </c>
      <c r="Q445" s="286">
        <v>0</v>
      </c>
      <c r="R445" s="304"/>
      <c r="S445" s="409">
        <v>1499</v>
      </c>
      <c r="T445" s="409">
        <v>1319</v>
      </c>
      <c r="U445" s="409"/>
      <c r="V445" s="409"/>
      <c r="W445" s="409">
        <v>1319</v>
      </c>
      <c r="X445" s="409">
        <v>1139</v>
      </c>
      <c r="Y445" s="409">
        <v>679</v>
      </c>
      <c r="Z445" s="409">
        <v>19</v>
      </c>
      <c r="AA445" s="409">
        <v>9</v>
      </c>
      <c r="AB445" s="409">
        <v>9</v>
      </c>
      <c r="AC445" s="409">
        <v>0</v>
      </c>
      <c r="AD445" s="304"/>
      <c r="AE445" s="304"/>
      <c r="AF445" s="286">
        <v>1499</v>
      </c>
      <c r="AG445" s="286">
        <v>1319</v>
      </c>
      <c r="AH445" s="286">
        <v>1499</v>
      </c>
      <c r="AI445" s="286">
        <v>1319</v>
      </c>
      <c r="AJ445" s="286">
        <v>1139</v>
      </c>
      <c r="AK445" s="286">
        <v>679</v>
      </c>
      <c r="AL445" s="286">
        <v>19</v>
      </c>
      <c r="AM445" s="286">
        <v>9</v>
      </c>
      <c r="AN445" s="286">
        <v>9</v>
      </c>
      <c r="AO445" s="286">
        <v>0</v>
      </c>
      <c r="AP445" s="304"/>
      <c r="AQ445" s="409">
        <v>1499</v>
      </c>
      <c r="AR445" s="409">
        <v>1319</v>
      </c>
      <c r="AS445" s="409">
        <v>0</v>
      </c>
      <c r="AT445" s="409">
        <v>0</v>
      </c>
      <c r="AU445" s="409">
        <v>1319</v>
      </c>
      <c r="AV445" s="409">
        <v>1139</v>
      </c>
      <c r="AW445" s="409">
        <v>679</v>
      </c>
      <c r="AX445" s="409">
        <v>19</v>
      </c>
      <c r="AY445" s="409">
        <v>9</v>
      </c>
      <c r="AZ445" s="409">
        <v>9</v>
      </c>
      <c r="BA445" s="409">
        <v>0</v>
      </c>
      <c r="BB445" s="304"/>
      <c r="BC445" s="304"/>
      <c r="BD445" s="304"/>
      <c r="BE445" s="304"/>
    </row>
    <row r="446" spans="2:57">
      <c r="B446" s="149" t="s">
        <v>88</v>
      </c>
      <c r="C446" s="186" t="s">
        <v>88</v>
      </c>
      <c r="D446" s="197"/>
      <c r="E446" s="197"/>
      <c r="F446" s="197"/>
      <c r="G446" s="197"/>
      <c r="H446" s="341">
        <v>1149</v>
      </c>
      <c r="I446" s="341">
        <v>1049</v>
      </c>
      <c r="J446" s="341">
        <v>1149</v>
      </c>
      <c r="K446" s="341">
        <v>1049</v>
      </c>
      <c r="L446" s="341">
        <v>799</v>
      </c>
      <c r="M446" s="341">
        <v>629</v>
      </c>
      <c r="N446" s="286">
        <v>439</v>
      </c>
      <c r="O446" s="286">
        <v>269</v>
      </c>
      <c r="P446" s="286">
        <v>239</v>
      </c>
      <c r="Q446" s="286">
        <v>0</v>
      </c>
      <c r="R446" s="304"/>
      <c r="S446" s="409">
        <v>1149</v>
      </c>
      <c r="T446" s="409">
        <v>1049</v>
      </c>
      <c r="U446" s="409"/>
      <c r="V446" s="409"/>
      <c r="W446" s="409">
        <v>1049</v>
      </c>
      <c r="X446" s="409">
        <v>799</v>
      </c>
      <c r="Y446" s="409">
        <v>629</v>
      </c>
      <c r="Z446" s="409">
        <v>439</v>
      </c>
      <c r="AA446" s="409">
        <v>269</v>
      </c>
      <c r="AB446" s="409">
        <v>239</v>
      </c>
      <c r="AC446" s="409">
        <v>0</v>
      </c>
      <c r="AD446" s="304"/>
      <c r="AE446" s="304"/>
      <c r="AF446" s="286">
        <v>1149</v>
      </c>
      <c r="AG446" s="286">
        <v>1049</v>
      </c>
      <c r="AH446" s="286">
        <v>1149</v>
      </c>
      <c r="AI446" s="286">
        <v>1049</v>
      </c>
      <c r="AJ446" s="286">
        <v>799</v>
      </c>
      <c r="AK446" s="286">
        <v>629</v>
      </c>
      <c r="AL446" s="286">
        <v>439</v>
      </c>
      <c r="AM446" s="286">
        <v>269</v>
      </c>
      <c r="AN446" s="286">
        <v>239</v>
      </c>
      <c r="AO446" s="286">
        <v>0</v>
      </c>
      <c r="AP446" s="304"/>
      <c r="AQ446" s="409">
        <v>1149</v>
      </c>
      <c r="AR446" s="409">
        <v>1049</v>
      </c>
      <c r="AS446" s="409">
        <v>0</v>
      </c>
      <c r="AT446" s="409">
        <v>0</v>
      </c>
      <c r="AU446" s="409">
        <v>1049</v>
      </c>
      <c r="AV446" s="409">
        <v>799</v>
      </c>
      <c r="AW446" s="409">
        <v>629</v>
      </c>
      <c r="AX446" s="409">
        <v>439</v>
      </c>
      <c r="AY446" s="409">
        <v>269</v>
      </c>
      <c r="AZ446" s="409">
        <v>239</v>
      </c>
      <c r="BA446" s="409">
        <v>0</v>
      </c>
      <c r="BB446" s="304"/>
      <c r="BC446" s="304"/>
      <c r="BD446" s="304"/>
      <c r="BE446" s="304"/>
    </row>
    <row r="447" spans="2:57">
      <c r="B447" s="149" t="s">
        <v>1027</v>
      </c>
      <c r="C447" s="186" t="s">
        <v>852</v>
      </c>
      <c r="D447" s="197"/>
      <c r="E447" s="197"/>
      <c r="F447" s="197"/>
      <c r="G447" s="197"/>
      <c r="H447" s="286">
        <v>1889</v>
      </c>
      <c r="I447" s="286">
        <v>1789</v>
      </c>
      <c r="J447" s="286">
        <v>1889</v>
      </c>
      <c r="K447" s="286">
        <v>1839</v>
      </c>
      <c r="L447" s="286">
        <v>889</v>
      </c>
      <c r="M447" s="286">
        <v>739</v>
      </c>
      <c r="N447" s="286">
        <v>439</v>
      </c>
      <c r="O447" s="286">
        <v>9</v>
      </c>
      <c r="P447" s="286">
        <v>9</v>
      </c>
      <c r="Q447" s="286">
        <v>0</v>
      </c>
      <c r="R447" s="304"/>
      <c r="S447" s="409">
        <v>1889</v>
      </c>
      <c r="T447" s="409">
        <v>1789</v>
      </c>
      <c r="U447" s="409"/>
      <c r="V447" s="409"/>
      <c r="W447" s="409">
        <v>1839</v>
      </c>
      <c r="X447" s="409">
        <v>889</v>
      </c>
      <c r="Y447" s="409">
        <v>739</v>
      </c>
      <c r="Z447" s="409">
        <v>439</v>
      </c>
      <c r="AA447" s="409">
        <v>9</v>
      </c>
      <c r="AB447" s="409">
        <v>9</v>
      </c>
      <c r="AC447" s="409">
        <v>0</v>
      </c>
      <c r="AD447" s="304"/>
      <c r="AE447" s="304"/>
      <c r="AF447" s="286">
        <v>1889</v>
      </c>
      <c r="AG447" s="286">
        <v>1789</v>
      </c>
      <c r="AH447" s="286">
        <v>1889</v>
      </c>
      <c r="AI447" s="286">
        <v>1839</v>
      </c>
      <c r="AJ447" s="286">
        <v>889</v>
      </c>
      <c r="AK447" s="286">
        <v>739</v>
      </c>
      <c r="AL447" s="286">
        <v>439</v>
      </c>
      <c r="AM447" s="286">
        <v>9</v>
      </c>
      <c r="AN447" s="286">
        <v>9</v>
      </c>
      <c r="AO447" s="286">
        <v>0</v>
      </c>
      <c r="AP447" s="304"/>
      <c r="AQ447" s="409">
        <v>1889</v>
      </c>
      <c r="AR447" s="409">
        <v>1789</v>
      </c>
      <c r="AS447" s="409">
        <v>0</v>
      </c>
      <c r="AT447" s="409">
        <v>0</v>
      </c>
      <c r="AU447" s="409">
        <v>1839</v>
      </c>
      <c r="AV447" s="409">
        <v>889</v>
      </c>
      <c r="AW447" s="409">
        <v>739</v>
      </c>
      <c r="AX447" s="409">
        <v>439</v>
      </c>
      <c r="AY447" s="409">
        <v>9</v>
      </c>
      <c r="AZ447" s="409">
        <v>9</v>
      </c>
      <c r="BA447" s="409">
        <v>0</v>
      </c>
      <c r="BB447" s="304"/>
      <c r="BC447" s="304"/>
      <c r="BD447" s="304"/>
      <c r="BE447" s="304"/>
    </row>
    <row r="448" spans="2:57">
      <c r="B448" s="149" t="s">
        <v>1028</v>
      </c>
      <c r="C448" s="186" t="s">
        <v>853</v>
      </c>
      <c r="D448" s="197"/>
      <c r="E448" s="197"/>
      <c r="F448" s="197"/>
      <c r="G448" s="197"/>
      <c r="H448" s="286">
        <v>1639</v>
      </c>
      <c r="I448" s="286">
        <v>1539</v>
      </c>
      <c r="J448" s="286">
        <v>1639</v>
      </c>
      <c r="K448" s="286">
        <v>1589</v>
      </c>
      <c r="L448" s="286">
        <v>739</v>
      </c>
      <c r="M448" s="286">
        <v>589</v>
      </c>
      <c r="N448" s="286">
        <v>189</v>
      </c>
      <c r="O448" s="286">
        <v>139</v>
      </c>
      <c r="P448" s="286">
        <v>139</v>
      </c>
      <c r="Q448" s="286">
        <v>139</v>
      </c>
      <c r="R448" s="304"/>
      <c r="S448" s="409">
        <v>1639</v>
      </c>
      <c r="T448" s="409">
        <v>1539</v>
      </c>
      <c r="U448" s="409"/>
      <c r="V448" s="409"/>
      <c r="W448" s="409">
        <v>1589</v>
      </c>
      <c r="X448" s="409">
        <v>739</v>
      </c>
      <c r="Y448" s="409">
        <v>589</v>
      </c>
      <c r="Z448" s="409">
        <v>189</v>
      </c>
      <c r="AA448" s="409">
        <v>139</v>
      </c>
      <c r="AB448" s="409">
        <v>139</v>
      </c>
      <c r="AC448" s="409">
        <v>139</v>
      </c>
      <c r="AD448" s="304"/>
      <c r="AE448" s="304"/>
      <c r="AF448" s="286">
        <v>1639</v>
      </c>
      <c r="AG448" s="286">
        <v>1539</v>
      </c>
      <c r="AH448" s="286">
        <v>1639</v>
      </c>
      <c r="AI448" s="286">
        <v>1589</v>
      </c>
      <c r="AJ448" s="286">
        <v>739</v>
      </c>
      <c r="AK448" s="286">
        <v>589</v>
      </c>
      <c r="AL448" s="286">
        <v>189</v>
      </c>
      <c r="AM448" s="286">
        <v>139</v>
      </c>
      <c r="AN448" s="286">
        <v>139</v>
      </c>
      <c r="AO448" s="286">
        <v>139</v>
      </c>
      <c r="AP448" s="304"/>
      <c r="AQ448" s="409">
        <v>1639</v>
      </c>
      <c r="AR448" s="409">
        <v>1539</v>
      </c>
      <c r="AS448" s="409">
        <v>0</v>
      </c>
      <c r="AT448" s="409">
        <v>0</v>
      </c>
      <c r="AU448" s="409">
        <v>1589</v>
      </c>
      <c r="AV448" s="409">
        <v>739</v>
      </c>
      <c r="AW448" s="409">
        <v>589</v>
      </c>
      <c r="AX448" s="409">
        <v>189</v>
      </c>
      <c r="AY448" s="409">
        <v>139</v>
      </c>
      <c r="AZ448" s="409">
        <v>139</v>
      </c>
      <c r="BA448" s="409">
        <v>139</v>
      </c>
      <c r="BB448" s="304"/>
      <c r="BC448" s="304"/>
      <c r="BD448" s="304"/>
      <c r="BE448" s="304"/>
    </row>
    <row r="449" spans="2:57">
      <c r="B449" s="149" t="s">
        <v>1029</v>
      </c>
      <c r="C449" s="149" t="s">
        <v>854</v>
      </c>
      <c r="D449" s="197"/>
      <c r="E449" s="197"/>
      <c r="F449" s="197"/>
      <c r="G449" s="197"/>
      <c r="H449" s="286">
        <v>889</v>
      </c>
      <c r="I449" s="286">
        <v>789</v>
      </c>
      <c r="J449" s="286">
        <v>889</v>
      </c>
      <c r="K449" s="286">
        <v>839</v>
      </c>
      <c r="L449" s="286">
        <v>89</v>
      </c>
      <c r="M449" s="286">
        <v>19</v>
      </c>
      <c r="N449" s="286">
        <v>19</v>
      </c>
      <c r="O449" s="286">
        <v>19</v>
      </c>
      <c r="P449" s="286">
        <v>19</v>
      </c>
      <c r="Q449" s="286">
        <v>19</v>
      </c>
      <c r="R449" s="304"/>
      <c r="S449" s="409">
        <v>889</v>
      </c>
      <c r="T449" s="409">
        <v>789</v>
      </c>
      <c r="U449" s="409"/>
      <c r="V449" s="409"/>
      <c r="W449" s="409">
        <v>839</v>
      </c>
      <c r="X449" s="409">
        <v>89</v>
      </c>
      <c r="Y449" s="409">
        <v>19</v>
      </c>
      <c r="Z449" s="409">
        <v>19</v>
      </c>
      <c r="AA449" s="409">
        <v>19</v>
      </c>
      <c r="AB449" s="409">
        <v>19</v>
      </c>
      <c r="AC449" s="409">
        <v>19</v>
      </c>
      <c r="AD449" s="304"/>
      <c r="AE449" s="304"/>
      <c r="AF449" s="286">
        <v>889</v>
      </c>
      <c r="AG449" s="286">
        <v>789</v>
      </c>
      <c r="AH449" s="286">
        <v>889</v>
      </c>
      <c r="AI449" s="286">
        <v>839</v>
      </c>
      <c r="AJ449" s="286">
        <v>89</v>
      </c>
      <c r="AK449" s="286">
        <v>19</v>
      </c>
      <c r="AL449" s="286">
        <v>19</v>
      </c>
      <c r="AM449" s="286">
        <v>19</v>
      </c>
      <c r="AN449" s="286">
        <v>19</v>
      </c>
      <c r="AO449" s="286">
        <v>19</v>
      </c>
      <c r="AP449" s="304"/>
      <c r="AQ449" s="409">
        <v>889</v>
      </c>
      <c r="AR449" s="409">
        <v>789</v>
      </c>
      <c r="AS449" s="409">
        <v>0</v>
      </c>
      <c r="AT449" s="409">
        <v>0</v>
      </c>
      <c r="AU449" s="409">
        <v>839</v>
      </c>
      <c r="AV449" s="409">
        <v>89</v>
      </c>
      <c r="AW449" s="409">
        <v>19</v>
      </c>
      <c r="AX449" s="409">
        <v>19</v>
      </c>
      <c r="AY449" s="409">
        <v>19</v>
      </c>
      <c r="AZ449" s="409">
        <v>19</v>
      </c>
      <c r="BA449" s="409">
        <v>19</v>
      </c>
      <c r="BB449" s="304"/>
      <c r="BC449" s="304"/>
      <c r="BD449" s="304"/>
      <c r="BE449" s="304"/>
    </row>
    <row r="450" spans="2:57">
      <c r="B450" s="149" t="s">
        <v>1030</v>
      </c>
      <c r="C450" s="186" t="s">
        <v>855</v>
      </c>
      <c r="D450" s="197"/>
      <c r="E450" s="197"/>
      <c r="F450" s="197"/>
      <c r="G450" s="197"/>
      <c r="H450" s="286">
        <v>569</v>
      </c>
      <c r="I450" s="286">
        <v>299</v>
      </c>
      <c r="J450" s="286">
        <v>569</v>
      </c>
      <c r="K450" s="286">
        <v>299</v>
      </c>
      <c r="L450" s="286">
        <v>9</v>
      </c>
      <c r="M450" s="286">
        <v>9</v>
      </c>
      <c r="N450" s="286">
        <v>9</v>
      </c>
      <c r="O450" s="286">
        <v>9</v>
      </c>
      <c r="P450" s="286">
        <v>9</v>
      </c>
      <c r="Q450" s="286">
        <v>9</v>
      </c>
      <c r="R450" s="304"/>
      <c r="S450" s="409">
        <v>569</v>
      </c>
      <c r="T450" s="409">
        <v>299</v>
      </c>
      <c r="U450" s="409"/>
      <c r="V450" s="409"/>
      <c r="W450" s="409">
        <v>299</v>
      </c>
      <c r="X450" s="409">
        <v>9</v>
      </c>
      <c r="Y450" s="409">
        <v>9</v>
      </c>
      <c r="Z450" s="409">
        <v>9</v>
      </c>
      <c r="AA450" s="409">
        <v>9</v>
      </c>
      <c r="AB450" s="409">
        <v>9</v>
      </c>
      <c r="AC450" s="409">
        <v>9</v>
      </c>
      <c r="AD450" s="304"/>
      <c r="AE450" s="304"/>
      <c r="AF450" s="286">
        <v>569</v>
      </c>
      <c r="AG450" s="286">
        <v>299</v>
      </c>
      <c r="AH450" s="286">
        <v>569</v>
      </c>
      <c r="AI450" s="286">
        <v>299</v>
      </c>
      <c r="AJ450" s="286">
        <v>9</v>
      </c>
      <c r="AK450" s="286">
        <v>9</v>
      </c>
      <c r="AL450" s="286">
        <v>9</v>
      </c>
      <c r="AM450" s="286">
        <v>9</v>
      </c>
      <c r="AN450" s="286">
        <v>9</v>
      </c>
      <c r="AO450" s="286">
        <v>9</v>
      </c>
      <c r="AP450" s="304"/>
      <c r="AQ450" s="409">
        <v>569</v>
      </c>
      <c r="AR450" s="409">
        <v>299</v>
      </c>
      <c r="AS450" s="409">
        <v>0</v>
      </c>
      <c r="AT450" s="409">
        <v>0</v>
      </c>
      <c r="AU450" s="409">
        <v>299</v>
      </c>
      <c r="AV450" s="409">
        <v>9</v>
      </c>
      <c r="AW450" s="409">
        <v>9</v>
      </c>
      <c r="AX450" s="409">
        <v>9</v>
      </c>
      <c r="AY450" s="409">
        <v>9</v>
      </c>
      <c r="AZ450" s="409">
        <v>9</v>
      </c>
      <c r="BA450" s="409">
        <v>9</v>
      </c>
      <c r="BB450" s="304"/>
      <c r="BC450" s="304"/>
      <c r="BD450" s="304"/>
      <c r="BE450" s="304"/>
    </row>
    <row r="451" spans="2:57">
      <c r="B451" s="149" t="s">
        <v>1031</v>
      </c>
      <c r="C451" s="186" t="s">
        <v>856</v>
      </c>
      <c r="D451" s="197"/>
      <c r="E451" s="197"/>
      <c r="F451" s="197"/>
      <c r="G451" s="197"/>
      <c r="H451" s="286">
        <v>489</v>
      </c>
      <c r="I451" s="286">
        <v>489</v>
      </c>
      <c r="J451" s="286">
        <v>489</v>
      </c>
      <c r="K451" s="286">
        <v>489</v>
      </c>
      <c r="L451" s="286">
        <v>139</v>
      </c>
      <c r="M451" s="286">
        <v>89</v>
      </c>
      <c r="N451" s="286">
        <v>9</v>
      </c>
      <c r="O451" s="286">
        <v>9</v>
      </c>
      <c r="P451" s="286">
        <v>9</v>
      </c>
      <c r="Q451" s="286">
        <v>9</v>
      </c>
      <c r="R451" s="304"/>
      <c r="S451" s="409">
        <v>489</v>
      </c>
      <c r="T451" s="409">
        <v>489</v>
      </c>
      <c r="U451" s="409"/>
      <c r="V451" s="409"/>
      <c r="W451" s="409">
        <v>489</v>
      </c>
      <c r="X451" s="409">
        <v>139</v>
      </c>
      <c r="Y451" s="409">
        <v>89</v>
      </c>
      <c r="Z451" s="409">
        <v>9</v>
      </c>
      <c r="AA451" s="409">
        <v>9</v>
      </c>
      <c r="AB451" s="409">
        <v>9</v>
      </c>
      <c r="AC451" s="409">
        <v>9</v>
      </c>
      <c r="AD451" s="304"/>
      <c r="AE451" s="304"/>
      <c r="AF451" s="286">
        <v>489</v>
      </c>
      <c r="AG451" s="286">
        <v>489</v>
      </c>
      <c r="AH451" s="286">
        <v>489</v>
      </c>
      <c r="AI451" s="286">
        <v>489</v>
      </c>
      <c r="AJ451" s="286">
        <v>139</v>
      </c>
      <c r="AK451" s="286">
        <v>89</v>
      </c>
      <c r="AL451" s="286">
        <v>9</v>
      </c>
      <c r="AM451" s="286">
        <v>9</v>
      </c>
      <c r="AN451" s="286">
        <v>9</v>
      </c>
      <c r="AO451" s="286">
        <v>9</v>
      </c>
      <c r="AP451" s="304"/>
      <c r="AQ451" s="409">
        <v>489</v>
      </c>
      <c r="AR451" s="409">
        <v>489</v>
      </c>
      <c r="AS451" s="409">
        <v>0</v>
      </c>
      <c r="AT451" s="409">
        <v>0</v>
      </c>
      <c r="AU451" s="409">
        <v>489</v>
      </c>
      <c r="AV451" s="409">
        <v>139</v>
      </c>
      <c r="AW451" s="409">
        <v>89</v>
      </c>
      <c r="AX451" s="409">
        <v>9</v>
      </c>
      <c r="AY451" s="409">
        <v>9</v>
      </c>
      <c r="AZ451" s="409">
        <v>9</v>
      </c>
      <c r="BA451" s="409">
        <v>9</v>
      </c>
      <c r="BB451" s="304"/>
      <c r="BC451" s="304"/>
      <c r="BD451" s="304"/>
      <c r="BE451" s="304"/>
    </row>
    <row r="452" spans="2:57">
      <c r="B452" s="149" t="s">
        <v>1032</v>
      </c>
      <c r="C452" s="284" t="s">
        <v>857</v>
      </c>
      <c r="D452" s="197"/>
      <c r="E452" s="197"/>
      <c r="F452" s="197"/>
      <c r="G452" s="197"/>
      <c r="H452" s="286">
        <v>589</v>
      </c>
      <c r="I452" s="286">
        <v>589</v>
      </c>
      <c r="J452" s="286">
        <v>589</v>
      </c>
      <c r="K452" s="286">
        <v>539</v>
      </c>
      <c r="L452" s="286">
        <v>239</v>
      </c>
      <c r="M452" s="286">
        <v>89</v>
      </c>
      <c r="N452" s="286">
        <v>9</v>
      </c>
      <c r="O452" s="286">
        <v>9</v>
      </c>
      <c r="P452" s="286">
        <v>9</v>
      </c>
      <c r="Q452" s="286">
        <v>9</v>
      </c>
      <c r="R452" s="304"/>
      <c r="S452" s="409">
        <v>589</v>
      </c>
      <c r="T452" s="409">
        <v>589</v>
      </c>
      <c r="U452" s="409"/>
      <c r="V452" s="409"/>
      <c r="W452" s="409">
        <v>539</v>
      </c>
      <c r="X452" s="409">
        <v>239</v>
      </c>
      <c r="Y452" s="409">
        <v>89</v>
      </c>
      <c r="Z452" s="409">
        <v>9</v>
      </c>
      <c r="AA452" s="409">
        <v>9</v>
      </c>
      <c r="AB452" s="409">
        <v>9</v>
      </c>
      <c r="AC452" s="409">
        <v>9</v>
      </c>
      <c r="AD452" s="304"/>
      <c r="AE452" s="304"/>
      <c r="AF452" s="286">
        <v>589</v>
      </c>
      <c r="AG452" s="286">
        <v>589</v>
      </c>
      <c r="AH452" s="286">
        <v>589</v>
      </c>
      <c r="AI452" s="286">
        <v>539</v>
      </c>
      <c r="AJ452" s="286">
        <v>239</v>
      </c>
      <c r="AK452" s="286">
        <v>89</v>
      </c>
      <c r="AL452" s="286">
        <v>9</v>
      </c>
      <c r="AM452" s="286">
        <v>9</v>
      </c>
      <c r="AN452" s="286">
        <v>9</v>
      </c>
      <c r="AO452" s="286">
        <v>9</v>
      </c>
      <c r="AP452" s="304"/>
      <c r="AQ452" s="409">
        <v>589</v>
      </c>
      <c r="AR452" s="409">
        <v>589</v>
      </c>
      <c r="AS452" s="409">
        <v>0</v>
      </c>
      <c r="AT452" s="409">
        <v>0</v>
      </c>
      <c r="AU452" s="409">
        <v>539</v>
      </c>
      <c r="AV452" s="409">
        <v>239</v>
      </c>
      <c r="AW452" s="409">
        <v>89</v>
      </c>
      <c r="AX452" s="409">
        <v>9</v>
      </c>
      <c r="AY452" s="409">
        <v>9</v>
      </c>
      <c r="AZ452" s="409">
        <v>9</v>
      </c>
      <c r="BA452" s="409">
        <v>9</v>
      </c>
      <c r="BB452" s="304"/>
      <c r="BC452" s="304"/>
      <c r="BD452" s="304"/>
      <c r="BE452" s="304"/>
    </row>
    <row r="453" spans="2:57">
      <c r="B453" s="149" t="s">
        <v>1033</v>
      </c>
      <c r="C453" s="186" t="s">
        <v>858</v>
      </c>
      <c r="D453" s="197"/>
      <c r="E453" s="197"/>
      <c r="F453" s="197"/>
      <c r="G453" s="197"/>
      <c r="H453" s="286">
        <v>539</v>
      </c>
      <c r="I453" s="286">
        <v>539</v>
      </c>
      <c r="J453" s="286">
        <v>539</v>
      </c>
      <c r="K453" s="286">
        <v>489</v>
      </c>
      <c r="L453" s="286">
        <v>139</v>
      </c>
      <c r="M453" s="286">
        <v>139</v>
      </c>
      <c r="N453" s="286">
        <v>139</v>
      </c>
      <c r="O453" s="286">
        <v>139</v>
      </c>
      <c r="P453" s="286">
        <v>139</v>
      </c>
      <c r="Q453" s="286">
        <v>139</v>
      </c>
      <c r="R453" s="304"/>
      <c r="S453" s="409">
        <v>539</v>
      </c>
      <c r="T453" s="409">
        <v>539</v>
      </c>
      <c r="U453" s="409"/>
      <c r="V453" s="409"/>
      <c r="W453" s="409">
        <v>489</v>
      </c>
      <c r="X453" s="409">
        <v>139</v>
      </c>
      <c r="Y453" s="409">
        <v>139</v>
      </c>
      <c r="Z453" s="409">
        <v>139</v>
      </c>
      <c r="AA453" s="409">
        <v>139</v>
      </c>
      <c r="AB453" s="409">
        <v>139</v>
      </c>
      <c r="AC453" s="409">
        <v>139</v>
      </c>
      <c r="AD453" s="304"/>
      <c r="AE453" s="304"/>
      <c r="AF453" s="286">
        <v>539</v>
      </c>
      <c r="AG453" s="286">
        <v>539</v>
      </c>
      <c r="AH453" s="286">
        <v>539</v>
      </c>
      <c r="AI453" s="286">
        <v>489</v>
      </c>
      <c r="AJ453" s="286">
        <v>139</v>
      </c>
      <c r="AK453" s="286">
        <v>139</v>
      </c>
      <c r="AL453" s="286">
        <v>139</v>
      </c>
      <c r="AM453" s="286">
        <v>139</v>
      </c>
      <c r="AN453" s="286">
        <v>139</v>
      </c>
      <c r="AO453" s="286">
        <v>139</v>
      </c>
      <c r="AP453" s="304"/>
      <c r="AQ453" s="409">
        <v>539</v>
      </c>
      <c r="AR453" s="409">
        <v>539</v>
      </c>
      <c r="AS453" s="409">
        <v>0</v>
      </c>
      <c r="AT453" s="409">
        <v>0</v>
      </c>
      <c r="AU453" s="409">
        <v>489</v>
      </c>
      <c r="AV453" s="409">
        <v>139</v>
      </c>
      <c r="AW453" s="409">
        <v>139</v>
      </c>
      <c r="AX453" s="409">
        <v>139</v>
      </c>
      <c r="AY453" s="409">
        <v>139</v>
      </c>
      <c r="AZ453" s="409">
        <v>139</v>
      </c>
      <c r="BA453" s="409">
        <v>139</v>
      </c>
      <c r="BB453" s="304"/>
      <c r="BC453" s="304"/>
      <c r="BD453" s="304"/>
      <c r="BE453" s="304"/>
    </row>
    <row r="454" spans="2:57">
      <c r="B454" s="149" t="s">
        <v>1034</v>
      </c>
      <c r="C454" s="186" t="s">
        <v>859</v>
      </c>
      <c r="D454" s="197"/>
      <c r="E454" s="197"/>
      <c r="F454" s="197"/>
      <c r="G454" s="197"/>
      <c r="H454" s="286">
        <v>189</v>
      </c>
      <c r="I454" s="286">
        <v>189</v>
      </c>
      <c r="J454" s="286">
        <v>189</v>
      </c>
      <c r="K454" s="286">
        <v>139</v>
      </c>
      <c r="L454" s="286">
        <v>19</v>
      </c>
      <c r="M454" s="286">
        <v>19</v>
      </c>
      <c r="N454" s="286">
        <v>19</v>
      </c>
      <c r="O454" s="286">
        <v>19</v>
      </c>
      <c r="P454" s="286">
        <v>19</v>
      </c>
      <c r="Q454" s="286">
        <v>19</v>
      </c>
      <c r="R454" s="304"/>
      <c r="S454" s="409">
        <v>189</v>
      </c>
      <c r="T454" s="409">
        <v>189</v>
      </c>
      <c r="U454" s="409"/>
      <c r="V454" s="409"/>
      <c r="W454" s="409">
        <v>139</v>
      </c>
      <c r="X454" s="409">
        <v>19</v>
      </c>
      <c r="Y454" s="409">
        <v>19</v>
      </c>
      <c r="Z454" s="409">
        <v>19</v>
      </c>
      <c r="AA454" s="409">
        <v>19</v>
      </c>
      <c r="AB454" s="409">
        <v>19</v>
      </c>
      <c r="AC454" s="409">
        <v>19</v>
      </c>
      <c r="AD454" s="304"/>
      <c r="AE454" s="304"/>
      <c r="AF454" s="286">
        <v>189</v>
      </c>
      <c r="AG454" s="286">
        <v>189</v>
      </c>
      <c r="AH454" s="286">
        <v>189</v>
      </c>
      <c r="AI454" s="286">
        <v>139</v>
      </c>
      <c r="AJ454" s="286">
        <v>19</v>
      </c>
      <c r="AK454" s="286">
        <v>19</v>
      </c>
      <c r="AL454" s="286">
        <v>19</v>
      </c>
      <c r="AM454" s="286">
        <v>19</v>
      </c>
      <c r="AN454" s="286">
        <v>19</v>
      </c>
      <c r="AO454" s="286">
        <v>19</v>
      </c>
      <c r="AP454" s="304"/>
      <c r="AQ454" s="409">
        <v>189</v>
      </c>
      <c r="AR454" s="409">
        <v>189</v>
      </c>
      <c r="AS454" s="409">
        <v>0</v>
      </c>
      <c r="AT454" s="409">
        <v>0</v>
      </c>
      <c r="AU454" s="409">
        <v>139</v>
      </c>
      <c r="AV454" s="409">
        <v>19</v>
      </c>
      <c r="AW454" s="409">
        <v>19</v>
      </c>
      <c r="AX454" s="409">
        <v>19</v>
      </c>
      <c r="AY454" s="409">
        <v>19</v>
      </c>
      <c r="AZ454" s="409">
        <v>19</v>
      </c>
      <c r="BA454" s="409">
        <v>19</v>
      </c>
      <c r="BB454" s="304"/>
      <c r="BC454" s="304"/>
      <c r="BD454" s="304"/>
      <c r="BE454" s="304"/>
    </row>
    <row r="455" spans="2:57">
      <c r="B455" s="149" t="s">
        <v>1035</v>
      </c>
      <c r="C455" s="186" t="s">
        <v>860</v>
      </c>
      <c r="D455" s="197"/>
      <c r="E455" s="197"/>
      <c r="F455" s="197"/>
      <c r="G455" s="197"/>
      <c r="H455" s="286">
        <v>219</v>
      </c>
      <c r="I455" s="286">
        <v>219</v>
      </c>
      <c r="J455" s="286">
        <v>219</v>
      </c>
      <c r="K455" s="286">
        <v>169</v>
      </c>
      <c r="L455" s="286">
        <v>19</v>
      </c>
      <c r="M455" s="286">
        <v>19</v>
      </c>
      <c r="N455" s="286">
        <v>19</v>
      </c>
      <c r="O455" s="286">
        <v>19</v>
      </c>
      <c r="P455" s="286">
        <v>19</v>
      </c>
      <c r="Q455" s="286">
        <v>19</v>
      </c>
      <c r="R455" s="304"/>
      <c r="S455" s="409">
        <v>219</v>
      </c>
      <c r="T455" s="409">
        <v>219</v>
      </c>
      <c r="U455" s="409"/>
      <c r="V455" s="409"/>
      <c r="W455" s="409">
        <v>169</v>
      </c>
      <c r="X455" s="409">
        <v>19</v>
      </c>
      <c r="Y455" s="409">
        <v>19</v>
      </c>
      <c r="Z455" s="409">
        <v>19</v>
      </c>
      <c r="AA455" s="409">
        <v>19</v>
      </c>
      <c r="AB455" s="409">
        <v>19</v>
      </c>
      <c r="AC455" s="409">
        <v>19</v>
      </c>
      <c r="AD455" s="304"/>
      <c r="AE455" s="304"/>
      <c r="AF455" s="286">
        <v>219</v>
      </c>
      <c r="AG455" s="286">
        <v>219</v>
      </c>
      <c r="AH455" s="286">
        <v>219</v>
      </c>
      <c r="AI455" s="286">
        <v>169</v>
      </c>
      <c r="AJ455" s="286">
        <v>19</v>
      </c>
      <c r="AK455" s="286">
        <v>19</v>
      </c>
      <c r="AL455" s="286">
        <v>19</v>
      </c>
      <c r="AM455" s="286">
        <v>19</v>
      </c>
      <c r="AN455" s="286">
        <v>19</v>
      </c>
      <c r="AO455" s="286">
        <v>19</v>
      </c>
      <c r="AP455" s="304"/>
      <c r="AQ455" s="409">
        <v>219</v>
      </c>
      <c r="AR455" s="409">
        <v>219</v>
      </c>
      <c r="AS455" s="409">
        <v>0</v>
      </c>
      <c r="AT455" s="409">
        <v>0</v>
      </c>
      <c r="AU455" s="409">
        <v>169</v>
      </c>
      <c r="AV455" s="409">
        <v>19</v>
      </c>
      <c r="AW455" s="409">
        <v>19</v>
      </c>
      <c r="AX455" s="409">
        <v>19</v>
      </c>
      <c r="AY455" s="409">
        <v>19</v>
      </c>
      <c r="AZ455" s="409">
        <v>19</v>
      </c>
      <c r="BA455" s="409">
        <v>19</v>
      </c>
      <c r="BB455" s="304"/>
      <c r="BC455" s="304"/>
      <c r="BD455" s="304"/>
      <c r="BE455" s="304"/>
    </row>
    <row r="456" spans="2:57">
      <c r="B456" s="149" t="s">
        <v>32</v>
      </c>
      <c r="C456" s="186" t="s">
        <v>32</v>
      </c>
      <c r="D456" s="197"/>
      <c r="E456" s="197"/>
      <c r="F456" s="197"/>
      <c r="G456" s="197"/>
      <c r="H456" s="286">
        <v>219</v>
      </c>
      <c r="I456" s="286">
        <v>219</v>
      </c>
      <c r="J456" s="286">
        <v>219</v>
      </c>
      <c r="K456" s="286">
        <v>169</v>
      </c>
      <c r="L456" s="286">
        <v>39</v>
      </c>
      <c r="M456" s="286">
        <v>39</v>
      </c>
      <c r="N456" s="286">
        <v>39</v>
      </c>
      <c r="O456" s="286">
        <v>39</v>
      </c>
      <c r="P456" s="286">
        <v>39</v>
      </c>
      <c r="Q456" s="286">
        <v>39</v>
      </c>
      <c r="R456" s="304"/>
      <c r="S456" s="409">
        <v>219</v>
      </c>
      <c r="T456" s="409">
        <v>219</v>
      </c>
      <c r="U456" s="409"/>
      <c r="V456" s="409"/>
      <c r="W456" s="409">
        <v>169</v>
      </c>
      <c r="X456" s="409">
        <v>39</v>
      </c>
      <c r="Y456" s="409">
        <v>39</v>
      </c>
      <c r="Z456" s="409">
        <v>39</v>
      </c>
      <c r="AA456" s="409">
        <v>39</v>
      </c>
      <c r="AB456" s="409">
        <v>39</v>
      </c>
      <c r="AC456" s="409">
        <v>39</v>
      </c>
      <c r="AD456" s="304"/>
      <c r="AE456" s="304"/>
      <c r="AF456" s="286">
        <v>219</v>
      </c>
      <c r="AG456" s="286">
        <v>219</v>
      </c>
      <c r="AH456" s="286">
        <v>219</v>
      </c>
      <c r="AI456" s="286">
        <v>169</v>
      </c>
      <c r="AJ456" s="286">
        <v>39</v>
      </c>
      <c r="AK456" s="286">
        <v>39</v>
      </c>
      <c r="AL456" s="286">
        <v>39</v>
      </c>
      <c r="AM456" s="286">
        <v>39</v>
      </c>
      <c r="AN456" s="286">
        <v>39</v>
      </c>
      <c r="AO456" s="286">
        <v>39</v>
      </c>
      <c r="AP456" s="304"/>
      <c r="AQ456" s="409">
        <v>219</v>
      </c>
      <c r="AR456" s="409">
        <v>219</v>
      </c>
      <c r="AS456" s="409">
        <v>0</v>
      </c>
      <c r="AT456" s="409">
        <v>0</v>
      </c>
      <c r="AU456" s="409">
        <v>169</v>
      </c>
      <c r="AV456" s="409">
        <v>39</v>
      </c>
      <c r="AW456" s="409">
        <v>39</v>
      </c>
      <c r="AX456" s="409">
        <v>39</v>
      </c>
      <c r="AY456" s="409">
        <v>39</v>
      </c>
      <c r="AZ456" s="409">
        <v>39</v>
      </c>
      <c r="BA456" s="409">
        <v>39</v>
      </c>
      <c r="BB456" s="304"/>
      <c r="BC456" s="304"/>
      <c r="BD456" s="304"/>
      <c r="BE456" s="304"/>
    </row>
    <row r="457" spans="2:57">
      <c r="B457" s="285" t="s">
        <v>1036</v>
      </c>
      <c r="C457" s="285" t="s">
        <v>861</v>
      </c>
      <c r="D457" s="197"/>
      <c r="E457" s="197"/>
      <c r="F457" s="197"/>
      <c r="G457" s="197"/>
      <c r="H457" s="286">
        <v>739</v>
      </c>
      <c r="I457" s="286">
        <v>709</v>
      </c>
      <c r="J457" s="286">
        <v>739</v>
      </c>
      <c r="K457" s="286">
        <v>639</v>
      </c>
      <c r="L457" s="286">
        <v>9</v>
      </c>
      <c r="M457" s="286">
        <v>9</v>
      </c>
      <c r="N457" s="286">
        <v>9</v>
      </c>
      <c r="O457" s="286">
        <v>9</v>
      </c>
      <c r="P457" s="286">
        <v>9</v>
      </c>
      <c r="Q457" s="286">
        <v>9</v>
      </c>
      <c r="R457" s="304"/>
      <c r="S457" s="409">
        <v>739</v>
      </c>
      <c r="T457" s="409">
        <v>709</v>
      </c>
      <c r="U457" s="409"/>
      <c r="V457" s="409"/>
      <c r="W457" s="409">
        <v>639</v>
      </c>
      <c r="X457" s="409">
        <v>9</v>
      </c>
      <c r="Y457" s="409">
        <v>9</v>
      </c>
      <c r="Z457" s="409">
        <v>9</v>
      </c>
      <c r="AA457" s="409">
        <v>9</v>
      </c>
      <c r="AB457" s="409">
        <v>9</v>
      </c>
      <c r="AC457" s="409">
        <v>9</v>
      </c>
      <c r="AD457" s="304"/>
      <c r="AE457" s="304"/>
      <c r="AF457" s="286">
        <v>739</v>
      </c>
      <c r="AG457" s="286">
        <v>709</v>
      </c>
      <c r="AH457" s="286">
        <v>739</v>
      </c>
      <c r="AI457" s="286">
        <v>639</v>
      </c>
      <c r="AJ457" s="286">
        <v>9</v>
      </c>
      <c r="AK457" s="286">
        <v>9</v>
      </c>
      <c r="AL457" s="286">
        <v>9</v>
      </c>
      <c r="AM457" s="286">
        <v>9</v>
      </c>
      <c r="AN457" s="286">
        <v>9</v>
      </c>
      <c r="AO457" s="286">
        <v>9</v>
      </c>
      <c r="AP457" s="304"/>
      <c r="AQ457" s="409">
        <v>739</v>
      </c>
      <c r="AR457" s="409">
        <v>709</v>
      </c>
      <c r="AS457" s="409">
        <v>0</v>
      </c>
      <c r="AT457" s="409">
        <v>0</v>
      </c>
      <c r="AU457" s="409">
        <v>639</v>
      </c>
      <c r="AV457" s="409">
        <v>9</v>
      </c>
      <c r="AW457" s="409">
        <v>9</v>
      </c>
      <c r="AX457" s="409">
        <v>9</v>
      </c>
      <c r="AY457" s="409">
        <v>9</v>
      </c>
      <c r="AZ457" s="409">
        <v>9</v>
      </c>
      <c r="BA457" s="409">
        <v>9</v>
      </c>
      <c r="BB457" s="304"/>
      <c r="BC457" s="304"/>
      <c r="BD457" s="304"/>
      <c r="BE457" s="304"/>
    </row>
    <row r="458" spans="2:57">
      <c r="B458" s="285" t="s">
        <v>1037</v>
      </c>
      <c r="C458" s="285" t="s">
        <v>862</v>
      </c>
      <c r="D458" s="197"/>
      <c r="E458" s="197"/>
      <c r="F458" s="197"/>
      <c r="G458" s="197"/>
      <c r="H458" s="286">
        <v>219</v>
      </c>
      <c r="I458" s="286">
        <v>119</v>
      </c>
      <c r="J458" s="286">
        <v>219</v>
      </c>
      <c r="K458" s="286">
        <v>119</v>
      </c>
      <c r="L458" s="286">
        <v>9</v>
      </c>
      <c r="M458" s="286">
        <v>9</v>
      </c>
      <c r="N458" s="286">
        <v>9</v>
      </c>
      <c r="O458" s="286">
        <v>9</v>
      </c>
      <c r="P458" s="286">
        <v>9</v>
      </c>
      <c r="Q458" s="286">
        <v>9</v>
      </c>
      <c r="R458" s="304"/>
      <c r="S458" s="409">
        <v>219</v>
      </c>
      <c r="T458" s="409">
        <v>119</v>
      </c>
      <c r="U458" s="409"/>
      <c r="V458" s="409"/>
      <c r="W458" s="409">
        <v>119</v>
      </c>
      <c r="X458" s="409">
        <v>9</v>
      </c>
      <c r="Y458" s="409">
        <v>9</v>
      </c>
      <c r="Z458" s="409">
        <v>9</v>
      </c>
      <c r="AA458" s="409">
        <v>9</v>
      </c>
      <c r="AB458" s="409">
        <v>9</v>
      </c>
      <c r="AC458" s="409">
        <v>9</v>
      </c>
      <c r="AD458" s="304"/>
      <c r="AE458" s="304"/>
      <c r="AF458" s="286">
        <v>219</v>
      </c>
      <c r="AG458" s="286">
        <v>119</v>
      </c>
      <c r="AH458" s="286">
        <v>219</v>
      </c>
      <c r="AI458" s="286">
        <v>119</v>
      </c>
      <c r="AJ458" s="286">
        <v>9</v>
      </c>
      <c r="AK458" s="286">
        <v>9</v>
      </c>
      <c r="AL458" s="286">
        <v>9</v>
      </c>
      <c r="AM458" s="286">
        <v>9</v>
      </c>
      <c r="AN458" s="286">
        <v>9</v>
      </c>
      <c r="AO458" s="286">
        <v>9</v>
      </c>
      <c r="AP458" s="304"/>
      <c r="AQ458" s="409">
        <v>219</v>
      </c>
      <c r="AR458" s="409">
        <v>119</v>
      </c>
      <c r="AS458" s="409">
        <v>0</v>
      </c>
      <c r="AT458" s="409">
        <v>0</v>
      </c>
      <c r="AU458" s="409">
        <v>119</v>
      </c>
      <c r="AV458" s="409">
        <v>9</v>
      </c>
      <c r="AW458" s="409">
        <v>9</v>
      </c>
      <c r="AX458" s="409">
        <v>9</v>
      </c>
      <c r="AY458" s="409">
        <v>9</v>
      </c>
      <c r="AZ458" s="409">
        <v>9</v>
      </c>
      <c r="BA458" s="409">
        <v>9</v>
      </c>
      <c r="BB458" s="304"/>
      <c r="BC458" s="304"/>
      <c r="BD458" s="304"/>
      <c r="BE458" s="304"/>
    </row>
    <row r="459" spans="2:57">
      <c r="B459" s="285" t="s">
        <v>1038</v>
      </c>
      <c r="C459" s="285" t="s">
        <v>863</v>
      </c>
      <c r="D459" s="197"/>
      <c r="E459" s="197"/>
      <c r="F459" s="197"/>
      <c r="G459" s="197"/>
      <c r="H459" s="286">
        <v>89</v>
      </c>
      <c r="I459" s="286" t="s">
        <v>55</v>
      </c>
      <c r="J459" s="286">
        <v>89</v>
      </c>
      <c r="K459" s="286" t="s">
        <v>55</v>
      </c>
      <c r="L459" s="286" t="s">
        <v>55</v>
      </c>
      <c r="M459" s="286" t="s">
        <v>55</v>
      </c>
      <c r="N459" s="286" t="s">
        <v>55</v>
      </c>
      <c r="O459" s="286" t="s">
        <v>55</v>
      </c>
      <c r="P459" s="286" t="s">
        <v>55</v>
      </c>
      <c r="Q459" s="286" t="s">
        <v>55</v>
      </c>
      <c r="R459" s="304"/>
      <c r="S459" s="409">
        <v>89</v>
      </c>
      <c r="T459" s="409" t="s">
        <v>55</v>
      </c>
      <c r="U459" s="409"/>
      <c r="V459" s="409"/>
      <c r="W459" s="409" t="s">
        <v>55</v>
      </c>
      <c r="X459" s="409" t="s">
        <v>55</v>
      </c>
      <c r="Y459" s="409" t="s">
        <v>55</v>
      </c>
      <c r="Z459" s="409" t="s">
        <v>55</v>
      </c>
      <c r="AA459" s="409" t="s">
        <v>55</v>
      </c>
      <c r="AB459" s="409" t="s">
        <v>55</v>
      </c>
      <c r="AC459" s="409" t="s">
        <v>55</v>
      </c>
      <c r="AD459" s="304"/>
      <c r="AE459" s="304"/>
      <c r="AF459" s="286">
        <v>89</v>
      </c>
      <c r="AG459" s="286" t="s">
        <v>55</v>
      </c>
      <c r="AH459" s="286">
        <v>89</v>
      </c>
      <c r="AI459" s="286" t="s">
        <v>55</v>
      </c>
      <c r="AJ459" s="286" t="s">
        <v>55</v>
      </c>
      <c r="AK459" s="286" t="s">
        <v>55</v>
      </c>
      <c r="AL459" s="286" t="s">
        <v>55</v>
      </c>
      <c r="AM459" s="286" t="s">
        <v>55</v>
      </c>
      <c r="AN459" s="286" t="s">
        <v>55</v>
      </c>
      <c r="AO459" s="286" t="s">
        <v>55</v>
      </c>
      <c r="AP459" s="304"/>
      <c r="AQ459" s="409">
        <v>89</v>
      </c>
      <c r="AR459" s="409" t="s">
        <v>55</v>
      </c>
      <c r="AS459" s="409">
        <v>0</v>
      </c>
      <c r="AT459" s="409">
        <v>0</v>
      </c>
      <c r="AU459" s="409" t="s">
        <v>55</v>
      </c>
      <c r="AV459" s="409" t="s">
        <v>55</v>
      </c>
      <c r="AW459" s="409" t="s">
        <v>55</v>
      </c>
      <c r="AX459" s="409" t="s">
        <v>55</v>
      </c>
      <c r="AY459" s="409" t="s">
        <v>55</v>
      </c>
      <c r="AZ459" s="409" t="s">
        <v>55</v>
      </c>
      <c r="BA459" s="409" t="s">
        <v>55</v>
      </c>
      <c r="BB459" s="304"/>
      <c r="BC459" s="304"/>
      <c r="BD459" s="304"/>
      <c r="BE459" s="304"/>
    </row>
    <row r="460" spans="2:57" ht="13.5" thickBot="1">
      <c r="B460" s="285" t="s">
        <v>100</v>
      </c>
      <c r="C460" s="285" t="s">
        <v>99</v>
      </c>
      <c r="D460" s="197"/>
      <c r="E460" s="197"/>
      <c r="F460" s="197"/>
      <c r="G460" s="197"/>
      <c r="H460" s="286">
        <v>99</v>
      </c>
      <c r="I460" s="286" t="s">
        <v>55</v>
      </c>
      <c r="J460" s="286">
        <v>99</v>
      </c>
      <c r="K460" s="286" t="s">
        <v>55</v>
      </c>
      <c r="L460" s="286" t="s">
        <v>55</v>
      </c>
      <c r="M460" s="286" t="s">
        <v>55</v>
      </c>
      <c r="N460" s="286" t="s">
        <v>55</v>
      </c>
      <c r="O460" s="286" t="s">
        <v>55</v>
      </c>
      <c r="P460" s="286" t="s">
        <v>55</v>
      </c>
      <c r="Q460" s="286" t="s">
        <v>55</v>
      </c>
      <c r="R460" s="304"/>
      <c r="S460" s="409">
        <v>99</v>
      </c>
      <c r="T460" s="409" t="s">
        <v>55</v>
      </c>
      <c r="U460" s="409"/>
      <c r="V460" s="409"/>
      <c r="W460" s="409" t="s">
        <v>55</v>
      </c>
      <c r="X460" s="409" t="s">
        <v>55</v>
      </c>
      <c r="Y460" s="409" t="s">
        <v>55</v>
      </c>
      <c r="Z460" s="409" t="s">
        <v>55</v>
      </c>
      <c r="AA460" s="409" t="s">
        <v>55</v>
      </c>
      <c r="AB460" s="409" t="s">
        <v>55</v>
      </c>
      <c r="AC460" s="409" t="s">
        <v>55</v>
      </c>
      <c r="AD460" s="304"/>
      <c r="AE460" s="304"/>
      <c r="AF460" s="342">
        <v>99</v>
      </c>
      <c r="AG460" s="342" t="s">
        <v>55</v>
      </c>
      <c r="AH460" s="342">
        <v>99</v>
      </c>
      <c r="AI460" s="342" t="s">
        <v>55</v>
      </c>
      <c r="AJ460" s="342" t="s">
        <v>55</v>
      </c>
      <c r="AK460" s="342" t="s">
        <v>55</v>
      </c>
      <c r="AL460" s="342" t="s">
        <v>55</v>
      </c>
      <c r="AM460" s="342" t="s">
        <v>55</v>
      </c>
      <c r="AN460" s="342" t="s">
        <v>55</v>
      </c>
      <c r="AO460" s="342" t="s">
        <v>55</v>
      </c>
      <c r="AP460" s="304"/>
      <c r="AQ460" s="409">
        <v>99</v>
      </c>
      <c r="AR460" s="409" t="s">
        <v>55</v>
      </c>
      <c r="AS460" s="409">
        <v>0</v>
      </c>
      <c r="AT460" s="409">
        <v>0</v>
      </c>
      <c r="AU460" s="409" t="s">
        <v>55</v>
      </c>
      <c r="AV460" s="409" t="s">
        <v>55</v>
      </c>
      <c r="AW460" s="409" t="s">
        <v>55</v>
      </c>
      <c r="AX460" s="409" t="s">
        <v>55</v>
      </c>
      <c r="AY460" s="409" t="s">
        <v>55</v>
      </c>
      <c r="AZ460" s="409" t="s">
        <v>55</v>
      </c>
      <c r="BA460" s="409" t="s">
        <v>55</v>
      </c>
      <c r="BB460" s="304"/>
      <c r="BC460" s="304"/>
      <c r="BD460" s="304"/>
      <c r="BE460" s="304"/>
    </row>
    <row r="461" spans="2:57">
      <c r="B461" s="330" t="s">
        <v>232</v>
      </c>
      <c r="C461" s="331" t="s">
        <v>233</v>
      </c>
      <c r="D461" s="286"/>
      <c r="E461" s="286"/>
      <c r="F461" s="286"/>
      <c r="G461" s="286"/>
      <c r="H461" s="286">
        <v>2099</v>
      </c>
      <c r="I461" s="286">
        <v>1999</v>
      </c>
      <c r="J461" s="286">
        <v>2099</v>
      </c>
      <c r="K461" s="286">
        <v>1999</v>
      </c>
      <c r="L461" s="286">
        <v>1399</v>
      </c>
      <c r="M461" s="286">
        <v>1299</v>
      </c>
      <c r="N461" s="286">
        <v>1099</v>
      </c>
      <c r="O461" s="286">
        <v>899</v>
      </c>
      <c r="P461" s="286">
        <v>799</v>
      </c>
      <c r="Q461" s="286">
        <v>799</v>
      </c>
      <c r="R461" s="304"/>
      <c r="S461" s="409">
        <v>2099</v>
      </c>
      <c r="T461" s="409">
        <v>1999</v>
      </c>
      <c r="U461" s="409"/>
      <c r="V461" s="409"/>
      <c r="W461" s="409">
        <v>1999</v>
      </c>
      <c r="X461" s="409">
        <v>1399</v>
      </c>
      <c r="Y461" s="409">
        <v>1299</v>
      </c>
      <c r="Z461" s="409">
        <v>1099</v>
      </c>
      <c r="AA461" s="409">
        <v>899</v>
      </c>
      <c r="AB461" s="409">
        <v>799</v>
      </c>
      <c r="AC461" s="409">
        <v>799</v>
      </c>
      <c r="AD461" s="304"/>
      <c r="AE461" s="304"/>
      <c r="AF461" s="286">
        <v>2099</v>
      </c>
      <c r="AG461" s="286">
        <v>1999</v>
      </c>
      <c r="AH461" s="286">
        <v>2099</v>
      </c>
      <c r="AI461" s="286">
        <v>1999</v>
      </c>
      <c r="AJ461" s="286">
        <v>1399</v>
      </c>
      <c r="AK461" s="286">
        <v>1299</v>
      </c>
      <c r="AL461" s="286">
        <v>1099</v>
      </c>
      <c r="AM461" s="286">
        <v>899</v>
      </c>
      <c r="AN461" s="286">
        <v>799</v>
      </c>
      <c r="AO461" s="286">
        <v>799</v>
      </c>
      <c r="AP461" s="304"/>
      <c r="AQ461" s="409">
        <v>2099</v>
      </c>
      <c r="AR461" s="409">
        <v>1999</v>
      </c>
      <c r="AS461" s="409">
        <v>0</v>
      </c>
      <c r="AT461" s="409">
        <v>0</v>
      </c>
      <c r="AU461" s="409">
        <v>1999</v>
      </c>
      <c r="AV461" s="409">
        <v>1399</v>
      </c>
      <c r="AW461" s="409">
        <v>1299</v>
      </c>
      <c r="AX461" s="409">
        <v>1099</v>
      </c>
      <c r="AY461" s="409">
        <v>899</v>
      </c>
      <c r="AZ461" s="409">
        <v>799</v>
      </c>
      <c r="BA461" s="409">
        <v>799</v>
      </c>
      <c r="BB461" s="304"/>
      <c r="BC461" s="304"/>
      <c r="BD461" s="304"/>
      <c r="BE461" s="304"/>
    </row>
    <row r="462" spans="2:57">
      <c r="B462" s="330" t="s">
        <v>236</v>
      </c>
      <c r="C462" s="331" t="s">
        <v>237</v>
      </c>
      <c r="D462" s="286"/>
      <c r="E462" s="286"/>
      <c r="F462" s="286"/>
      <c r="G462" s="286"/>
      <c r="H462" s="286">
        <v>889</v>
      </c>
      <c r="I462" s="286">
        <v>699</v>
      </c>
      <c r="J462" s="286">
        <v>889</v>
      </c>
      <c r="K462" s="286">
        <v>789</v>
      </c>
      <c r="L462" s="286">
        <v>649</v>
      </c>
      <c r="M462" s="286">
        <v>599</v>
      </c>
      <c r="N462" s="286">
        <v>599</v>
      </c>
      <c r="O462" s="286">
        <v>599</v>
      </c>
      <c r="P462" s="286">
        <v>499</v>
      </c>
      <c r="Q462" s="286">
        <v>499</v>
      </c>
      <c r="R462" s="304"/>
      <c r="S462" s="409">
        <v>889</v>
      </c>
      <c r="T462" s="409">
        <v>699</v>
      </c>
      <c r="U462" s="409"/>
      <c r="V462" s="409"/>
      <c r="W462" s="409">
        <v>789</v>
      </c>
      <c r="X462" s="409">
        <v>649</v>
      </c>
      <c r="Y462" s="409">
        <v>599</v>
      </c>
      <c r="Z462" s="409">
        <v>599</v>
      </c>
      <c r="AA462" s="409">
        <v>599</v>
      </c>
      <c r="AB462" s="409">
        <v>499</v>
      </c>
      <c r="AC462" s="409">
        <v>499</v>
      </c>
      <c r="AD462" s="304"/>
      <c r="AE462" s="304"/>
      <c r="AF462" s="286">
        <v>889</v>
      </c>
      <c r="AG462" s="286">
        <v>699</v>
      </c>
      <c r="AH462" s="286">
        <v>889</v>
      </c>
      <c r="AI462" s="286">
        <v>789</v>
      </c>
      <c r="AJ462" s="286">
        <v>649</v>
      </c>
      <c r="AK462" s="286">
        <v>599</v>
      </c>
      <c r="AL462" s="286">
        <v>599</v>
      </c>
      <c r="AM462" s="286">
        <v>599</v>
      </c>
      <c r="AN462" s="286">
        <v>499</v>
      </c>
      <c r="AO462" s="286">
        <v>499</v>
      </c>
      <c r="AP462" s="304"/>
      <c r="AQ462" s="409">
        <v>889</v>
      </c>
      <c r="AR462" s="409">
        <v>699</v>
      </c>
      <c r="AS462" s="409">
        <v>0</v>
      </c>
      <c r="AT462" s="409">
        <v>0</v>
      </c>
      <c r="AU462" s="409">
        <v>789</v>
      </c>
      <c r="AV462" s="409">
        <v>649</v>
      </c>
      <c r="AW462" s="409">
        <v>599</v>
      </c>
      <c r="AX462" s="409">
        <v>599</v>
      </c>
      <c r="AY462" s="409">
        <v>599</v>
      </c>
      <c r="AZ462" s="409">
        <v>499</v>
      </c>
      <c r="BA462" s="409">
        <v>499</v>
      </c>
      <c r="BB462" s="304"/>
      <c r="BC462" s="304"/>
      <c r="BD462" s="304"/>
      <c r="BE462" s="304"/>
    </row>
    <row r="463" spans="2:57">
      <c r="B463" s="330" t="s">
        <v>864</v>
      </c>
      <c r="C463" s="331" t="s">
        <v>864</v>
      </c>
      <c r="D463" s="286"/>
      <c r="E463" s="286"/>
      <c r="F463" s="286"/>
      <c r="G463" s="286"/>
      <c r="H463" s="286">
        <v>1989</v>
      </c>
      <c r="I463" s="286">
        <v>1889</v>
      </c>
      <c r="J463" s="286">
        <v>1989</v>
      </c>
      <c r="K463" s="286">
        <v>1889</v>
      </c>
      <c r="L463" s="286">
        <v>1539</v>
      </c>
      <c r="M463" s="286">
        <v>1439</v>
      </c>
      <c r="N463" s="286">
        <v>1389</v>
      </c>
      <c r="O463" s="286">
        <v>1339</v>
      </c>
      <c r="P463" s="286">
        <v>1339</v>
      </c>
      <c r="Q463" s="286">
        <v>1339</v>
      </c>
      <c r="R463" s="304"/>
      <c r="S463" s="409">
        <v>1989</v>
      </c>
      <c r="T463" s="409">
        <v>1889</v>
      </c>
      <c r="U463" s="409"/>
      <c r="V463" s="409"/>
      <c r="W463" s="409">
        <v>1889</v>
      </c>
      <c r="X463" s="409">
        <v>1539</v>
      </c>
      <c r="Y463" s="409">
        <v>1439</v>
      </c>
      <c r="Z463" s="409">
        <v>1389</v>
      </c>
      <c r="AA463" s="409">
        <v>1339</v>
      </c>
      <c r="AB463" s="409">
        <v>1339</v>
      </c>
      <c r="AC463" s="409">
        <v>1339</v>
      </c>
      <c r="AD463" s="304"/>
      <c r="AE463" s="304"/>
      <c r="AF463" s="286">
        <v>1989</v>
      </c>
      <c r="AG463" s="286">
        <v>1889</v>
      </c>
      <c r="AH463" s="286">
        <v>1989</v>
      </c>
      <c r="AI463" s="286">
        <v>1889</v>
      </c>
      <c r="AJ463" s="286">
        <v>1539</v>
      </c>
      <c r="AK463" s="286">
        <v>1439</v>
      </c>
      <c r="AL463" s="286">
        <v>1389</v>
      </c>
      <c r="AM463" s="286">
        <v>1339</v>
      </c>
      <c r="AN463" s="286">
        <v>1339</v>
      </c>
      <c r="AO463" s="286">
        <v>1339</v>
      </c>
      <c r="AP463" s="304"/>
      <c r="AQ463" s="409">
        <v>1989</v>
      </c>
      <c r="AR463" s="409">
        <v>1889</v>
      </c>
      <c r="AS463" s="409">
        <v>0</v>
      </c>
      <c r="AT463" s="409">
        <v>0</v>
      </c>
      <c r="AU463" s="409">
        <v>1889</v>
      </c>
      <c r="AV463" s="409">
        <v>1539</v>
      </c>
      <c r="AW463" s="409">
        <v>1439</v>
      </c>
      <c r="AX463" s="409">
        <v>1389</v>
      </c>
      <c r="AY463" s="409">
        <v>1339</v>
      </c>
      <c r="AZ463" s="409">
        <v>1339</v>
      </c>
      <c r="BA463" s="409">
        <v>1339</v>
      </c>
      <c r="BB463" s="304"/>
      <c r="BC463" s="304"/>
      <c r="BD463" s="304"/>
      <c r="BE463" s="304"/>
    </row>
    <row r="464" spans="2:57">
      <c r="B464" s="330" t="s">
        <v>1039</v>
      </c>
      <c r="C464" s="331" t="s">
        <v>865</v>
      </c>
      <c r="D464" s="286"/>
      <c r="E464" s="286"/>
      <c r="F464" s="286"/>
      <c r="G464" s="286"/>
      <c r="H464" s="286">
        <v>1399</v>
      </c>
      <c r="I464" s="286">
        <v>1249</v>
      </c>
      <c r="J464" s="286">
        <v>1399</v>
      </c>
      <c r="K464" s="286">
        <v>1249</v>
      </c>
      <c r="L464" s="286">
        <v>1099</v>
      </c>
      <c r="M464" s="286">
        <v>649</v>
      </c>
      <c r="N464" s="286">
        <v>449</v>
      </c>
      <c r="O464" s="286">
        <v>199</v>
      </c>
      <c r="P464" s="286">
        <v>9</v>
      </c>
      <c r="Q464" s="286">
        <v>0</v>
      </c>
      <c r="R464" s="304"/>
      <c r="S464" s="409">
        <v>1399</v>
      </c>
      <c r="T464" s="409">
        <v>1249</v>
      </c>
      <c r="U464" s="409"/>
      <c r="V464" s="409"/>
      <c r="W464" s="409">
        <v>1249</v>
      </c>
      <c r="X464" s="409">
        <v>1099</v>
      </c>
      <c r="Y464" s="409">
        <v>649</v>
      </c>
      <c r="Z464" s="409">
        <v>449</v>
      </c>
      <c r="AA464" s="409">
        <v>199</v>
      </c>
      <c r="AB464" s="409">
        <v>9</v>
      </c>
      <c r="AC464" s="409">
        <v>0</v>
      </c>
      <c r="AD464" s="304"/>
      <c r="AE464" s="304"/>
      <c r="AF464" s="286">
        <v>1399</v>
      </c>
      <c r="AG464" s="286">
        <v>1249</v>
      </c>
      <c r="AH464" s="286">
        <v>1399</v>
      </c>
      <c r="AI464" s="286">
        <v>1249</v>
      </c>
      <c r="AJ464" s="286">
        <v>1099</v>
      </c>
      <c r="AK464" s="286">
        <v>649</v>
      </c>
      <c r="AL464" s="286">
        <v>449</v>
      </c>
      <c r="AM464" s="286">
        <v>199</v>
      </c>
      <c r="AN464" s="286">
        <v>9</v>
      </c>
      <c r="AO464" s="286">
        <v>0</v>
      </c>
      <c r="AP464" s="304"/>
      <c r="AQ464" s="409">
        <v>1399</v>
      </c>
      <c r="AR464" s="409">
        <v>1249</v>
      </c>
      <c r="AS464" s="409">
        <v>0</v>
      </c>
      <c r="AT464" s="409">
        <v>0</v>
      </c>
      <c r="AU464" s="409">
        <v>1249</v>
      </c>
      <c r="AV464" s="409">
        <v>1099</v>
      </c>
      <c r="AW464" s="409">
        <v>649</v>
      </c>
      <c r="AX464" s="409">
        <v>449</v>
      </c>
      <c r="AY464" s="409">
        <v>199</v>
      </c>
      <c r="AZ464" s="409">
        <v>9</v>
      </c>
      <c r="BA464" s="409">
        <v>0</v>
      </c>
      <c r="BB464" s="304"/>
      <c r="BC464" s="304"/>
      <c r="BD464" s="304"/>
      <c r="BE464" s="304"/>
    </row>
    <row r="465" spans="2:57">
      <c r="B465" s="330" t="s">
        <v>1040</v>
      </c>
      <c r="C465" s="331" t="s">
        <v>866</v>
      </c>
      <c r="D465" s="286"/>
      <c r="E465" s="286"/>
      <c r="F465" s="286"/>
      <c r="G465" s="286"/>
      <c r="H465" s="286">
        <v>1639</v>
      </c>
      <c r="I465" s="286">
        <v>1539</v>
      </c>
      <c r="J465" s="286">
        <v>1639</v>
      </c>
      <c r="K465" s="286">
        <v>1539</v>
      </c>
      <c r="L465" s="286">
        <v>689</v>
      </c>
      <c r="M465" s="286">
        <v>539</v>
      </c>
      <c r="N465" s="286">
        <v>389</v>
      </c>
      <c r="O465" s="286">
        <v>89</v>
      </c>
      <c r="P465" s="286">
        <v>89</v>
      </c>
      <c r="Q465" s="286">
        <v>89</v>
      </c>
      <c r="R465" s="304"/>
      <c r="S465" s="409">
        <v>1639</v>
      </c>
      <c r="T465" s="409">
        <v>1539</v>
      </c>
      <c r="U465" s="409"/>
      <c r="V465" s="409"/>
      <c r="W465" s="409">
        <v>1539</v>
      </c>
      <c r="X465" s="409">
        <v>689</v>
      </c>
      <c r="Y465" s="409">
        <v>539</v>
      </c>
      <c r="Z465" s="409">
        <v>389</v>
      </c>
      <c r="AA465" s="409">
        <v>89</v>
      </c>
      <c r="AB465" s="409">
        <v>89</v>
      </c>
      <c r="AC465" s="409">
        <v>89</v>
      </c>
      <c r="AD465" s="304"/>
      <c r="AE465" s="304"/>
      <c r="AF465" s="286">
        <v>1639</v>
      </c>
      <c r="AG465" s="286">
        <v>1539</v>
      </c>
      <c r="AH465" s="286">
        <v>1639</v>
      </c>
      <c r="AI465" s="286">
        <v>1539</v>
      </c>
      <c r="AJ465" s="286">
        <v>689</v>
      </c>
      <c r="AK465" s="286">
        <v>539</v>
      </c>
      <c r="AL465" s="286">
        <v>389</v>
      </c>
      <c r="AM465" s="286">
        <v>89</v>
      </c>
      <c r="AN465" s="286">
        <v>89</v>
      </c>
      <c r="AO465" s="286">
        <v>89</v>
      </c>
      <c r="AP465" s="304"/>
      <c r="AQ465" s="409">
        <v>1639</v>
      </c>
      <c r="AR465" s="409">
        <v>1539</v>
      </c>
      <c r="AS465" s="409">
        <v>0</v>
      </c>
      <c r="AT465" s="409">
        <v>0</v>
      </c>
      <c r="AU465" s="409">
        <v>1539</v>
      </c>
      <c r="AV465" s="409">
        <v>689</v>
      </c>
      <c r="AW465" s="409">
        <v>539</v>
      </c>
      <c r="AX465" s="409">
        <v>389</v>
      </c>
      <c r="AY465" s="409">
        <v>89</v>
      </c>
      <c r="AZ465" s="409">
        <v>89</v>
      </c>
      <c r="BA465" s="409">
        <v>89</v>
      </c>
      <c r="BB465" s="304"/>
      <c r="BC465" s="304"/>
      <c r="BD465" s="304"/>
      <c r="BE465" s="304"/>
    </row>
    <row r="466" spans="2:57">
      <c r="B466" s="330" t="s">
        <v>1041</v>
      </c>
      <c r="C466" s="331" t="s">
        <v>867</v>
      </c>
      <c r="D466" s="286"/>
      <c r="E466" s="286"/>
      <c r="F466" s="286"/>
      <c r="G466" s="286"/>
      <c r="H466" s="286">
        <v>1139</v>
      </c>
      <c r="I466" s="286">
        <v>1039</v>
      </c>
      <c r="J466" s="286">
        <v>1139</v>
      </c>
      <c r="K466" s="286">
        <v>1039</v>
      </c>
      <c r="L466" s="286">
        <v>389</v>
      </c>
      <c r="M466" s="286">
        <v>239</v>
      </c>
      <c r="N466" s="286">
        <v>89</v>
      </c>
      <c r="O466" s="286">
        <v>39</v>
      </c>
      <c r="P466" s="286">
        <v>39</v>
      </c>
      <c r="Q466" s="286">
        <v>39</v>
      </c>
      <c r="R466" s="304"/>
      <c r="S466" s="409">
        <v>1139</v>
      </c>
      <c r="T466" s="409">
        <v>1039</v>
      </c>
      <c r="U466" s="409"/>
      <c r="V466" s="409"/>
      <c r="W466" s="409">
        <v>1039</v>
      </c>
      <c r="X466" s="409">
        <v>389</v>
      </c>
      <c r="Y466" s="409">
        <v>239</v>
      </c>
      <c r="Z466" s="409">
        <v>89</v>
      </c>
      <c r="AA466" s="409">
        <v>39</v>
      </c>
      <c r="AB466" s="409">
        <v>39</v>
      </c>
      <c r="AC466" s="409">
        <v>39</v>
      </c>
      <c r="AD466" s="304"/>
      <c r="AE466" s="304"/>
      <c r="AF466" s="286">
        <v>1139</v>
      </c>
      <c r="AG466" s="286">
        <v>1039</v>
      </c>
      <c r="AH466" s="286">
        <v>1139</v>
      </c>
      <c r="AI466" s="286">
        <v>1039</v>
      </c>
      <c r="AJ466" s="286">
        <v>389</v>
      </c>
      <c r="AK466" s="286">
        <v>239</v>
      </c>
      <c r="AL466" s="286">
        <v>89</v>
      </c>
      <c r="AM466" s="286">
        <v>39</v>
      </c>
      <c r="AN466" s="286">
        <v>39</v>
      </c>
      <c r="AO466" s="286">
        <v>39</v>
      </c>
      <c r="AP466" s="304"/>
      <c r="AQ466" s="409">
        <v>1139</v>
      </c>
      <c r="AR466" s="409">
        <v>1039</v>
      </c>
      <c r="AS466" s="409">
        <v>0</v>
      </c>
      <c r="AT466" s="409">
        <v>0</v>
      </c>
      <c r="AU466" s="409">
        <v>1039</v>
      </c>
      <c r="AV466" s="409">
        <v>389</v>
      </c>
      <c r="AW466" s="409">
        <v>239</v>
      </c>
      <c r="AX466" s="409">
        <v>89</v>
      </c>
      <c r="AY466" s="409">
        <v>39</v>
      </c>
      <c r="AZ466" s="409">
        <v>39</v>
      </c>
      <c r="BA466" s="409">
        <v>39</v>
      </c>
      <c r="BB466" s="304"/>
      <c r="BC466" s="304"/>
      <c r="BD466" s="304"/>
      <c r="BE466" s="304"/>
    </row>
    <row r="467" spans="2:57">
      <c r="B467" s="330" t="s">
        <v>1042</v>
      </c>
      <c r="C467" s="331" t="s">
        <v>868</v>
      </c>
      <c r="D467" s="286"/>
      <c r="E467" s="286"/>
      <c r="F467" s="286"/>
      <c r="G467" s="286"/>
      <c r="H467" s="286">
        <v>789</v>
      </c>
      <c r="I467" s="286">
        <v>689</v>
      </c>
      <c r="J467" s="286">
        <v>789</v>
      </c>
      <c r="K467" s="286">
        <v>689</v>
      </c>
      <c r="L467" s="286">
        <v>89</v>
      </c>
      <c r="M467" s="286">
        <v>39</v>
      </c>
      <c r="N467" s="286">
        <v>19</v>
      </c>
      <c r="O467" s="286">
        <v>9</v>
      </c>
      <c r="P467" s="286">
        <v>9</v>
      </c>
      <c r="Q467" s="286">
        <v>9</v>
      </c>
      <c r="R467" s="304"/>
      <c r="S467" s="409">
        <v>789</v>
      </c>
      <c r="T467" s="409">
        <v>689</v>
      </c>
      <c r="U467" s="409"/>
      <c r="V467" s="409"/>
      <c r="W467" s="409">
        <v>689</v>
      </c>
      <c r="X467" s="409">
        <v>89</v>
      </c>
      <c r="Y467" s="409">
        <v>39</v>
      </c>
      <c r="Z467" s="409">
        <v>19</v>
      </c>
      <c r="AA467" s="409">
        <v>9</v>
      </c>
      <c r="AB467" s="409">
        <v>9</v>
      </c>
      <c r="AC467" s="409">
        <v>9</v>
      </c>
      <c r="AD467" s="304"/>
      <c r="AE467" s="304"/>
      <c r="AF467" s="286">
        <v>789</v>
      </c>
      <c r="AG467" s="286">
        <v>689</v>
      </c>
      <c r="AH467" s="286">
        <v>789</v>
      </c>
      <c r="AI467" s="286">
        <v>689</v>
      </c>
      <c r="AJ467" s="286">
        <v>89</v>
      </c>
      <c r="AK467" s="286">
        <v>39</v>
      </c>
      <c r="AL467" s="286">
        <v>19</v>
      </c>
      <c r="AM467" s="286">
        <v>9</v>
      </c>
      <c r="AN467" s="286">
        <v>9</v>
      </c>
      <c r="AO467" s="286">
        <v>9</v>
      </c>
      <c r="AP467" s="304"/>
      <c r="AQ467" s="409">
        <v>789</v>
      </c>
      <c r="AR467" s="409">
        <v>689</v>
      </c>
      <c r="AS467" s="409">
        <v>0</v>
      </c>
      <c r="AT467" s="409">
        <v>0</v>
      </c>
      <c r="AU467" s="409">
        <v>689</v>
      </c>
      <c r="AV467" s="409">
        <v>89</v>
      </c>
      <c r="AW467" s="409">
        <v>39</v>
      </c>
      <c r="AX467" s="409">
        <v>19</v>
      </c>
      <c r="AY467" s="409">
        <v>9</v>
      </c>
      <c r="AZ467" s="409">
        <v>9</v>
      </c>
      <c r="BA467" s="409">
        <v>9</v>
      </c>
      <c r="BB467" s="304"/>
      <c r="BC467" s="304"/>
      <c r="BD467" s="304"/>
      <c r="BE467" s="304"/>
    </row>
    <row r="468" spans="2:57">
      <c r="B468" s="330" t="s">
        <v>1043</v>
      </c>
      <c r="C468" s="331" t="s">
        <v>869</v>
      </c>
      <c r="D468" s="286"/>
      <c r="E468" s="286"/>
      <c r="F468" s="286"/>
      <c r="G468" s="286"/>
      <c r="H468" s="286">
        <v>719</v>
      </c>
      <c r="I468" s="286">
        <v>619</v>
      </c>
      <c r="J468" s="286">
        <v>719</v>
      </c>
      <c r="K468" s="286">
        <v>619</v>
      </c>
      <c r="L468" s="286">
        <v>89</v>
      </c>
      <c r="M468" s="286">
        <v>19</v>
      </c>
      <c r="N468" s="286">
        <v>9</v>
      </c>
      <c r="O468" s="286">
        <v>9</v>
      </c>
      <c r="P468" s="286">
        <v>9</v>
      </c>
      <c r="Q468" s="286">
        <v>9</v>
      </c>
      <c r="R468" s="304"/>
      <c r="S468" s="409">
        <v>719</v>
      </c>
      <c r="T468" s="409">
        <v>619</v>
      </c>
      <c r="U468" s="409"/>
      <c r="V468" s="409"/>
      <c r="W468" s="409">
        <v>619</v>
      </c>
      <c r="X468" s="409">
        <v>89</v>
      </c>
      <c r="Y468" s="409">
        <v>19</v>
      </c>
      <c r="Z468" s="409">
        <v>9</v>
      </c>
      <c r="AA468" s="409">
        <v>9</v>
      </c>
      <c r="AB468" s="409">
        <v>9</v>
      </c>
      <c r="AC468" s="409">
        <v>9</v>
      </c>
      <c r="AD468" s="304"/>
      <c r="AE468" s="304"/>
      <c r="AF468" s="286">
        <v>719</v>
      </c>
      <c r="AG468" s="286">
        <v>619</v>
      </c>
      <c r="AH468" s="286">
        <v>719</v>
      </c>
      <c r="AI468" s="286">
        <v>619</v>
      </c>
      <c r="AJ468" s="286">
        <v>89</v>
      </c>
      <c r="AK468" s="286">
        <v>19</v>
      </c>
      <c r="AL468" s="286">
        <v>9</v>
      </c>
      <c r="AM468" s="286">
        <v>9</v>
      </c>
      <c r="AN468" s="286">
        <v>9</v>
      </c>
      <c r="AO468" s="286">
        <v>9</v>
      </c>
      <c r="AP468" s="304"/>
      <c r="AQ468" s="409">
        <v>719</v>
      </c>
      <c r="AR468" s="409">
        <v>619</v>
      </c>
      <c r="AS468" s="409">
        <v>0</v>
      </c>
      <c r="AT468" s="409">
        <v>0</v>
      </c>
      <c r="AU468" s="409">
        <v>619</v>
      </c>
      <c r="AV468" s="409">
        <v>89</v>
      </c>
      <c r="AW468" s="409">
        <v>19</v>
      </c>
      <c r="AX468" s="409">
        <v>9</v>
      </c>
      <c r="AY468" s="409">
        <v>9</v>
      </c>
      <c r="AZ468" s="409">
        <v>9</v>
      </c>
      <c r="BA468" s="409">
        <v>9</v>
      </c>
      <c r="BB468" s="304"/>
      <c r="BC468" s="304"/>
      <c r="BD468" s="304"/>
      <c r="BE468" s="304"/>
    </row>
    <row r="469" spans="2:57">
      <c r="B469" s="330" t="s">
        <v>1044</v>
      </c>
      <c r="C469" s="331" t="s">
        <v>870</v>
      </c>
      <c r="D469" s="286"/>
      <c r="E469" s="286"/>
      <c r="F469" s="286"/>
      <c r="G469" s="197"/>
      <c r="H469" s="286">
        <v>789</v>
      </c>
      <c r="I469" s="286">
        <v>689</v>
      </c>
      <c r="J469" s="286">
        <v>789</v>
      </c>
      <c r="K469" s="286">
        <v>689</v>
      </c>
      <c r="L469" s="286">
        <v>89</v>
      </c>
      <c r="M469" s="286">
        <v>39</v>
      </c>
      <c r="N469" s="286">
        <v>19</v>
      </c>
      <c r="O469" s="286">
        <v>9</v>
      </c>
      <c r="P469" s="286">
        <v>9</v>
      </c>
      <c r="Q469" s="286">
        <v>9</v>
      </c>
      <c r="R469" s="304"/>
      <c r="S469" s="409">
        <v>789</v>
      </c>
      <c r="T469" s="409">
        <v>689</v>
      </c>
      <c r="U469" s="409"/>
      <c r="V469" s="409"/>
      <c r="W469" s="409">
        <v>689</v>
      </c>
      <c r="X469" s="409">
        <v>89</v>
      </c>
      <c r="Y469" s="409">
        <v>39</v>
      </c>
      <c r="Z469" s="409">
        <v>19</v>
      </c>
      <c r="AA469" s="409">
        <v>9</v>
      </c>
      <c r="AB469" s="409">
        <v>9</v>
      </c>
      <c r="AC469" s="409">
        <v>9</v>
      </c>
      <c r="AD469" s="304"/>
      <c r="AE469" s="304"/>
      <c r="AF469" s="286">
        <v>789</v>
      </c>
      <c r="AG469" s="286">
        <v>689</v>
      </c>
      <c r="AH469" s="286">
        <v>789</v>
      </c>
      <c r="AI469" s="286">
        <v>689</v>
      </c>
      <c r="AJ469" s="286">
        <v>89</v>
      </c>
      <c r="AK469" s="286">
        <v>39</v>
      </c>
      <c r="AL469" s="286">
        <v>19</v>
      </c>
      <c r="AM469" s="286">
        <v>9</v>
      </c>
      <c r="AN469" s="286">
        <v>9</v>
      </c>
      <c r="AO469" s="286">
        <v>9</v>
      </c>
      <c r="AP469" s="304"/>
      <c r="AQ469" s="409">
        <v>789</v>
      </c>
      <c r="AR469" s="409">
        <v>689</v>
      </c>
      <c r="AS469" s="409">
        <v>0</v>
      </c>
      <c r="AT469" s="409">
        <v>0</v>
      </c>
      <c r="AU469" s="409">
        <v>689</v>
      </c>
      <c r="AV469" s="409">
        <v>89</v>
      </c>
      <c r="AW469" s="409">
        <v>39</v>
      </c>
      <c r="AX469" s="409">
        <v>19</v>
      </c>
      <c r="AY469" s="409">
        <v>9</v>
      </c>
      <c r="AZ469" s="409">
        <v>9</v>
      </c>
      <c r="BA469" s="409">
        <v>9</v>
      </c>
      <c r="BB469" s="304"/>
      <c r="BC469" s="304"/>
      <c r="BD469" s="304"/>
      <c r="BE469" s="304"/>
    </row>
    <row r="470" spans="2:57">
      <c r="B470" s="330" t="s">
        <v>1045</v>
      </c>
      <c r="C470" s="331" t="s">
        <v>871</v>
      </c>
      <c r="D470" s="286"/>
      <c r="E470" s="286"/>
      <c r="F470" s="286"/>
      <c r="G470" s="197"/>
      <c r="H470" s="286">
        <v>789</v>
      </c>
      <c r="I470" s="286">
        <v>689</v>
      </c>
      <c r="J470" s="286">
        <v>789</v>
      </c>
      <c r="K470" s="286">
        <v>689</v>
      </c>
      <c r="L470" s="286">
        <v>89</v>
      </c>
      <c r="M470" s="286">
        <v>39</v>
      </c>
      <c r="N470" s="286">
        <v>19</v>
      </c>
      <c r="O470" s="286">
        <v>9</v>
      </c>
      <c r="P470" s="286">
        <v>9</v>
      </c>
      <c r="Q470" s="286">
        <v>9</v>
      </c>
      <c r="R470" s="304"/>
      <c r="S470" s="409">
        <v>789</v>
      </c>
      <c r="T470" s="409">
        <v>689</v>
      </c>
      <c r="U470" s="409"/>
      <c r="V470" s="409"/>
      <c r="W470" s="409">
        <v>689</v>
      </c>
      <c r="X470" s="409">
        <v>89</v>
      </c>
      <c r="Y470" s="409">
        <v>39</v>
      </c>
      <c r="Z470" s="409">
        <v>19</v>
      </c>
      <c r="AA470" s="409">
        <v>9</v>
      </c>
      <c r="AB470" s="409">
        <v>9</v>
      </c>
      <c r="AC470" s="409">
        <v>9</v>
      </c>
      <c r="AD470" s="304"/>
      <c r="AE470" s="304"/>
      <c r="AF470" s="286">
        <v>789</v>
      </c>
      <c r="AG470" s="286">
        <v>689</v>
      </c>
      <c r="AH470" s="286">
        <v>789</v>
      </c>
      <c r="AI470" s="286">
        <v>689</v>
      </c>
      <c r="AJ470" s="286">
        <v>89</v>
      </c>
      <c r="AK470" s="286">
        <v>39</v>
      </c>
      <c r="AL470" s="286">
        <v>19</v>
      </c>
      <c r="AM470" s="286">
        <v>9</v>
      </c>
      <c r="AN470" s="286">
        <v>9</v>
      </c>
      <c r="AO470" s="286">
        <v>9</v>
      </c>
      <c r="AP470" s="304"/>
      <c r="AQ470" s="409">
        <v>789</v>
      </c>
      <c r="AR470" s="409">
        <v>689</v>
      </c>
      <c r="AS470" s="409">
        <v>0</v>
      </c>
      <c r="AT470" s="409">
        <v>0</v>
      </c>
      <c r="AU470" s="409">
        <v>689</v>
      </c>
      <c r="AV470" s="409">
        <v>89</v>
      </c>
      <c r="AW470" s="409">
        <v>39</v>
      </c>
      <c r="AX470" s="409">
        <v>19</v>
      </c>
      <c r="AY470" s="409">
        <v>9</v>
      </c>
      <c r="AZ470" s="409">
        <v>9</v>
      </c>
      <c r="BA470" s="409">
        <v>9</v>
      </c>
      <c r="BB470" s="304"/>
      <c r="BC470" s="304"/>
      <c r="BD470" s="304"/>
      <c r="BE470" s="304"/>
    </row>
    <row r="471" spans="2:57">
      <c r="B471" s="330" t="s">
        <v>1046</v>
      </c>
      <c r="C471" s="331" t="s">
        <v>872</v>
      </c>
      <c r="D471" s="286"/>
      <c r="E471" s="286"/>
      <c r="F471" s="286"/>
      <c r="G471" s="197"/>
      <c r="H471" s="286">
        <v>789</v>
      </c>
      <c r="I471" s="286">
        <v>689</v>
      </c>
      <c r="J471" s="286">
        <v>789</v>
      </c>
      <c r="K471" s="286">
        <v>689</v>
      </c>
      <c r="L471" s="286">
        <v>189</v>
      </c>
      <c r="M471" s="286">
        <v>89</v>
      </c>
      <c r="N471" s="286">
        <v>39</v>
      </c>
      <c r="O471" s="286">
        <v>19</v>
      </c>
      <c r="P471" s="286">
        <v>19</v>
      </c>
      <c r="Q471" s="286">
        <v>19</v>
      </c>
      <c r="R471" s="304"/>
      <c r="S471" s="409">
        <v>789</v>
      </c>
      <c r="T471" s="409">
        <v>689</v>
      </c>
      <c r="U471" s="409"/>
      <c r="V471" s="409"/>
      <c r="W471" s="409">
        <v>689</v>
      </c>
      <c r="X471" s="409">
        <v>189</v>
      </c>
      <c r="Y471" s="409">
        <v>89</v>
      </c>
      <c r="Z471" s="409">
        <v>39</v>
      </c>
      <c r="AA471" s="409">
        <v>19</v>
      </c>
      <c r="AB471" s="409">
        <v>19</v>
      </c>
      <c r="AC471" s="409">
        <v>19</v>
      </c>
      <c r="AD471" s="304"/>
      <c r="AE471" s="304"/>
      <c r="AF471" s="286">
        <v>789</v>
      </c>
      <c r="AG471" s="286">
        <v>689</v>
      </c>
      <c r="AH471" s="286">
        <v>789</v>
      </c>
      <c r="AI471" s="286">
        <v>689</v>
      </c>
      <c r="AJ471" s="286">
        <v>189</v>
      </c>
      <c r="AK471" s="286">
        <v>89</v>
      </c>
      <c r="AL471" s="286">
        <v>39</v>
      </c>
      <c r="AM471" s="286">
        <v>19</v>
      </c>
      <c r="AN471" s="286">
        <v>19</v>
      </c>
      <c r="AO471" s="286">
        <v>19</v>
      </c>
      <c r="AP471" s="304"/>
      <c r="AQ471" s="409">
        <v>789</v>
      </c>
      <c r="AR471" s="409">
        <v>689</v>
      </c>
      <c r="AS471" s="409">
        <v>0</v>
      </c>
      <c r="AT471" s="409">
        <v>0</v>
      </c>
      <c r="AU471" s="409">
        <v>689</v>
      </c>
      <c r="AV471" s="409">
        <v>189</v>
      </c>
      <c r="AW471" s="409">
        <v>89</v>
      </c>
      <c r="AX471" s="409">
        <v>39</v>
      </c>
      <c r="AY471" s="409">
        <v>19</v>
      </c>
      <c r="AZ471" s="409">
        <v>19</v>
      </c>
      <c r="BA471" s="409">
        <v>19</v>
      </c>
      <c r="BB471" s="304"/>
      <c r="BC471" s="304"/>
      <c r="BD471" s="304"/>
      <c r="BE471" s="304"/>
    </row>
    <row r="472" spans="2:57">
      <c r="B472" s="330" t="s">
        <v>1047</v>
      </c>
      <c r="C472" s="331" t="s">
        <v>873</v>
      </c>
      <c r="D472" s="286"/>
      <c r="E472" s="286"/>
      <c r="F472" s="286"/>
      <c r="G472" s="286"/>
      <c r="H472" s="286">
        <v>469</v>
      </c>
      <c r="I472" s="286">
        <v>369</v>
      </c>
      <c r="J472" s="286">
        <v>469</v>
      </c>
      <c r="K472" s="286">
        <v>369</v>
      </c>
      <c r="L472" s="286">
        <v>9</v>
      </c>
      <c r="M472" s="286">
        <v>9</v>
      </c>
      <c r="N472" s="286">
        <v>9</v>
      </c>
      <c r="O472" s="286">
        <v>9</v>
      </c>
      <c r="P472" s="286">
        <v>9</v>
      </c>
      <c r="Q472" s="286">
        <v>9</v>
      </c>
      <c r="R472" s="304"/>
      <c r="S472" s="409">
        <v>469</v>
      </c>
      <c r="T472" s="409">
        <v>369</v>
      </c>
      <c r="U472" s="409"/>
      <c r="V472" s="409"/>
      <c r="W472" s="409">
        <v>369</v>
      </c>
      <c r="X472" s="409">
        <v>9</v>
      </c>
      <c r="Y472" s="409">
        <v>9</v>
      </c>
      <c r="Z472" s="409">
        <v>9</v>
      </c>
      <c r="AA472" s="409">
        <v>9</v>
      </c>
      <c r="AB472" s="409">
        <v>9</v>
      </c>
      <c r="AC472" s="409">
        <v>9</v>
      </c>
      <c r="AD472" s="304"/>
      <c r="AE472" s="304"/>
      <c r="AF472" s="286">
        <v>469</v>
      </c>
      <c r="AG472" s="286">
        <v>369</v>
      </c>
      <c r="AH472" s="286">
        <v>469</v>
      </c>
      <c r="AI472" s="286">
        <v>369</v>
      </c>
      <c r="AJ472" s="286">
        <v>9</v>
      </c>
      <c r="AK472" s="286">
        <v>9</v>
      </c>
      <c r="AL472" s="286">
        <v>9</v>
      </c>
      <c r="AM472" s="286">
        <v>9</v>
      </c>
      <c r="AN472" s="286">
        <v>9</v>
      </c>
      <c r="AO472" s="286">
        <v>9</v>
      </c>
      <c r="AP472" s="304"/>
      <c r="AQ472" s="409">
        <v>469</v>
      </c>
      <c r="AR472" s="409">
        <v>369</v>
      </c>
      <c r="AS472" s="409">
        <v>0</v>
      </c>
      <c r="AT472" s="409">
        <v>0</v>
      </c>
      <c r="AU472" s="409">
        <v>369</v>
      </c>
      <c r="AV472" s="409">
        <v>9</v>
      </c>
      <c r="AW472" s="409">
        <v>9</v>
      </c>
      <c r="AX472" s="409">
        <v>9</v>
      </c>
      <c r="AY472" s="409">
        <v>9</v>
      </c>
      <c r="AZ472" s="409">
        <v>9</v>
      </c>
      <c r="BA472" s="409">
        <v>9</v>
      </c>
      <c r="BB472" s="304"/>
      <c r="BC472" s="304"/>
      <c r="BD472" s="304"/>
      <c r="BE472" s="304"/>
    </row>
    <row r="473" spans="2:57">
      <c r="B473" s="330" t="s">
        <v>1048</v>
      </c>
      <c r="C473" s="331" t="s">
        <v>874</v>
      </c>
      <c r="D473" s="286"/>
      <c r="E473" s="286"/>
      <c r="F473" s="286"/>
      <c r="G473" s="286"/>
      <c r="H473" s="286">
        <v>419</v>
      </c>
      <c r="I473" s="286">
        <v>319</v>
      </c>
      <c r="J473" s="286">
        <v>419</v>
      </c>
      <c r="K473" s="286">
        <v>319</v>
      </c>
      <c r="L473" s="286">
        <v>9</v>
      </c>
      <c r="M473" s="286">
        <v>9</v>
      </c>
      <c r="N473" s="286">
        <v>9</v>
      </c>
      <c r="O473" s="286">
        <v>9</v>
      </c>
      <c r="P473" s="286">
        <v>9</v>
      </c>
      <c r="Q473" s="286">
        <v>9</v>
      </c>
      <c r="R473" s="304"/>
      <c r="S473" s="409">
        <v>419</v>
      </c>
      <c r="T473" s="409">
        <v>319</v>
      </c>
      <c r="U473" s="409"/>
      <c r="V473" s="409"/>
      <c r="W473" s="409">
        <v>319</v>
      </c>
      <c r="X473" s="409">
        <v>9</v>
      </c>
      <c r="Y473" s="409">
        <v>9</v>
      </c>
      <c r="Z473" s="409">
        <v>9</v>
      </c>
      <c r="AA473" s="409">
        <v>9</v>
      </c>
      <c r="AB473" s="409">
        <v>9</v>
      </c>
      <c r="AC473" s="409">
        <v>9</v>
      </c>
      <c r="AD473" s="304"/>
      <c r="AE473" s="304"/>
      <c r="AF473" s="286">
        <v>419</v>
      </c>
      <c r="AG473" s="286">
        <v>319</v>
      </c>
      <c r="AH473" s="286">
        <v>419</v>
      </c>
      <c r="AI473" s="286">
        <v>319</v>
      </c>
      <c r="AJ473" s="286">
        <v>9</v>
      </c>
      <c r="AK473" s="286">
        <v>9</v>
      </c>
      <c r="AL473" s="286">
        <v>9</v>
      </c>
      <c r="AM473" s="286">
        <v>9</v>
      </c>
      <c r="AN473" s="286">
        <v>9</v>
      </c>
      <c r="AO473" s="286">
        <v>9</v>
      </c>
      <c r="AP473" s="304"/>
      <c r="AQ473" s="409">
        <v>419</v>
      </c>
      <c r="AR473" s="409">
        <v>319</v>
      </c>
      <c r="AS473" s="409">
        <v>0</v>
      </c>
      <c r="AT473" s="409">
        <v>0</v>
      </c>
      <c r="AU473" s="409">
        <v>319</v>
      </c>
      <c r="AV473" s="409">
        <v>9</v>
      </c>
      <c r="AW473" s="409">
        <v>9</v>
      </c>
      <c r="AX473" s="409">
        <v>9</v>
      </c>
      <c r="AY473" s="409">
        <v>9</v>
      </c>
      <c r="AZ473" s="409">
        <v>9</v>
      </c>
      <c r="BA473" s="409">
        <v>9</v>
      </c>
      <c r="BB473" s="304"/>
      <c r="BC473" s="304"/>
      <c r="BD473" s="304"/>
      <c r="BE473" s="304"/>
    </row>
    <row r="474" spans="2:57">
      <c r="B474" s="330" t="s">
        <v>1049</v>
      </c>
      <c r="C474" s="331" t="s">
        <v>875</v>
      </c>
      <c r="D474" s="286"/>
      <c r="E474" s="286"/>
      <c r="F474" s="286"/>
      <c r="G474" s="286"/>
      <c r="H474" s="286">
        <v>489</v>
      </c>
      <c r="I474" s="286">
        <v>389</v>
      </c>
      <c r="J474" s="286">
        <v>489</v>
      </c>
      <c r="K474" s="286">
        <v>389</v>
      </c>
      <c r="L474" s="286">
        <v>39</v>
      </c>
      <c r="M474" s="286">
        <v>9</v>
      </c>
      <c r="N474" s="286">
        <v>9</v>
      </c>
      <c r="O474" s="286">
        <v>9</v>
      </c>
      <c r="P474" s="286">
        <v>9</v>
      </c>
      <c r="Q474" s="286">
        <v>9</v>
      </c>
      <c r="R474" s="304"/>
      <c r="S474" s="409">
        <v>489</v>
      </c>
      <c r="T474" s="409">
        <v>389</v>
      </c>
      <c r="U474" s="409"/>
      <c r="V474" s="409"/>
      <c r="W474" s="409">
        <v>389</v>
      </c>
      <c r="X474" s="409">
        <v>39</v>
      </c>
      <c r="Y474" s="409">
        <v>9</v>
      </c>
      <c r="Z474" s="409">
        <v>9</v>
      </c>
      <c r="AA474" s="409">
        <v>9</v>
      </c>
      <c r="AB474" s="409">
        <v>9</v>
      </c>
      <c r="AC474" s="409">
        <v>9</v>
      </c>
      <c r="AD474" s="304"/>
      <c r="AE474" s="304"/>
      <c r="AF474" s="286">
        <v>489</v>
      </c>
      <c r="AG474" s="286">
        <v>389</v>
      </c>
      <c r="AH474" s="286">
        <v>489</v>
      </c>
      <c r="AI474" s="286">
        <v>389</v>
      </c>
      <c r="AJ474" s="286">
        <v>39</v>
      </c>
      <c r="AK474" s="286">
        <v>9</v>
      </c>
      <c r="AL474" s="286">
        <v>9</v>
      </c>
      <c r="AM474" s="286">
        <v>9</v>
      </c>
      <c r="AN474" s="286">
        <v>9</v>
      </c>
      <c r="AO474" s="286">
        <v>9</v>
      </c>
      <c r="AP474" s="304"/>
      <c r="AQ474" s="409">
        <v>489</v>
      </c>
      <c r="AR474" s="409">
        <v>389</v>
      </c>
      <c r="AS474" s="409">
        <v>0</v>
      </c>
      <c r="AT474" s="409">
        <v>0</v>
      </c>
      <c r="AU474" s="409">
        <v>389</v>
      </c>
      <c r="AV474" s="409">
        <v>39</v>
      </c>
      <c r="AW474" s="409">
        <v>9</v>
      </c>
      <c r="AX474" s="409">
        <v>9</v>
      </c>
      <c r="AY474" s="409">
        <v>9</v>
      </c>
      <c r="AZ474" s="409">
        <v>9</v>
      </c>
      <c r="BA474" s="409">
        <v>9</v>
      </c>
      <c r="BB474" s="304"/>
      <c r="BC474" s="304"/>
      <c r="BD474" s="304"/>
      <c r="BE474" s="304"/>
    </row>
    <row r="475" spans="2:57">
      <c r="B475" s="330" t="s">
        <v>1050</v>
      </c>
      <c r="C475" s="331" t="s">
        <v>876</v>
      </c>
      <c r="D475" s="286"/>
      <c r="E475" s="286"/>
      <c r="F475" s="286"/>
      <c r="G475" s="286"/>
      <c r="H475" s="286">
        <v>289</v>
      </c>
      <c r="I475" s="286">
        <v>189</v>
      </c>
      <c r="J475" s="286">
        <v>289</v>
      </c>
      <c r="K475" s="286">
        <v>189</v>
      </c>
      <c r="L475" s="286">
        <v>9</v>
      </c>
      <c r="M475" s="286">
        <v>9</v>
      </c>
      <c r="N475" s="286">
        <v>9</v>
      </c>
      <c r="O475" s="286">
        <v>9</v>
      </c>
      <c r="P475" s="286">
        <v>9</v>
      </c>
      <c r="Q475" s="286">
        <v>9</v>
      </c>
      <c r="R475" s="304"/>
      <c r="S475" s="409">
        <v>289</v>
      </c>
      <c r="T475" s="409">
        <v>189</v>
      </c>
      <c r="U475" s="409"/>
      <c r="V475" s="409"/>
      <c r="W475" s="409">
        <v>189</v>
      </c>
      <c r="X475" s="409">
        <v>9</v>
      </c>
      <c r="Y475" s="409">
        <v>9</v>
      </c>
      <c r="Z475" s="409">
        <v>9</v>
      </c>
      <c r="AA475" s="409">
        <v>9</v>
      </c>
      <c r="AB475" s="409">
        <v>9</v>
      </c>
      <c r="AC475" s="409">
        <v>9</v>
      </c>
      <c r="AD475" s="304"/>
      <c r="AE475" s="304"/>
      <c r="AF475" s="286">
        <v>289</v>
      </c>
      <c r="AG475" s="286">
        <v>189</v>
      </c>
      <c r="AH475" s="286">
        <v>289</v>
      </c>
      <c r="AI475" s="286">
        <v>189</v>
      </c>
      <c r="AJ475" s="286">
        <v>9</v>
      </c>
      <c r="AK475" s="286">
        <v>9</v>
      </c>
      <c r="AL475" s="286">
        <v>9</v>
      </c>
      <c r="AM475" s="286">
        <v>9</v>
      </c>
      <c r="AN475" s="286">
        <v>9</v>
      </c>
      <c r="AO475" s="286">
        <v>9</v>
      </c>
      <c r="AP475" s="304"/>
      <c r="AQ475" s="409">
        <v>289</v>
      </c>
      <c r="AR475" s="409">
        <v>189</v>
      </c>
      <c r="AS475" s="409">
        <v>0</v>
      </c>
      <c r="AT475" s="409">
        <v>0</v>
      </c>
      <c r="AU475" s="409">
        <v>189</v>
      </c>
      <c r="AV475" s="409">
        <v>9</v>
      </c>
      <c r="AW475" s="409">
        <v>9</v>
      </c>
      <c r="AX475" s="409">
        <v>9</v>
      </c>
      <c r="AY475" s="409">
        <v>9</v>
      </c>
      <c r="AZ475" s="409">
        <v>9</v>
      </c>
      <c r="BA475" s="409">
        <v>9</v>
      </c>
      <c r="BB475" s="304"/>
      <c r="BC475" s="304"/>
      <c r="BD475" s="304"/>
      <c r="BE475" s="304"/>
    </row>
    <row r="476" spans="2:57">
      <c r="B476" s="330" t="s">
        <v>1051</v>
      </c>
      <c r="C476" s="331" t="s">
        <v>877</v>
      </c>
      <c r="D476" s="286"/>
      <c r="E476" s="286"/>
      <c r="F476" s="286"/>
      <c r="G476" s="286"/>
      <c r="H476" s="286">
        <v>289</v>
      </c>
      <c r="I476" s="286">
        <v>189</v>
      </c>
      <c r="J476" s="286">
        <v>289</v>
      </c>
      <c r="K476" s="286">
        <v>189</v>
      </c>
      <c r="L476" s="286">
        <v>9</v>
      </c>
      <c r="M476" s="286">
        <v>9</v>
      </c>
      <c r="N476" s="286">
        <v>9</v>
      </c>
      <c r="O476" s="286">
        <v>9</v>
      </c>
      <c r="P476" s="286">
        <v>9</v>
      </c>
      <c r="Q476" s="286">
        <v>9</v>
      </c>
      <c r="R476" s="304"/>
      <c r="S476" s="409">
        <v>289</v>
      </c>
      <c r="T476" s="409">
        <v>189</v>
      </c>
      <c r="U476" s="409"/>
      <c r="V476" s="409"/>
      <c r="W476" s="409">
        <v>189</v>
      </c>
      <c r="X476" s="409">
        <v>9</v>
      </c>
      <c r="Y476" s="409">
        <v>9</v>
      </c>
      <c r="Z476" s="409">
        <v>9</v>
      </c>
      <c r="AA476" s="409">
        <v>9</v>
      </c>
      <c r="AB476" s="409">
        <v>9</v>
      </c>
      <c r="AC476" s="409">
        <v>9</v>
      </c>
      <c r="AD476" s="304"/>
      <c r="AE476" s="304"/>
      <c r="AF476" s="286">
        <v>289</v>
      </c>
      <c r="AG476" s="286">
        <v>189</v>
      </c>
      <c r="AH476" s="286">
        <v>289</v>
      </c>
      <c r="AI476" s="286">
        <v>189</v>
      </c>
      <c r="AJ476" s="286">
        <v>9</v>
      </c>
      <c r="AK476" s="286">
        <v>9</v>
      </c>
      <c r="AL476" s="286">
        <v>9</v>
      </c>
      <c r="AM476" s="286">
        <v>9</v>
      </c>
      <c r="AN476" s="286">
        <v>9</v>
      </c>
      <c r="AO476" s="286">
        <v>9</v>
      </c>
      <c r="AP476" s="304"/>
      <c r="AQ476" s="409">
        <v>289</v>
      </c>
      <c r="AR476" s="409">
        <v>189</v>
      </c>
      <c r="AS476" s="409">
        <v>0</v>
      </c>
      <c r="AT476" s="409">
        <v>0</v>
      </c>
      <c r="AU476" s="409">
        <v>189</v>
      </c>
      <c r="AV476" s="409">
        <v>9</v>
      </c>
      <c r="AW476" s="409">
        <v>9</v>
      </c>
      <c r="AX476" s="409">
        <v>9</v>
      </c>
      <c r="AY476" s="409">
        <v>9</v>
      </c>
      <c r="AZ476" s="409">
        <v>9</v>
      </c>
      <c r="BA476" s="409">
        <v>9</v>
      </c>
      <c r="BB476" s="304"/>
      <c r="BC476" s="304"/>
      <c r="BD476" s="304"/>
      <c r="BE476" s="304"/>
    </row>
    <row r="477" spans="2:57">
      <c r="B477" s="330" t="s">
        <v>1052</v>
      </c>
      <c r="C477" s="331" t="s">
        <v>878</v>
      </c>
      <c r="D477" s="286"/>
      <c r="E477" s="286"/>
      <c r="F477" s="286"/>
      <c r="G477" s="286"/>
      <c r="H477" s="286">
        <v>239</v>
      </c>
      <c r="I477" s="286">
        <v>139</v>
      </c>
      <c r="J477" s="286">
        <v>239</v>
      </c>
      <c r="K477" s="286">
        <v>139</v>
      </c>
      <c r="L477" s="286">
        <v>9</v>
      </c>
      <c r="M477" s="286">
        <v>9</v>
      </c>
      <c r="N477" s="286">
        <v>9</v>
      </c>
      <c r="O477" s="286">
        <v>9</v>
      </c>
      <c r="P477" s="286">
        <v>9</v>
      </c>
      <c r="Q477" s="286">
        <v>9</v>
      </c>
      <c r="R477" s="304"/>
      <c r="S477" s="409">
        <v>239</v>
      </c>
      <c r="T477" s="409">
        <v>139</v>
      </c>
      <c r="U477" s="409"/>
      <c r="V477" s="409"/>
      <c r="W477" s="409">
        <v>139</v>
      </c>
      <c r="X477" s="409">
        <v>9</v>
      </c>
      <c r="Y477" s="409">
        <v>9</v>
      </c>
      <c r="Z477" s="409">
        <v>9</v>
      </c>
      <c r="AA477" s="409">
        <v>9</v>
      </c>
      <c r="AB477" s="409">
        <v>9</v>
      </c>
      <c r="AC477" s="409">
        <v>9</v>
      </c>
      <c r="AD477" s="304"/>
      <c r="AE477" s="304"/>
      <c r="AF477" s="286">
        <v>239</v>
      </c>
      <c r="AG477" s="286">
        <v>139</v>
      </c>
      <c r="AH477" s="286">
        <v>239</v>
      </c>
      <c r="AI477" s="286">
        <v>139</v>
      </c>
      <c r="AJ477" s="286">
        <v>9</v>
      </c>
      <c r="AK477" s="286">
        <v>9</v>
      </c>
      <c r="AL477" s="286">
        <v>9</v>
      </c>
      <c r="AM477" s="286">
        <v>9</v>
      </c>
      <c r="AN477" s="286">
        <v>9</v>
      </c>
      <c r="AO477" s="286">
        <v>9</v>
      </c>
      <c r="AP477" s="304"/>
      <c r="AQ477" s="409">
        <v>239</v>
      </c>
      <c r="AR477" s="409">
        <v>139</v>
      </c>
      <c r="AS477" s="409">
        <v>0</v>
      </c>
      <c r="AT477" s="409">
        <v>0</v>
      </c>
      <c r="AU477" s="409">
        <v>139</v>
      </c>
      <c r="AV477" s="409">
        <v>9</v>
      </c>
      <c r="AW477" s="409">
        <v>9</v>
      </c>
      <c r="AX477" s="409">
        <v>9</v>
      </c>
      <c r="AY477" s="409">
        <v>9</v>
      </c>
      <c r="AZ477" s="409">
        <v>9</v>
      </c>
      <c r="BA477" s="409">
        <v>9</v>
      </c>
      <c r="BB477" s="304"/>
      <c r="BC477" s="304"/>
      <c r="BD477" s="304"/>
      <c r="BE477" s="304"/>
    </row>
    <row r="478" spans="2:57">
      <c r="B478" s="328" t="s">
        <v>231</v>
      </c>
      <c r="C478" s="329" t="s">
        <v>231</v>
      </c>
      <c r="D478" s="197"/>
      <c r="E478" s="197"/>
      <c r="F478" s="197"/>
      <c r="G478" s="197"/>
      <c r="H478" s="286">
        <v>2799</v>
      </c>
      <c r="I478" s="286">
        <v>2699</v>
      </c>
      <c r="J478" s="286">
        <v>2799</v>
      </c>
      <c r="K478" s="286">
        <v>2699</v>
      </c>
      <c r="L478" s="286">
        <v>2099</v>
      </c>
      <c r="M478" s="286">
        <v>1899</v>
      </c>
      <c r="N478" s="286">
        <v>1299</v>
      </c>
      <c r="O478" s="286">
        <v>1199</v>
      </c>
      <c r="P478" s="286">
        <v>1099</v>
      </c>
      <c r="Q478" s="286">
        <v>399</v>
      </c>
      <c r="S478" s="409">
        <v>2799</v>
      </c>
      <c r="T478" s="409">
        <v>2699</v>
      </c>
      <c r="U478" s="409"/>
      <c r="V478" s="409"/>
      <c r="W478" s="409">
        <v>2699</v>
      </c>
      <c r="X478" s="409">
        <v>2099</v>
      </c>
      <c r="Y478" s="409">
        <v>1899</v>
      </c>
      <c r="Z478" s="409">
        <v>1299</v>
      </c>
      <c r="AA478" s="409">
        <v>1199</v>
      </c>
      <c r="AB478" s="409">
        <v>1099</v>
      </c>
      <c r="AC478" s="409">
        <v>399</v>
      </c>
      <c r="AF478" s="286">
        <v>2799</v>
      </c>
      <c r="AG478" s="286">
        <v>2699</v>
      </c>
      <c r="AH478" s="286">
        <v>2799</v>
      </c>
      <c r="AI478" s="286">
        <v>2699</v>
      </c>
      <c r="AJ478" s="286">
        <v>2099</v>
      </c>
      <c r="AK478" s="286">
        <v>1899</v>
      </c>
      <c r="AL478" s="286">
        <v>1299</v>
      </c>
      <c r="AM478" s="286">
        <v>1199</v>
      </c>
      <c r="AN478" s="286">
        <v>1099</v>
      </c>
      <c r="AO478" s="286">
        <v>399</v>
      </c>
      <c r="AQ478" s="409">
        <v>2799</v>
      </c>
      <c r="AR478" s="409">
        <v>2699</v>
      </c>
      <c r="AS478" s="409">
        <v>0</v>
      </c>
      <c r="AT478" s="409">
        <v>0</v>
      </c>
      <c r="AU478" s="409">
        <v>2699</v>
      </c>
      <c r="AV478" s="409">
        <v>2099</v>
      </c>
      <c r="AW478" s="409">
        <v>1899</v>
      </c>
      <c r="AX478" s="409">
        <v>1299</v>
      </c>
      <c r="AY478" s="409">
        <v>1199</v>
      </c>
      <c r="AZ478" s="409">
        <v>1099</v>
      </c>
      <c r="BA478" s="409">
        <v>399</v>
      </c>
    </row>
    <row r="479" spans="2:57">
      <c r="B479" s="328" t="s">
        <v>230</v>
      </c>
      <c r="C479" s="332" t="s">
        <v>230</v>
      </c>
      <c r="D479" s="197"/>
      <c r="E479" s="197"/>
      <c r="F479" s="197"/>
      <c r="G479" s="197"/>
      <c r="H479" s="286">
        <v>2799</v>
      </c>
      <c r="I479" s="286">
        <v>2699</v>
      </c>
      <c r="J479" s="286">
        <v>2799</v>
      </c>
      <c r="K479" s="286">
        <v>2699</v>
      </c>
      <c r="L479" s="286">
        <v>2099</v>
      </c>
      <c r="M479" s="286">
        <v>1899</v>
      </c>
      <c r="N479" s="286">
        <v>1299</v>
      </c>
      <c r="O479" s="286">
        <v>1199</v>
      </c>
      <c r="P479" s="286">
        <v>1099</v>
      </c>
      <c r="Q479" s="286">
        <v>399</v>
      </c>
      <c r="S479" s="409">
        <v>2799</v>
      </c>
      <c r="T479" s="409">
        <v>2699</v>
      </c>
      <c r="U479" s="409"/>
      <c r="V479" s="409"/>
      <c r="W479" s="409">
        <v>2699</v>
      </c>
      <c r="X479" s="409">
        <v>2099</v>
      </c>
      <c r="Y479" s="409">
        <v>1899</v>
      </c>
      <c r="Z479" s="409">
        <v>1299</v>
      </c>
      <c r="AA479" s="409">
        <v>1199</v>
      </c>
      <c r="AB479" s="409">
        <v>1099</v>
      </c>
      <c r="AC479" s="409">
        <v>399</v>
      </c>
      <c r="AF479" s="286">
        <v>2799</v>
      </c>
      <c r="AG479" s="286">
        <v>2699</v>
      </c>
      <c r="AH479" s="286">
        <v>2799</v>
      </c>
      <c r="AI479" s="286">
        <v>2699</v>
      </c>
      <c r="AJ479" s="286">
        <v>2099</v>
      </c>
      <c r="AK479" s="286">
        <v>1899</v>
      </c>
      <c r="AL479" s="286">
        <v>1299</v>
      </c>
      <c r="AM479" s="286">
        <v>1199</v>
      </c>
      <c r="AN479" s="286">
        <v>1099</v>
      </c>
      <c r="AO479" s="286">
        <v>399</v>
      </c>
      <c r="AQ479" s="409">
        <v>2799</v>
      </c>
      <c r="AR479" s="409">
        <v>2699</v>
      </c>
      <c r="AS479" s="409">
        <v>0</v>
      </c>
      <c r="AT479" s="409">
        <v>0</v>
      </c>
      <c r="AU479" s="409">
        <v>2699</v>
      </c>
      <c r="AV479" s="409">
        <v>2099</v>
      </c>
      <c r="AW479" s="409">
        <v>1899</v>
      </c>
      <c r="AX479" s="409">
        <v>1299</v>
      </c>
      <c r="AY479" s="409">
        <v>1199</v>
      </c>
      <c r="AZ479" s="409">
        <v>1099</v>
      </c>
      <c r="BA479" s="409">
        <v>399</v>
      </c>
    </row>
    <row r="480" spans="2:57">
      <c r="B480" s="328" t="s">
        <v>117</v>
      </c>
      <c r="C480" s="332" t="s">
        <v>118</v>
      </c>
      <c r="D480" s="197"/>
      <c r="E480" s="197"/>
      <c r="F480" s="197"/>
      <c r="G480" s="197"/>
      <c r="H480" s="286">
        <v>2589</v>
      </c>
      <c r="I480" s="286">
        <v>2489</v>
      </c>
      <c r="J480" s="286">
        <v>2589</v>
      </c>
      <c r="K480" s="286">
        <v>2489</v>
      </c>
      <c r="L480" s="286">
        <v>1589</v>
      </c>
      <c r="M480" s="286">
        <v>1289</v>
      </c>
      <c r="N480" s="286">
        <v>989</v>
      </c>
      <c r="O480" s="286">
        <v>889</v>
      </c>
      <c r="P480" s="286">
        <v>689</v>
      </c>
      <c r="Q480" s="286">
        <v>289</v>
      </c>
      <c r="S480" s="409">
        <v>2589</v>
      </c>
      <c r="T480" s="409">
        <v>2489</v>
      </c>
      <c r="U480" s="409"/>
      <c r="V480" s="409"/>
      <c r="W480" s="409">
        <v>2489</v>
      </c>
      <c r="X480" s="409">
        <v>1589</v>
      </c>
      <c r="Y480" s="409">
        <v>1289</v>
      </c>
      <c r="Z480" s="409">
        <v>989</v>
      </c>
      <c r="AA480" s="409">
        <v>889</v>
      </c>
      <c r="AB480" s="409">
        <v>689</v>
      </c>
      <c r="AC480" s="409">
        <v>289</v>
      </c>
      <c r="AF480" s="286">
        <v>2589</v>
      </c>
      <c r="AG480" s="286">
        <v>2489</v>
      </c>
      <c r="AH480" s="286">
        <v>2589</v>
      </c>
      <c r="AI480" s="286">
        <v>2489</v>
      </c>
      <c r="AJ480" s="286">
        <v>1589</v>
      </c>
      <c r="AK480" s="286">
        <v>1289</v>
      </c>
      <c r="AL480" s="286">
        <v>989</v>
      </c>
      <c r="AM480" s="286">
        <v>889</v>
      </c>
      <c r="AN480" s="286">
        <v>689</v>
      </c>
      <c r="AO480" s="286">
        <v>289</v>
      </c>
      <c r="AQ480" s="409">
        <v>2589</v>
      </c>
      <c r="AR480" s="409">
        <v>2489</v>
      </c>
      <c r="AS480" s="409">
        <v>0</v>
      </c>
      <c r="AT480" s="409">
        <v>0</v>
      </c>
      <c r="AU480" s="409">
        <v>2489</v>
      </c>
      <c r="AV480" s="409">
        <v>1589</v>
      </c>
      <c r="AW480" s="409">
        <v>1289</v>
      </c>
      <c r="AX480" s="409">
        <v>989</v>
      </c>
      <c r="AY480" s="409">
        <v>889</v>
      </c>
      <c r="AZ480" s="409">
        <v>689</v>
      </c>
      <c r="BA480" s="409">
        <v>289</v>
      </c>
    </row>
    <row r="481" spans="2:53">
      <c r="B481" s="328" t="s">
        <v>265</v>
      </c>
      <c r="C481" s="332" t="s">
        <v>264</v>
      </c>
      <c r="D481" s="197"/>
      <c r="E481" s="197"/>
      <c r="F481" s="197"/>
      <c r="G481" s="197"/>
      <c r="H481" s="286">
        <v>2069</v>
      </c>
      <c r="I481" s="286">
        <v>1969</v>
      </c>
      <c r="J481" s="286">
        <v>2069</v>
      </c>
      <c r="K481" s="286">
        <v>1969</v>
      </c>
      <c r="L481" s="286">
        <v>1389</v>
      </c>
      <c r="M481" s="286">
        <v>889</v>
      </c>
      <c r="N481" s="286">
        <v>689</v>
      </c>
      <c r="O481" s="286">
        <v>489</v>
      </c>
      <c r="P481" s="286">
        <v>289</v>
      </c>
      <c r="Q481" s="286">
        <v>89</v>
      </c>
      <c r="S481" s="409">
        <v>2069</v>
      </c>
      <c r="T481" s="409">
        <v>1969</v>
      </c>
      <c r="U481" s="409"/>
      <c r="V481" s="409"/>
      <c r="W481" s="409">
        <v>1969</v>
      </c>
      <c r="X481" s="409">
        <v>1389</v>
      </c>
      <c r="Y481" s="409">
        <v>889</v>
      </c>
      <c r="Z481" s="409">
        <v>689</v>
      </c>
      <c r="AA481" s="409">
        <v>489</v>
      </c>
      <c r="AB481" s="409">
        <v>289</v>
      </c>
      <c r="AC481" s="409">
        <v>89</v>
      </c>
      <c r="AF481" s="286">
        <v>2069</v>
      </c>
      <c r="AG481" s="286">
        <v>1969</v>
      </c>
      <c r="AH481" s="286">
        <v>2069</v>
      </c>
      <c r="AI481" s="286">
        <v>1969</v>
      </c>
      <c r="AJ481" s="286">
        <v>1389</v>
      </c>
      <c r="AK481" s="286">
        <v>889</v>
      </c>
      <c r="AL481" s="286">
        <v>689</v>
      </c>
      <c r="AM481" s="286">
        <v>489</v>
      </c>
      <c r="AN481" s="286">
        <v>289</v>
      </c>
      <c r="AO481" s="286">
        <v>89</v>
      </c>
      <c r="AQ481" s="409">
        <v>2069</v>
      </c>
      <c r="AR481" s="409">
        <v>1969</v>
      </c>
      <c r="AS481" s="409">
        <v>0</v>
      </c>
      <c r="AT481" s="409">
        <v>0</v>
      </c>
      <c r="AU481" s="409">
        <v>1969</v>
      </c>
      <c r="AV481" s="409">
        <v>1389</v>
      </c>
      <c r="AW481" s="409">
        <v>889</v>
      </c>
      <c r="AX481" s="409">
        <v>689</v>
      </c>
      <c r="AY481" s="409">
        <v>489</v>
      </c>
      <c r="AZ481" s="409">
        <v>289</v>
      </c>
      <c r="BA481" s="409">
        <v>89</v>
      </c>
    </row>
    <row r="482" spans="2:53">
      <c r="B482" s="328" t="s">
        <v>253</v>
      </c>
      <c r="C482" s="332" t="s">
        <v>123</v>
      </c>
      <c r="D482" s="197"/>
      <c r="E482" s="197"/>
      <c r="F482" s="197"/>
      <c r="G482" s="197"/>
      <c r="H482" s="286">
        <v>1799</v>
      </c>
      <c r="I482" s="286">
        <v>1319</v>
      </c>
      <c r="J482" s="286">
        <v>1799</v>
      </c>
      <c r="K482" s="286">
        <v>1699</v>
      </c>
      <c r="L482" s="286">
        <v>1119</v>
      </c>
      <c r="M482" s="286">
        <v>689</v>
      </c>
      <c r="N482" s="286">
        <v>289</v>
      </c>
      <c r="O482" s="286">
        <v>29</v>
      </c>
      <c r="P482" s="286">
        <v>29</v>
      </c>
      <c r="Q482" s="286">
        <v>0</v>
      </c>
      <c r="S482" s="197">
        <v>1799</v>
      </c>
      <c r="T482" s="197">
        <v>1319</v>
      </c>
      <c r="U482" s="197"/>
      <c r="V482" s="197"/>
      <c r="W482" s="197">
        <v>1699</v>
      </c>
      <c r="X482" s="197">
        <v>1119</v>
      </c>
      <c r="Y482" s="197">
        <v>689</v>
      </c>
      <c r="Z482" s="197">
        <v>289</v>
      </c>
      <c r="AA482" s="197">
        <v>29</v>
      </c>
      <c r="AB482" s="197">
        <v>29</v>
      </c>
      <c r="AC482" s="197">
        <v>0</v>
      </c>
      <c r="AF482" s="286">
        <v>1799</v>
      </c>
      <c r="AG482" s="286">
        <v>1319</v>
      </c>
      <c r="AH482" s="286">
        <v>1799</v>
      </c>
      <c r="AI482" s="286">
        <v>1699</v>
      </c>
      <c r="AJ482" s="286">
        <v>1119</v>
      </c>
      <c r="AK482" s="286">
        <v>689</v>
      </c>
      <c r="AL482" s="286">
        <v>289</v>
      </c>
      <c r="AM482" s="286">
        <v>29</v>
      </c>
      <c r="AN482" s="286">
        <v>29</v>
      </c>
      <c r="AO482" s="286">
        <v>0</v>
      </c>
      <c r="AQ482" s="409">
        <v>1799</v>
      </c>
      <c r="AR482" s="409">
        <v>1319</v>
      </c>
      <c r="AS482" s="409">
        <v>0</v>
      </c>
      <c r="AT482" s="409">
        <v>0</v>
      </c>
      <c r="AU482" s="409">
        <v>1699</v>
      </c>
      <c r="AV482" s="409">
        <v>1119</v>
      </c>
      <c r="AW482" s="409">
        <v>689</v>
      </c>
      <c r="AX482" s="409">
        <v>289</v>
      </c>
      <c r="AY482" s="409">
        <v>29</v>
      </c>
      <c r="AZ482" s="409">
        <v>29</v>
      </c>
      <c r="BA482" s="409">
        <v>0</v>
      </c>
    </row>
    <row r="483" spans="2:53">
      <c r="B483" s="328" t="s">
        <v>115</v>
      </c>
      <c r="C483" s="329" t="s">
        <v>116</v>
      </c>
      <c r="D483" s="197"/>
      <c r="E483" s="197"/>
      <c r="F483" s="197"/>
      <c r="G483" s="197"/>
      <c r="H483" s="286">
        <v>1299</v>
      </c>
      <c r="I483" s="286">
        <v>1149</v>
      </c>
      <c r="J483" s="286">
        <v>1299</v>
      </c>
      <c r="K483" s="286">
        <v>1149</v>
      </c>
      <c r="L483" s="286">
        <v>999</v>
      </c>
      <c r="M483" s="286">
        <v>499</v>
      </c>
      <c r="N483" s="286">
        <v>299</v>
      </c>
      <c r="O483" s="286">
        <v>99</v>
      </c>
      <c r="P483" s="286">
        <v>9</v>
      </c>
      <c r="Q483" s="286">
        <v>0</v>
      </c>
      <c r="S483" s="409">
        <v>1299</v>
      </c>
      <c r="T483" s="409">
        <v>1149</v>
      </c>
      <c r="U483" s="409"/>
      <c r="V483" s="409"/>
      <c r="W483" s="409">
        <v>1149</v>
      </c>
      <c r="X483" s="409">
        <v>999</v>
      </c>
      <c r="Y483" s="409">
        <v>499</v>
      </c>
      <c r="Z483" s="409">
        <v>299</v>
      </c>
      <c r="AA483" s="409">
        <v>99</v>
      </c>
      <c r="AB483" s="409">
        <v>9</v>
      </c>
      <c r="AC483" s="409">
        <v>0</v>
      </c>
      <c r="AF483" s="286">
        <v>1299</v>
      </c>
      <c r="AG483" s="286">
        <v>1149</v>
      </c>
      <c r="AH483" s="286">
        <v>1299</v>
      </c>
      <c r="AI483" s="286">
        <v>1149</v>
      </c>
      <c r="AJ483" s="286">
        <v>999</v>
      </c>
      <c r="AK483" s="286">
        <v>499</v>
      </c>
      <c r="AL483" s="286">
        <v>299</v>
      </c>
      <c r="AM483" s="286">
        <v>99</v>
      </c>
      <c r="AN483" s="286">
        <v>9</v>
      </c>
      <c r="AO483" s="286">
        <v>0</v>
      </c>
      <c r="AQ483" s="409">
        <v>1299</v>
      </c>
      <c r="AR483" s="409">
        <v>1149</v>
      </c>
      <c r="AS483" s="409">
        <v>0</v>
      </c>
      <c r="AT483" s="409">
        <v>0</v>
      </c>
      <c r="AU483" s="409">
        <v>1149</v>
      </c>
      <c r="AV483" s="409">
        <v>999</v>
      </c>
      <c r="AW483" s="409">
        <v>499</v>
      </c>
      <c r="AX483" s="409">
        <v>299</v>
      </c>
      <c r="AY483" s="409">
        <v>99</v>
      </c>
      <c r="AZ483" s="409">
        <v>9</v>
      </c>
      <c r="BA483" s="409">
        <v>0</v>
      </c>
    </row>
    <row r="484" spans="2:53">
      <c r="B484" s="328" t="s">
        <v>274</v>
      </c>
      <c r="C484" s="329" t="s">
        <v>275</v>
      </c>
      <c r="D484" s="197"/>
      <c r="E484" s="197"/>
      <c r="F484" s="197"/>
      <c r="G484" s="197"/>
      <c r="H484" s="286">
        <v>759</v>
      </c>
      <c r="I484" s="286">
        <v>659</v>
      </c>
      <c r="J484" s="286">
        <v>759</v>
      </c>
      <c r="K484" s="286">
        <v>659</v>
      </c>
      <c r="L484" s="286">
        <v>389</v>
      </c>
      <c r="M484" s="286">
        <v>139</v>
      </c>
      <c r="N484" s="286">
        <v>39</v>
      </c>
      <c r="O484" s="286">
        <v>9</v>
      </c>
      <c r="P484" s="286">
        <v>9</v>
      </c>
      <c r="Q484" s="286">
        <v>0</v>
      </c>
      <c r="S484" s="409">
        <v>759</v>
      </c>
      <c r="T484" s="409">
        <v>659</v>
      </c>
      <c r="U484" s="409"/>
      <c r="V484" s="409"/>
      <c r="W484" s="409">
        <v>659</v>
      </c>
      <c r="X484" s="409">
        <v>389</v>
      </c>
      <c r="Y484" s="409">
        <v>139</v>
      </c>
      <c r="Z484" s="409">
        <v>39</v>
      </c>
      <c r="AA484" s="409">
        <v>9</v>
      </c>
      <c r="AB484" s="409">
        <v>9</v>
      </c>
      <c r="AC484" s="409">
        <v>0</v>
      </c>
      <c r="AF484" s="286">
        <v>759</v>
      </c>
      <c r="AG484" s="286">
        <v>659</v>
      </c>
      <c r="AH484" s="286">
        <v>759</v>
      </c>
      <c r="AI484" s="286">
        <v>659</v>
      </c>
      <c r="AJ484" s="286">
        <v>389</v>
      </c>
      <c r="AK484" s="286">
        <v>139</v>
      </c>
      <c r="AL484" s="286">
        <v>39</v>
      </c>
      <c r="AM484" s="286">
        <v>9</v>
      </c>
      <c r="AN484" s="286">
        <v>9</v>
      </c>
      <c r="AO484" s="286">
        <v>0</v>
      </c>
      <c r="AQ484" s="409">
        <v>759</v>
      </c>
      <c r="AR484" s="409">
        <v>659</v>
      </c>
      <c r="AS484" s="409">
        <v>0</v>
      </c>
      <c r="AT484" s="409">
        <v>0</v>
      </c>
      <c r="AU484" s="409">
        <v>659</v>
      </c>
      <c r="AV484" s="409">
        <v>389</v>
      </c>
      <c r="AW484" s="409">
        <v>139</v>
      </c>
      <c r="AX484" s="409">
        <v>39</v>
      </c>
      <c r="AY484" s="409">
        <v>9</v>
      </c>
      <c r="AZ484" s="409">
        <v>9</v>
      </c>
      <c r="BA484" s="409">
        <v>0</v>
      </c>
    </row>
    <row r="485" spans="2:53">
      <c r="B485" s="328" t="s">
        <v>183</v>
      </c>
      <c r="C485" s="333" t="s">
        <v>184</v>
      </c>
      <c r="D485" s="197"/>
      <c r="E485" s="197"/>
      <c r="F485" s="197"/>
      <c r="G485" s="197"/>
      <c r="H485" s="286">
        <v>659</v>
      </c>
      <c r="I485" s="286">
        <v>559</v>
      </c>
      <c r="J485" s="286">
        <v>659</v>
      </c>
      <c r="K485" s="286">
        <v>559</v>
      </c>
      <c r="L485" s="286">
        <v>89</v>
      </c>
      <c r="M485" s="286">
        <v>39</v>
      </c>
      <c r="N485" s="286">
        <v>9</v>
      </c>
      <c r="O485" s="286">
        <v>9</v>
      </c>
      <c r="P485" s="286">
        <v>9</v>
      </c>
      <c r="Q485" s="286">
        <v>0</v>
      </c>
      <c r="S485" s="409">
        <v>659</v>
      </c>
      <c r="T485" s="409">
        <v>559</v>
      </c>
      <c r="U485" s="409"/>
      <c r="V485" s="409"/>
      <c r="W485" s="409">
        <v>559</v>
      </c>
      <c r="X485" s="409">
        <v>89</v>
      </c>
      <c r="Y485" s="409">
        <v>39</v>
      </c>
      <c r="Z485" s="409">
        <v>9</v>
      </c>
      <c r="AA485" s="409">
        <v>9</v>
      </c>
      <c r="AB485" s="409">
        <v>9</v>
      </c>
      <c r="AC485" s="409">
        <v>0</v>
      </c>
      <c r="AF485" s="286">
        <v>659</v>
      </c>
      <c r="AG485" s="286">
        <v>559</v>
      </c>
      <c r="AH485" s="286">
        <v>659</v>
      </c>
      <c r="AI485" s="286">
        <v>559</v>
      </c>
      <c r="AJ485" s="286">
        <v>89</v>
      </c>
      <c r="AK485" s="286">
        <v>39</v>
      </c>
      <c r="AL485" s="286">
        <v>9</v>
      </c>
      <c r="AM485" s="286">
        <v>9</v>
      </c>
      <c r="AN485" s="286">
        <v>9</v>
      </c>
      <c r="AO485" s="286">
        <v>0</v>
      </c>
      <c r="AQ485" s="409">
        <v>659</v>
      </c>
      <c r="AR485" s="409">
        <v>559</v>
      </c>
      <c r="AS485" s="409">
        <v>0</v>
      </c>
      <c r="AT485" s="409">
        <v>0</v>
      </c>
      <c r="AU485" s="409">
        <v>559</v>
      </c>
      <c r="AV485" s="409">
        <v>89</v>
      </c>
      <c r="AW485" s="409">
        <v>39</v>
      </c>
      <c r="AX485" s="409">
        <v>9</v>
      </c>
      <c r="AY485" s="409">
        <v>9</v>
      </c>
      <c r="AZ485" s="409">
        <v>9</v>
      </c>
      <c r="BA485" s="409">
        <v>0</v>
      </c>
    </row>
    <row r="486" spans="2:53">
      <c r="B486" s="328" t="s">
        <v>267</v>
      </c>
      <c r="C486" s="333" t="s">
        <v>266</v>
      </c>
      <c r="D486" s="197"/>
      <c r="E486" s="197"/>
      <c r="F486" s="197"/>
      <c r="G486" s="197"/>
      <c r="H486" s="286">
        <v>539</v>
      </c>
      <c r="I486" s="286">
        <v>439</v>
      </c>
      <c r="J486" s="286">
        <v>539</v>
      </c>
      <c r="K486" s="286">
        <v>439</v>
      </c>
      <c r="L486" s="286">
        <v>9</v>
      </c>
      <c r="M486" s="286">
        <v>9</v>
      </c>
      <c r="N486" s="286">
        <v>9</v>
      </c>
      <c r="O486" s="286">
        <v>9</v>
      </c>
      <c r="P486" s="286">
        <v>9</v>
      </c>
      <c r="Q486" s="286">
        <v>0</v>
      </c>
      <c r="S486" s="409">
        <v>539</v>
      </c>
      <c r="T486" s="409">
        <v>439</v>
      </c>
      <c r="U486" s="409"/>
      <c r="V486" s="409"/>
      <c r="W486" s="409">
        <v>439</v>
      </c>
      <c r="X486" s="409">
        <v>9</v>
      </c>
      <c r="Y486" s="409">
        <v>9</v>
      </c>
      <c r="Z486" s="409">
        <v>9</v>
      </c>
      <c r="AA486" s="409">
        <v>9</v>
      </c>
      <c r="AB486" s="409">
        <v>9</v>
      </c>
      <c r="AC486" s="409">
        <v>0</v>
      </c>
      <c r="AF486" s="286">
        <v>539</v>
      </c>
      <c r="AG486" s="286">
        <v>439</v>
      </c>
      <c r="AH486" s="286">
        <v>539</v>
      </c>
      <c r="AI486" s="286">
        <v>439</v>
      </c>
      <c r="AJ486" s="286">
        <v>9</v>
      </c>
      <c r="AK486" s="286">
        <v>9</v>
      </c>
      <c r="AL486" s="286">
        <v>9</v>
      </c>
      <c r="AM486" s="286">
        <v>9</v>
      </c>
      <c r="AN486" s="286">
        <v>9</v>
      </c>
      <c r="AO486" s="286">
        <v>0</v>
      </c>
      <c r="AQ486" s="409">
        <v>539</v>
      </c>
      <c r="AR486" s="409">
        <v>439</v>
      </c>
      <c r="AS486" s="409">
        <v>0</v>
      </c>
      <c r="AT486" s="409">
        <v>0</v>
      </c>
      <c r="AU486" s="409">
        <v>439</v>
      </c>
      <c r="AV486" s="409">
        <v>9</v>
      </c>
      <c r="AW486" s="409">
        <v>9</v>
      </c>
      <c r="AX486" s="409">
        <v>9</v>
      </c>
      <c r="AY486" s="409">
        <v>9</v>
      </c>
      <c r="AZ486" s="409">
        <v>9</v>
      </c>
      <c r="BA486" s="409">
        <v>0</v>
      </c>
    </row>
    <row r="487" spans="2:53">
      <c r="B487" s="328" t="s">
        <v>106</v>
      </c>
      <c r="C487" s="333" t="s">
        <v>107</v>
      </c>
      <c r="D487" s="197"/>
      <c r="E487" s="197"/>
      <c r="F487" s="197"/>
      <c r="G487" s="197"/>
      <c r="H487" s="286">
        <v>439</v>
      </c>
      <c r="I487" s="286">
        <v>339</v>
      </c>
      <c r="J487" s="286">
        <v>439</v>
      </c>
      <c r="K487" s="286">
        <v>339</v>
      </c>
      <c r="L487" s="286">
        <v>89</v>
      </c>
      <c r="M487" s="286">
        <v>9</v>
      </c>
      <c r="N487" s="286">
        <v>9</v>
      </c>
      <c r="O487" s="286">
        <v>9</v>
      </c>
      <c r="P487" s="286">
        <v>9</v>
      </c>
      <c r="Q487" s="286">
        <v>0</v>
      </c>
      <c r="S487" s="409">
        <v>439</v>
      </c>
      <c r="T487" s="409">
        <v>339</v>
      </c>
      <c r="U487" s="409"/>
      <c r="V487" s="409"/>
      <c r="W487" s="409">
        <v>339</v>
      </c>
      <c r="X487" s="409">
        <v>89</v>
      </c>
      <c r="Y487" s="409">
        <v>9</v>
      </c>
      <c r="Z487" s="409">
        <v>9</v>
      </c>
      <c r="AA487" s="409">
        <v>9</v>
      </c>
      <c r="AB487" s="409">
        <v>9</v>
      </c>
      <c r="AC487" s="409">
        <v>0</v>
      </c>
      <c r="AF487" s="286">
        <v>439</v>
      </c>
      <c r="AG487" s="286">
        <v>339</v>
      </c>
      <c r="AH487" s="286">
        <v>439</v>
      </c>
      <c r="AI487" s="286">
        <v>339</v>
      </c>
      <c r="AJ487" s="286">
        <v>89</v>
      </c>
      <c r="AK487" s="286">
        <v>9</v>
      </c>
      <c r="AL487" s="286">
        <v>9</v>
      </c>
      <c r="AM487" s="286">
        <v>9</v>
      </c>
      <c r="AN487" s="286">
        <v>9</v>
      </c>
      <c r="AO487" s="286">
        <v>0</v>
      </c>
      <c r="AQ487" s="409">
        <v>439</v>
      </c>
      <c r="AR487" s="409">
        <v>339</v>
      </c>
      <c r="AS487" s="409">
        <v>0</v>
      </c>
      <c r="AT487" s="409">
        <v>0</v>
      </c>
      <c r="AU487" s="409">
        <v>339</v>
      </c>
      <c r="AV487" s="409">
        <v>89</v>
      </c>
      <c r="AW487" s="409">
        <v>9</v>
      </c>
      <c r="AX487" s="409">
        <v>9</v>
      </c>
      <c r="AY487" s="409">
        <v>9</v>
      </c>
      <c r="AZ487" s="409">
        <v>9</v>
      </c>
      <c r="BA487" s="409">
        <v>0</v>
      </c>
    </row>
    <row r="488" spans="2:53">
      <c r="B488" s="328" t="s">
        <v>278</v>
      </c>
      <c r="C488" s="333" t="s">
        <v>280</v>
      </c>
      <c r="D488" s="197"/>
      <c r="E488" s="197"/>
      <c r="F488" s="197"/>
      <c r="G488" s="197"/>
      <c r="H488" s="286">
        <v>369</v>
      </c>
      <c r="I488" s="286">
        <v>269</v>
      </c>
      <c r="J488" s="286">
        <v>369</v>
      </c>
      <c r="K488" s="286">
        <v>269</v>
      </c>
      <c r="L488" s="286">
        <v>89</v>
      </c>
      <c r="M488" s="286">
        <v>9</v>
      </c>
      <c r="N488" s="286">
        <v>9</v>
      </c>
      <c r="O488" s="286">
        <v>9</v>
      </c>
      <c r="P488" s="286">
        <v>9</v>
      </c>
      <c r="Q488" s="286">
        <v>0</v>
      </c>
      <c r="S488" s="409">
        <v>369</v>
      </c>
      <c r="T488" s="409">
        <v>269</v>
      </c>
      <c r="U488" s="409"/>
      <c r="V488" s="409"/>
      <c r="W488" s="409">
        <v>269</v>
      </c>
      <c r="X488" s="409">
        <v>89</v>
      </c>
      <c r="Y488" s="409">
        <v>9</v>
      </c>
      <c r="Z488" s="409">
        <v>9</v>
      </c>
      <c r="AA488" s="409">
        <v>9</v>
      </c>
      <c r="AB488" s="409">
        <v>9</v>
      </c>
      <c r="AC488" s="409">
        <v>0</v>
      </c>
      <c r="AF488" s="286">
        <v>369</v>
      </c>
      <c r="AG488" s="286">
        <v>269</v>
      </c>
      <c r="AH488" s="286">
        <v>369</v>
      </c>
      <c r="AI488" s="286">
        <v>269</v>
      </c>
      <c r="AJ488" s="286">
        <v>89</v>
      </c>
      <c r="AK488" s="286">
        <v>9</v>
      </c>
      <c r="AL488" s="286">
        <v>9</v>
      </c>
      <c r="AM488" s="286">
        <v>9</v>
      </c>
      <c r="AN488" s="286">
        <v>9</v>
      </c>
      <c r="AO488" s="286">
        <v>0</v>
      </c>
      <c r="AQ488" s="409">
        <v>369</v>
      </c>
      <c r="AR488" s="409">
        <v>269</v>
      </c>
      <c r="AS488" s="409">
        <v>0</v>
      </c>
      <c r="AT488" s="409">
        <v>0</v>
      </c>
      <c r="AU488" s="409">
        <v>269</v>
      </c>
      <c r="AV488" s="409">
        <v>89</v>
      </c>
      <c r="AW488" s="409">
        <v>9</v>
      </c>
      <c r="AX488" s="409">
        <v>9</v>
      </c>
      <c r="AY488" s="409">
        <v>9</v>
      </c>
      <c r="AZ488" s="409">
        <v>9</v>
      </c>
      <c r="BA488" s="409">
        <v>0</v>
      </c>
    </row>
    <row r="489" spans="2:53">
      <c r="B489" s="328" t="s">
        <v>282</v>
      </c>
      <c r="C489" s="333" t="s">
        <v>283</v>
      </c>
      <c r="D489" s="197"/>
      <c r="E489" s="197"/>
      <c r="F489" s="197"/>
      <c r="G489" s="197"/>
      <c r="H489" s="286">
        <v>389</v>
      </c>
      <c r="I489" s="286">
        <v>289</v>
      </c>
      <c r="J489" s="286">
        <v>389</v>
      </c>
      <c r="K489" s="286">
        <v>359</v>
      </c>
      <c r="L489" s="286">
        <v>69</v>
      </c>
      <c r="M489" s="286">
        <v>9</v>
      </c>
      <c r="N489" s="286">
        <v>9</v>
      </c>
      <c r="O489" s="286">
        <v>9</v>
      </c>
      <c r="P489" s="286">
        <v>9</v>
      </c>
      <c r="Q489" s="286">
        <v>0</v>
      </c>
      <c r="S489" s="409">
        <v>389</v>
      </c>
      <c r="T489" s="409">
        <v>289</v>
      </c>
      <c r="U489" s="409"/>
      <c r="V489" s="409"/>
      <c r="W489" s="409">
        <v>359</v>
      </c>
      <c r="X489" s="409">
        <v>69</v>
      </c>
      <c r="Y489" s="409">
        <v>9</v>
      </c>
      <c r="Z489" s="409">
        <v>9</v>
      </c>
      <c r="AA489" s="409">
        <v>9</v>
      </c>
      <c r="AB489" s="409">
        <v>9</v>
      </c>
      <c r="AC489" s="409">
        <v>0</v>
      </c>
      <c r="AF489" s="286">
        <v>389</v>
      </c>
      <c r="AG489" s="286">
        <v>289</v>
      </c>
      <c r="AH489" s="286">
        <v>389</v>
      </c>
      <c r="AI489" s="286">
        <v>359</v>
      </c>
      <c r="AJ489" s="286">
        <v>69</v>
      </c>
      <c r="AK489" s="286">
        <v>9</v>
      </c>
      <c r="AL489" s="286">
        <v>9</v>
      </c>
      <c r="AM489" s="286">
        <v>9</v>
      </c>
      <c r="AN489" s="286">
        <v>9</v>
      </c>
      <c r="AO489" s="286">
        <v>0</v>
      </c>
      <c r="AQ489" s="409">
        <v>389</v>
      </c>
      <c r="AR489" s="409">
        <v>289</v>
      </c>
      <c r="AS489" s="409">
        <v>0</v>
      </c>
      <c r="AT489" s="409">
        <v>0</v>
      </c>
      <c r="AU489" s="409">
        <v>359</v>
      </c>
      <c r="AV489" s="409">
        <v>69</v>
      </c>
      <c r="AW489" s="409">
        <v>9</v>
      </c>
      <c r="AX489" s="409">
        <v>9</v>
      </c>
      <c r="AY489" s="409">
        <v>9</v>
      </c>
      <c r="AZ489" s="409">
        <v>9</v>
      </c>
      <c r="BA489" s="409">
        <v>0</v>
      </c>
    </row>
    <row r="490" spans="2:53">
      <c r="B490" s="328" t="s">
        <v>303</v>
      </c>
      <c r="C490" s="333" t="s">
        <v>304</v>
      </c>
      <c r="D490" s="197"/>
      <c r="E490" s="197"/>
      <c r="F490" s="197"/>
      <c r="G490" s="197"/>
      <c r="H490" s="286">
        <v>289</v>
      </c>
      <c r="I490" s="286">
        <v>189</v>
      </c>
      <c r="J490" s="286">
        <v>289</v>
      </c>
      <c r="K490" s="286">
        <v>189</v>
      </c>
      <c r="L490" s="286">
        <v>39</v>
      </c>
      <c r="M490" s="286">
        <v>9</v>
      </c>
      <c r="N490" s="286">
        <v>9</v>
      </c>
      <c r="O490" s="286">
        <v>9</v>
      </c>
      <c r="P490" s="286">
        <v>9</v>
      </c>
      <c r="Q490" s="286">
        <v>0</v>
      </c>
      <c r="S490" s="409">
        <v>289</v>
      </c>
      <c r="T490" s="409">
        <v>189</v>
      </c>
      <c r="U490" s="409"/>
      <c r="V490" s="409"/>
      <c r="W490" s="409">
        <v>189</v>
      </c>
      <c r="X490" s="409">
        <v>39</v>
      </c>
      <c r="Y490" s="409">
        <v>9</v>
      </c>
      <c r="Z490" s="409">
        <v>9</v>
      </c>
      <c r="AA490" s="409">
        <v>9</v>
      </c>
      <c r="AB490" s="409">
        <v>9</v>
      </c>
      <c r="AC490" s="409">
        <v>0</v>
      </c>
      <c r="AF490" s="286">
        <v>289</v>
      </c>
      <c r="AG490" s="286">
        <v>189</v>
      </c>
      <c r="AH490" s="286">
        <v>289</v>
      </c>
      <c r="AI490" s="286">
        <v>189</v>
      </c>
      <c r="AJ490" s="286">
        <v>39</v>
      </c>
      <c r="AK490" s="286">
        <v>9</v>
      </c>
      <c r="AL490" s="286">
        <v>9</v>
      </c>
      <c r="AM490" s="286">
        <v>9</v>
      </c>
      <c r="AN490" s="286">
        <v>9</v>
      </c>
      <c r="AO490" s="286">
        <v>0</v>
      </c>
      <c r="AQ490" s="409">
        <v>289</v>
      </c>
      <c r="AR490" s="409">
        <v>189</v>
      </c>
      <c r="AS490" s="409">
        <v>0</v>
      </c>
      <c r="AT490" s="409">
        <v>0</v>
      </c>
      <c r="AU490" s="409">
        <v>189</v>
      </c>
      <c r="AV490" s="409">
        <v>39</v>
      </c>
      <c r="AW490" s="409">
        <v>9</v>
      </c>
      <c r="AX490" s="409">
        <v>9</v>
      </c>
      <c r="AY490" s="409">
        <v>9</v>
      </c>
      <c r="AZ490" s="409">
        <v>9</v>
      </c>
      <c r="BA490" s="409">
        <v>0</v>
      </c>
    </row>
    <row r="491" spans="2:53">
      <c r="B491" s="328" t="s">
        <v>121</v>
      </c>
      <c r="C491" s="333" t="s">
        <v>185</v>
      </c>
      <c r="D491" s="197"/>
      <c r="E491" s="197"/>
      <c r="F491" s="197"/>
      <c r="G491" s="197"/>
      <c r="H491" s="286">
        <v>299</v>
      </c>
      <c r="I491" s="286">
        <v>29</v>
      </c>
      <c r="J491" s="286">
        <v>299</v>
      </c>
      <c r="K491" s="286">
        <v>29</v>
      </c>
      <c r="L491" s="286">
        <v>9</v>
      </c>
      <c r="M491" s="286">
        <v>9</v>
      </c>
      <c r="N491" s="286">
        <v>9</v>
      </c>
      <c r="O491" s="286">
        <v>9</v>
      </c>
      <c r="P491" s="286">
        <v>9</v>
      </c>
      <c r="Q491" s="286">
        <v>0</v>
      </c>
      <c r="S491" s="409">
        <v>299</v>
      </c>
      <c r="T491" s="409">
        <v>29</v>
      </c>
      <c r="U491" s="409"/>
      <c r="V491" s="409"/>
      <c r="W491" s="409">
        <v>29</v>
      </c>
      <c r="X491" s="409">
        <v>9</v>
      </c>
      <c r="Y491" s="409">
        <v>9</v>
      </c>
      <c r="Z491" s="409">
        <v>9</v>
      </c>
      <c r="AA491" s="409">
        <v>9</v>
      </c>
      <c r="AB491" s="409">
        <v>9</v>
      </c>
      <c r="AC491" s="409">
        <v>0</v>
      </c>
      <c r="AF491" s="286">
        <v>299</v>
      </c>
      <c r="AG491" s="286">
        <v>29</v>
      </c>
      <c r="AH491" s="286">
        <v>299</v>
      </c>
      <c r="AI491" s="286">
        <v>29</v>
      </c>
      <c r="AJ491" s="286">
        <v>9</v>
      </c>
      <c r="AK491" s="286">
        <v>9</v>
      </c>
      <c r="AL491" s="286">
        <v>9</v>
      </c>
      <c r="AM491" s="286">
        <v>9</v>
      </c>
      <c r="AN491" s="286">
        <v>9</v>
      </c>
      <c r="AO491" s="286">
        <v>0</v>
      </c>
      <c r="AQ491" s="409">
        <v>299</v>
      </c>
      <c r="AR491" s="409">
        <v>29</v>
      </c>
      <c r="AS491" s="409">
        <v>0</v>
      </c>
      <c r="AT491" s="409">
        <v>0</v>
      </c>
      <c r="AU491" s="409">
        <v>29</v>
      </c>
      <c r="AV491" s="409">
        <v>9</v>
      </c>
      <c r="AW491" s="409">
        <v>9</v>
      </c>
      <c r="AX491" s="409">
        <v>9</v>
      </c>
      <c r="AY491" s="409">
        <v>9</v>
      </c>
      <c r="AZ491" s="409">
        <v>9</v>
      </c>
      <c r="BA491" s="409">
        <v>0</v>
      </c>
    </row>
    <row r="492" spans="2:53">
      <c r="B492" s="328" t="s">
        <v>255</v>
      </c>
      <c r="C492" s="333" t="s">
        <v>254</v>
      </c>
      <c r="D492" s="197"/>
      <c r="E492" s="197"/>
      <c r="F492" s="197"/>
      <c r="G492" s="197"/>
      <c r="H492" s="286">
        <v>239</v>
      </c>
      <c r="I492" s="286">
        <v>139</v>
      </c>
      <c r="J492" s="286">
        <v>239</v>
      </c>
      <c r="K492" s="286">
        <v>139</v>
      </c>
      <c r="L492" s="286">
        <v>19</v>
      </c>
      <c r="M492" s="286">
        <v>9</v>
      </c>
      <c r="N492" s="286">
        <v>9</v>
      </c>
      <c r="O492" s="286">
        <v>9</v>
      </c>
      <c r="P492" s="286">
        <v>9</v>
      </c>
      <c r="Q492" s="286">
        <v>0</v>
      </c>
      <c r="S492" s="409">
        <v>239</v>
      </c>
      <c r="T492" s="409">
        <v>139</v>
      </c>
      <c r="U492" s="409"/>
      <c r="V492" s="409"/>
      <c r="W492" s="409">
        <v>139</v>
      </c>
      <c r="X492" s="409">
        <v>19</v>
      </c>
      <c r="Y492" s="409">
        <v>9</v>
      </c>
      <c r="Z492" s="409">
        <v>9</v>
      </c>
      <c r="AA492" s="409">
        <v>9</v>
      </c>
      <c r="AB492" s="409">
        <v>9</v>
      </c>
      <c r="AC492" s="409">
        <v>0</v>
      </c>
      <c r="AF492" s="286">
        <v>239</v>
      </c>
      <c r="AG492" s="286">
        <v>139</v>
      </c>
      <c r="AH492" s="286">
        <v>239</v>
      </c>
      <c r="AI492" s="286">
        <v>139</v>
      </c>
      <c r="AJ492" s="286">
        <v>19</v>
      </c>
      <c r="AK492" s="286">
        <v>9</v>
      </c>
      <c r="AL492" s="286">
        <v>9</v>
      </c>
      <c r="AM492" s="286">
        <v>9</v>
      </c>
      <c r="AN492" s="286">
        <v>9</v>
      </c>
      <c r="AO492" s="286">
        <v>0</v>
      </c>
      <c r="AQ492" s="409">
        <v>239</v>
      </c>
      <c r="AR492" s="409">
        <v>139</v>
      </c>
      <c r="AS492" s="409">
        <v>0</v>
      </c>
      <c r="AT492" s="409">
        <v>0</v>
      </c>
      <c r="AU492" s="409">
        <v>139</v>
      </c>
      <c r="AV492" s="409">
        <v>19</v>
      </c>
      <c r="AW492" s="409">
        <v>9</v>
      </c>
      <c r="AX492" s="409">
        <v>9</v>
      </c>
      <c r="AY492" s="409">
        <v>9</v>
      </c>
      <c r="AZ492" s="409">
        <v>9</v>
      </c>
      <c r="BA492" s="409">
        <v>0</v>
      </c>
    </row>
    <row r="493" spans="2:53">
      <c r="B493" s="381" t="s">
        <v>228</v>
      </c>
      <c r="C493" s="381" t="s">
        <v>228</v>
      </c>
      <c r="D493" s="197"/>
      <c r="E493" s="197"/>
      <c r="F493" s="197"/>
      <c r="G493" s="197"/>
      <c r="H493" s="286">
        <v>1499</v>
      </c>
      <c r="I493" s="286">
        <v>1399</v>
      </c>
      <c r="J493" s="286">
        <v>1499</v>
      </c>
      <c r="K493" s="286">
        <v>1399</v>
      </c>
      <c r="L493" s="286">
        <v>1129</v>
      </c>
      <c r="M493" s="286">
        <v>949</v>
      </c>
      <c r="N493" s="286">
        <v>779</v>
      </c>
      <c r="O493" s="286">
        <v>649</v>
      </c>
      <c r="P493" s="286">
        <v>549</v>
      </c>
      <c r="Q493" s="286">
        <v>0</v>
      </c>
      <c r="S493" s="409">
        <v>1499</v>
      </c>
      <c r="T493" s="409">
        <v>1399</v>
      </c>
      <c r="U493" s="409"/>
      <c r="V493" s="409"/>
      <c r="W493" s="409">
        <v>1399</v>
      </c>
      <c r="X493" s="409">
        <v>1129</v>
      </c>
      <c r="Y493" s="409">
        <v>949</v>
      </c>
      <c r="Z493" s="409">
        <v>779</v>
      </c>
      <c r="AA493" s="409">
        <v>649</v>
      </c>
      <c r="AB493" s="409">
        <v>549</v>
      </c>
      <c r="AC493" s="409">
        <v>0</v>
      </c>
      <c r="AF493" s="286">
        <v>1499</v>
      </c>
      <c r="AG493" s="286">
        <v>1399</v>
      </c>
      <c r="AH493" s="286">
        <v>1499</v>
      </c>
      <c r="AI493" s="286">
        <v>1399</v>
      </c>
      <c r="AJ493" s="286">
        <v>1129</v>
      </c>
      <c r="AK493" s="286">
        <v>949</v>
      </c>
      <c r="AL493" s="286">
        <v>779</v>
      </c>
      <c r="AM493" s="286">
        <v>649</v>
      </c>
      <c r="AN493" s="286">
        <v>549</v>
      </c>
      <c r="AO493" s="286">
        <v>0</v>
      </c>
      <c r="AQ493" s="409">
        <v>1499</v>
      </c>
      <c r="AR493" s="409">
        <v>1399</v>
      </c>
      <c r="AS493" s="409">
        <v>0</v>
      </c>
      <c r="AT493" s="409">
        <v>0</v>
      </c>
      <c r="AU493" s="409">
        <v>1399</v>
      </c>
      <c r="AV493" s="409">
        <v>1129</v>
      </c>
      <c r="AW493" s="409">
        <v>949</v>
      </c>
      <c r="AX493" s="409">
        <v>779</v>
      </c>
      <c r="AY493" s="409">
        <v>649</v>
      </c>
      <c r="AZ493" s="409">
        <v>549</v>
      </c>
      <c r="BA493" s="409">
        <v>0</v>
      </c>
    </row>
    <row r="494" spans="2:53">
      <c r="B494" s="381" t="s">
        <v>256</v>
      </c>
      <c r="C494" s="381" t="s">
        <v>108</v>
      </c>
      <c r="D494" s="197"/>
      <c r="E494" s="197"/>
      <c r="F494" s="197"/>
      <c r="G494" s="197"/>
      <c r="H494" s="286">
        <v>1449</v>
      </c>
      <c r="I494" s="286">
        <v>1149</v>
      </c>
      <c r="J494" s="286">
        <v>1449</v>
      </c>
      <c r="K494" s="286">
        <v>1149</v>
      </c>
      <c r="L494" s="286">
        <v>699</v>
      </c>
      <c r="M494" s="286">
        <v>199</v>
      </c>
      <c r="N494" s="286">
        <v>49</v>
      </c>
      <c r="O494" s="286">
        <v>49</v>
      </c>
      <c r="P494" s="286">
        <v>49</v>
      </c>
      <c r="Q494" s="286">
        <v>0</v>
      </c>
      <c r="S494" s="409">
        <v>1449</v>
      </c>
      <c r="T494" s="409">
        <v>1149</v>
      </c>
      <c r="U494" s="409"/>
      <c r="V494" s="409"/>
      <c r="W494" s="409">
        <v>1149</v>
      </c>
      <c r="X494" s="409">
        <v>699</v>
      </c>
      <c r="Y494" s="409">
        <v>199</v>
      </c>
      <c r="Z494" s="409">
        <v>49</v>
      </c>
      <c r="AA494" s="409">
        <v>49</v>
      </c>
      <c r="AB494" s="409">
        <v>49</v>
      </c>
      <c r="AC494" s="409">
        <v>0</v>
      </c>
      <c r="AF494" s="286">
        <v>1449</v>
      </c>
      <c r="AG494" s="286">
        <v>1149</v>
      </c>
      <c r="AH494" s="286">
        <v>1449</v>
      </c>
      <c r="AI494" s="286">
        <v>1149</v>
      </c>
      <c r="AJ494" s="286">
        <v>699</v>
      </c>
      <c r="AK494" s="286">
        <v>199</v>
      </c>
      <c r="AL494" s="286">
        <v>49</v>
      </c>
      <c r="AM494" s="286">
        <v>49</v>
      </c>
      <c r="AN494" s="286">
        <v>49</v>
      </c>
      <c r="AO494" s="286">
        <v>0</v>
      </c>
      <c r="AQ494" s="409">
        <v>1449</v>
      </c>
      <c r="AR494" s="409">
        <v>1149</v>
      </c>
      <c r="AS494" s="409">
        <v>0</v>
      </c>
      <c r="AT494" s="409">
        <v>0</v>
      </c>
      <c r="AU494" s="409">
        <v>1149</v>
      </c>
      <c r="AV494" s="409">
        <v>699</v>
      </c>
      <c r="AW494" s="409">
        <v>199</v>
      </c>
      <c r="AX494" s="409">
        <v>49</v>
      </c>
      <c r="AY494" s="409">
        <v>49</v>
      </c>
      <c r="AZ494" s="409">
        <v>49</v>
      </c>
      <c r="BA494" s="409">
        <v>0</v>
      </c>
    </row>
    <row r="495" spans="2:53">
      <c r="B495" s="381" t="s">
        <v>1073</v>
      </c>
      <c r="C495" s="381" t="s">
        <v>1094</v>
      </c>
      <c r="D495" s="197"/>
      <c r="E495" s="197"/>
      <c r="F495" s="197"/>
      <c r="G495" s="197"/>
      <c r="H495" s="286">
        <v>1849</v>
      </c>
      <c r="I495" s="286">
        <v>1349</v>
      </c>
      <c r="J495" s="286">
        <v>1849</v>
      </c>
      <c r="K495" s="286">
        <v>1349</v>
      </c>
      <c r="L495" s="286">
        <v>1099</v>
      </c>
      <c r="M495" s="286">
        <v>1029</v>
      </c>
      <c r="N495" s="286">
        <v>299</v>
      </c>
      <c r="O495" s="286">
        <v>99</v>
      </c>
      <c r="P495" s="286">
        <v>49</v>
      </c>
      <c r="Q495" s="286">
        <v>0</v>
      </c>
      <c r="S495" s="409">
        <v>1849</v>
      </c>
      <c r="T495" s="409">
        <v>1349</v>
      </c>
      <c r="U495" s="409"/>
      <c r="V495" s="409"/>
      <c r="W495" s="409">
        <v>1349</v>
      </c>
      <c r="X495" s="409">
        <v>1099</v>
      </c>
      <c r="Y495" s="409">
        <v>1029</v>
      </c>
      <c r="Z495" s="409">
        <v>299</v>
      </c>
      <c r="AA495" s="409">
        <v>99</v>
      </c>
      <c r="AB495" s="409">
        <v>49</v>
      </c>
      <c r="AC495" s="409">
        <v>0</v>
      </c>
      <c r="AF495" s="286">
        <v>1849</v>
      </c>
      <c r="AG495" s="286">
        <v>1349</v>
      </c>
      <c r="AH495" s="286">
        <v>1849</v>
      </c>
      <c r="AI495" s="286">
        <v>1349</v>
      </c>
      <c r="AJ495" s="286">
        <v>1099</v>
      </c>
      <c r="AK495" s="286">
        <v>1029</v>
      </c>
      <c r="AL495" s="286">
        <v>299</v>
      </c>
      <c r="AM495" s="286">
        <v>99</v>
      </c>
      <c r="AN495" s="286">
        <v>49</v>
      </c>
      <c r="AO495" s="286">
        <v>0</v>
      </c>
      <c r="AQ495" s="409">
        <v>1849</v>
      </c>
      <c r="AR495" s="409">
        <v>1349</v>
      </c>
      <c r="AS495" s="409">
        <v>0</v>
      </c>
      <c r="AT495" s="409">
        <v>0</v>
      </c>
      <c r="AU495" s="409">
        <v>1349</v>
      </c>
      <c r="AV495" s="409">
        <v>1099</v>
      </c>
      <c r="AW495" s="409">
        <v>1029</v>
      </c>
      <c r="AX495" s="409">
        <v>299</v>
      </c>
      <c r="AY495" s="409">
        <v>99</v>
      </c>
      <c r="AZ495" s="409">
        <v>49</v>
      </c>
      <c r="BA495" s="409">
        <v>0</v>
      </c>
    </row>
    <row r="496" spans="2:53">
      <c r="B496" s="381" t="s">
        <v>328</v>
      </c>
      <c r="C496" s="381" t="s">
        <v>329</v>
      </c>
      <c r="D496" s="197"/>
      <c r="E496" s="197"/>
      <c r="F496" s="197"/>
      <c r="G496" s="197"/>
      <c r="H496" s="286">
        <v>479</v>
      </c>
      <c r="I496" s="286">
        <v>199</v>
      </c>
      <c r="J496" s="286">
        <v>479</v>
      </c>
      <c r="K496" s="286">
        <v>199</v>
      </c>
      <c r="L496" s="286">
        <v>99</v>
      </c>
      <c r="M496" s="286">
        <v>49</v>
      </c>
      <c r="N496" s="286">
        <v>19</v>
      </c>
      <c r="O496" s="286">
        <v>19</v>
      </c>
      <c r="P496" s="286">
        <v>19</v>
      </c>
      <c r="Q496" s="286">
        <v>0</v>
      </c>
      <c r="S496" s="409">
        <v>479</v>
      </c>
      <c r="T496" s="409">
        <v>199</v>
      </c>
      <c r="U496" s="409"/>
      <c r="V496" s="409"/>
      <c r="W496" s="409">
        <v>199</v>
      </c>
      <c r="X496" s="409">
        <v>99</v>
      </c>
      <c r="Y496" s="409">
        <v>49</v>
      </c>
      <c r="Z496" s="409">
        <v>19</v>
      </c>
      <c r="AA496" s="409">
        <v>19</v>
      </c>
      <c r="AB496" s="409">
        <v>19</v>
      </c>
      <c r="AC496" s="409">
        <v>0</v>
      </c>
      <c r="AF496" s="286">
        <v>479</v>
      </c>
      <c r="AG496" s="286">
        <v>199</v>
      </c>
      <c r="AH496" s="286">
        <v>479</v>
      </c>
      <c r="AI496" s="286">
        <v>199</v>
      </c>
      <c r="AJ496" s="286">
        <v>99</v>
      </c>
      <c r="AK496" s="286">
        <v>49</v>
      </c>
      <c r="AL496" s="286">
        <v>19</v>
      </c>
      <c r="AM496" s="286">
        <v>19</v>
      </c>
      <c r="AN496" s="286">
        <v>19</v>
      </c>
      <c r="AO496" s="286">
        <v>0</v>
      </c>
      <c r="AQ496" s="409">
        <v>479</v>
      </c>
      <c r="AR496" s="409">
        <v>199</v>
      </c>
      <c r="AS496" s="409">
        <v>0</v>
      </c>
      <c r="AT496" s="409">
        <v>0</v>
      </c>
      <c r="AU496" s="409">
        <v>199</v>
      </c>
      <c r="AV496" s="409">
        <v>99</v>
      </c>
      <c r="AW496" s="409">
        <v>49</v>
      </c>
      <c r="AX496" s="409">
        <v>19</v>
      </c>
      <c r="AY496" s="409">
        <v>19</v>
      </c>
      <c r="AZ496" s="409">
        <v>19</v>
      </c>
      <c r="BA496" s="409">
        <v>0</v>
      </c>
    </row>
    <row r="497" spans="2:53">
      <c r="B497" s="381" t="s">
        <v>258</v>
      </c>
      <c r="C497" s="381" t="s">
        <v>257</v>
      </c>
      <c r="D497" s="197"/>
      <c r="E497" s="197"/>
      <c r="F497" s="197"/>
      <c r="G497" s="197"/>
      <c r="H497" s="286">
        <v>729</v>
      </c>
      <c r="I497" s="286">
        <v>399</v>
      </c>
      <c r="J497" s="286">
        <v>729</v>
      </c>
      <c r="K497" s="286">
        <v>399</v>
      </c>
      <c r="L497" s="286">
        <v>199</v>
      </c>
      <c r="M497" s="286">
        <v>149</v>
      </c>
      <c r="N497" s="286">
        <v>99</v>
      </c>
      <c r="O497" s="286">
        <v>19</v>
      </c>
      <c r="P497" s="286">
        <v>19</v>
      </c>
      <c r="Q497" s="286">
        <v>0</v>
      </c>
      <c r="S497" s="409">
        <v>729</v>
      </c>
      <c r="T497" s="409">
        <v>399</v>
      </c>
      <c r="U497" s="409"/>
      <c r="V497" s="409"/>
      <c r="W497" s="409">
        <v>399</v>
      </c>
      <c r="X497" s="409">
        <v>199</v>
      </c>
      <c r="Y497" s="409">
        <v>149</v>
      </c>
      <c r="Z497" s="409">
        <v>99</v>
      </c>
      <c r="AA497" s="409">
        <v>19</v>
      </c>
      <c r="AB497" s="409">
        <v>19</v>
      </c>
      <c r="AC497" s="409">
        <v>0</v>
      </c>
      <c r="AF497" s="286">
        <v>729</v>
      </c>
      <c r="AG497" s="286">
        <v>399</v>
      </c>
      <c r="AH497" s="286">
        <v>729</v>
      </c>
      <c r="AI497" s="286">
        <v>399</v>
      </c>
      <c r="AJ497" s="286">
        <v>199</v>
      </c>
      <c r="AK497" s="286">
        <v>149</v>
      </c>
      <c r="AL497" s="286">
        <v>99</v>
      </c>
      <c r="AM497" s="286">
        <v>19</v>
      </c>
      <c r="AN497" s="286">
        <v>19</v>
      </c>
      <c r="AO497" s="286">
        <v>0</v>
      </c>
      <c r="AQ497" s="409">
        <v>729</v>
      </c>
      <c r="AR497" s="409">
        <v>399</v>
      </c>
      <c r="AS497" s="409">
        <v>0</v>
      </c>
      <c r="AT497" s="409">
        <v>0</v>
      </c>
      <c r="AU497" s="409">
        <v>399</v>
      </c>
      <c r="AV497" s="409">
        <v>199</v>
      </c>
      <c r="AW497" s="409">
        <v>149</v>
      </c>
      <c r="AX497" s="409">
        <v>99</v>
      </c>
      <c r="AY497" s="409">
        <v>19</v>
      </c>
      <c r="AZ497" s="409">
        <v>19</v>
      </c>
      <c r="BA497" s="409">
        <v>0</v>
      </c>
    </row>
    <row r="498" spans="2:53">
      <c r="B498" s="381" t="s">
        <v>120</v>
      </c>
      <c r="C498" s="381" t="s">
        <v>119</v>
      </c>
      <c r="D498" s="197"/>
      <c r="E498" s="197"/>
      <c r="F498" s="197"/>
      <c r="G498" s="197"/>
      <c r="H498" s="286">
        <v>329</v>
      </c>
      <c r="I498" s="286">
        <v>29</v>
      </c>
      <c r="J498" s="286">
        <v>329</v>
      </c>
      <c r="K498" s="286">
        <v>29</v>
      </c>
      <c r="L498" s="286">
        <v>9</v>
      </c>
      <c r="M498" s="286">
        <v>9</v>
      </c>
      <c r="N498" s="286">
        <v>9</v>
      </c>
      <c r="O498" s="286">
        <v>9</v>
      </c>
      <c r="P498" s="286">
        <v>9</v>
      </c>
      <c r="Q498" s="286">
        <v>0</v>
      </c>
      <c r="S498" s="409">
        <v>329</v>
      </c>
      <c r="T498" s="409">
        <v>29</v>
      </c>
      <c r="U498" s="409"/>
      <c r="V498" s="409"/>
      <c r="W498" s="409">
        <v>29</v>
      </c>
      <c r="X498" s="409">
        <v>9</v>
      </c>
      <c r="Y498" s="409">
        <v>9</v>
      </c>
      <c r="Z498" s="409">
        <v>9</v>
      </c>
      <c r="AA498" s="409">
        <v>9</v>
      </c>
      <c r="AB498" s="409">
        <v>9</v>
      </c>
      <c r="AC498" s="409">
        <v>0</v>
      </c>
      <c r="AF498" s="286">
        <v>329</v>
      </c>
      <c r="AG498" s="286">
        <v>29</v>
      </c>
      <c r="AH498" s="286">
        <v>329</v>
      </c>
      <c r="AI498" s="286">
        <v>29</v>
      </c>
      <c r="AJ498" s="286">
        <v>9</v>
      </c>
      <c r="AK498" s="286">
        <v>9</v>
      </c>
      <c r="AL498" s="286">
        <v>9</v>
      </c>
      <c r="AM498" s="286">
        <v>9</v>
      </c>
      <c r="AN498" s="286">
        <v>9</v>
      </c>
      <c r="AO498" s="286">
        <v>0</v>
      </c>
      <c r="AQ498" s="409">
        <v>329</v>
      </c>
      <c r="AR498" s="409">
        <v>29</v>
      </c>
      <c r="AS498" s="409">
        <v>0</v>
      </c>
      <c r="AT498" s="409">
        <v>0</v>
      </c>
      <c r="AU498" s="409">
        <v>29</v>
      </c>
      <c r="AV498" s="409">
        <v>9</v>
      </c>
      <c r="AW498" s="409">
        <v>9</v>
      </c>
      <c r="AX498" s="409">
        <v>9</v>
      </c>
      <c r="AY498" s="409">
        <v>9</v>
      </c>
      <c r="AZ498" s="409">
        <v>9</v>
      </c>
      <c r="BA498" s="409">
        <v>0</v>
      </c>
    </row>
    <row r="499" spans="2:53">
      <c r="B499" s="381" t="s">
        <v>279</v>
      </c>
      <c r="C499" s="381" t="s">
        <v>281</v>
      </c>
      <c r="D499" s="197"/>
      <c r="E499" s="197"/>
      <c r="F499" s="197"/>
      <c r="G499" s="197"/>
      <c r="H499" s="286">
        <v>279</v>
      </c>
      <c r="I499" s="286">
        <v>49</v>
      </c>
      <c r="J499" s="286">
        <v>279</v>
      </c>
      <c r="K499" s="286">
        <v>49</v>
      </c>
      <c r="L499" s="286">
        <v>29</v>
      </c>
      <c r="M499" s="286">
        <v>19</v>
      </c>
      <c r="N499" s="286">
        <v>19</v>
      </c>
      <c r="O499" s="286">
        <v>19</v>
      </c>
      <c r="P499" s="286">
        <v>19</v>
      </c>
      <c r="Q499" s="286">
        <v>0</v>
      </c>
      <c r="S499" s="409">
        <v>279</v>
      </c>
      <c r="T499" s="409">
        <v>49</v>
      </c>
      <c r="U499" s="409"/>
      <c r="V499" s="409"/>
      <c r="W499" s="409">
        <v>49</v>
      </c>
      <c r="X499" s="409">
        <v>29</v>
      </c>
      <c r="Y499" s="409">
        <v>19</v>
      </c>
      <c r="Z499" s="409">
        <v>19</v>
      </c>
      <c r="AA499" s="409">
        <v>19</v>
      </c>
      <c r="AB499" s="409">
        <v>19</v>
      </c>
      <c r="AC499" s="409">
        <v>0</v>
      </c>
      <c r="AF499" s="286">
        <v>279</v>
      </c>
      <c r="AG499" s="286">
        <v>49</v>
      </c>
      <c r="AH499" s="286">
        <v>279</v>
      </c>
      <c r="AI499" s="286">
        <v>49</v>
      </c>
      <c r="AJ499" s="286">
        <v>29</v>
      </c>
      <c r="AK499" s="286">
        <v>19</v>
      </c>
      <c r="AL499" s="286">
        <v>19</v>
      </c>
      <c r="AM499" s="286">
        <v>19</v>
      </c>
      <c r="AN499" s="286">
        <v>19</v>
      </c>
      <c r="AO499" s="286">
        <v>0</v>
      </c>
      <c r="AQ499" s="409">
        <v>279</v>
      </c>
      <c r="AR499" s="409">
        <v>49</v>
      </c>
      <c r="AS499" s="409">
        <v>0</v>
      </c>
      <c r="AT499" s="409">
        <v>0</v>
      </c>
      <c r="AU499" s="409">
        <v>49</v>
      </c>
      <c r="AV499" s="409">
        <v>29</v>
      </c>
      <c r="AW499" s="409">
        <v>19</v>
      </c>
      <c r="AX499" s="409">
        <v>19</v>
      </c>
      <c r="AY499" s="409">
        <v>19</v>
      </c>
      <c r="AZ499" s="409">
        <v>19</v>
      </c>
      <c r="BA499" s="409">
        <v>0</v>
      </c>
    </row>
    <row r="500" spans="2:53">
      <c r="B500" s="381" t="s">
        <v>240</v>
      </c>
      <c r="C500" s="381" t="s">
        <v>239</v>
      </c>
      <c r="D500" s="197"/>
      <c r="E500" s="197"/>
      <c r="F500" s="197"/>
      <c r="G500" s="197"/>
      <c r="H500" s="286">
        <v>229</v>
      </c>
      <c r="I500" s="286">
        <v>29</v>
      </c>
      <c r="J500" s="286">
        <v>229</v>
      </c>
      <c r="K500" s="286">
        <v>29</v>
      </c>
      <c r="L500" s="286">
        <v>19</v>
      </c>
      <c r="M500" s="286">
        <v>19</v>
      </c>
      <c r="N500" s="286">
        <v>19</v>
      </c>
      <c r="O500" s="286">
        <v>19</v>
      </c>
      <c r="P500" s="286">
        <v>19</v>
      </c>
      <c r="Q500" s="286">
        <v>0</v>
      </c>
      <c r="S500" s="409">
        <v>229</v>
      </c>
      <c r="T500" s="409">
        <v>29</v>
      </c>
      <c r="U500" s="409"/>
      <c r="V500" s="409"/>
      <c r="W500" s="409">
        <v>29</v>
      </c>
      <c r="X500" s="409">
        <v>19</v>
      </c>
      <c r="Y500" s="409">
        <v>19</v>
      </c>
      <c r="Z500" s="409">
        <v>19</v>
      </c>
      <c r="AA500" s="409">
        <v>19</v>
      </c>
      <c r="AB500" s="409">
        <v>19</v>
      </c>
      <c r="AC500" s="409">
        <v>0</v>
      </c>
      <c r="AF500" s="286">
        <v>229</v>
      </c>
      <c r="AG500" s="286">
        <v>29</v>
      </c>
      <c r="AH500" s="286">
        <v>229</v>
      </c>
      <c r="AI500" s="286">
        <v>29</v>
      </c>
      <c r="AJ500" s="286">
        <v>19</v>
      </c>
      <c r="AK500" s="286">
        <v>19</v>
      </c>
      <c r="AL500" s="286">
        <v>19</v>
      </c>
      <c r="AM500" s="286">
        <v>19</v>
      </c>
      <c r="AN500" s="286">
        <v>19</v>
      </c>
      <c r="AO500" s="286">
        <v>0</v>
      </c>
      <c r="AQ500" s="409">
        <v>229</v>
      </c>
      <c r="AR500" s="409">
        <v>29</v>
      </c>
      <c r="AS500" s="409">
        <v>0</v>
      </c>
      <c r="AT500" s="409">
        <v>0</v>
      </c>
      <c r="AU500" s="409">
        <v>29</v>
      </c>
      <c r="AV500" s="409">
        <v>19</v>
      </c>
      <c r="AW500" s="409">
        <v>19</v>
      </c>
      <c r="AX500" s="409">
        <v>19</v>
      </c>
      <c r="AY500" s="409">
        <v>19</v>
      </c>
      <c r="AZ500" s="409">
        <v>19</v>
      </c>
      <c r="BA500" s="409">
        <v>0</v>
      </c>
    </row>
    <row r="501" spans="2:53">
      <c r="B501" s="496" t="s">
        <v>315</v>
      </c>
      <c r="C501" s="496" t="s">
        <v>314</v>
      </c>
      <c r="D501" s="197"/>
      <c r="E501" s="197"/>
      <c r="F501" s="197"/>
      <c r="G501" s="197"/>
      <c r="H501" s="286">
        <v>1749</v>
      </c>
      <c r="I501" s="286">
        <v>1499</v>
      </c>
      <c r="J501" s="286">
        <v>1749</v>
      </c>
      <c r="K501" s="286">
        <v>1729</v>
      </c>
      <c r="L501" s="286">
        <v>1549</v>
      </c>
      <c r="M501" s="286">
        <v>1399</v>
      </c>
      <c r="N501" s="286">
        <v>1249</v>
      </c>
      <c r="O501" s="286">
        <v>1149</v>
      </c>
      <c r="P501" s="286">
        <v>1049</v>
      </c>
      <c r="Q501" s="286">
        <v>849</v>
      </c>
      <c r="S501" s="409">
        <v>1749</v>
      </c>
      <c r="T501" s="409">
        <v>1499</v>
      </c>
      <c r="U501" s="409"/>
      <c r="V501" s="409"/>
      <c r="W501" s="409">
        <v>1729</v>
      </c>
      <c r="X501" s="409">
        <v>1549</v>
      </c>
      <c r="Y501" s="409">
        <v>1399</v>
      </c>
      <c r="Z501" s="409">
        <v>1249</v>
      </c>
      <c r="AA501" s="409">
        <v>1149</v>
      </c>
      <c r="AB501" s="409">
        <v>1049</v>
      </c>
      <c r="AC501" s="409">
        <v>849</v>
      </c>
      <c r="AF501" s="286">
        <v>1749</v>
      </c>
      <c r="AG501" s="286">
        <v>1499</v>
      </c>
      <c r="AH501" s="286">
        <v>1749</v>
      </c>
      <c r="AI501" s="286">
        <v>1729</v>
      </c>
      <c r="AJ501" s="286">
        <v>1549</v>
      </c>
      <c r="AK501" s="286">
        <v>1399</v>
      </c>
      <c r="AL501" s="286">
        <v>1249</v>
      </c>
      <c r="AM501" s="286">
        <v>1149</v>
      </c>
      <c r="AN501" s="286">
        <v>1049</v>
      </c>
      <c r="AO501" s="286">
        <v>849</v>
      </c>
      <c r="AQ501" s="409">
        <v>1749</v>
      </c>
      <c r="AR501" s="409">
        <v>1499</v>
      </c>
      <c r="AS501" s="409">
        <v>0</v>
      </c>
      <c r="AT501" s="409">
        <v>0</v>
      </c>
      <c r="AU501" s="409">
        <v>1729</v>
      </c>
      <c r="AV501" s="409">
        <v>1549</v>
      </c>
      <c r="AW501" s="409">
        <v>1399</v>
      </c>
      <c r="AX501" s="409">
        <v>1249</v>
      </c>
      <c r="AY501" s="409">
        <v>1149</v>
      </c>
      <c r="AZ501" s="409">
        <v>1049</v>
      </c>
      <c r="BA501" s="409">
        <v>849</v>
      </c>
    </row>
    <row r="502" spans="2:53">
      <c r="B502" s="496" t="s">
        <v>1138</v>
      </c>
      <c r="C502" s="496" t="s">
        <v>1139</v>
      </c>
      <c r="D502" s="197"/>
      <c r="E502" s="197"/>
      <c r="F502" s="197"/>
      <c r="G502" s="197"/>
      <c r="H502" s="286">
        <v>3529</v>
      </c>
      <c r="I502" s="286">
        <v>2699</v>
      </c>
      <c r="J502" s="286">
        <v>3529</v>
      </c>
      <c r="K502" s="286">
        <v>2699</v>
      </c>
      <c r="L502" s="286">
        <v>1999</v>
      </c>
      <c r="M502" s="286">
        <v>1799</v>
      </c>
      <c r="N502" s="286">
        <v>1349</v>
      </c>
      <c r="O502" s="286">
        <v>799</v>
      </c>
      <c r="P502" s="286">
        <v>599</v>
      </c>
      <c r="Q502" s="286">
        <v>0</v>
      </c>
      <c r="S502" s="409">
        <v>3529</v>
      </c>
      <c r="T502" s="409">
        <v>2699</v>
      </c>
      <c r="U502" s="409"/>
      <c r="V502" s="409"/>
      <c r="W502" s="409">
        <v>2699</v>
      </c>
      <c r="X502" s="409">
        <v>1999</v>
      </c>
      <c r="Y502" s="409">
        <v>1799</v>
      </c>
      <c r="Z502" s="409">
        <v>1349</v>
      </c>
      <c r="AA502" s="409">
        <v>799</v>
      </c>
      <c r="AB502" s="409">
        <v>599</v>
      </c>
      <c r="AC502" s="409">
        <v>0</v>
      </c>
      <c r="AF502" s="286">
        <v>3529</v>
      </c>
      <c r="AG502" s="286">
        <v>2699</v>
      </c>
      <c r="AH502" s="286">
        <v>3529</v>
      </c>
      <c r="AI502" s="286">
        <v>2699</v>
      </c>
      <c r="AJ502" s="286">
        <v>1999</v>
      </c>
      <c r="AK502" s="286">
        <v>1799</v>
      </c>
      <c r="AL502" s="286">
        <v>1349</v>
      </c>
      <c r="AM502" s="286">
        <v>799</v>
      </c>
      <c r="AN502" s="286">
        <v>599</v>
      </c>
      <c r="AO502" s="286">
        <v>0</v>
      </c>
      <c r="AQ502" s="409">
        <v>3529</v>
      </c>
      <c r="AR502" s="409">
        <v>2699</v>
      </c>
      <c r="AS502" s="409">
        <v>0</v>
      </c>
      <c r="AT502" s="409">
        <v>0</v>
      </c>
      <c r="AU502" s="409">
        <v>2699</v>
      </c>
      <c r="AV502" s="409">
        <v>1999</v>
      </c>
      <c r="AW502" s="409">
        <v>1799</v>
      </c>
      <c r="AX502" s="409">
        <v>1349</v>
      </c>
      <c r="AY502" s="409">
        <v>799</v>
      </c>
      <c r="AZ502" s="409">
        <v>599</v>
      </c>
      <c r="BA502" s="409">
        <v>0</v>
      </c>
    </row>
    <row r="503" spans="2:53">
      <c r="B503" s="496" t="s">
        <v>1070</v>
      </c>
      <c r="C503" s="496" t="s">
        <v>1071</v>
      </c>
      <c r="D503" s="197"/>
      <c r="E503" s="197"/>
      <c r="F503" s="197"/>
      <c r="G503" s="197"/>
      <c r="H503" s="286">
        <v>2699</v>
      </c>
      <c r="I503" s="286">
        <v>2349</v>
      </c>
      <c r="J503" s="286">
        <v>2699</v>
      </c>
      <c r="K503" s="286">
        <v>2349</v>
      </c>
      <c r="L503" s="286">
        <v>2249</v>
      </c>
      <c r="M503" s="286">
        <v>1949</v>
      </c>
      <c r="N503" s="286">
        <v>1499</v>
      </c>
      <c r="O503" s="286">
        <v>999</v>
      </c>
      <c r="P503" s="286">
        <v>849</v>
      </c>
      <c r="Q503" s="286">
        <v>599</v>
      </c>
      <c r="S503" s="409">
        <v>2699</v>
      </c>
      <c r="T503" s="409">
        <v>2349</v>
      </c>
      <c r="U503" s="409"/>
      <c r="V503" s="409"/>
      <c r="W503" s="409">
        <v>2349</v>
      </c>
      <c r="X503" s="409">
        <v>2249</v>
      </c>
      <c r="Y503" s="409">
        <v>1949</v>
      </c>
      <c r="Z503" s="409">
        <v>1499</v>
      </c>
      <c r="AA503" s="409">
        <v>999</v>
      </c>
      <c r="AB503" s="409">
        <v>849</v>
      </c>
      <c r="AC503" s="409">
        <v>599</v>
      </c>
      <c r="AF503" s="286">
        <v>2699</v>
      </c>
      <c r="AG503" s="286">
        <v>2349</v>
      </c>
      <c r="AH503" s="286">
        <v>2699</v>
      </c>
      <c r="AI503" s="286">
        <v>2349</v>
      </c>
      <c r="AJ503" s="286">
        <v>2249</v>
      </c>
      <c r="AK503" s="286">
        <v>1949</v>
      </c>
      <c r="AL503" s="286">
        <v>1499</v>
      </c>
      <c r="AM503" s="286">
        <v>999</v>
      </c>
      <c r="AN503" s="286">
        <v>849</v>
      </c>
      <c r="AO503" s="286">
        <v>599</v>
      </c>
      <c r="AQ503" s="409">
        <v>2699</v>
      </c>
      <c r="AR503" s="409">
        <v>2349</v>
      </c>
      <c r="AS503" s="409">
        <v>0</v>
      </c>
      <c r="AT503" s="409">
        <v>0</v>
      </c>
      <c r="AU503" s="409">
        <v>2349</v>
      </c>
      <c r="AV503" s="409">
        <v>2249</v>
      </c>
      <c r="AW503" s="409">
        <v>1949</v>
      </c>
      <c r="AX503" s="409">
        <v>1499</v>
      </c>
      <c r="AY503" s="409">
        <v>999</v>
      </c>
      <c r="AZ503" s="409">
        <v>849</v>
      </c>
      <c r="BA503" s="409">
        <v>599</v>
      </c>
    </row>
    <row r="504" spans="2:53">
      <c r="B504" s="496" t="s">
        <v>1134</v>
      </c>
      <c r="C504" s="496" t="s">
        <v>1133</v>
      </c>
      <c r="D504" s="197"/>
      <c r="E504" s="197"/>
      <c r="F504" s="197"/>
      <c r="G504" s="197"/>
      <c r="H504" s="286">
        <v>1199</v>
      </c>
      <c r="I504" s="286">
        <v>1099</v>
      </c>
      <c r="J504" s="286">
        <v>1199</v>
      </c>
      <c r="K504" s="286">
        <v>1099</v>
      </c>
      <c r="L504" s="286">
        <v>949</v>
      </c>
      <c r="M504" s="286">
        <v>699</v>
      </c>
      <c r="N504" s="286">
        <v>349</v>
      </c>
      <c r="O504" s="286">
        <v>249</v>
      </c>
      <c r="P504" s="286">
        <v>149</v>
      </c>
      <c r="Q504" s="286">
        <v>0</v>
      </c>
      <c r="S504" s="409">
        <v>1199</v>
      </c>
      <c r="T504" s="409">
        <v>1099</v>
      </c>
      <c r="U504" s="409"/>
      <c r="V504" s="409"/>
      <c r="W504" s="409">
        <v>1099</v>
      </c>
      <c r="X504" s="409">
        <v>949</v>
      </c>
      <c r="Y504" s="409">
        <v>699</v>
      </c>
      <c r="Z504" s="409">
        <v>349</v>
      </c>
      <c r="AA504" s="409">
        <v>249</v>
      </c>
      <c r="AB504" s="409">
        <v>149</v>
      </c>
      <c r="AC504" s="409">
        <v>0</v>
      </c>
      <c r="AF504" s="286">
        <v>1199</v>
      </c>
      <c r="AG504" s="286">
        <v>1099</v>
      </c>
      <c r="AH504" s="286">
        <v>1199</v>
      </c>
      <c r="AI504" s="286">
        <v>1099</v>
      </c>
      <c r="AJ504" s="286">
        <v>949</v>
      </c>
      <c r="AK504" s="286">
        <v>699</v>
      </c>
      <c r="AL504" s="286">
        <v>349</v>
      </c>
      <c r="AM504" s="286">
        <v>249</v>
      </c>
      <c r="AN504" s="286">
        <v>149</v>
      </c>
      <c r="AO504" s="286">
        <v>0</v>
      </c>
      <c r="AQ504" s="409">
        <v>1199</v>
      </c>
      <c r="AR504" s="409">
        <v>1099</v>
      </c>
      <c r="AS504" s="409">
        <v>0</v>
      </c>
      <c r="AT504" s="409">
        <v>0</v>
      </c>
      <c r="AU504" s="409">
        <v>1099</v>
      </c>
      <c r="AV504" s="409">
        <v>949</v>
      </c>
      <c r="AW504" s="409">
        <v>699</v>
      </c>
      <c r="AX504" s="409">
        <v>349</v>
      </c>
      <c r="AY504" s="409">
        <v>249</v>
      </c>
      <c r="AZ504" s="409">
        <v>149</v>
      </c>
      <c r="BA504" s="409">
        <v>0</v>
      </c>
    </row>
    <row r="505" spans="2:53">
      <c r="B505" s="496" t="s">
        <v>251</v>
      </c>
      <c r="C505" s="496" t="s">
        <v>252</v>
      </c>
      <c r="D505" s="197"/>
      <c r="E505" s="197"/>
      <c r="F505" s="197"/>
      <c r="G505" s="197"/>
      <c r="H505" s="286">
        <v>829</v>
      </c>
      <c r="I505" s="286">
        <v>599</v>
      </c>
      <c r="J505" s="286">
        <v>829</v>
      </c>
      <c r="K505" s="286">
        <v>599</v>
      </c>
      <c r="L505" s="286">
        <v>499</v>
      </c>
      <c r="M505" s="286">
        <v>199</v>
      </c>
      <c r="N505" s="286">
        <v>49</v>
      </c>
      <c r="O505" s="286">
        <v>19</v>
      </c>
      <c r="P505" s="286">
        <v>19</v>
      </c>
      <c r="Q505" s="286">
        <v>0</v>
      </c>
      <c r="S505" s="409">
        <v>829</v>
      </c>
      <c r="T505" s="409">
        <v>599</v>
      </c>
      <c r="U505" s="409"/>
      <c r="V505" s="409"/>
      <c r="W505" s="409">
        <v>599</v>
      </c>
      <c r="X505" s="409">
        <v>499</v>
      </c>
      <c r="Y505" s="409">
        <v>199</v>
      </c>
      <c r="Z505" s="409">
        <v>49</v>
      </c>
      <c r="AA505" s="409">
        <v>19</v>
      </c>
      <c r="AB505" s="409">
        <v>19</v>
      </c>
      <c r="AC505" s="409">
        <v>0</v>
      </c>
      <c r="AF505" s="286">
        <v>829</v>
      </c>
      <c r="AG505" s="286">
        <v>599</v>
      </c>
      <c r="AH505" s="286">
        <v>829</v>
      </c>
      <c r="AI505" s="286">
        <v>599</v>
      </c>
      <c r="AJ505" s="286">
        <v>499</v>
      </c>
      <c r="AK505" s="286">
        <v>199</v>
      </c>
      <c r="AL505" s="286">
        <v>49</v>
      </c>
      <c r="AM505" s="286">
        <v>19</v>
      </c>
      <c r="AN505" s="286">
        <v>19</v>
      </c>
      <c r="AO505" s="286">
        <v>0</v>
      </c>
      <c r="AQ505" s="409">
        <v>829</v>
      </c>
      <c r="AR505" s="409">
        <v>599</v>
      </c>
      <c r="AS505" s="409">
        <v>0</v>
      </c>
      <c r="AT505" s="409">
        <v>0</v>
      </c>
      <c r="AU505" s="409">
        <v>599</v>
      </c>
      <c r="AV505" s="409">
        <v>499</v>
      </c>
      <c r="AW505" s="409">
        <v>199</v>
      </c>
      <c r="AX505" s="409">
        <v>49</v>
      </c>
      <c r="AY505" s="409">
        <v>19</v>
      </c>
      <c r="AZ505" s="409">
        <v>19</v>
      </c>
      <c r="BA505" s="409">
        <v>0</v>
      </c>
    </row>
    <row r="506" spans="2:53">
      <c r="B506" s="496" t="s">
        <v>114</v>
      </c>
      <c r="C506" s="496" t="s">
        <v>113</v>
      </c>
      <c r="D506" s="197"/>
      <c r="E506" s="197"/>
      <c r="F506" s="197"/>
      <c r="G506" s="197"/>
      <c r="H506" s="286">
        <v>1099</v>
      </c>
      <c r="I506" s="286">
        <v>899</v>
      </c>
      <c r="J506" s="286">
        <v>1099</v>
      </c>
      <c r="K506" s="286">
        <v>899</v>
      </c>
      <c r="L506" s="286">
        <v>799</v>
      </c>
      <c r="M506" s="286">
        <v>549</v>
      </c>
      <c r="N506" s="286">
        <v>249</v>
      </c>
      <c r="O506" s="286">
        <v>179</v>
      </c>
      <c r="P506" s="286">
        <v>79</v>
      </c>
      <c r="Q506" s="286">
        <v>0</v>
      </c>
      <c r="S506" s="409">
        <v>1099</v>
      </c>
      <c r="T506" s="409">
        <v>899</v>
      </c>
      <c r="U506" s="409"/>
      <c r="V506" s="409"/>
      <c r="W506" s="409">
        <v>899</v>
      </c>
      <c r="X506" s="409">
        <v>799</v>
      </c>
      <c r="Y506" s="409">
        <v>549</v>
      </c>
      <c r="Z506" s="409">
        <v>249</v>
      </c>
      <c r="AA506" s="409">
        <v>179</v>
      </c>
      <c r="AB506" s="409">
        <v>79</v>
      </c>
      <c r="AC506" s="409">
        <v>0</v>
      </c>
      <c r="AF506" s="286">
        <v>1099</v>
      </c>
      <c r="AG506" s="286">
        <v>899</v>
      </c>
      <c r="AH506" s="286">
        <v>1099</v>
      </c>
      <c r="AI506" s="286">
        <v>899</v>
      </c>
      <c r="AJ506" s="286">
        <v>799</v>
      </c>
      <c r="AK506" s="286">
        <v>549</v>
      </c>
      <c r="AL506" s="286">
        <v>249</v>
      </c>
      <c r="AM506" s="286">
        <v>179</v>
      </c>
      <c r="AN506" s="286">
        <v>79</v>
      </c>
      <c r="AO506" s="286">
        <v>0</v>
      </c>
      <c r="AQ506" s="409">
        <v>1099</v>
      </c>
      <c r="AR506" s="409">
        <v>899</v>
      </c>
      <c r="AS506" s="409">
        <v>0</v>
      </c>
      <c r="AT506" s="409">
        <v>0</v>
      </c>
      <c r="AU506" s="409">
        <v>899</v>
      </c>
      <c r="AV506" s="409">
        <v>799</v>
      </c>
      <c r="AW506" s="409">
        <v>549</v>
      </c>
      <c r="AX506" s="409">
        <v>249</v>
      </c>
      <c r="AY506" s="409">
        <v>179</v>
      </c>
      <c r="AZ506" s="409">
        <v>79</v>
      </c>
      <c r="BA506" s="409">
        <v>0</v>
      </c>
    </row>
    <row r="507" spans="2:53">
      <c r="B507" s="496" t="s">
        <v>262</v>
      </c>
      <c r="C507" s="496" t="s">
        <v>263</v>
      </c>
      <c r="D507" s="197"/>
      <c r="E507" s="197"/>
      <c r="F507" s="197"/>
      <c r="G507" s="197"/>
      <c r="H507" s="286">
        <v>799</v>
      </c>
      <c r="I507" s="286">
        <v>499</v>
      </c>
      <c r="J507" s="286">
        <v>799</v>
      </c>
      <c r="K507" s="286">
        <v>499</v>
      </c>
      <c r="L507" s="286">
        <v>299</v>
      </c>
      <c r="M507" s="286">
        <v>49</v>
      </c>
      <c r="N507" s="286">
        <v>19</v>
      </c>
      <c r="O507" s="286">
        <v>19</v>
      </c>
      <c r="P507" s="286">
        <v>19</v>
      </c>
      <c r="Q507" s="286">
        <v>0</v>
      </c>
      <c r="S507" s="409">
        <v>799</v>
      </c>
      <c r="T507" s="409">
        <v>499</v>
      </c>
      <c r="U507" s="409"/>
      <c r="V507" s="409"/>
      <c r="W507" s="409">
        <v>499</v>
      </c>
      <c r="X507" s="409">
        <v>299</v>
      </c>
      <c r="Y507" s="409">
        <v>49</v>
      </c>
      <c r="Z507" s="409">
        <v>19</v>
      </c>
      <c r="AA507" s="409">
        <v>19</v>
      </c>
      <c r="AB507" s="409">
        <v>19</v>
      </c>
      <c r="AC507" s="409">
        <v>0</v>
      </c>
      <c r="AF507" s="286">
        <v>799</v>
      </c>
      <c r="AG507" s="286">
        <v>499</v>
      </c>
      <c r="AH507" s="286">
        <v>799</v>
      </c>
      <c r="AI507" s="286">
        <v>499</v>
      </c>
      <c r="AJ507" s="286">
        <v>299</v>
      </c>
      <c r="AK507" s="286">
        <v>49</v>
      </c>
      <c r="AL507" s="286">
        <v>19</v>
      </c>
      <c r="AM507" s="286">
        <v>19</v>
      </c>
      <c r="AN507" s="286">
        <v>19</v>
      </c>
      <c r="AO507" s="286">
        <v>0</v>
      </c>
      <c r="AQ507" s="409">
        <v>799</v>
      </c>
      <c r="AR507" s="409">
        <v>499</v>
      </c>
      <c r="AS507" s="409">
        <v>0</v>
      </c>
      <c r="AT507" s="409">
        <v>0</v>
      </c>
      <c r="AU507" s="409">
        <v>499</v>
      </c>
      <c r="AV507" s="409">
        <v>299</v>
      </c>
      <c r="AW507" s="409">
        <v>49</v>
      </c>
      <c r="AX507" s="409">
        <v>19</v>
      </c>
      <c r="AY507" s="409">
        <v>19</v>
      </c>
      <c r="AZ507" s="409">
        <v>19</v>
      </c>
      <c r="BA507" s="409">
        <v>0</v>
      </c>
    </row>
    <row r="508" spans="2:53">
      <c r="B508" s="496" t="s">
        <v>272</v>
      </c>
      <c r="C508" s="496" t="s">
        <v>271</v>
      </c>
      <c r="D508" s="197"/>
      <c r="E508" s="197"/>
      <c r="F508" s="197"/>
      <c r="G508" s="197"/>
      <c r="H508" s="286">
        <v>899</v>
      </c>
      <c r="I508" s="286">
        <v>799</v>
      </c>
      <c r="J508" s="286">
        <v>899</v>
      </c>
      <c r="K508" s="286">
        <v>799</v>
      </c>
      <c r="L508" s="286">
        <v>629</v>
      </c>
      <c r="M508" s="286">
        <v>99</v>
      </c>
      <c r="N508" s="286">
        <v>79</v>
      </c>
      <c r="O508" s="286">
        <v>49</v>
      </c>
      <c r="P508" s="286">
        <v>49</v>
      </c>
      <c r="Q508" s="286">
        <v>0</v>
      </c>
      <c r="S508" s="409">
        <v>899</v>
      </c>
      <c r="T508" s="409">
        <v>799</v>
      </c>
      <c r="U508" s="409"/>
      <c r="V508" s="409"/>
      <c r="W508" s="409">
        <v>799</v>
      </c>
      <c r="X508" s="409">
        <v>629</v>
      </c>
      <c r="Y508" s="409">
        <v>99</v>
      </c>
      <c r="Z508" s="409">
        <v>79</v>
      </c>
      <c r="AA508" s="409">
        <v>49</v>
      </c>
      <c r="AB508" s="409">
        <v>49</v>
      </c>
      <c r="AC508" s="409">
        <v>0</v>
      </c>
      <c r="AF508" s="286">
        <v>899</v>
      </c>
      <c r="AG508" s="286">
        <v>799</v>
      </c>
      <c r="AH508" s="286">
        <v>899</v>
      </c>
      <c r="AI508" s="286">
        <v>799</v>
      </c>
      <c r="AJ508" s="286">
        <v>629</v>
      </c>
      <c r="AK508" s="286">
        <v>99</v>
      </c>
      <c r="AL508" s="286">
        <v>79</v>
      </c>
      <c r="AM508" s="286">
        <v>49</v>
      </c>
      <c r="AN508" s="286">
        <v>49</v>
      </c>
      <c r="AO508" s="286">
        <v>0</v>
      </c>
      <c r="AQ508" s="409">
        <v>899</v>
      </c>
      <c r="AR508" s="409">
        <v>799</v>
      </c>
      <c r="AS508" s="409">
        <v>0</v>
      </c>
      <c r="AT508" s="409">
        <v>0</v>
      </c>
      <c r="AU508" s="409">
        <v>799</v>
      </c>
      <c r="AV508" s="409">
        <v>629</v>
      </c>
      <c r="AW508" s="409">
        <v>99</v>
      </c>
      <c r="AX508" s="409">
        <v>79</v>
      </c>
      <c r="AY508" s="409">
        <v>49</v>
      </c>
      <c r="AZ508" s="409">
        <v>49</v>
      </c>
      <c r="BA508" s="409">
        <v>0</v>
      </c>
    </row>
    <row r="509" spans="2:53">
      <c r="B509" s="496" t="s">
        <v>308</v>
      </c>
      <c r="C509" s="496" t="s">
        <v>321</v>
      </c>
      <c r="D509" s="197"/>
      <c r="E509" s="197"/>
      <c r="F509" s="197"/>
      <c r="G509" s="197"/>
      <c r="H509" s="286">
        <v>649</v>
      </c>
      <c r="I509" s="286">
        <v>499</v>
      </c>
      <c r="J509" s="286">
        <v>649</v>
      </c>
      <c r="K509" s="286">
        <v>499</v>
      </c>
      <c r="L509" s="286">
        <v>479</v>
      </c>
      <c r="M509" s="286">
        <v>449</v>
      </c>
      <c r="N509" s="286">
        <v>399</v>
      </c>
      <c r="O509" s="286">
        <v>349</v>
      </c>
      <c r="P509" s="286">
        <v>149</v>
      </c>
      <c r="Q509" s="286">
        <v>0</v>
      </c>
      <c r="S509" s="409">
        <v>649</v>
      </c>
      <c r="T509" s="409">
        <v>499</v>
      </c>
      <c r="U509" s="409"/>
      <c r="V509" s="409"/>
      <c r="W509" s="409">
        <v>499</v>
      </c>
      <c r="X509" s="409">
        <v>479</v>
      </c>
      <c r="Y509" s="409">
        <v>449</v>
      </c>
      <c r="Z509" s="409">
        <v>399</v>
      </c>
      <c r="AA509" s="409">
        <v>349</v>
      </c>
      <c r="AB509" s="409">
        <v>149</v>
      </c>
      <c r="AC509" s="409">
        <v>0</v>
      </c>
      <c r="AF509" s="286">
        <v>649</v>
      </c>
      <c r="AG509" s="286">
        <v>499</v>
      </c>
      <c r="AH509" s="286">
        <v>649</v>
      </c>
      <c r="AI509" s="286">
        <v>499</v>
      </c>
      <c r="AJ509" s="286">
        <v>479</v>
      </c>
      <c r="AK509" s="286">
        <v>449</v>
      </c>
      <c r="AL509" s="286">
        <v>399</v>
      </c>
      <c r="AM509" s="286">
        <v>349</v>
      </c>
      <c r="AN509" s="286">
        <v>149</v>
      </c>
      <c r="AO509" s="286">
        <v>0</v>
      </c>
      <c r="AQ509" s="409">
        <v>649</v>
      </c>
      <c r="AR509" s="409">
        <v>499</v>
      </c>
      <c r="AS509" s="409">
        <v>0</v>
      </c>
      <c r="AT509" s="409">
        <v>0</v>
      </c>
      <c r="AU509" s="409">
        <v>499</v>
      </c>
      <c r="AV509" s="409">
        <v>479</v>
      </c>
      <c r="AW509" s="409">
        <v>449</v>
      </c>
      <c r="AX509" s="409">
        <v>399</v>
      </c>
      <c r="AY509" s="409">
        <v>349</v>
      </c>
      <c r="AZ509" s="409">
        <v>149</v>
      </c>
      <c r="BA509" s="409">
        <v>0</v>
      </c>
    </row>
    <row r="510" spans="2:53">
      <c r="B510" s="496" t="s">
        <v>306</v>
      </c>
      <c r="C510" s="496" t="s">
        <v>307</v>
      </c>
      <c r="D510" s="197"/>
      <c r="E510" s="197"/>
      <c r="F510" s="197"/>
      <c r="G510" s="197"/>
      <c r="H510" s="286">
        <v>399</v>
      </c>
      <c r="I510" s="286">
        <v>199</v>
      </c>
      <c r="J510" s="286">
        <v>399</v>
      </c>
      <c r="K510" s="286">
        <v>199</v>
      </c>
      <c r="L510" s="286">
        <v>29</v>
      </c>
      <c r="M510" s="286">
        <v>9</v>
      </c>
      <c r="N510" s="286">
        <v>9</v>
      </c>
      <c r="O510" s="286">
        <v>9</v>
      </c>
      <c r="P510" s="286">
        <v>9</v>
      </c>
      <c r="Q510" s="286">
        <v>0</v>
      </c>
      <c r="S510" s="409">
        <v>399</v>
      </c>
      <c r="T510" s="409">
        <v>199</v>
      </c>
      <c r="U510" s="409"/>
      <c r="V510" s="409"/>
      <c r="W510" s="409">
        <v>199</v>
      </c>
      <c r="X510" s="409">
        <v>29</v>
      </c>
      <c r="Y510" s="409">
        <v>9</v>
      </c>
      <c r="Z510" s="409">
        <v>9</v>
      </c>
      <c r="AA510" s="409">
        <v>9</v>
      </c>
      <c r="AB510" s="409">
        <v>9</v>
      </c>
      <c r="AC510" s="409">
        <v>0</v>
      </c>
      <c r="AF510" s="286">
        <v>399</v>
      </c>
      <c r="AG510" s="286">
        <v>199</v>
      </c>
      <c r="AH510" s="286">
        <v>399</v>
      </c>
      <c r="AI510" s="286">
        <v>199</v>
      </c>
      <c r="AJ510" s="286">
        <v>29</v>
      </c>
      <c r="AK510" s="286">
        <v>9</v>
      </c>
      <c r="AL510" s="286">
        <v>9</v>
      </c>
      <c r="AM510" s="286">
        <v>9</v>
      </c>
      <c r="AN510" s="286">
        <v>9</v>
      </c>
      <c r="AO510" s="286">
        <v>0</v>
      </c>
      <c r="AQ510" s="409">
        <v>399</v>
      </c>
      <c r="AR510" s="409">
        <v>199</v>
      </c>
      <c r="AS510" s="409">
        <v>0</v>
      </c>
      <c r="AT510" s="409">
        <v>0</v>
      </c>
      <c r="AU510" s="409">
        <v>199</v>
      </c>
      <c r="AV510" s="409">
        <v>29</v>
      </c>
      <c r="AW510" s="409">
        <v>9</v>
      </c>
      <c r="AX510" s="409">
        <v>9</v>
      </c>
      <c r="AY510" s="409">
        <v>9</v>
      </c>
      <c r="AZ510" s="409">
        <v>9</v>
      </c>
      <c r="BA510" s="409">
        <v>0</v>
      </c>
    </row>
    <row r="511" spans="2:53">
      <c r="B511" s="496" t="s">
        <v>312</v>
      </c>
      <c r="C511" s="496" t="s">
        <v>313</v>
      </c>
      <c r="D511" s="197"/>
      <c r="E511" s="197"/>
      <c r="F511" s="197"/>
      <c r="G511" s="197"/>
      <c r="H511" s="286">
        <v>369</v>
      </c>
      <c r="I511" s="286">
        <v>249</v>
      </c>
      <c r="J511" s="286">
        <v>369</v>
      </c>
      <c r="K511" s="286">
        <v>249</v>
      </c>
      <c r="L511" s="286">
        <v>99</v>
      </c>
      <c r="M511" s="286">
        <v>29</v>
      </c>
      <c r="N511" s="286">
        <v>29</v>
      </c>
      <c r="O511" s="286">
        <v>29</v>
      </c>
      <c r="P511" s="286">
        <v>29</v>
      </c>
      <c r="Q511" s="286">
        <v>0</v>
      </c>
      <c r="S511" s="409">
        <v>369</v>
      </c>
      <c r="T511" s="409">
        <v>249</v>
      </c>
      <c r="U511" s="409"/>
      <c r="V511" s="409"/>
      <c r="W511" s="409">
        <v>249</v>
      </c>
      <c r="X511" s="409">
        <v>99</v>
      </c>
      <c r="Y511" s="409">
        <v>29</v>
      </c>
      <c r="Z511" s="409">
        <v>29</v>
      </c>
      <c r="AA511" s="409">
        <v>29</v>
      </c>
      <c r="AB511" s="409">
        <v>29</v>
      </c>
      <c r="AC511" s="409">
        <v>0</v>
      </c>
      <c r="AF511" s="286">
        <v>369</v>
      </c>
      <c r="AG511" s="286">
        <v>249</v>
      </c>
      <c r="AH511" s="286">
        <v>369</v>
      </c>
      <c r="AI511" s="286">
        <v>249</v>
      </c>
      <c r="AJ511" s="286">
        <v>99</v>
      </c>
      <c r="AK511" s="286">
        <v>29</v>
      </c>
      <c r="AL511" s="286">
        <v>29</v>
      </c>
      <c r="AM511" s="286">
        <v>29</v>
      </c>
      <c r="AN511" s="286">
        <v>29</v>
      </c>
      <c r="AO511" s="286">
        <v>0</v>
      </c>
      <c r="AQ511" s="409">
        <v>369</v>
      </c>
      <c r="AR511" s="409">
        <v>249</v>
      </c>
      <c r="AS511" s="409">
        <v>0</v>
      </c>
      <c r="AT511" s="409">
        <v>0</v>
      </c>
      <c r="AU511" s="409">
        <v>249</v>
      </c>
      <c r="AV511" s="409">
        <v>99</v>
      </c>
      <c r="AW511" s="409">
        <v>29</v>
      </c>
      <c r="AX511" s="409">
        <v>29</v>
      </c>
      <c r="AY511" s="409">
        <v>29</v>
      </c>
      <c r="AZ511" s="409">
        <v>29</v>
      </c>
      <c r="BA511" s="409">
        <v>0</v>
      </c>
    </row>
    <row r="512" spans="2:53">
      <c r="B512" s="496" t="s">
        <v>331</v>
      </c>
      <c r="C512" s="496" t="s">
        <v>330</v>
      </c>
      <c r="D512" s="197"/>
      <c r="E512" s="197"/>
      <c r="F512" s="197"/>
      <c r="G512" s="197"/>
      <c r="H512" s="286">
        <v>599</v>
      </c>
      <c r="I512" s="286">
        <v>349</v>
      </c>
      <c r="J512" s="286">
        <v>599</v>
      </c>
      <c r="K512" s="286">
        <v>349</v>
      </c>
      <c r="L512" s="286">
        <v>99</v>
      </c>
      <c r="M512" s="286">
        <v>19</v>
      </c>
      <c r="N512" s="286">
        <v>19</v>
      </c>
      <c r="O512" s="286">
        <v>19</v>
      </c>
      <c r="P512" s="286">
        <v>19</v>
      </c>
      <c r="Q512" s="286">
        <v>0</v>
      </c>
      <c r="S512" s="409">
        <v>599</v>
      </c>
      <c r="T512" s="409">
        <v>349</v>
      </c>
      <c r="U512" s="409"/>
      <c r="V512" s="409"/>
      <c r="W512" s="409">
        <v>349</v>
      </c>
      <c r="X512" s="409">
        <v>99</v>
      </c>
      <c r="Y512" s="409">
        <v>19</v>
      </c>
      <c r="Z512" s="409">
        <v>19</v>
      </c>
      <c r="AA512" s="409">
        <v>19</v>
      </c>
      <c r="AB512" s="409">
        <v>19</v>
      </c>
      <c r="AC512" s="409">
        <v>0</v>
      </c>
      <c r="AF512" s="286">
        <v>599</v>
      </c>
      <c r="AG512" s="286">
        <v>349</v>
      </c>
      <c r="AH512" s="286">
        <v>599</v>
      </c>
      <c r="AI512" s="286">
        <v>349</v>
      </c>
      <c r="AJ512" s="286">
        <v>99</v>
      </c>
      <c r="AK512" s="286">
        <v>19</v>
      </c>
      <c r="AL512" s="286">
        <v>19</v>
      </c>
      <c r="AM512" s="286">
        <v>19</v>
      </c>
      <c r="AN512" s="286">
        <v>19</v>
      </c>
      <c r="AO512" s="286">
        <v>0</v>
      </c>
      <c r="AQ512" s="409">
        <v>599</v>
      </c>
      <c r="AR512" s="409">
        <v>349</v>
      </c>
      <c r="AS512" s="409">
        <v>0</v>
      </c>
      <c r="AT512" s="409">
        <v>0</v>
      </c>
      <c r="AU512" s="409">
        <v>349</v>
      </c>
      <c r="AV512" s="409">
        <v>99</v>
      </c>
      <c r="AW512" s="409">
        <v>19</v>
      </c>
      <c r="AX512" s="409">
        <v>19</v>
      </c>
      <c r="AY512" s="409">
        <v>19</v>
      </c>
      <c r="AZ512" s="409">
        <v>19</v>
      </c>
      <c r="BA512" s="409">
        <v>0</v>
      </c>
    </row>
    <row r="513" spans="2:53">
      <c r="B513" s="496" t="s">
        <v>339</v>
      </c>
      <c r="C513" s="496" t="s">
        <v>340</v>
      </c>
      <c r="D513" s="197"/>
      <c r="E513" s="197"/>
      <c r="F513" s="197"/>
      <c r="G513" s="197"/>
      <c r="H513" s="286">
        <v>449</v>
      </c>
      <c r="I513" s="286">
        <v>199</v>
      </c>
      <c r="J513" s="286">
        <v>449</v>
      </c>
      <c r="K513" s="286">
        <v>199</v>
      </c>
      <c r="L513" s="286">
        <v>29</v>
      </c>
      <c r="M513" s="286">
        <v>9</v>
      </c>
      <c r="N513" s="286">
        <v>9</v>
      </c>
      <c r="O513" s="286">
        <v>9</v>
      </c>
      <c r="P513" s="286">
        <v>9</v>
      </c>
      <c r="Q513" s="286">
        <v>0</v>
      </c>
      <c r="S513" s="409">
        <v>449</v>
      </c>
      <c r="T513" s="409">
        <v>199</v>
      </c>
      <c r="U513" s="409"/>
      <c r="V513" s="409"/>
      <c r="W513" s="409">
        <v>199</v>
      </c>
      <c r="X513" s="409">
        <v>29</v>
      </c>
      <c r="Y513" s="409">
        <v>9</v>
      </c>
      <c r="Z513" s="409">
        <v>9</v>
      </c>
      <c r="AA513" s="409">
        <v>9</v>
      </c>
      <c r="AB513" s="409">
        <v>9</v>
      </c>
      <c r="AC513" s="409">
        <v>0</v>
      </c>
      <c r="AF513" s="286">
        <v>449</v>
      </c>
      <c r="AG513" s="286">
        <v>199</v>
      </c>
      <c r="AH513" s="286">
        <v>449</v>
      </c>
      <c r="AI513" s="286">
        <v>199</v>
      </c>
      <c r="AJ513" s="286">
        <v>29</v>
      </c>
      <c r="AK513" s="286">
        <v>9</v>
      </c>
      <c r="AL513" s="286">
        <v>9</v>
      </c>
      <c r="AM513" s="286">
        <v>9</v>
      </c>
      <c r="AN513" s="286">
        <v>9</v>
      </c>
      <c r="AO513" s="286">
        <v>0</v>
      </c>
      <c r="AQ513" s="409">
        <v>449</v>
      </c>
      <c r="AR513" s="409">
        <v>199</v>
      </c>
      <c r="AS513" s="409">
        <v>0</v>
      </c>
      <c r="AT513" s="409">
        <v>0</v>
      </c>
      <c r="AU513" s="409">
        <v>199</v>
      </c>
      <c r="AV513" s="409">
        <v>29</v>
      </c>
      <c r="AW513" s="409">
        <v>9</v>
      </c>
      <c r="AX513" s="409">
        <v>9</v>
      </c>
      <c r="AY513" s="409">
        <v>9</v>
      </c>
      <c r="AZ513" s="409">
        <v>9</v>
      </c>
      <c r="BA513" s="409">
        <v>0</v>
      </c>
    </row>
    <row r="514" spans="2:53">
      <c r="B514" s="605" t="s">
        <v>1266</v>
      </c>
      <c r="C514" s="614" t="s">
        <v>1267</v>
      </c>
      <c r="D514" s="197"/>
      <c r="E514" s="197"/>
      <c r="F514" s="197"/>
      <c r="G514" s="197"/>
      <c r="H514" s="286">
        <v>2399</v>
      </c>
      <c r="I514" s="286">
        <v>1779</v>
      </c>
      <c r="J514" s="286">
        <v>2399</v>
      </c>
      <c r="K514" s="286">
        <v>2399</v>
      </c>
      <c r="L514" s="286">
        <v>1779</v>
      </c>
      <c r="M514" s="286">
        <v>1549</v>
      </c>
      <c r="N514" s="286">
        <v>1299</v>
      </c>
      <c r="O514" s="286">
        <v>1199</v>
      </c>
      <c r="P514" s="286">
        <v>1099</v>
      </c>
      <c r="Q514" s="286">
        <v>299</v>
      </c>
      <c r="S514" s="615">
        <v>2149</v>
      </c>
      <c r="T514" s="615">
        <v>1529</v>
      </c>
      <c r="U514" s="615"/>
      <c r="V514" s="615"/>
      <c r="W514" s="615">
        <v>2149</v>
      </c>
      <c r="X514" s="615">
        <v>1529</v>
      </c>
      <c r="Y514" s="615">
        <v>1299</v>
      </c>
      <c r="Z514" s="615">
        <v>1049</v>
      </c>
      <c r="AA514" s="615">
        <v>949</v>
      </c>
      <c r="AB514" s="615">
        <v>849</v>
      </c>
      <c r="AC514" s="615">
        <v>299</v>
      </c>
      <c r="AF514" s="286">
        <v>2399</v>
      </c>
      <c r="AG514" s="286">
        <v>1779</v>
      </c>
      <c r="AH514" s="286">
        <v>2399</v>
      </c>
      <c r="AI514" s="286">
        <v>2399</v>
      </c>
      <c r="AJ514" s="286">
        <v>1779</v>
      </c>
      <c r="AK514" s="286">
        <v>1549</v>
      </c>
      <c r="AL514" s="286">
        <v>1299</v>
      </c>
      <c r="AM514" s="286">
        <v>1199</v>
      </c>
      <c r="AN514" s="286">
        <v>1099</v>
      </c>
      <c r="AO514" s="286">
        <v>299</v>
      </c>
      <c r="AQ514" s="409">
        <v>2149</v>
      </c>
      <c r="AR514" s="409">
        <v>1529</v>
      </c>
      <c r="AS514" s="409">
        <v>0</v>
      </c>
      <c r="AT514" s="409">
        <v>0</v>
      </c>
      <c r="AU514" s="409">
        <v>2149</v>
      </c>
      <c r="AV514" s="409">
        <v>1529</v>
      </c>
      <c r="AW514" s="409">
        <v>1299</v>
      </c>
      <c r="AX514" s="409">
        <v>1049</v>
      </c>
      <c r="AY514" s="409">
        <v>949</v>
      </c>
      <c r="AZ514" s="409">
        <v>849</v>
      </c>
      <c r="BA514" s="409">
        <v>299</v>
      </c>
    </row>
    <row r="515" spans="2:53">
      <c r="B515" s="605" t="s">
        <v>276</v>
      </c>
      <c r="C515" s="605" t="s">
        <v>277</v>
      </c>
      <c r="D515" s="197"/>
      <c r="E515" s="197"/>
      <c r="F515" s="197"/>
      <c r="G515" s="197"/>
      <c r="H515" s="286">
        <v>1849</v>
      </c>
      <c r="I515" s="286">
        <v>1749</v>
      </c>
      <c r="J515" s="286">
        <v>1849</v>
      </c>
      <c r="K515" s="286">
        <v>1849</v>
      </c>
      <c r="L515" s="286">
        <v>1749</v>
      </c>
      <c r="M515" s="286">
        <v>1099</v>
      </c>
      <c r="N515" s="286">
        <v>899</v>
      </c>
      <c r="O515" s="286">
        <v>599</v>
      </c>
      <c r="P515" s="286">
        <v>499</v>
      </c>
      <c r="Q515" s="286">
        <v>0</v>
      </c>
      <c r="S515" s="409">
        <v>1849</v>
      </c>
      <c r="T515" s="409">
        <v>1749</v>
      </c>
      <c r="U515" s="409"/>
      <c r="V515" s="409"/>
      <c r="W515" s="409">
        <v>1849</v>
      </c>
      <c r="X515" s="409">
        <v>1749</v>
      </c>
      <c r="Y515" s="409">
        <v>1099</v>
      </c>
      <c r="Z515" s="409">
        <v>899</v>
      </c>
      <c r="AA515" s="409">
        <v>599</v>
      </c>
      <c r="AB515" s="409">
        <v>499</v>
      </c>
      <c r="AC515" s="409">
        <v>0</v>
      </c>
      <c r="AF515" s="286">
        <v>1849</v>
      </c>
      <c r="AG515" s="286">
        <v>1749</v>
      </c>
      <c r="AH515" s="286">
        <v>1849</v>
      </c>
      <c r="AI515" s="286">
        <v>1849</v>
      </c>
      <c r="AJ515" s="286">
        <v>1749</v>
      </c>
      <c r="AK515" s="286">
        <v>1099</v>
      </c>
      <c r="AL515" s="286">
        <v>899</v>
      </c>
      <c r="AM515" s="286">
        <v>599</v>
      </c>
      <c r="AN515" s="286">
        <v>499</v>
      </c>
      <c r="AO515" s="286">
        <v>0</v>
      </c>
      <c r="AQ515" s="409">
        <v>1849</v>
      </c>
      <c r="AR515" s="409">
        <v>1749</v>
      </c>
      <c r="AS515" s="409">
        <v>0</v>
      </c>
      <c r="AT515" s="409">
        <v>0</v>
      </c>
      <c r="AU515" s="409">
        <v>1849</v>
      </c>
      <c r="AV515" s="409">
        <v>1749</v>
      </c>
      <c r="AW515" s="409">
        <v>1099</v>
      </c>
      <c r="AX515" s="409">
        <v>899</v>
      </c>
      <c r="AY515" s="409">
        <v>599</v>
      </c>
      <c r="AZ515" s="409">
        <v>499</v>
      </c>
      <c r="BA515" s="409">
        <v>0</v>
      </c>
    </row>
    <row r="516" spans="2:53">
      <c r="B516" s="605" t="s">
        <v>310</v>
      </c>
      <c r="C516" s="605" t="s">
        <v>311</v>
      </c>
      <c r="D516" s="197"/>
      <c r="E516" s="197"/>
      <c r="F516" s="197"/>
      <c r="G516" s="197"/>
      <c r="H516" s="286">
        <v>1749</v>
      </c>
      <c r="I516" s="286">
        <v>1349</v>
      </c>
      <c r="J516" s="286">
        <v>1749</v>
      </c>
      <c r="K516" s="286">
        <v>1749</v>
      </c>
      <c r="L516" s="286">
        <v>1349</v>
      </c>
      <c r="M516" s="286">
        <v>899</v>
      </c>
      <c r="N516" s="286">
        <v>499</v>
      </c>
      <c r="O516" s="286">
        <v>399</v>
      </c>
      <c r="P516" s="286">
        <v>199</v>
      </c>
      <c r="Q516" s="286">
        <v>0</v>
      </c>
      <c r="S516" s="409">
        <v>1749</v>
      </c>
      <c r="T516" s="409">
        <v>1349</v>
      </c>
      <c r="U516" s="409"/>
      <c r="V516" s="409"/>
      <c r="W516" s="409">
        <v>1749</v>
      </c>
      <c r="X516" s="409">
        <v>1349</v>
      </c>
      <c r="Y516" s="409">
        <v>899</v>
      </c>
      <c r="Z516" s="409">
        <v>499</v>
      </c>
      <c r="AA516" s="409">
        <v>399</v>
      </c>
      <c r="AB516" s="409">
        <v>199</v>
      </c>
      <c r="AC516" s="409">
        <v>0</v>
      </c>
      <c r="AF516" s="286">
        <v>1749</v>
      </c>
      <c r="AG516" s="286">
        <v>1349</v>
      </c>
      <c r="AH516" s="286">
        <v>1749</v>
      </c>
      <c r="AI516" s="286">
        <v>1749</v>
      </c>
      <c r="AJ516" s="286">
        <v>1349</v>
      </c>
      <c r="AK516" s="286">
        <v>899</v>
      </c>
      <c r="AL516" s="286">
        <v>499</v>
      </c>
      <c r="AM516" s="286">
        <v>399</v>
      </c>
      <c r="AN516" s="286">
        <v>199</v>
      </c>
      <c r="AO516" s="286">
        <v>0</v>
      </c>
      <c r="AQ516" s="409">
        <v>1749</v>
      </c>
      <c r="AR516" s="409">
        <v>1349</v>
      </c>
      <c r="AS516" s="409">
        <v>0</v>
      </c>
      <c r="AT516" s="409">
        <v>0</v>
      </c>
      <c r="AU516" s="409">
        <v>1749</v>
      </c>
      <c r="AV516" s="409">
        <v>1349</v>
      </c>
      <c r="AW516" s="409">
        <v>899</v>
      </c>
      <c r="AX516" s="409">
        <v>499</v>
      </c>
      <c r="AY516" s="409">
        <v>399</v>
      </c>
      <c r="AZ516" s="409">
        <v>199</v>
      </c>
      <c r="BA516" s="409">
        <v>0</v>
      </c>
    </row>
    <row r="517" spans="2:53">
      <c r="B517" s="605" t="s">
        <v>1154</v>
      </c>
      <c r="C517" s="605" t="s">
        <v>1155</v>
      </c>
      <c r="D517" s="197"/>
      <c r="E517" s="197"/>
      <c r="F517" s="197"/>
      <c r="G517" s="197"/>
      <c r="H517" s="286">
        <v>949</v>
      </c>
      <c r="I517" s="286">
        <v>779</v>
      </c>
      <c r="J517" s="286">
        <v>949</v>
      </c>
      <c r="K517" s="286">
        <v>949</v>
      </c>
      <c r="L517" s="286">
        <v>779</v>
      </c>
      <c r="M517" s="286">
        <v>499</v>
      </c>
      <c r="N517" s="286">
        <v>199</v>
      </c>
      <c r="O517" s="286">
        <v>99</v>
      </c>
      <c r="P517" s="286">
        <v>49</v>
      </c>
      <c r="Q517" s="286">
        <v>0</v>
      </c>
      <c r="S517" s="409">
        <v>949</v>
      </c>
      <c r="T517" s="409">
        <v>779</v>
      </c>
      <c r="U517" s="409"/>
      <c r="V517" s="409"/>
      <c r="W517" s="409">
        <v>949</v>
      </c>
      <c r="X517" s="409">
        <v>779</v>
      </c>
      <c r="Y517" s="409">
        <v>499</v>
      </c>
      <c r="Z517" s="409">
        <v>199</v>
      </c>
      <c r="AA517" s="409">
        <v>99</v>
      </c>
      <c r="AB517" s="409">
        <v>49</v>
      </c>
      <c r="AC517" s="409">
        <v>0</v>
      </c>
      <c r="AF517" s="286">
        <v>949</v>
      </c>
      <c r="AG517" s="286">
        <v>779</v>
      </c>
      <c r="AH517" s="286">
        <v>949</v>
      </c>
      <c r="AI517" s="286">
        <v>949</v>
      </c>
      <c r="AJ517" s="286">
        <v>779</v>
      </c>
      <c r="AK517" s="286">
        <v>499</v>
      </c>
      <c r="AL517" s="286">
        <v>199</v>
      </c>
      <c r="AM517" s="286">
        <v>99</v>
      </c>
      <c r="AN517" s="286">
        <v>49</v>
      </c>
      <c r="AO517" s="286">
        <v>0</v>
      </c>
      <c r="AQ517" s="409">
        <v>949</v>
      </c>
      <c r="AR517" s="409">
        <v>779</v>
      </c>
      <c r="AS517" s="409">
        <v>0</v>
      </c>
      <c r="AT517" s="409">
        <v>0</v>
      </c>
      <c r="AU517" s="409">
        <v>949</v>
      </c>
      <c r="AV517" s="409">
        <v>779</v>
      </c>
      <c r="AW517" s="409">
        <v>499</v>
      </c>
      <c r="AX517" s="409">
        <v>199</v>
      </c>
      <c r="AY517" s="409">
        <v>99</v>
      </c>
      <c r="AZ517" s="409">
        <v>49</v>
      </c>
      <c r="BA517" s="409">
        <v>0</v>
      </c>
    </row>
    <row r="518" spans="2:53">
      <c r="B518" s="605" t="s">
        <v>1230</v>
      </c>
      <c r="C518" s="605" t="s">
        <v>1273</v>
      </c>
      <c r="D518" s="197"/>
      <c r="E518" s="197"/>
      <c r="F518" s="197"/>
      <c r="G518" s="197"/>
      <c r="H518" s="286">
        <v>899</v>
      </c>
      <c r="I518" s="286">
        <v>729</v>
      </c>
      <c r="J518" s="286">
        <v>899</v>
      </c>
      <c r="K518" s="286">
        <v>899</v>
      </c>
      <c r="L518" s="286">
        <v>729</v>
      </c>
      <c r="M518" s="286">
        <v>199</v>
      </c>
      <c r="N518" s="286">
        <v>99</v>
      </c>
      <c r="O518" s="286">
        <v>49</v>
      </c>
      <c r="P518" s="286">
        <v>49</v>
      </c>
      <c r="Q518" s="286">
        <v>0</v>
      </c>
      <c r="S518" s="409">
        <v>899</v>
      </c>
      <c r="T518" s="409">
        <v>729</v>
      </c>
      <c r="U518" s="409"/>
      <c r="V518" s="409"/>
      <c r="W518" s="409">
        <v>899</v>
      </c>
      <c r="X518" s="409">
        <v>729</v>
      </c>
      <c r="Y518" s="409">
        <v>199</v>
      </c>
      <c r="Z518" s="409">
        <v>99</v>
      </c>
      <c r="AA518" s="409">
        <v>49</v>
      </c>
      <c r="AB518" s="409">
        <v>49</v>
      </c>
      <c r="AC518" s="409">
        <v>0</v>
      </c>
      <c r="AF518" s="286">
        <v>899</v>
      </c>
      <c r="AG518" s="286">
        <v>729</v>
      </c>
      <c r="AH518" s="286">
        <v>899</v>
      </c>
      <c r="AI518" s="286">
        <v>899</v>
      </c>
      <c r="AJ518" s="286">
        <v>729</v>
      </c>
      <c r="AK518" s="286">
        <v>199</v>
      </c>
      <c r="AL518" s="286">
        <v>99</v>
      </c>
      <c r="AM518" s="286">
        <v>49</v>
      </c>
      <c r="AN518" s="286">
        <v>49</v>
      </c>
      <c r="AO518" s="286">
        <v>0</v>
      </c>
      <c r="AQ518" s="409">
        <v>899</v>
      </c>
      <c r="AR518" s="409">
        <v>729</v>
      </c>
      <c r="AS518" s="409">
        <v>0</v>
      </c>
      <c r="AT518" s="409">
        <v>0</v>
      </c>
      <c r="AU518" s="409">
        <v>899</v>
      </c>
      <c r="AV518" s="409">
        <v>729</v>
      </c>
      <c r="AW518" s="409">
        <v>199</v>
      </c>
      <c r="AX518" s="409">
        <v>99</v>
      </c>
      <c r="AY518" s="409">
        <v>49</v>
      </c>
      <c r="AZ518" s="409">
        <v>49</v>
      </c>
      <c r="BA518" s="409">
        <v>0</v>
      </c>
    </row>
    <row r="519" spans="2:53">
      <c r="B519" s="605" t="s">
        <v>334</v>
      </c>
      <c r="C519" s="605" t="s">
        <v>1092</v>
      </c>
      <c r="D519" s="197"/>
      <c r="E519" s="197"/>
      <c r="F519" s="197"/>
      <c r="G519" s="197"/>
      <c r="H519" s="286">
        <v>1149</v>
      </c>
      <c r="I519" s="286">
        <v>899</v>
      </c>
      <c r="J519" s="286">
        <v>1149</v>
      </c>
      <c r="K519" s="286">
        <v>1149</v>
      </c>
      <c r="L519" s="286">
        <v>899</v>
      </c>
      <c r="M519" s="286">
        <v>549</v>
      </c>
      <c r="N519" s="286">
        <v>349</v>
      </c>
      <c r="O519" s="286">
        <v>149</v>
      </c>
      <c r="P519" s="286">
        <v>49</v>
      </c>
      <c r="Q519" s="286">
        <v>0</v>
      </c>
      <c r="S519" s="409">
        <v>1149</v>
      </c>
      <c r="T519" s="409">
        <v>899</v>
      </c>
      <c r="U519" s="409"/>
      <c r="V519" s="409"/>
      <c r="W519" s="409">
        <v>1149</v>
      </c>
      <c r="X519" s="409">
        <v>899</v>
      </c>
      <c r="Y519" s="409">
        <v>549</v>
      </c>
      <c r="Z519" s="409">
        <v>349</v>
      </c>
      <c r="AA519" s="409">
        <v>149</v>
      </c>
      <c r="AB519" s="409">
        <v>49</v>
      </c>
      <c r="AC519" s="409">
        <v>0</v>
      </c>
      <c r="AF519" s="286">
        <v>1149</v>
      </c>
      <c r="AG519" s="286">
        <v>899</v>
      </c>
      <c r="AH519" s="286">
        <v>1149</v>
      </c>
      <c r="AI519" s="286">
        <v>1149</v>
      </c>
      <c r="AJ519" s="286">
        <v>899</v>
      </c>
      <c r="AK519" s="286">
        <v>549</v>
      </c>
      <c r="AL519" s="286">
        <v>349</v>
      </c>
      <c r="AM519" s="286">
        <v>149</v>
      </c>
      <c r="AN519" s="286">
        <v>49</v>
      </c>
      <c r="AO519" s="286">
        <v>0</v>
      </c>
      <c r="AQ519" s="409">
        <v>1149</v>
      </c>
      <c r="AR519" s="409">
        <v>899</v>
      </c>
      <c r="AS519" s="409">
        <v>0</v>
      </c>
      <c r="AT519" s="409">
        <v>0</v>
      </c>
      <c r="AU519" s="409">
        <v>1149</v>
      </c>
      <c r="AV519" s="409">
        <v>899</v>
      </c>
      <c r="AW519" s="409">
        <v>549</v>
      </c>
      <c r="AX519" s="409">
        <v>349</v>
      </c>
      <c r="AY519" s="409">
        <v>149</v>
      </c>
      <c r="AZ519" s="409">
        <v>49</v>
      </c>
      <c r="BA519" s="409">
        <v>0</v>
      </c>
    </row>
    <row r="520" spans="2:53">
      <c r="B520" s="605" t="s">
        <v>327</v>
      </c>
      <c r="C520" s="605" t="s">
        <v>326</v>
      </c>
      <c r="D520" s="197"/>
      <c r="E520" s="197"/>
      <c r="F520" s="197"/>
      <c r="G520" s="197"/>
      <c r="H520" s="286">
        <v>649</v>
      </c>
      <c r="I520" s="286">
        <v>499</v>
      </c>
      <c r="J520" s="286">
        <v>649</v>
      </c>
      <c r="K520" s="286">
        <v>649</v>
      </c>
      <c r="L520" s="286">
        <v>499</v>
      </c>
      <c r="M520" s="286">
        <v>79</v>
      </c>
      <c r="N520" s="286">
        <v>49</v>
      </c>
      <c r="O520" s="286">
        <v>29</v>
      </c>
      <c r="P520" s="286">
        <v>29</v>
      </c>
      <c r="Q520" s="286">
        <v>0</v>
      </c>
      <c r="S520" s="409">
        <v>649</v>
      </c>
      <c r="T520" s="409">
        <v>499</v>
      </c>
      <c r="U520" s="409"/>
      <c r="V520" s="409"/>
      <c r="W520" s="409">
        <v>649</v>
      </c>
      <c r="X520" s="409">
        <v>499</v>
      </c>
      <c r="Y520" s="409">
        <v>79</v>
      </c>
      <c r="Z520" s="409">
        <v>49</v>
      </c>
      <c r="AA520" s="409">
        <v>29</v>
      </c>
      <c r="AB520" s="409">
        <v>29</v>
      </c>
      <c r="AC520" s="409">
        <v>0</v>
      </c>
      <c r="AF520" s="286">
        <v>649</v>
      </c>
      <c r="AG520" s="286">
        <v>499</v>
      </c>
      <c r="AH520" s="286">
        <v>649</v>
      </c>
      <c r="AI520" s="286">
        <v>649</v>
      </c>
      <c r="AJ520" s="286">
        <v>499</v>
      </c>
      <c r="AK520" s="286">
        <v>79</v>
      </c>
      <c r="AL520" s="286">
        <v>49</v>
      </c>
      <c r="AM520" s="286">
        <v>29</v>
      </c>
      <c r="AN520" s="286">
        <v>29</v>
      </c>
      <c r="AO520" s="286">
        <v>0</v>
      </c>
      <c r="AQ520" s="409">
        <v>649</v>
      </c>
      <c r="AR520" s="409">
        <v>499</v>
      </c>
      <c r="AS520" s="409">
        <v>0</v>
      </c>
      <c r="AT520" s="409">
        <v>0</v>
      </c>
      <c r="AU520" s="409">
        <v>649</v>
      </c>
      <c r="AV520" s="409">
        <v>499</v>
      </c>
      <c r="AW520" s="409">
        <v>79</v>
      </c>
      <c r="AX520" s="409">
        <v>49</v>
      </c>
      <c r="AY520" s="409">
        <v>29</v>
      </c>
      <c r="AZ520" s="409">
        <v>29</v>
      </c>
      <c r="BA520" s="409">
        <v>0</v>
      </c>
    </row>
    <row r="521" spans="2:53">
      <c r="B521" s="605" t="s">
        <v>335</v>
      </c>
      <c r="C521" s="605" t="s">
        <v>336</v>
      </c>
      <c r="D521" s="197"/>
      <c r="E521" s="197"/>
      <c r="F521" s="197"/>
      <c r="G521" s="197"/>
      <c r="H521" s="286">
        <v>369</v>
      </c>
      <c r="I521" s="286">
        <v>249</v>
      </c>
      <c r="J521" s="286">
        <v>369</v>
      </c>
      <c r="K521" s="286">
        <v>369</v>
      </c>
      <c r="L521" s="286">
        <v>249</v>
      </c>
      <c r="M521" s="286">
        <v>49</v>
      </c>
      <c r="N521" s="286">
        <v>49</v>
      </c>
      <c r="O521" s="286">
        <v>49</v>
      </c>
      <c r="P521" s="286">
        <v>29</v>
      </c>
      <c r="Q521" s="286">
        <v>0</v>
      </c>
      <c r="S521" s="409">
        <v>369</v>
      </c>
      <c r="T521" s="409">
        <v>249</v>
      </c>
      <c r="U521" s="409"/>
      <c r="V521" s="409"/>
      <c r="W521" s="409">
        <v>369</v>
      </c>
      <c r="X521" s="409">
        <v>249</v>
      </c>
      <c r="Y521" s="409">
        <v>49</v>
      </c>
      <c r="Z521" s="409">
        <v>49</v>
      </c>
      <c r="AA521" s="409">
        <v>49</v>
      </c>
      <c r="AB521" s="409">
        <v>29</v>
      </c>
      <c r="AC521" s="409">
        <v>0</v>
      </c>
      <c r="AF521" s="286">
        <v>369</v>
      </c>
      <c r="AG521" s="286">
        <v>249</v>
      </c>
      <c r="AH521" s="286">
        <v>369</v>
      </c>
      <c r="AI521" s="286">
        <v>369</v>
      </c>
      <c r="AJ521" s="286">
        <v>249</v>
      </c>
      <c r="AK521" s="286">
        <v>49</v>
      </c>
      <c r="AL521" s="286">
        <v>49</v>
      </c>
      <c r="AM521" s="286">
        <v>49</v>
      </c>
      <c r="AN521" s="286">
        <v>29</v>
      </c>
      <c r="AO521" s="286">
        <v>0</v>
      </c>
      <c r="AQ521" s="409">
        <v>369</v>
      </c>
      <c r="AR521" s="409">
        <v>249</v>
      </c>
      <c r="AS521" s="409">
        <v>0</v>
      </c>
      <c r="AT521" s="409">
        <v>0</v>
      </c>
      <c r="AU521" s="409">
        <v>369</v>
      </c>
      <c r="AV521" s="409">
        <v>249</v>
      </c>
      <c r="AW521" s="409">
        <v>49</v>
      </c>
      <c r="AX521" s="409">
        <v>49</v>
      </c>
      <c r="AY521" s="409">
        <v>49</v>
      </c>
      <c r="AZ521" s="409">
        <v>29</v>
      </c>
      <c r="BA521" s="409">
        <v>0</v>
      </c>
    </row>
    <row r="522" spans="2:53">
      <c r="B522" s="605" t="s">
        <v>337</v>
      </c>
      <c r="C522" s="605" t="s">
        <v>338</v>
      </c>
      <c r="D522" s="197"/>
      <c r="E522" s="197"/>
      <c r="F522" s="197"/>
      <c r="G522" s="197"/>
      <c r="H522" s="286">
        <v>329</v>
      </c>
      <c r="I522" s="286">
        <v>199</v>
      </c>
      <c r="J522" s="286">
        <v>329</v>
      </c>
      <c r="K522" s="286">
        <v>329</v>
      </c>
      <c r="L522" s="286">
        <v>199</v>
      </c>
      <c r="M522" s="286">
        <v>29</v>
      </c>
      <c r="N522" s="286">
        <v>29</v>
      </c>
      <c r="O522" s="286">
        <v>29</v>
      </c>
      <c r="P522" s="286">
        <v>29</v>
      </c>
      <c r="Q522" s="286">
        <v>0</v>
      </c>
      <c r="S522" s="409">
        <v>329</v>
      </c>
      <c r="T522" s="409">
        <v>199</v>
      </c>
      <c r="U522" s="409"/>
      <c r="V522" s="409"/>
      <c r="W522" s="409">
        <v>329</v>
      </c>
      <c r="X522" s="409">
        <v>199</v>
      </c>
      <c r="Y522" s="409">
        <v>29</v>
      </c>
      <c r="Z522" s="409">
        <v>29</v>
      </c>
      <c r="AA522" s="409">
        <v>29</v>
      </c>
      <c r="AB522" s="409">
        <v>29</v>
      </c>
      <c r="AC522" s="409">
        <v>0</v>
      </c>
      <c r="AF522" s="286">
        <v>329</v>
      </c>
      <c r="AG522" s="286">
        <v>199</v>
      </c>
      <c r="AH522" s="286">
        <v>329</v>
      </c>
      <c r="AI522" s="286">
        <v>329</v>
      </c>
      <c r="AJ522" s="286">
        <v>199</v>
      </c>
      <c r="AK522" s="286">
        <v>29</v>
      </c>
      <c r="AL522" s="286">
        <v>29</v>
      </c>
      <c r="AM522" s="286">
        <v>29</v>
      </c>
      <c r="AN522" s="286">
        <v>29</v>
      </c>
      <c r="AO522" s="286">
        <v>0</v>
      </c>
      <c r="AQ522" s="409">
        <v>329</v>
      </c>
      <c r="AR522" s="409">
        <v>199</v>
      </c>
      <c r="AS522" s="409">
        <v>0</v>
      </c>
      <c r="AT522" s="409">
        <v>0</v>
      </c>
      <c r="AU522" s="409">
        <v>329</v>
      </c>
      <c r="AV522" s="409">
        <v>199</v>
      </c>
      <c r="AW522" s="409">
        <v>29</v>
      </c>
      <c r="AX522" s="409">
        <v>29</v>
      </c>
      <c r="AY522" s="409">
        <v>29</v>
      </c>
      <c r="AZ522" s="409">
        <v>29</v>
      </c>
      <c r="BA522" s="409">
        <v>0</v>
      </c>
    </row>
    <row r="523" spans="2:53">
      <c r="B523" s="605" t="s">
        <v>301</v>
      </c>
      <c r="C523" s="605" t="s">
        <v>302</v>
      </c>
      <c r="D523" s="197"/>
      <c r="E523" s="197"/>
      <c r="F523" s="197"/>
      <c r="G523" s="197"/>
      <c r="H523" s="286">
        <v>199</v>
      </c>
      <c r="I523" s="286">
        <v>129</v>
      </c>
      <c r="J523" s="286">
        <v>199</v>
      </c>
      <c r="K523" s="286">
        <v>199</v>
      </c>
      <c r="L523" s="286">
        <v>129</v>
      </c>
      <c r="M523" s="286">
        <v>29</v>
      </c>
      <c r="N523" s="286">
        <v>29</v>
      </c>
      <c r="O523" s="286">
        <v>29</v>
      </c>
      <c r="P523" s="286">
        <v>29</v>
      </c>
      <c r="Q523" s="286">
        <v>0</v>
      </c>
      <c r="S523" s="409">
        <v>199</v>
      </c>
      <c r="T523" s="409">
        <v>129</v>
      </c>
      <c r="U523" s="409"/>
      <c r="V523" s="409"/>
      <c r="W523" s="409">
        <v>199</v>
      </c>
      <c r="X523" s="409">
        <v>129</v>
      </c>
      <c r="Y523" s="409">
        <v>29</v>
      </c>
      <c r="Z523" s="409">
        <v>29</v>
      </c>
      <c r="AA523" s="409">
        <v>29</v>
      </c>
      <c r="AB523" s="409">
        <v>29</v>
      </c>
      <c r="AC523" s="409">
        <v>0</v>
      </c>
      <c r="AF523" s="286">
        <v>199</v>
      </c>
      <c r="AG523" s="286">
        <v>129</v>
      </c>
      <c r="AH523" s="286">
        <v>199</v>
      </c>
      <c r="AI523" s="286">
        <v>199</v>
      </c>
      <c r="AJ523" s="286">
        <v>129</v>
      </c>
      <c r="AK523" s="286">
        <v>29</v>
      </c>
      <c r="AL523" s="286">
        <v>29</v>
      </c>
      <c r="AM523" s="286">
        <v>29</v>
      </c>
      <c r="AN523" s="286">
        <v>29</v>
      </c>
      <c r="AO523" s="286">
        <v>0</v>
      </c>
      <c r="AQ523" s="409">
        <v>199</v>
      </c>
      <c r="AR523" s="409">
        <v>129</v>
      </c>
      <c r="AS523" s="409">
        <v>0</v>
      </c>
      <c r="AT523" s="409">
        <v>0</v>
      </c>
      <c r="AU523" s="409">
        <v>199</v>
      </c>
      <c r="AV523" s="409">
        <v>129</v>
      </c>
      <c r="AW523" s="409">
        <v>29</v>
      </c>
      <c r="AX523" s="409">
        <v>29</v>
      </c>
      <c r="AY523" s="409">
        <v>29</v>
      </c>
      <c r="AZ523" s="409">
        <v>29</v>
      </c>
      <c r="BA523" s="409">
        <v>0</v>
      </c>
    </row>
    <row r="524" spans="2:53">
      <c r="B524" s="149" t="s">
        <v>36</v>
      </c>
      <c r="C524" s="246" t="s">
        <v>62</v>
      </c>
      <c r="D524" s="197"/>
      <c r="E524" s="197"/>
      <c r="F524" s="197"/>
      <c r="G524" s="197"/>
      <c r="H524" s="286">
        <v>199</v>
      </c>
      <c r="I524" s="286" t="s">
        <v>55</v>
      </c>
      <c r="J524" s="286" t="s">
        <v>55</v>
      </c>
      <c r="K524" s="286" t="s">
        <v>55</v>
      </c>
      <c r="L524" s="286" t="s">
        <v>55</v>
      </c>
      <c r="M524" s="286" t="s">
        <v>55</v>
      </c>
      <c r="N524" s="286" t="s">
        <v>55</v>
      </c>
      <c r="O524" s="286" t="s">
        <v>55</v>
      </c>
      <c r="P524" s="286" t="s">
        <v>55</v>
      </c>
      <c r="Q524" s="286" t="s">
        <v>55</v>
      </c>
      <c r="S524" s="412">
        <v>199</v>
      </c>
      <c r="T524" s="412" t="s">
        <v>55</v>
      </c>
      <c r="U524" s="412"/>
      <c r="V524" s="412"/>
      <c r="W524" s="412" t="s">
        <v>55</v>
      </c>
      <c r="X524" s="412" t="s">
        <v>55</v>
      </c>
      <c r="Y524" s="412" t="s">
        <v>55</v>
      </c>
      <c r="Z524" s="412" t="s">
        <v>55</v>
      </c>
      <c r="AA524" s="412" t="s">
        <v>55</v>
      </c>
      <c r="AB524" s="412" t="s">
        <v>55</v>
      </c>
      <c r="AC524" s="412" t="s">
        <v>55</v>
      </c>
      <c r="AF524" s="286">
        <v>199</v>
      </c>
      <c r="AG524" s="286" t="s">
        <v>55</v>
      </c>
      <c r="AH524" s="286" t="s">
        <v>55</v>
      </c>
      <c r="AI524" s="286" t="s">
        <v>55</v>
      </c>
      <c r="AJ524" s="286" t="s">
        <v>55</v>
      </c>
      <c r="AK524" s="286" t="s">
        <v>55</v>
      </c>
      <c r="AL524" s="286" t="s">
        <v>55</v>
      </c>
      <c r="AM524" s="286" t="s">
        <v>55</v>
      </c>
      <c r="AN524" s="286" t="s">
        <v>55</v>
      </c>
      <c r="AO524" s="286" t="s">
        <v>55</v>
      </c>
      <c r="AQ524" s="412">
        <v>199</v>
      </c>
      <c r="AR524" s="412" t="s">
        <v>55</v>
      </c>
      <c r="AS524" s="412">
        <v>0</v>
      </c>
      <c r="AT524" s="412">
        <v>0</v>
      </c>
      <c r="AU524" s="412" t="s">
        <v>55</v>
      </c>
      <c r="AV524" s="412" t="s">
        <v>55</v>
      </c>
      <c r="AW524" s="412" t="s">
        <v>55</v>
      </c>
      <c r="AX524" s="412" t="s">
        <v>55</v>
      </c>
      <c r="AY524" s="412" t="s">
        <v>55</v>
      </c>
      <c r="AZ524" s="412" t="s">
        <v>55</v>
      </c>
      <c r="BA524" s="412" t="s">
        <v>55</v>
      </c>
    </row>
    <row r="525" spans="2:53">
      <c r="B525" s="149" t="s">
        <v>37</v>
      </c>
      <c r="C525" s="246" t="s">
        <v>68</v>
      </c>
      <c r="D525" s="197"/>
      <c r="E525" s="197"/>
      <c r="F525" s="197"/>
      <c r="G525" s="197"/>
      <c r="H525" s="286">
        <v>199</v>
      </c>
      <c r="I525" s="286" t="s">
        <v>55</v>
      </c>
      <c r="J525" s="286" t="s">
        <v>55</v>
      </c>
      <c r="K525" s="286" t="s">
        <v>55</v>
      </c>
      <c r="L525" s="286" t="s">
        <v>55</v>
      </c>
      <c r="M525" s="286" t="s">
        <v>55</v>
      </c>
      <c r="N525" s="286" t="s">
        <v>55</v>
      </c>
      <c r="O525" s="286" t="s">
        <v>55</v>
      </c>
      <c r="P525" s="286" t="s">
        <v>55</v>
      </c>
      <c r="Q525" s="286" t="s">
        <v>55</v>
      </c>
      <c r="S525" s="412">
        <v>199</v>
      </c>
      <c r="T525" s="412" t="s">
        <v>55</v>
      </c>
      <c r="U525" s="412"/>
      <c r="V525" s="412"/>
      <c r="W525" s="412" t="s">
        <v>55</v>
      </c>
      <c r="X525" s="412" t="s">
        <v>55</v>
      </c>
      <c r="Y525" s="412" t="s">
        <v>55</v>
      </c>
      <c r="Z525" s="412" t="s">
        <v>55</v>
      </c>
      <c r="AA525" s="412" t="s">
        <v>55</v>
      </c>
      <c r="AB525" s="412" t="s">
        <v>55</v>
      </c>
      <c r="AC525" s="412" t="s">
        <v>55</v>
      </c>
      <c r="AF525" s="286">
        <v>199</v>
      </c>
      <c r="AG525" s="286" t="s">
        <v>55</v>
      </c>
      <c r="AH525" s="286" t="s">
        <v>55</v>
      </c>
      <c r="AI525" s="286" t="s">
        <v>55</v>
      </c>
      <c r="AJ525" s="286" t="s">
        <v>55</v>
      </c>
      <c r="AK525" s="286" t="s">
        <v>55</v>
      </c>
      <c r="AL525" s="286" t="s">
        <v>55</v>
      </c>
      <c r="AM525" s="286" t="s">
        <v>55</v>
      </c>
      <c r="AN525" s="286" t="s">
        <v>55</v>
      </c>
      <c r="AO525" s="286" t="s">
        <v>55</v>
      </c>
      <c r="AQ525" s="412">
        <v>199</v>
      </c>
      <c r="AR525" s="412" t="s">
        <v>55</v>
      </c>
      <c r="AS525" s="412">
        <v>0</v>
      </c>
      <c r="AT525" s="412">
        <v>0</v>
      </c>
      <c r="AU525" s="412" t="s">
        <v>55</v>
      </c>
      <c r="AV525" s="412" t="s">
        <v>55</v>
      </c>
      <c r="AW525" s="412" t="s">
        <v>55</v>
      </c>
      <c r="AX525" s="412" t="s">
        <v>55</v>
      </c>
      <c r="AY525" s="412" t="s">
        <v>55</v>
      </c>
      <c r="AZ525" s="412" t="s">
        <v>55</v>
      </c>
      <c r="BA525" s="412" t="s">
        <v>55</v>
      </c>
    </row>
    <row r="526" spans="2:53">
      <c r="B526" s="149" t="s">
        <v>34</v>
      </c>
      <c r="C526" s="246" t="s">
        <v>34</v>
      </c>
      <c r="D526" s="197"/>
      <c r="E526" s="197"/>
      <c r="F526" s="197"/>
      <c r="G526" s="197"/>
      <c r="H526" s="286">
        <v>199</v>
      </c>
      <c r="I526" s="286" t="s">
        <v>55</v>
      </c>
      <c r="J526" s="286" t="s">
        <v>55</v>
      </c>
      <c r="K526" s="286" t="s">
        <v>55</v>
      </c>
      <c r="L526" s="286" t="s">
        <v>55</v>
      </c>
      <c r="M526" s="286" t="s">
        <v>55</v>
      </c>
      <c r="N526" s="286" t="s">
        <v>55</v>
      </c>
      <c r="O526" s="286" t="s">
        <v>55</v>
      </c>
      <c r="P526" s="286" t="s">
        <v>55</v>
      </c>
      <c r="Q526" s="286" t="s">
        <v>55</v>
      </c>
      <c r="S526" s="412">
        <v>199</v>
      </c>
      <c r="T526" s="412" t="s">
        <v>55</v>
      </c>
      <c r="U526" s="412"/>
      <c r="V526" s="412"/>
      <c r="W526" s="412" t="s">
        <v>55</v>
      </c>
      <c r="X526" s="412" t="s">
        <v>55</v>
      </c>
      <c r="Y526" s="412" t="s">
        <v>55</v>
      </c>
      <c r="Z526" s="412" t="s">
        <v>55</v>
      </c>
      <c r="AA526" s="412" t="s">
        <v>55</v>
      </c>
      <c r="AB526" s="412" t="s">
        <v>55</v>
      </c>
      <c r="AC526" s="412" t="s">
        <v>55</v>
      </c>
      <c r="AF526" s="286">
        <v>199</v>
      </c>
      <c r="AG526" s="286" t="s">
        <v>55</v>
      </c>
      <c r="AH526" s="286" t="s">
        <v>55</v>
      </c>
      <c r="AI526" s="286" t="s">
        <v>55</v>
      </c>
      <c r="AJ526" s="286" t="s">
        <v>55</v>
      </c>
      <c r="AK526" s="286" t="s">
        <v>55</v>
      </c>
      <c r="AL526" s="286" t="s">
        <v>55</v>
      </c>
      <c r="AM526" s="286" t="s">
        <v>55</v>
      </c>
      <c r="AN526" s="286" t="s">
        <v>55</v>
      </c>
      <c r="AO526" s="286" t="s">
        <v>55</v>
      </c>
      <c r="AQ526" s="412">
        <v>199</v>
      </c>
      <c r="AR526" s="412" t="s">
        <v>55</v>
      </c>
      <c r="AS526" s="412">
        <v>0</v>
      </c>
      <c r="AT526" s="412">
        <v>0</v>
      </c>
      <c r="AU526" s="412" t="s">
        <v>55</v>
      </c>
      <c r="AV526" s="412" t="s">
        <v>55</v>
      </c>
      <c r="AW526" s="412" t="s">
        <v>55</v>
      </c>
      <c r="AX526" s="412" t="s">
        <v>55</v>
      </c>
      <c r="AY526" s="412" t="s">
        <v>55</v>
      </c>
      <c r="AZ526" s="412" t="s">
        <v>55</v>
      </c>
      <c r="BA526" s="412" t="s">
        <v>55</v>
      </c>
    </row>
    <row r="527" spans="2:53">
      <c r="B527" s="149" t="s">
        <v>35</v>
      </c>
      <c r="C527" s="246" t="s">
        <v>35</v>
      </c>
      <c r="D527" s="197"/>
      <c r="E527" s="197"/>
      <c r="F527" s="197"/>
      <c r="G527" s="197"/>
      <c r="H527" s="286">
        <v>199</v>
      </c>
      <c r="I527" s="286" t="s">
        <v>55</v>
      </c>
      <c r="J527" s="286" t="s">
        <v>55</v>
      </c>
      <c r="K527" s="286" t="s">
        <v>55</v>
      </c>
      <c r="L527" s="286" t="s">
        <v>55</v>
      </c>
      <c r="M527" s="286" t="s">
        <v>55</v>
      </c>
      <c r="N527" s="286" t="s">
        <v>55</v>
      </c>
      <c r="O527" s="286" t="s">
        <v>55</v>
      </c>
      <c r="P527" s="286" t="s">
        <v>55</v>
      </c>
      <c r="Q527" s="286" t="s">
        <v>55</v>
      </c>
      <c r="S527" s="412">
        <v>199</v>
      </c>
      <c r="T527" s="412" t="s">
        <v>55</v>
      </c>
      <c r="U527" s="412"/>
      <c r="V527" s="412"/>
      <c r="W527" s="412" t="s">
        <v>55</v>
      </c>
      <c r="X527" s="412" t="s">
        <v>55</v>
      </c>
      <c r="Y527" s="412" t="s">
        <v>55</v>
      </c>
      <c r="Z527" s="412" t="s">
        <v>55</v>
      </c>
      <c r="AA527" s="412" t="s">
        <v>55</v>
      </c>
      <c r="AB527" s="412" t="s">
        <v>55</v>
      </c>
      <c r="AC527" s="412" t="s">
        <v>55</v>
      </c>
      <c r="AF527" s="286">
        <v>199</v>
      </c>
      <c r="AG527" s="286" t="s">
        <v>55</v>
      </c>
      <c r="AH527" s="286" t="s">
        <v>55</v>
      </c>
      <c r="AI527" s="286" t="s">
        <v>55</v>
      </c>
      <c r="AJ527" s="286" t="s">
        <v>55</v>
      </c>
      <c r="AK527" s="286" t="s">
        <v>55</v>
      </c>
      <c r="AL527" s="286" t="s">
        <v>55</v>
      </c>
      <c r="AM527" s="286" t="s">
        <v>55</v>
      </c>
      <c r="AN527" s="286" t="s">
        <v>55</v>
      </c>
      <c r="AO527" s="286" t="s">
        <v>55</v>
      </c>
      <c r="AQ527" s="412">
        <v>199</v>
      </c>
      <c r="AR527" s="412" t="s">
        <v>55</v>
      </c>
      <c r="AS527" s="412">
        <v>0</v>
      </c>
      <c r="AT527" s="412">
        <v>0</v>
      </c>
      <c r="AU527" s="412" t="s">
        <v>55</v>
      </c>
      <c r="AV527" s="412" t="s">
        <v>55</v>
      </c>
      <c r="AW527" s="412" t="s">
        <v>55</v>
      </c>
      <c r="AX527" s="412" t="s">
        <v>55</v>
      </c>
      <c r="AY527" s="412" t="s">
        <v>55</v>
      </c>
      <c r="AZ527" s="412" t="s">
        <v>55</v>
      </c>
      <c r="BA527" s="412" t="s">
        <v>55</v>
      </c>
    </row>
    <row r="528" spans="2:53">
      <c r="B528" s="149" t="s">
        <v>39</v>
      </c>
      <c r="C528" s="246" t="s">
        <v>64</v>
      </c>
      <c r="D528" s="197"/>
      <c r="E528" s="197"/>
      <c r="F528" s="197"/>
      <c r="G528" s="197"/>
      <c r="H528" s="286">
        <v>199</v>
      </c>
      <c r="I528" s="286" t="s">
        <v>55</v>
      </c>
      <c r="J528" s="286" t="s">
        <v>55</v>
      </c>
      <c r="K528" s="286" t="s">
        <v>55</v>
      </c>
      <c r="L528" s="286" t="s">
        <v>55</v>
      </c>
      <c r="M528" s="286" t="s">
        <v>55</v>
      </c>
      <c r="N528" s="286" t="s">
        <v>55</v>
      </c>
      <c r="O528" s="286" t="s">
        <v>55</v>
      </c>
      <c r="P528" s="286" t="s">
        <v>55</v>
      </c>
      <c r="Q528" s="286" t="s">
        <v>55</v>
      </c>
      <c r="S528" s="412">
        <v>199</v>
      </c>
      <c r="T528" s="412" t="s">
        <v>55</v>
      </c>
      <c r="U528" s="412"/>
      <c r="V528" s="412"/>
      <c r="W528" s="412" t="s">
        <v>55</v>
      </c>
      <c r="X528" s="412" t="s">
        <v>55</v>
      </c>
      <c r="Y528" s="412" t="s">
        <v>55</v>
      </c>
      <c r="Z528" s="412" t="s">
        <v>55</v>
      </c>
      <c r="AA528" s="412" t="s">
        <v>55</v>
      </c>
      <c r="AB528" s="412" t="s">
        <v>55</v>
      </c>
      <c r="AC528" s="412" t="s">
        <v>55</v>
      </c>
      <c r="AF528" s="286">
        <v>199</v>
      </c>
      <c r="AG528" s="286" t="s">
        <v>55</v>
      </c>
      <c r="AH528" s="286" t="s">
        <v>55</v>
      </c>
      <c r="AI528" s="286" t="s">
        <v>55</v>
      </c>
      <c r="AJ528" s="286" t="s">
        <v>55</v>
      </c>
      <c r="AK528" s="286" t="s">
        <v>55</v>
      </c>
      <c r="AL528" s="286" t="s">
        <v>55</v>
      </c>
      <c r="AM528" s="286" t="s">
        <v>55</v>
      </c>
      <c r="AN528" s="286" t="s">
        <v>55</v>
      </c>
      <c r="AO528" s="286" t="s">
        <v>55</v>
      </c>
      <c r="AQ528" s="412">
        <v>199</v>
      </c>
      <c r="AR528" s="412" t="s">
        <v>55</v>
      </c>
      <c r="AS528" s="412">
        <v>0</v>
      </c>
      <c r="AT528" s="412">
        <v>0</v>
      </c>
      <c r="AU528" s="412" t="s">
        <v>55</v>
      </c>
      <c r="AV528" s="412" t="s">
        <v>55</v>
      </c>
      <c r="AW528" s="412" t="s">
        <v>55</v>
      </c>
      <c r="AX528" s="412" t="s">
        <v>55</v>
      </c>
      <c r="AY528" s="412" t="s">
        <v>55</v>
      </c>
      <c r="AZ528" s="412" t="s">
        <v>55</v>
      </c>
      <c r="BA528" s="412" t="s">
        <v>55</v>
      </c>
    </row>
    <row r="529" spans="2:53">
      <c r="B529" s="149" t="s">
        <v>38</v>
      </c>
      <c r="C529" s="246" t="s">
        <v>63</v>
      </c>
      <c r="D529" s="197"/>
      <c r="E529" s="197"/>
      <c r="F529" s="197"/>
      <c r="G529" s="197"/>
      <c r="H529" s="286">
        <v>199</v>
      </c>
      <c r="I529" s="286" t="s">
        <v>55</v>
      </c>
      <c r="J529" s="286" t="s">
        <v>55</v>
      </c>
      <c r="K529" s="286" t="s">
        <v>55</v>
      </c>
      <c r="L529" s="286" t="s">
        <v>55</v>
      </c>
      <c r="M529" s="286" t="s">
        <v>55</v>
      </c>
      <c r="N529" s="286" t="s">
        <v>55</v>
      </c>
      <c r="O529" s="286" t="s">
        <v>55</v>
      </c>
      <c r="P529" s="286" t="s">
        <v>55</v>
      </c>
      <c r="Q529" s="286" t="s">
        <v>55</v>
      </c>
      <c r="S529" s="412">
        <v>199</v>
      </c>
      <c r="T529" s="412" t="s">
        <v>55</v>
      </c>
      <c r="U529" s="412"/>
      <c r="V529" s="412"/>
      <c r="W529" s="412" t="s">
        <v>55</v>
      </c>
      <c r="X529" s="412" t="s">
        <v>55</v>
      </c>
      <c r="Y529" s="412" t="s">
        <v>55</v>
      </c>
      <c r="Z529" s="412" t="s">
        <v>55</v>
      </c>
      <c r="AA529" s="412" t="s">
        <v>55</v>
      </c>
      <c r="AB529" s="412" t="s">
        <v>55</v>
      </c>
      <c r="AC529" s="412" t="s">
        <v>55</v>
      </c>
      <c r="AF529" s="286">
        <v>199</v>
      </c>
      <c r="AG529" s="286" t="s">
        <v>55</v>
      </c>
      <c r="AH529" s="286" t="s">
        <v>55</v>
      </c>
      <c r="AI529" s="286" t="s">
        <v>55</v>
      </c>
      <c r="AJ529" s="286" t="s">
        <v>55</v>
      </c>
      <c r="AK529" s="286" t="s">
        <v>55</v>
      </c>
      <c r="AL529" s="286" t="s">
        <v>55</v>
      </c>
      <c r="AM529" s="286" t="s">
        <v>55</v>
      </c>
      <c r="AN529" s="286" t="s">
        <v>55</v>
      </c>
      <c r="AO529" s="286" t="s">
        <v>55</v>
      </c>
      <c r="AQ529" s="412">
        <v>199</v>
      </c>
      <c r="AR529" s="412" t="s">
        <v>55</v>
      </c>
      <c r="AS529" s="412">
        <v>0</v>
      </c>
      <c r="AT529" s="412">
        <v>0</v>
      </c>
      <c r="AU529" s="412" t="s">
        <v>55</v>
      </c>
      <c r="AV529" s="412" t="s">
        <v>55</v>
      </c>
      <c r="AW529" s="412" t="s">
        <v>55</v>
      </c>
      <c r="AX529" s="412" t="s">
        <v>55</v>
      </c>
      <c r="AY529" s="412" t="s">
        <v>55</v>
      </c>
      <c r="AZ529" s="412" t="s">
        <v>55</v>
      </c>
      <c r="BA529" s="412" t="s">
        <v>55</v>
      </c>
    </row>
    <row r="530" spans="2:53">
      <c r="B530" s="149" t="s">
        <v>33</v>
      </c>
      <c r="C530" s="246" t="s">
        <v>33</v>
      </c>
      <c r="D530" s="197"/>
      <c r="E530" s="197"/>
      <c r="F530" s="197"/>
      <c r="G530" s="197"/>
      <c r="H530" s="286">
        <v>199</v>
      </c>
      <c r="I530" s="286" t="s">
        <v>55</v>
      </c>
      <c r="J530" s="286" t="s">
        <v>55</v>
      </c>
      <c r="K530" s="286" t="s">
        <v>55</v>
      </c>
      <c r="L530" s="286" t="s">
        <v>55</v>
      </c>
      <c r="M530" s="286" t="s">
        <v>55</v>
      </c>
      <c r="N530" s="286" t="s">
        <v>55</v>
      </c>
      <c r="O530" s="286" t="s">
        <v>55</v>
      </c>
      <c r="P530" s="286" t="s">
        <v>55</v>
      </c>
      <c r="Q530" s="286" t="s">
        <v>55</v>
      </c>
      <c r="S530" s="412">
        <v>199</v>
      </c>
      <c r="T530" s="412" t="s">
        <v>55</v>
      </c>
      <c r="U530" s="412"/>
      <c r="V530" s="412"/>
      <c r="W530" s="412" t="s">
        <v>55</v>
      </c>
      <c r="X530" s="412" t="s">
        <v>55</v>
      </c>
      <c r="Y530" s="412" t="s">
        <v>55</v>
      </c>
      <c r="Z530" s="412" t="s">
        <v>55</v>
      </c>
      <c r="AA530" s="412" t="s">
        <v>55</v>
      </c>
      <c r="AB530" s="412" t="s">
        <v>55</v>
      </c>
      <c r="AC530" s="412" t="s">
        <v>55</v>
      </c>
      <c r="AF530" s="286">
        <v>199</v>
      </c>
      <c r="AG530" s="286" t="s">
        <v>55</v>
      </c>
      <c r="AH530" s="286" t="s">
        <v>55</v>
      </c>
      <c r="AI530" s="286" t="s">
        <v>55</v>
      </c>
      <c r="AJ530" s="286" t="s">
        <v>55</v>
      </c>
      <c r="AK530" s="286" t="s">
        <v>55</v>
      </c>
      <c r="AL530" s="286" t="s">
        <v>55</v>
      </c>
      <c r="AM530" s="286" t="s">
        <v>55</v>
      </c>
      <c r="AN530" s="286" t="s">
        <v>55</v>
      </c>
      <c r="AO530" s="286" t="s">
        <v>55</v>
      </c>
      <c r="AQ530" s="412">
        <v>199</v>
      </c>
      <c r="AR530" s="412" t="s">
        <v>55</v>
      </c>
      <c r="AS530" s="412">
        <v>0</v>
      </c>
      <c r="AT530" s="412">
        <v>0</v>
      </c>
      <c r="AU530" s="412" t="s">
        <v>55</v>
      </c>
      <c r="AV530" s="412" t="s">
        <v>55</v>
      </c>
      <c r="AW530" s="412" t="s">
        <v>55</v>
      </c>
      <c r="AX530" s="412" t="s">
        <v>55</v>
      </c>
      <c r="AY530" s="412" t="s">
        <v>55</v>
      </c>
      <c r="AZ530" s="412" t="s">
        <v>55</v>
      </c>
      <c r="BA530" s="412" t="s">
        <v>55</v>
      </c>
    </row>
    <row r="531" spans="2:53">
      <c r="B531" s="149" t="s">
        <v>41</v>
      </c>
      <c r="C531" s="246" t="s">
        <v>65</v>
      </c>
      <c r="D531" s="197"/>
      <c r="E531" s="197"/>
      <c r="F531" s="197"/>
      <c r="G531" s="197"/>
      <c r="H531" s="286">
        <v>199</v>
      </c>
      <c r="I531" s="286" t="s">
        <v>55</v>
      </c>
      <c r="J531" s="286" t="s">
        <v>55</v>
      </c>
      <c r="K531" s="286" t="s">
        <v>55</v>
      </c>
      <c r="L531" s="286" t="s">
        <v>55</v>
      </c>
      <c r="M531" s="286" t="s">
        <v>55</v>
      </c>
      <c r="N531" s="286" t="s">
        <v>55</v>
      </c>
      <c r="O531" s="286" t="s">
        <v>55</v>
      </c>
      <c r="P531" s="286" t="s">
        <v>55</v>
      </c>
      <c r="Q531" s="286" t="s">
        <v>55</v>
      </c>
      <c r="S531" s="412">
        <v>199</v>
      </c>
      <c r="T531" s="412" t="s">
        <v>55</v>
      </c>
      <c r="U531" s="412"/>
      <c r="V531" s="412"/>
      <c r="W531" s="412" t="s">
        <v>55</v>
      </c>
      <c r="X531" s="412" t="s">
        <v>55</v>
      </c>
      <c r="Y531" s="412" t="s">
        <v>55</v>
      </c>
      <c r="Z531" s="412" t="s">
        <v>55</v>
      </c>
      <c r="AA531" s="412" t="s">
        <v>55</v>
      </c>
      <c r="AB531" s="412" t="s">
        <v>55</v>
      </c>
      <c r="AC531" s="412" t="s">
        <v>55</v>
      </c>
      <c r="AF531" s="286">
        <v>199</v>
      </c>
      <c r="AG531" s="286" t="s">
        <v>55</v>
      </c>
      <c r="AH531" s="286" t="s">
        <v>55</v>
      </c>
      <c r="AI531" s="286" t="s">
        <v>55</v>
      </c>
      <c r="AJ531" s="286" t="s">
        <v>55</v>
      </c>
      <c r="AK531" s="286" t="s">
        <v>55</v>
      </c>
      <c r="AL531" s="286" t="s">
        <v>55</v>
      </c>
      <c r="AM531" s="286" t="s">
        <v>55</v>
      </c>
      <c r="AN531" s="286" t="s">
        <v>55</v>
      </c>
      <c r="AO531" s="286" t="s">
        <v>55</v>
      </c>
      <c r="AQ531" s="412">
        <v>199</v>
      </c>
      <c r="AR531" s="412" t="s">
        <v>55</v>
      </c>
      <c r="AS531" s="412">
        <v>0</v>
      </c>
      <c r="AT531" s="412">
        <v>0</v>
      </c>
      <c r="AU531" s="412" t="s">
        <v>55</v>
      </c>
      <c r="AV531" s="412" t="s">
        <v>55</v>
      </c>
      <c r="AW531" s="412" t="s">
        <v>55</v>
      </c>
      <c r="AX531" s="412" t="s">
        <v>55</v>
      </c>
      <c r="AY531" s="412" t="s">
        <v>55</v>
      </c>
      <c r="AZ531" s="412" t="s">
        <v>55</v>
      </c>
      <c r="BA531" s="412" t="s">
        <v>55</v>
      </c>
    </row>
    <row r="532" spans="2:53" ht="13.5" thickBot="1">
      <c r="B532" s="150" t="s">
        <v>40</v>
      </c>
      <c r="C532" s="247" t="s">
        <v>40</v>
      </c>
      <c r="D532" s="199"/>
      <c r="E532" s="199"/>
      <c r="F532" s="199"/>
      <c r="G532" s="199"/>
      <c r="H532" s="342">
        <v>199</v>
      </c>
      <c r="I532" s="342" t="s">
        <v>55</v>
      </c>
      <c r="J532" s="342" t="s">
        <v>55</v>
      </c>
      <c r="K532" s="342" t="s">
        <v>55</v>
      </c>
      <c r="L532" s="342" t="s">
        <v>55</v>
      </c>
      <c r="M532" s="342" t="s">
        <v>55</v>
      </c>
      <c r="N532" s="342" t="s">
        <v>55</v>
      </c>
      <c r="O532" s="342" t="s">
        <v>55</v>
      </c>
      <c r="P532" s="342" t="s">
        <v>55</v>
      </c>
      <c r="Q532" s="342" t="s">
        <v>55</v>
      </c>
      <c r="S532" s="413">
        <v>199</v>
      </c>
      <c r="T532" s="413" t="s">
        <v>55</v>
      </c>
      <c r="U532" s="413"/>
      <c r="V532" s="413"/>
      <c r="W532" s="413" t="s">
        <v>55</v>
      </c>
      <c r="X532" s="413" t="s">
        <v>55</v>
      </c>
      <c r="Y532" s="413" t="s">
        <v>55</v>
      </c>
      <c r="Z532" s="413" t="s">
        <v>55</v>
      </c>
      <c r="AA532" s="413" t="s">
        <v>55</v>
      </c>
      <c r="AB532" s="413" t="s">
        <v>55</v>
      </c>
      <c r="AC532" s="413" t="s">
        <v>55</v>
      </c>
      <c r="AF532" s="342" t="e">
        <v>#N/A</v>
      </c>
      <c r="AG532" s="342" t="e">
        <v>#N/A</v>
      </c>
      <c r="AH532" s="342" t="e">
        <v>#N/A</v>
      </c>
      <c r="AI532" s="342" t="e">
        <v>#N/A</v>
      </c>
      <c r="AJ532" s="342" t="e">
        <v>#N/A</v>
      </c>
      <c r="AK532" s="342" t="e">
        <v>#N/A</v>
      </c>
      <c r="AL532" s="342" t="e">
        <v>#N/A</v>
      </c>
      <c r="AM532" s="342" t="e">
        <v>#N/A</v>
      </c>
      <c r="AN532" s="342" t="e">
        <v>#N/A</v>
      </c>
      <c r="AO532" s="342" t="e">
        <v>#N/A</v>
      </c>
      <c r="AQ532" s="413" t="e">
        <v>#N/A</v>
      </c>
      <c r="AR532" s="413" t="e">
        <v>#N/A</v>
      </c>
      <c r="AS532" s="413" t="e">
        <v>#N/A</v>
      </c>
      <c r="AT532" s="413" t="e">
        <v>#N/A</v>
      </c>
      <c r="AU532" s="413" t="e">
        <v>#N/A</v>
      </c>
      <c r="AV532" s="413" t="e">
        <v>#N/A</v>
      </c>
      <c r="AW532" s="413" t="e">
        <v>#N/A</v>
      </c>
      <c r="AX532" s="413" t="e">
        <v>#N/A</v>
      </c>
      <c r="AY532" s="413" t="e">
        <v>#N/A</v>
      </c>
      <c r="AZ532" s="413" t="e">
        <v>#N/A</v>
      </c>
      <c r="BA532" s="413" t="e">
        <v>#N/A</v>
      </c>
    </row>
    <row r="536" spans="2:53">
      <c r="H536" s="343"/>
      <c r="I536" s="343"/>
      <c r="J536" s="343"/>
      <c r="K536" s="343"/>
      <c r="L536" s="343"/>
      <c r="M536" s="343"/>
      <c r="N536" s="343"/>
      <c r="O536" s="343"/>
      <c r="P536" s="343"/>
      <c r="Q536" s="343"/>
    </row>
    <row r="537" spans="2:53">
      <c r="H537" s="343"/>
      <c r="I537" s="343"/>
      <c r="J537" s="343"/>
      <c r="K537" s="343"/>
      <c r="L537" s="343"/>
      <c r="M537" s="343"/>
      <c r="N537" s="343"/>
      <c r="O537" s="343"/>
      <c r="P537" s="343"/>
      <c r="Q537" s="343"/>
    </row>
    <row r="538" spans="2:53">
      <c r="H538" s="343"/>
      <c r="I538" s="343"/>
      <c r="J538" s="343"/>
      <c r="K538" s="343"/>
      <c r="L538" s="343"/>
      <c r="M538" s="343"/>
      <c r="N538" s="343"/>
      <c r="O538" s="343"/>
      <c r="P538" s="343"/>
      <c r="Q538" s="343"/>
    </row>
    <row r="539" spans="2:53">
      <c r="H539" s="343"/>
      <c r="I539" s="343"/>
      <c r="J539" s="343"/>
      <c r="K539" s="343"/>
      <c r="L539" s="343"/>
      <c r="M539" s="343"/>
      <c r="N539" s="343"/>
      <c r="O539" s="343"/>
      <c r="P539" s="343"/>
      <c r="Q539" s="343"/>
    </row>
    <row r="540" spans="2:53">
      <c r="H540" s="343"/>
      <c r="I540" s="343"/>
      <c r="J540" s="343"/>
      <c r="K540" s="343"/>
      <c r="L540" s="343"/>
      <c r="M540" s="343"/>
      <c r="N540" s="343"/>
      <c r="O540" s="343"/>
      <c r="P540" s="343"/>
      <c r="Q540" s="343"/>
    </row>
    <row r="541" spans="2:53">
      <c r="H541" s="343"/>
      <c r="I541" s="343"/>
      <c r="J541" s="343"/>
      <c r="K541" s="343"/>
      <c r="L541" s="343"/>
      <c r="M541" s="343"/>
      <c r="N541" s="343"/>
      <c r="O541" s="343"/>
      <c r="P541" s="343"/>
      <c r="Q541" s="343"/>
    </row>
    <row r="542" spans="2:53">
      <c r="H542" s="343"/>
      <c r="I542" s="343"/>
      <c r="J542" s="343"/>
      <c r="K542" s="343"/>
      <c r="L542" s="343"/>
      <c r="M542" s="343"/>
      <c r="N542" s="343"/>
      <c r="O542" s="343"/>
      <c r="P542" s="343"/>
      <c r="Q542" s="343"/>
    </row>
    <row r="543" spans="2:53">
      <c r="H543" s="343"/>
      <c r="I543" s="343"/>
      <c r="J543" s="343"/>
      <c r="K543" s="343"/>
      <c r="L543" s="343"/>
      <c r="M543" s="343"/>
      <c r="N543" s="343"/>
      <c r="O543" s="343"/>
      <c r="P543" s="343"/>
      <c r="Q543" s="343"/>
    </row>
    <row r="544" spans="2:53">
      <c r="H544" s="343"/>
      <c r="I544" s="343"/>
      <c r="J544" s="343"/>
      <c r="K544" s="343"/>
      <c r="L544" s="343"/>
      <c r="M544" s="343"/>
      <c r="N544" s="343"/>
      <c r="O544" s="343"/>
      <c r="P544" s="343"/>
      <c r="Q544" s="343"/>
    </row>
  </sheetData>
  <mergeCells count="28">
    <mergeCell ref="J5:Q5"/>
    <mergeCell ref="AH5:AO5"/>
    <mergeCell ref="H6:H8"/>
    <mergeCell ref="I6:I8"/>
    <mergeCell ref="L6:Q6"/>
    <mergeCell ref="AF6:AF8"/>
    <mergeCell ref="AG6:AG8"/>
    <mergeCell ref="AJ7:AO7"/>
    <mergeCell ref="AJ6:AO6"/>
    <mergeCell ref="J7:J8"/>
    <mergeCell ref="K7:K8"/>
    <mergeCell ref="L7:Q7"/>
    <mergeCell ref="AH7:AH8"/>
    <mergeCell ref="AI7:AI8"/>
    <mergeCell ref="S6:S8"/>
    <mergeCell ref="T6:T8"/>
    <mergeCell ref="AB1:AC1"/>
    <mergeCell ref="AZ1:BA1"/>
    <mergeCell ref="AS5:BA5"/>
    <mergeCell ref="S5:AC5"/>
    <mergeCell ref="AS6:AS8"/>
    <mergeCell ref="AT6:AT8"/>
    <mergeCell ref="AU6:BA7"/>
    <mergeCell ref="AQ6:AQ8"/>
    <mergeCell ref="AR6:AR8"/>
    <mergeCell ref="U6:U8"/>
    <mergeCell ref="W6:AC7"/>
    <mergeCell ref="V6:V8"/>
  </mergeCells>
  <conditionalFormatting sqref="P494:AC494 H128:K128 R128:AC128 H524:AC532 H495:AC500 H10:AC127 H129:AC493 R501:AC523 L514:Q523">
    <cfRule type="cellIs" dxfId="226" priority="173" operator="lessThan">
      <formula>AF10</formula>
    </cfRule>
    <cfRule type="cellIs" dxfId="225" priority="174" operator="greaterThan">
      <formula>AF10</formula>
    </cfRule>
  </conditionalFormatting>
  <conditionalFormatting sqref="N498">
    <cfRule type="cellIs" dxfId="224" priority="171" operator="lessThan">
      <formula>AL498</formula>
    </cfRule>
    <cfRule type="cellIs" dxfId="223" priority="172" operator="greaterThan">
      <formula>AL498</formula>
    </cfRule>
  </conditionalFormatting>
  <conditionalFormatting sqref="O499:O500">
    <cfRule type="cellIs" dxfId="222" priority="169" operator="lessThan">
      <formula>AM499</formula>
    </cfRule>
    <cfRule type="cellIs" dxfId="221" priority="170" operator="greaterThan">
      <formula>AM499</formula>
    </cfRule>
  </conditionalFormatting>
  <conditionalFormatting sqref="O498">
    <cfRule type="cellIs" dxfId="220" priority="167" operator="lessThan">
      <formula>AM498</formula>
    </cfRule>
    <cfRule type="cellIs" dxfId="219" priority="168" operator="greaterThan">
      <formula>AM498</formula>
    </cfRule>
  </conditionalFormatting>
  <conditionalFormatting sqref="P499:P500">
    <cfRule type="cellIs" dxfId="218" priority="165" operator="lessThan">
      <formula>AN499</formula>
    </cfRule>
    <cfRule type="cellIs" dxfId="217" priority="166" operator="greaterThan">
      <formula>AN499</formula>
    </cfRule>
  </conditionalFormatting>
  <conditionalFormatting sqref="P498">
    <cfRule type="cellIs" dxfId="216" priority="163" operator="lessThan">
      <formula>AN498</formula>
    </cfRule>
    <cfRule type="cellIs" dxfId="215" priority="164" operator="greaterThan">
      <formula>AN498</formula>
    </cfRule>
  </conditionalFormatting>
  <conditionalFormatting sqref="H494:K494">
    <cfRule type="cellIs" dxfId="214" priority="175" operator="lessThan">
      <formula>AF494</formula>
    </cfRule>
    <cfRule type="cellIs" dxfId="213" priority="176" operator="greaterThan">
      <formula>AF494</formula>
    </cfRule>
  </conditionalFormatting>
  <conditionalFormatting sqref="L494">
    <cfRule type="cellIs" dxfId="212" priority="136" operator="lessThan">
      <formula>AJ494</formula>
    </cfRule>
    <cfRule type="cellIs" dxfId="211" priority="137" operator="greaterThan">
      <formula>AJ494</formula>
    </cfRule>
  </conditionalFormatting>
  <conditionalFormatting sqref="M494">
    <cfRule type="cellIs" dxfId="210" priority="134" operator="lessThan">
      <formula>AK494</formula>
    </cfRule>
    <cfRule type="cellIs" dxfId="209" priority="135" operator="greaterThan">
      <formula>AK494</formula>
    </cfRule>
  </conditionalFormatting>
  <conditionalFormatting sqref="N494">
    <cfRule type="cellIs" dxfId="208" priority="132" operator="lessThan">
      <formula>AL494</formula>
    </cfRule>
    <cfRule type="cellIs" dxfId="207" priority="133" operator="greaterThan">
      <formula>AL494</formula>
    </cfRule>
  </conditionalFormatting>
  <conditionalFormatting sqref="O494">
    <cfRule type="cellIs" dxfId="206" priority="130" operator="lessThan">
      <formula>AM494</formula>
    </cfRule>
    <cfRule type="cellIs" dxfId="205" priority="131" operator="greaterThan">
      <formula>AM494</formula>
    </cfRule>
  </conditionalFormatting>
  <conditionalFormatting sqref="L128:Q128">
    <cfRule type="cellIs" dxfId="204" priority="107" operator="lessThan">
      <formula>AJ128</formula>
    </cfRule>
    <cfRule type="cellIs" dxfId="203" priority="108" operator="greaterThan">
      <formula>AJ128</formula>
    </cfRule>
  </conditionalFormatting>
  <conditionalFormatting sqref="N501">
    <cfRule type="cellIs" dxfId="202" priority="103" operator="lessThan">
      <formula>AL501</formula>
    </cfRule>
    <cfRule type="cellIs" dxfId="201" priority="104" operator="greaterThan">
      <formula>AL501</formula>
    </cfRule>
  </conditionalFormatting>
  <conditionalFormatting sqref="O501">
    <cfRule type="cellIs" dxfId="200" priority="101" operator="lessThan">
      <formula>AM501</formula>
    </cfRule>
    <cfRule type="cellIs" dxfId="199" priority="102" operator="greaterThan">
      <formula>AM501</formula>
    </cfRule>
  </conditionalFormatting>
  <conditionalFormatting sqref="P501">
    <cfRule type="cellIs" dxfId="198" priority="99" operator="lessThan">
      <formula>AN501</formula>
    </cfRule>
    <cfRule type="cellIs" dxfId="197" priority="100" operator="greaterThan">
      <formula>AN501</formula>
    </cfRule>
  </conditionalFormatting>
  <conditionalFormatting sqref="H501:Q501">
    <cfRule type="cellIs" dxfId="196" priority="105" operator="lessThan">
      <formula>AF501</formula>
    </cfRule>
    <cfRule type="cellIs" dxfId="195" priority="106" operator="greaterThan">
      <formula>AF501</formula>
    </cfRule>
  </conditionalFormatting>
  <conditionalFormatting sqref="N502">
    <cfRule type="cellIs" dxfId="194" priority="95" operator="lessThan">
      <formula>AL502</formula>
    </cfRule>
    <cfRule type="cellIs" dxfId="193" priority="96" operator="greaterThan">
      <formula>AL502</formula>
    </cfRule>
  </conditionalFormatting>
  <conditionalFormatting sqref="O502">
    <cfRule type="cellIs" dxfId="192" priority="93" operator="lessThan">
      <formula>AM502</formula>
    </cfRule>
    <cfRule type="cellIs" dxfId="191" priority="94" operator="greaterThan">
      <formula>AM502</formula>
    </cfRule>
  </conditionalFormatting>
  <conditionalFormatting sqref="P502">
    <cfRule type="cellIs" dxfId="190" priority="91" operator="lessThan">
      <formula>AN502</formula>
    </cfRule>
    <cfRule type="cellIs" dxfId="189" priority="92" operator="greaterThan">
      <formula>AN502</formula>
    </cfRule>
  </conditionalFormatting>
  <conditionalFormatting sqref="H502:Q502">
    <cfRule type="cellIs" dxfId="188" priority="97" operator="lessThan">
      <formula>AF502</formula>
    </cfRule>
    <cfRule type="cellIs" dxfId="187" priority="98" operator="greaterThan">
      <formula>AF502</formula>
    </cfRule>
  </conditionalFormatting>
  <conditionalFormatting sqref="N503">
    <cfRule type="cellIs" dxfId="186" priority="87" operator="lessThan">
      <formula>AL503</formula>
    </cfRule>
    <cfRule type="cellIs" dxfId="185" priority="88" operator="greaterThan">
      <formula>AL503</formula>
    </cfRule>
  </conditionalFormatting>
  <conditionalFormatting sqref="O503">
    <cfRule type="cellIs" dxfId="184" priority="85" operator="lessThan">
      <formula>AM503</formula>
    </cfRule>
    <cfRule type="cellIs" dxfId="183" priority="86" operator="greaterThan">
      <formula>AM503</formula>
    </cfRule>
  </conditionalFormatting>
  <conditionalFormatting sqref="P503">
    <cfRule type="cellIs" dxfId="182" priority="83" operator="lessThan">
      <formula>AN503</formula>
    </cfRule>
    <cfRule type="cellIs" dxfId="181" priority="84" operator="greaterThan">
      <formula>AN503</formula>
    </cfRule>
  </conditionalFormatting>
  <conditionalFormatting sqref="H503:Q503">
    <cfRule type="cellIs" dxfId="180" priority="89" operator="lessThan">
      <formula>AF503</formula>
    </cfRule>
    <cfRule type="cellIs" dxfId="179" priority="90" operator="greaterThan">
      <formula>AF503</formula>
    </cfRule>
  </conditionalFormatting>
  <conditionalFormatting sqref="N504">
    <cfRule type="cellIs" dxfId="178" priority="79" operator="lessThan">
      <formula>AL504</formula>
    </cfRule>
    <cfRule type="cellIs" dxfId="177" priority="80" operator="greaterThan">
      <formula>AL504</formula>
    </cfRule>
  </conditionalFormatting>
  <conditionalFormatting sqref="O504">
    <cfRule type="cellIs" dxfId="176" priority="77" operator="lessThan">
      <formula>AM504</formula>
    </cfRule>
    <cfRule type="cellIs" dxfId="175" priority="78" operator="greaterThan">
      <formula>AM504</formula>
    </cfRule>
  </conditionalFormatting>
  <conditionalFormatting sqref="P504">
    <cfRule type="cellIs" dxfId="174" priority="75" operator="lessThan">
      <formula>AN504</formula>
    </cfRule>
    <cfRule type="cellIs" dxfId="173" priority="76" operator="greaterThan">
      <formula>AN504</formula>
    </cfRule>
  </conditionalFormatting>
  <conditionalFormatting sqref="H504:Q504">
    <cfRule type="cellIs" dxfId="172" priority="81" operator="lessThan">
      <formula>AF504</formula>
    </cfRule>
    <cfRule type="cellIs" dxfId="171" priority="82" operator="greaterThan">
      <formula>AF504</formula>
    </cfRule>
  </conditionalFormatting>
  <conditionalFormatting sqref="N505">
    <cfRule type="cellIs" dxfId="170" priority="71" operator="lessThan">
      <formula>AL505</formula>
    </cfRule>
    <cfRule type="cellIs" dxfId="169" priority="72" operator="greaterThan">
      <formula>AL505</formula>
    </cfRule>
  </conditionalFormatting>
  <conditionalFormatting sqref="O505">
    <cfRule type="cellIs" dxfId="168" priority="69" operator="lessThan">
      <formula>AM505</formula>
    </cfRule>
    <cfRule type="cellIs" dxfId="167" priority="70" operator="greaterThan">
      <formula>AM505</formula>
    </cfRule>
  </conditionalFormatting>
  <conditionalFormatting sqref="P505">
    <cfRule type="cellIs" dxfId="166" priority="67" operator="lessThan">
      <formula>AN505</formula>
    </cfRule>
    <cfRule type="cellIs" dxfId="165" priority="68" operator="greaterThan">
      <formula>AN505</formula>
    </cfRule>
  </conditionalFormatting>
  <conditionalFormatting sqref="H505:Q505">
    <cfRule type="cellIs" dxfId="164" priority="73" operator="lessThan">
      <formula>AF505</formula>
    </cfRule>
    <cfRule type="cellIs" dxfId="163" priority="74" operator="greaterThan">
      <formula>AF505</formula>
    </cfRule>
  </conditionalFormatting>
  <conditionalFormatting sqref="N506">
    <cfRule type="cellIs" dxfId="162" priority="63" operator="lessThan">
      <formula>AL506</formula>
    </cfRule>
    <cfRule type="cellIs" dxfId="161" priority="64" operator="greaterThan">
      <formula>AL506</formula>
    </cfRule>
  </conditionalFormatting>
  <conditionalFormatting sqref="O506">
    <cfRule type="cellIs" dxfId="160" priority="61" operator="lessThan">
      <formula>AM506</formula>
    </cfRule>
    <cfRule type="cellIs" dxfId="159" priority="62" operator="greaterThan">
      <formula>AM506</formula>
    </cfRule>
  </conditionalFormatting>
  <conditionalFormatting sqref="P506">
    <cfRule type="cellIs" dxfId="158" priority="59" operator="lessThan">
      <formula>AN506</formula>
    </cfRule>
    <cfRule type="cellIs" dxfId="157" priority="60" operator="greaterThan">
      <formula>AN506</formula>
    </cfRule>
  </conditionalFormatting>
  <conditionalFormatting sqref="H506:Q506">
    <cfRule type="cellIs" dxfId="156" priority="65" operator="lessThan">
      <formula>AF506</formula>
    </cfRule>
    <cfRule type="cellIs" dxfId="155" priority="66" operator="greaterThan">
      <formula>AF506</formula>
    </cfRule>
  </conditionalFormatting>
  <conditionalFormatting sqref="N507">
    <cfRule type="cellIs" dxfId="154" priority="55" operator="lessThan">
      <formula>AL507</formula>
    </cfRule>
    <cfRule type="cellIs" dxfId="153" priority="56" operator="greaterThan">
      <formula>AL507</formula>
    </cfRule>
  </conditionalFormatting>
  <conditionalFormatting sqref="O507">
    <cfRule type="cellIs" dxfId="152" priority="53" operator="lessThan">
      <formula>AM507</formula>
    </cfRule>
    <cfRule type="cellIs" dxfId="151" priority="54" operator="greaterThan">
      <formula>AM507</formula>
    </cfRule>
  </conditionalFormatting>
  <conditionalFormatting sqref="P507">
    <cfRule type="cellIs" dxfId="150" priority="51" operator="lessThan">
      <formula>AN507</formula>
    </cfRule>
    <cfRule type="cellIs" dxfId="149" priority="52" operator="greaterThan">
      <formula>AN507</formula>
    </cfRule>
  </conditionalFormatting>
  <conditionalFormatting sqref="H507:Q507">
    <cfRule type="cellIs" dxfId="148" priority="57" operator="lessThan">
      <formula>AF507</formula>
    </cfRule>
    <cfRule type="cellIs" dxfId="147" priority="58" operator="greaterThan">
      <formula>AF507</formula>
    </cfRule>
  </conditionalFormatting>
  <conditionalFormatting sqref="N508">
    <cfRule type="cellIs" dxfId="146" priority="47" operator="lessThan">
      <formula>AL508</formula>
    </cfRule>
    <cfRule type="cellIs" dxfId="145" priority="48" operator="greaterThan">
      <formula>AL508</formula>
    </cfRule>
  </conditionalFormatting>
  <conditionalFormatting sqref="O508">
    <cfRule type="cellIs" dxfId="144" priority="45" operator="lessThan">
      <formula>AM508</formula>
    </cfRule>
    <cfRule type="cellIs" dxfId="143" priority="46" operator="greaterThan">
      <formula>AM508</formula>
    </cfRule>
  </conditionalFormatting>
  <conditionalFormatting sqref="P508">
    <cfRule type="cellIs" dxfId="142" priority="43" operator="lessThan">
      <formula>AN508</formula>
    </cfRule>
    <cfRule type="cellIs" dxfId="141" priority="44" operator="greaterThan">
      <formula>AN508</formula>
    </cfRule>
  </conditionalFormatting>
  <conditionalFormatting sqref="H508:Q508">
    <cfRule type="cellIs" dxfId="140" priority="49" operator="lessThan">
      <formula>AF508</formula>
    </cfRule>
    <cfRule type="cellIs" dxfId="139" priority="50" operator="greaterThan">
      <formula>AF508</formula>
    </cfRule>
  </conditionalFormatting>
  <conditionalFormatting sqref="N509">
    <cfRule type="cellIs" dxfId="138" priority="39" operator="lessThan">
      <formula>AL509</formula>
    </cfRule>
    <cfRule type="cellIs" dxfId="137" priority="40" operator="greaterThan">
      <formula>AL509</formula>
    </cfRule>
  </conditionalFormatting>
  <conditionalFormatting sqref="O509">
    <cfRule type="cellIs" dxfId="136" priority="37" operator="lessThan">
      <formula>AM509</formula>
    </cfRule>
    <cfRule type="cellIs" dxfId="135" priority="38" operator="greaterThan">
      <formula>AM509</formula>
    </cfRule>
  </conditionalFormatting>
  <conditionalFormatting sqref="P509">
    <cfRule type="cellIs" dxfId="134" priority="35" operator="lessThan">
      <formula>AN509</formula>
    </cfRule>
    <cfRule type="cellIs" dxfId="133" priority="36" operator="greaterThan">
      <formula>AN509</formula>
    </cfRule>
  </conditionalFormatting>
  <conditionalFormatting sqref="H509:Q509">
    <cfRule type="cellIs" dxfId="132" priority="41" operator="lessThan">
      <formula>AF509</formula>
    </cfRule>
    <cfRule type="cellIs" dxfId="131" priority="42" operator="greaterThan">
      <formula>AF509</formula>
    </cfRule>
  </conditionalFormatting>
  <conditionalFormatting sqref="N510">
    <cfRule type="cellIs" dxfId="130" priority="31" operator="lessThan">
      <formula>AL510</formula>
    </cfRule>
    <cfRule type="cellIs" dxfId="129" priority="32" operator="greaterThan">
      <formula>AL510</formula>
    </cfRule>
  </conditionalFormatting>
  <conditionalFormatting sqref="O510">
    <cfRule type="cellIs" dxfId="128" priority="29" operator="lessThan">
      <formula>AM510</formula>
    </cfRule>
    <cfRule type="cellIs" dxfId="127" priority="30" operator="greaterThan">
      <formula>AM510</formula>
    </cfRule>
  </conditionalFormatting>
  <conditionalFormatting sqref="P510">
    <cfRule type="cellIs" dxfId="126" priority="27" operator="lessThan">
      <formula>AN510</formula>
    </cfRule>
    <cfRule type="cellIs" dxfId="125" priority="28" operator="greaterThan">
      <formula>AN510</formula>
    </cfRule>
  </conditionalFormatting>
  <conditionalFormatting sqref="H510:Q510">
    <cfRule type="cellIs" dxfId="124" priority="33" operator="lessThan">
      <formula>AF510</formula>
    </cfRule>
    <cfRule type="cellIs" dxfId="123" priority="34" operator="greaterThan">
      <formula>AF510</formula>
    </cfRule>
  </conditionalFormatting>
  <conditionalFormatting sqref="N512">
    <cfRule type="cellIs" dxfId="122" priority="23" operator="lessThan">
      <formula>AL512</formula>
    </cfRule>
    <cfRule type="cellIs" dxfId="121" priority="24" operator="greaterThan">
      <formula>AL512</formula>
    </cfRule>
  </conditionalFormatting>
  <conditionalFormatting sqref="O512">
    <cfRule type="cellIs" dxfId="120" priority="21" operator="lessThan">
      <formula>AM512</formula>
    </cfRule>
    <cfRule type="cellIs" dxfId="119" priority="22" operator="greaterThan">
      <formula>AM512</formula>
    </cfRule>
  </conditionalFormatting>
  <conditionalFormatting sqref="P512">
    <cfRule type="cellIs" dxfId="118" priority="19" operator="lessThan">
      <formula>AN512</formula>
    </cfRule>
    <cfRule type="cellIs" dxfId="117" priority="20" operator="greaterThan">
      <formula>AN512</formula>
    </cfRule>
  </conditionalFormatting>
  <conditionalFormatting sqref="H512:Q512">
    <cfRule type="cellIs" dxfId="116" priority="25" operator="lessThan">
      <formula>AF512</formula>
    </cfRule>
    <cfRule type="cellIs" dxfId="115" priority="26" operator="greaterThan">
      <formula>AF512</formula>
    </cfRule>
  </conditionalFormatting>
  <conditionalFormatting sqref="N511">
    <cfRule type="cellIs" dxfId="114" priority="15" operator="lessThan">
      <formula>AL511</formula>
    </cfRule>
    <cfRule type="cellIs" dxfId="113" priority="16" operator="greaterThan">
      <formula>AL511</formula>
    </cfRule>
  </conditionalFormatting>
  <conditionalFormatting sqref="O511">
    <cfRule type="cellIs" dxfId="112" priority="13" operator="lessThan">
      <formula>AM511</formula>
    </cfRule>
    <cfRule type="cellIs" dxfId="111" priority="14" operator="greaterThan">
      <formula>AM511</formula>
    </cfRule>
  </conditionalFormatting>
  <conditionalFormatting sqref="P511">
    <cfRule type="cellIs" dxfId="110" priority="11" operator="lessThan">
      <formula>AN511</formula>
    </cfRule>
    <cfRule type="cellIs" dxfId="109" priority="12" operator="greaterThan">
      <formula>AN511</formula>
    </cfRule>
  </conditionalFormatting>
  <conditionalFormatting sqref="H511:Q511">
    <cfRule type="cellIs" dxfId="108" priority="17" operator="lessThan">
      <formula>AF511</formula>
    </cfRule>
    <cfRule type="cellIs" dxfId="107" priority="18" operator="greaterThan">
      <formula>AF511</formula>
    </cfRule>
  </conditionalFormatting>
  <conditionalFormatting sqref="N513">
    <cfRule type="cellIs" dxfId="106" priority="7" operator="lessThan">
      <formula>AL513</formula>
    </cfRule>
    <cfRule type="cellIs" dxfId="105" priority="8" operator="greaterThan">
      <formula>AL513</formula>
    </cfRule>
  </conditionalFormatting>
  <conditionalFormatting sqref="O513">
    <cfRule type="cellIs" dxfId="104" priority="5" operator="lessThan">
      <formula>AM513</formula>
    </cfRule>
    <cfRule type="cellIs" dxfId="103" priority="6" operator="greaterThan">
      <formula>AM513</formula>
    </cfRule>
  </conditionalFormatting>
  <conditionalFormatting sqref="P513">
    <cfRule type="cellIs" dxfId="102" priority="3" operator="lessThan">
      <formula>AN513</formula>
    </cfRule>
    <cfRule type="cellIs" dxfId="101" priority="4" operator="greaterThan">
      <formula>AN513</formula>
    </cfRule>
  </conditionalFormatting>
  <conditionalFormatting sqref="L513:P513">
    <cfRule type="cellIs" dxfId="100" priority="9" operator="lessThan">
      <formula>AJ513</formula>
    </cfRule>
    <cfRule type="cellIs" dxfId="99" priority="10" operator="greaterThan">
      <formula>AJ513</formula>
    </cfRule>
  </conditionalFormatting>
  <conditionalFormatting sqref="H513:K523">
    <cfRule type="cellIs" dxfId="98" priority="1" operator="lessThan">
      <formula>AF513</formula>
    </cfRule>
    <cfRule type="cellIs" dxfId="97" priority="2" operator="greaterThan">
      <formula>AF513</formula>
    </cfRule>
  </conditionalFormatting>
  <pageMargins left="0.19685039370078741" right="0.23622047244094491" top="0.43307086614173229" bottom="0.78740157480314965" header="0.31496062992125984" footer="0.31496062992125984"/>
  <pageSetup scale="13" orientation="landscape" verticalDpi="4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34"/>
  <sheetViews>
    <sheetView showGridLines="0" zoomScale="60" zoomScaleNormal="60" workbookViewId="0">
      <pane xSplit="2" ySplit="6" topLeftCell="C7" activePane="bottomRight" state="frozen"/>
      <selection activeCell="C9" sqref="C9"/>
      <selection pane="topRight" activeCell="C9" sqref="C9"/>
      <selection pane="bottomLeft" activeCell="C9" sqref="C9"/>
      <selection pane="bottomRight" activeCell="C9" sqref="C9"/>
    </sheetView>
  </sheetViews>
  <sheetFormatPr defaultRowHeight="15" outlineLevelRow="1" outlineLevelCol="1"/>
  <cols>
    <col min="1" max="1" width="15.28515625" style="177" customWidth="1"/>
    <col min="2" max="2" width="17.28515625" style="177" hidden="1" customWidth="1" outlineLevel="1"/>
    <col min="3" max="3" width="44.85546875" style="177" bestFit="1" customWidth="1" collapsed="1"/>
    <col min="4" max="4" width="27.28515625" style="177" bestFit="1" customWidth="1"/>
    <col min="5" max="5" width="8.28515625" style="177" bestFit="1" customWidth="1"/>
    <col min="6" max="12" width="15.140625" style="177" customWidth="1"/>
    <col min="13" max="13" width="1.7109375" style="177" customWidth="1"/>
    <col min="14" max="20" width="15.140625" style="177" customWidth="1"/>
    <col min="21" max="21" width="16.5703125" style="177" bestFit="1" customWidth="1"/>
    <col min="22" max="22" width="9.140625" style="177"/>
    <col min="23" max="23" width="36.140625" style="177" hidden="1" customWidth="1" outlineLevel="1"/>
    <col min="24" max="31" width="9.140625" style="177" hidden="1" customWidth="1" outlineLevel="1"/>
    <col min="32" max="32" width="3.7109375" style="177" hidden="1" customWidth="1" outlineLevel="1"/>
    <col min="33" max="39" width="9.140625" style="177" hidden="1" customWidth="1" outlineLevel="1"/>
    <col min="40" max="40" width="2.42578125" style="177" hidden="1" customWidth="1" outlineLevel="1"/>
    <col min="41" max="41" width="18" style="177" hidden="1" customWidth="1" outlineLevel="1"/>
    <col min="42" max="42" width="19.5703125" style="177" hidden="1" customWidth="1" outlineLevel="1"/>
    <col min="43" max="43" width="9.140625" style="177" collapsed="1"/>
    <col min="44" max="16384" width="9.140625" style="177"/>
  </cols>
  <sheetData>
    <row r="1" spans="1:42" ht="15" customHeight="1">
      <c r="A1" s="260" t="s">
        <v>136</v>
      </c>
      <c r="B1" s="176"/>
      <c r="C1" s="176"/>
      <c r="D1" s="374" t="s">
        <v>1123</v>
      </c>
      <c r="E1" s="23"/>
      <c r="F1" s="23"/>
      <c r="G1" s="23"/>
      <c r="H1" s="24"/>
      <c r="I1" s="512"/>
      <c r="J1" s="236"/>
      <c r="K1" s="23"/>
      <c r="L1" s="23"/>
      <c r="M1" s="23"/>
      <c r="N1" s="23"/>
      <c r="O1" s="23"/>
      <c r="P1" s="24"/>
      <c r="Q1" s="512"/>
      <c r="R1" s="236"/>
      <c r="S1" s="23"/>
      <c r="T1" s="23"/>
      <c r="U1" s="678" t="s">
        <v>1102</v>
      </c>
      <c r="V1" s="678"/>
    </row>
    <row r="2" spans="1:42" ht="15" customHeight="1" thickBot="1">
      <c r="A2" s="260" t="s">
        <v>69</v>
      </c>
      <c r="B2" s="176"/>
      <c r="C2" s="176"/>
      <c r="D2" s="375" t="s">
        <v>1124</v>
      </c>
      <c r="E2" s="23"/>
      <c r="F2" s="23"/>
      <c r="G2" s="23"/>
      <c r="H2" s="620"/>
      <c r="I2" s="586" t="s">
        <v>1620</v>
      </c>
      <c r="J2" s="26"/>
      <c r="K2" s="23"/>
      <c r="L2" s="23"/>
      <c r="M2" s="23"/>
      <c r="N2" s="23"/>
      <c r="O2" s="23"/>
      <c r="P2" s="25"/>
      <c r="Q2" s="586"/>
      <c r="R2" s="26"/>
      <c r="S2" s="31"/>
      <c r="T2" s="23"/>
      <c r="U2" s="164"/>
      <c r="V2" s="164"/>
    </row>
    <row r="3" spans="1:42" ht="15" customHeight="1">
      <c r="A3" s="27"/>
      <c r="B3" s="178"/>
      <c r="C3" s="178"/>
      <c r="D3" s="22"/>
      <c r="E3" s="23"/>
      <c r="F3" s="23"/>
      <c r="G3" s="23"/>
      <c r="H3" s="24"/>
      <c r="I3" s="24"/>
      <c r="J3" s="24"/>
      <c r="K3" s="23"/>
      <c r="L3" s="23"/>
      <c r="M3" s="23"/>
      <c r="N3" s="23"/>
      <c r="O3" s="23"/>
      <c r="P3" s="24"/>
      <c r="Q3" s="24"/>
      <c r="R3" s="24"/>
      <c r="S3" s="23"/>
      <c r="T3" s="23"/>
      <c r="U3" s="165"/>
      <c r="V3" s="165"/>
    </row>
    <row r="4" spans="1:42" ht="15" customHeight="1">
      <c r="A4" s="27"/>
      <c r="B4" s="23"/>
      <c r="C4" s="23"/>
      <c r="D4" s="22"/>
      <c r="E4" s="23"/>
      <c r="F4" s="23"/>
      <c r="G4" s="23"/>
      <c r="H4" s="24"/>
      <c r="I4" s="24"/>
      <c r="J4" s="24"/>
      <c r="K4" s="23"/>
      <c r="L4" s="23"/>
      <c r="M4" s="23"/>
      <c r="N4" s="23"/>
      <c r="O4" s="23"/>
      <c r="P4" s="24"/>
      <c r="Q4" s="24"/>
      <c r="R4" s="24"/>
      <c r="S4" s="23"/>
      <c r="T4" s="23"/>
      <c r="U4" s="187"/>
      <c r="V4" s="187"/>
    </row>
    <row r="5" spans="1:42" ht="15" hidden="1" customHeight="1" outlineLevel="1">
      <c r="A5" s="27"/>
      <c r="B5" s="23"/>
      <c r="C5" s="23"/>
      <c r="D5" s="22"/>
      <c r="E5" s="23"/>
      <c r="F5" s="395"/>
      <c r="G5" s="396"/>
      <c r="H5" s="24"/>
      <c r="I5" s="24"/>
      <c r="J5" s="24"/>
      <c r="K5" s="23"/>
      <c r="L5" s="23"/>
      <c r="M5" s="23"/>
      <c r="N5" s="587">
        <v>4</v>
      </c>
      <c r="O5" s="587">
        <v>5</v>
      </c>
      <c r="P5" s="587">
        <v>6</v>
      </c>
      <c r="Q5" s="587">
        <v>7</v>
      </c>
      <c r="R5" s="587">
        <v>8</v>
      </c>
      <c r="S5" s="587">
        <v>9</v>
      </c>
      <c r="T5" s="587">
        <v>10</v>
      </c>
    </row>
    <row r="6" spans="1:42" s="31" customFormat="1" ht="15" customHeight="1" collapsed="1">
      <c r="A6" s="30"/>
      <c r="C6" s="35" t="s">
        <v>224</v>
      </c>
      <c r="E6" s="32"/>
      <c r="F6" s="32"/>
      <c r="G6" s="32"/>
      <c r="H6" s="33"/>
      <c r="I6" s="147"/>
      <c r="J6" s="34"/>
      <c r="N6" s="32"/>
      <c r="O6" s="32"/>
      <c r="P6" s="33"/>
      <c r="Q6" s="147"/>
      <c r="R6" s="34"/>
    </row>
    <row r="7" spans="1:42" ht="15.75" customHeight="1" thickBot="1">
      <c r="A7" s="35"/>
      <c r="B7" s="179"/>
      <c r="C7" s="35" t="s">
        <v>137</v>
      </c>
      <c r="D7" s="539" t="s">
        <v>1574</v>
      </c>
      <c r="M7" s="23"/>
    </row>
    <row r="8" spans="1:42" ht="34.5" customHeight="1" thickBot="1">
      <c r="A8" s="35"/>
      <c r="B8" s="179"/>
      <c r="C8" s="139" t="s">
        <v>1634</v>
      </c>
      <c r="D8" s="764" t="s">
        <v>305</v>
      </c>
      <c r="E8" s="765"/>
      <c r="F8" s="765"/>
      <c r="G8" s="765"/>
      <c r="H8" s="765"/>
      <c r="I8" s="765"/>
      <c r="J8" s="765"/>
      <c r="K8" s="766"/>
      <c r="L8" s="589" t="s">
        <v>1621</v>
      </c>
      <c r="M8" s="23"/>
      <c r="N8" s="764" t="s">
        <v>1180</v>
      </c>
      <c r="O8" s="765"/>
      <c r="P8" s="765"/>
      <c r="Q8" s="765"/>
      <c r="R8" s="765"/>
      <c r="S8" s="766"/>
      <c r="T8" s="589" t="s">
        <v>1621</v>
      </c>
    </row>
    <row r="9" spans="1:42" s="36" customFormat="1" ht="89.25" customHeight="1" thickBot="1">
      <c r="A9" s="682" t="s">
        <v>223</v>
      </c>
      <c r="B9" s="558" t="s">
        <v>2</v>
      </c>
      <c r="C9" s="558" t="s">
        <v>3</v>
      </c>
      <c r="D9" s="558" t="s">
        <v>1121</v>
      </c>
      <c r="E9" s="558" t="s">
        <v>0</v>
      </c>
      <c r="F9" s="558" t="s">
        <v>131</v>
      </c>
      <c r="G9" s="571" t="s">
        <v>1067</v>
      </c>
      <c r="H9" s="559" t="s">
        <v>1565</v>
      </c>
      <c r="I9" s="559" t="s">
        <v>1566</v>
      </c>
      <c r="J9" s="559" t="s">
        <v>1567</v>
      </c>
      <c r="K9" s="560" t="s">
        <v>1568</v>
      </c>
      <c r="L9" s="588" t="s">
        <v>1595</v>
      </c>
      <c r="N9" s="570" t="s">
        <v>131</v>
      </c>
      <c r="O9" s="571" t="s">
        <v>1067</v>
      </c>
      <c r="P9" s="559" t="s">
        <v>1565</v>
      </c>
      <c r="Q9" s="559" t="s">
        <v>1566</v>
      </c>
      <c r="R9" s="559" t="s">
        <v>1567</v>
      </c>
      <c r="S9" s="560" t="s">
        <v>1568</v>
      </c>
      <c r="T9" s="588" t="s">
        <v>1595</v>
      </c>
      <c r="W9" s="23" t="s">
        <v>1645</v>
      </c>
      <c r="X9" s="23"/>
      <c r="Y9" s="41">
        <v>4</v>
      </c>
      <c r="Z9" s="41">
        <v>5</v>
      </c>
      <c r="AA9" s="41">
        <v>6</v>
      </c>
      <c r="AB9" s="41">
        <v>7</v>
      </c>
      <c r="AC9" s="41">
        <v>8</v>
      </c>
      <c r="AD9" s="41">
        <v>9</v>
      </c>
      <c r="AE9" s="41">
        <v>10</v>
      </c>
      <c r="AF9" s="41"/>
      <c r="AG9" s="41">
        <v>12</v>
      </c>
      <c r="AH9" s="41">
        <v>13</v>
      </c>
      <c r="AI9" s="41">
        <v>14</v>
      </c>
      <c r="AJ9" s="41">
        <v>15</v>
      </c>
      <c r="AK9" s="41">
        <v>16</v>
      </c>
      <c r="AL9" s="41">
        <v>17</v>
      </c>
      <c r="AM9" s="41">
        <v>18</v>
      </c>
      <c r="AN9" s="37"/>
      <c r="AO9" s="22" t="s">
        <v>1116</v>
      </c>
    </row>
    <row r="10" spans="1:42" ht="13.5" customHeight="1">
      <c r="A10" s="683"/>
      <c r="B10" s="38" t="s">
        <v>16</v>
      </c>
      <c r="C10" s="38" t="s">
        <v>45</v>
      </c>
      <c r="D10" s="180" t="s">
        <v>1567</v>
      </c>
      <c r="E10" s="180" t="s">
        <v>82</v>
      </c>
      <c r="F10" s="180">
        <v>899</v>
      </c>
      <c r="G10" s="180">
        <v>799</v>
      </c>
      <c r="H10" s="180">
        <v>799</v>
      </c>
      <c r="I10" s="180">
        <v>599</v>
      </c>
      <c r="J10" s="180">
        <v>499</v>
      </c>
      <c r="K10" s="180">
        <v>49</v>
      </c>
      <c r="L10" s="546">
        <v>49</v>
      </c>
      <c r="M10" s="23"/>
      <c r="N10" s="180">
        <v>899</v>
      </c>
      <c r="O10" s="180">
        <v>799</v>
      </c>
      <c r="P10" s="180">
        <v>799</v>
      </c>
      <c r="Q10" s="180">
        <v>599</v>
      </c>
      <c r="R10" s="180">
        <v>499</v>
      </c>
      <c r="S10" s="180">
        <v>49</v>
      </c>
      <c r="T10" s="546">
        <v>49</v>
      </c>
      <c r="W10" s="441" t="s">
        <v>45</v>
      </c>
      <c r="X10" s="23"/>
      <c r="Y10" s="41">
        <v>899</v>
      </c>
      <c r="Z10" s="41">
        <v>799</v>
      </c>
      <c r="AA10" s="41">
        <v>799</v>
      </c>
      <c r="AB10" s="41">
        <v>599</v>
      </c>
      <c r="AC10" s="41">
        <v>499</v>
      </c>
      <c r="AD10" s="41">
        <v>49</v>
      </c>
      <c r="AE10" s="41">
        <v>49</v>
      </c>
      <c r="AF10" s="41"/>
      <c r="AG10" s="41">
        <v>899</v>
      </c>
      <c r="AH10" s="41">
        <v>799</v>
      </c>
      <c r="AI10" s="41">
        <v>799</v>
      </c>
      <c r="AJ10" s="41">
        <v>599</v>
      </c>
      <c r="AK10" s="41">
        <v>499</v>
      </c>
      <c r="AL10" s="41">
        <v>49</v>
      </c>
      <c r="AM10" s="41">
        <v>49</v>
      </c>
      <c r="AN10" s="41"/>
      <c r="AO10" s="393">
        <v>899</v>
      </c>
      <c r="AP10" s="373" t="s">
        <v>1117</v>
      </c>
    </row>
    <row r="11" spans="1:42" ht="13.5" customHeight="1">
      <c r="A11" s="683"/>
      <c r="B11" s="42" t="s">
        <v>111</v>
      </c>
      <c r="C11" s="122" t="s">
        <v>112</v>
      </c>
      <c r="D11" s="180" t="s">
        <v>1568</v>
      </c>
      <c r="E11" s="180" t="s">
        <v>105</v>
      </c>
      <c r="F11" s="180">
        <v>1499</v>
      </c>
      <c r="G11" s="180">
        <v>1399</v>
      </c>
      <c r="H11" s="180">
        <v>1399</v>
      </c>
      <c r="I11" s="180">
        <v>1099</v>
      </c>
      <c r="J11" s="350">
        <v>999</v>
      </c>
      <c r="K11" s="350">
        <v>499</v>
      </c>
      <c r="L11" s="350">
        <v>499</v>
      </c>
      <c r="M11" s="23"/>
      <c r="N11" s="180">
        <v>1499</v>
      </c>
      <c r="O11" s="180">
        <v>1399</v>
      </c>
      <c r="P11" s="180">
        <v>1399</v>
      </c>
      <c r="Q11" s="180">
        <v>1099</v>
      </c>
      <c r="R11" s="350">
        <v>999</v>
      </c>
      <c r="S11" s="350">
        <v>499</v>
      </c>
      <c r="T11" s="350">
        <v>499</v>
      </c>
      <c r="W11" s="441" t="s">
        <v>112</v>
      </c>
      <c r="X11" s="23"/>
      <c r="Y11" s="41">
        <v>1499</v>
      </c>
      <c r="Z11" s="41">
        <v>1399</v>
      </c>
      <c r="AA11" s="41">
        <v>1399</v>
      </c>
      <c r="AB11" s="41">
        <v>1099</v>
      </c>
      <c r="AC11" s="41">
        <v>999</v>
      </c>
      <c r="AD11" s="41">
        <v>499</v>
      </c>
      <c r="AE11" s="41">
        <v>499</v>
      </c>
      <c r="AF11" s="41"/>
      <c r="AG11" s="41">
        <v>1499</v>
      </c>
      <c r="AH11" s="41">
        <v>1399</v>
      </c>
      <c r="AI11" s="41">
        <v>1399</v>
      </c>
      <c r="AJ11" s="41">
        <v>1099</v>
      </c>
      <c r="AK11" s="41">
        <v>999</v>
      </c>
      <c r="AL11" s="41">
        <v>499</v>
      </c>
      <c r="AM11" s="41">
        <v>499</v>
      </c>
      <c r="AN11" s="41"/>
      <c r="AO11" s="393">
        <v>1499</v>
      </c>
      <c r="AP11" s="373" t="s">
        <v>1117</v>
      </c>
    </row>
    <row r="12" spans="1:42" ht="13.5" customHeight="1">
      <c r="A12" s="683"/>
      <c r="B12" s="42" t="s">
        <v>232</v>
      </c>
      <c r="C12" s="122" t="s">
        <v>233</v>
      </c>
      <c r="D12" s="180" t="s">
        <v>1568</v>
      </c>
      <c r="E12" s="180" t="s">
        <v>105</v>
      </c>
      <c r="F12" s="180">
        <v>2099</v>
      </c>
      <c r="G12" s="180">
        <v>1999</v>
      </c>
      <c r="H12" s="180">
        <v>1999</v>
      </c>
      <c r="I12" s="44">
        <v>1399</v>
      </c>
      <c r="J12" s="350">
        <v>1299</v>
      </c>
      <c r="K12" s="350">
        <v>799</v>
      </c>
      <c r="L12" s="350">
        <v>799</v>
      </c>
      <c r="M12" s="23"/>
      <c r="N12" s="180">
        <v>2099</v>
      </c>
      <c r="O12" s="180">
        <v>1999</v>
      </c>
      <c r="P12" s="180">
        <v>1999</v>
      </c>
      <c r="Q12" s="44">
        <v>1399</v>
      </c>
      <c r="R12" s="350">
        <v>1299</v>
      </c>
      <c r="S12" s="350">
        <v>799</v>
      </c>
      <c r="T12" s="350">
        <v>799</v>
      </c>
      <c r="W12" s="441" t="s">
        <v>233</v>
      </c>
      <c r="X12" s="23"/>
      <c r="Y12" s="41">
        <v>2099</v>
      </c>
      <c r="Z12" s="41">
        <v>1999</v>
      </c>
      <c r="AA12" s="41">
        <v>1999</v>
      </c>
      <c r="AB12" s="41">
        <v>1399</v>
      </c>
      <c r="AC12" s="41">
        <v>1299</v>
      </c>
      <c r="AD12" s="41">
        <v>799</v>
      </c>
      <c r="AE12" s="41">
        <v>799</v>
      </c>
      <c r="AF12" s="41"/>
      <c r="AG12" s="41">
        <v>2099</v>
      </c>
      <c r="AH12" s="41">
        <v>1999</v>
      </c>
      <c r="AI12" s="41">
        <v>1999</v>
      </c>
      <c r="AJ12" s="41">
        <v>1399</v>
      </c>
      <c r="AK12" s="41">
        <v>1299</v>
      </c>
      <c r="AL12" s="41">
        <v>799</v>
      </c>
      <c r="AM12" s="41">
        <v>799</v>
      </c>
      <c r="AN12" s="41"/>
      <c r="AO12" s="393">
        <v>2099</v>
      </c>
      <c r="AP12" s="373" t="s">
        <v>1117</v>
      </c>
    </row>
    <row r="13" spans="1:42" ht="13.5" customHeight="1">
      <c r="A13" s="683"/>
      <c r="B13" s="198" t="s">
        <v>1266</v>
      </c>
      <c r="C13" s="440" t="s">
        <v>1267</v>
      </c>
      <c r="D13" s="180" t="s">
        <v>1568</v>
      </c>
      <c r="E13" s="180" t="s">
        <v>105</v>
      </c>
      <c r="F13" s="180">
        <v>2399</v>
      </c>
      <c r="G13" s="180">
        <v>1899</v>
      </c>
      <c r="H13" s="180">
        <v>1849</v>
      </c>
      <c r="I13" s="44">
        <v>1749</v>
      </c>
      <c r="J13" s="592">
        <v>1679</v>
      </c>
      <c r="K13" s="350">
        <v>1549</v>
      </c>
      <c r="L13" s="350">
        <v>1549</v>
      </c>
      <c r="M13" s="23"/>
      <c r="N13" s="180">
        <v>2399</v>
      </c>
      <c r="O13" s="590">
        <v>1649</v>
      </c>
      <c r="P13" s="590">
        <v>1599</v>
      </c>
      <c r="Q13" s="591">
        <v>1499</v>
      </c>
      <c r="R13" s="590">
        <v>1429</v>
      </c>
      <c r="S13" s="590">
        <v>1299</v>
      </c>
      <c r="T13" s="350">
        <v>1549</v>
      </c>
      <c r="W13" s="441" t="s">
        <v>1267</v>
      </c>
      <c r="X13" s="23"/>
      <c r="Y13" s="41">
        <v>2399</v>
      </c>
      <c r="Z13" s="41">
        <v>1899</v>
      </c>
      <c r="AA13" s="41">
        <v>1849</v>
      </c>
      <c r="AB13" s="41">
        <v>1749</v>
      </c>
      <c r="AC13" s="41">
        <v>1679</v>
      </c>
      <c r="AD13" s="41">
        <v>1549</v>
      </c>
      <c r="AE13" s="41">
        <v>1549</v>
      </c>
      <c r="AF13" s="41"/>
      <c r="AG13" s="41">
        <v>2399</v>
      </c>
      <c r="AH13" s="41">
        <v>1649</v>
      </c>
      <c r="AI13" s="41">
        <v>1599</v>
      </c>
      <c r="AJ13" s="41">
        <v>1499</v>
      </c>
      <c r="AK13" s="41">
        <v>1429</v>
      </c>
      <c r="AL13" s="41">
        <v>1299</v>
      </c>
      <c r="AM13" s="41">
        <v>1549</v>
      </c>
      <c r="AN13" s="41"/>
      <c r="AO13" s="393">
        <v>2399</v>
      </c>
      <c r="AP13" s="373" t="s">
        <v>1117</v>
      </c>
    </row>
    <row r="14" spans="1:42" ht="13.5" customHeight="1">
      <c r="A14" s="683"/>
      <c r="B14" s="198" t="s">
        <v>1559</v>
      </c>
      <c r="C14" s="440" t="s">
        <v>1558</v>
      </c>
      <c r="D14" s="180" t="s">
        <v>1567</v>
      </c>
      <c r="E14" s="180" t="s">
        <v>105</v>
      </c>
      <c r="F14" s="180">
        <v>1999</v>
      </c>
      <c r="G14" s="180">
        <v>1609</v>
      </c>
      <c r="H14" s="180">
        <v>1549</v>
      </c>
      <c r="I14" s="44">
        <v>1479</v>
      </c>
      <c r="J14" s="350">
        <v>1379</v>
      </c>
      <c r="K14" s="350">
        <v>1299</v>
      </c>
      <c r="L14" s="350">
        <v>1299</v>
      </c>
      <c r="M14" s="23"/>
      <c r="N14" s="180">
        <v>1999</v>
      </c>
      <c r="O14" s="590">
        <v>1359</v>
      </c>
      <c r="P14" s="590">
        <v>1299</v>
      </c>
      <c r="Q14" s="591">
        <v>1229</v>
      </c>
      <c r="R14" s="590">
        <v>1129</v>
      </c>
      <c r="S14" s="590">
        <v>1049</v>
      </c>
      <c r="T14" s="350">
        <v>1299</v>
      </c>
      <c r="W14" s="441" t="s">
        <v>1558</v>
      </c>
      <c r="X14" s="23"/>
      <c r="Y14" s="41">
        <v>1999</v>
      </c>
      <c r="Z14" s="41">
        <v>1609</v>
      </c>
      <c r="AA14" s="41">
        <v>1549</v>
      </c>
      <c r="AB14" s="41">
        <v>1479</v>
      </c>
      <c r="AC14" s="41">
        <v>1379</v>
      </c>
      <c r="AD14" s="41">
        <v>1299</v>
      </c>
      <c r="AE14" s="41">
        <v>1299</v>
      </c>
      <c r="AF14" s="41"/>
      <c r="AG14" s="41">
        <v>1999</v>
      </c>
      <c r="AH14" s="41">
        <v>1359</v>
      </c>
      <c r="AI14" s="41">
        <v>1299</v>
      </c>
      <c r="AJ14" s="41">
        <v>1229</v>
      </c>
      <c r="AK14" s="41">
        <v>1129</v>
      </c>
      <c r="AL14" s="41">
        <v>1049</v>
      </c>
      <c r="AM14" s="41">
        <v>1299</v>
      </c>
      <c r="AN14" s="41"/>
      <c r="AO14" s="393">
        <v>1999</v>
      </c>
      <c r="AP14" s="373" t="s">
        <v>1118</v>
      </c>
    </row>
    <row r="15" spans="1:42" ht="13.5" customHeight="1">
      <c r="A15" s="683"/>
      <c r="B15" s="42" t="s">
        <v>315</v>
      </c>
      <c r="C15" s="122" t="s">
        <v>314</v>
      </c>
      <c r="D15" s="180" t="s">
        <v>1568</v>
      </c>
      <c r="E15" s="180" t="s">
        <v>105</v>
      </c>
      <c r="F15" s="350">
        <v>1749</v>
      </c>
      <c r="G15" s="350">
        <v>1499</v>
      </c>
      <c r="H15" s="350">
        <v>1499</v>
      </c>
      <c r="I15" s="44">
        <v>1299</v>
      </c>
      <c r="J15" s="350">
        <v>1199</v>
      </c>
      <c r="K15" s="350">
        <v>599</v>
      </c>
      <c r="L15" s="350">
        <v>599</v>
      </c>
      <c r="M15" s="23"/>
      <c r="N15" s="350">
        <v>1749</v>
      </c>
      <c r="O15" s="350">
        <v>1499</v>
      </c>
      <c r="P15" s="350">
        <v>1499</v>
      </c>
      <c r="Q15" s="44">
        <v>1299</v>
      </c>
      <c r="R15" s="350">
        <v>1199</v>
      </c>
      <c r="S15" s="350">
        <v>599</v>
      </c>
      <c r="T15" s="350">
        <v>599</v>
      </c>
      <c r="W15" s="441" t="s">
        <v>314</v>
      </c>
      <c r="X15" s="23"/>
      <c r="Y15" s="41">
        <v>1749</v>
      </c>
      <c r="Z15" s="41">
        <v>1499</v>
      </c>
      <c r="AA15" s="41">
        <v>1499</v>
      </c>
      <c r="AB15" s="41">
        <v>1299</v>
      </c>
      <c r="AC15" s="41">
        <v>1199</v>
      </c>
      <c r="AD15" s="41">
        <v>599</v>
      </c>
      <c r="AE15" s="41">
        <v>599</v>
      </c>
      <c r="AF15" s="41"/>
      <c r="AG15" s="41">
        <v>1749</v>
      </c>
      <c r="AH15" s="41">
        <v>1499</v>
      </c>
      <c r="AI15" s="41">
        <v>1499</v>
      </c>
      <c r="AJ15" s="41">
        <v>1299</v>
      </c>
      <c r="AK15" s="41">
        <v>1199</v>
      </c>
      <c r="AL15" s="41">
        <v>599</v>
      </c>
      <c r="AM15" s="41">
        <v>599</v>
      </c>
      <c r="AN15" s="41"/>
      <c r="AO15" s="393">
        <v>1749</v>
      </c>
      <c r="AP15" s="373" t="s">
        <v>1117</v>
      </c>
    </row>
    <row r="16" spans="1:42" ht="13.5" customHeight="1">
      <c r="A16" s="683"/>
      <c r="B16" s="42" t="s">
        <v>97</v>
      </c>
      <c r="C16" s="122" t="s">
        <v>98</v>
      </c>
      <c r="D16" s="180" t="s">
        <v>1567</v>
      </c>
      <c r="E16" s="180" t="s">
        <v>82</v>
      </c>
      <c r="F16" s="180">
        <v>1299</v>
      </c>
      <c r="G16" s="180">
        <v>1199</v>
      </c>
      <c r="H16" s="180">
        <v>1199</v>
      </c>
      <c r="I16" s="180">
        <v>899</v>
      </c>
      <c r="J16" s="350">
        <v>799</v>
      </c>
      <c r="K16" s="350">
        <v>299</v>
      </c>
      <c r="L16" s="350">
        <v>299</v>
      </c>
      <c r="M16" s="23"/>
      <c r="N16" s="180">
        <v>1299</v>
      </c>
      <c r="O16" s="180">
        <v>1199</v>
      </c>
      <c r="P16" s="180">
        <v>1199</v>
      </c>
      <c r="Q16" s="180">
        <v>899</v>
      </c>
      <c r="R16" s="350">
        <v>799</v>
      </c>
      <c r="S16" s="350">
        <v>299</v>
      </c>
      <c r="T16" s="350">
        <v>299</v>
      </c>
      <c r="W16" s="441" t="s">
        <v>98</v>
      </c>
      <c r="X16" s="23"/>
      <c r="Y16" s="41">
        <v>1299</v>
      </c>
      <c r="Z16" s="41">
        <v>1199</v>
      </c>
      <c r="AA16" s="41">
        <v>1199</v>
      </c>
      <c r="AB16" s="41">
        <v>899</v>
      </c>
      <c r="AC16" s="41">
        <v>799</v>
      </c>
      <c r="AD16" s="41">
        <v>299</v>
      </c>
      <c r="AE16" s="41">
        <v>299</v>
      </c>
      <c r="AF16" s="41"/>
      <c r="AG16" s="41">
        <v>1299</v>
      </c>
      <c r="AH16" s="41">
        <v>1199</v>
      </c>
      <c r="AI16" s="41">
        <v>1199</v>
      </c>
      <c r="AJ16" s="41">
        <v>899</v>
      </c>
      <c r="AK16" s="41">
        <v>799</v>
      </c>
      <c r="AL16" s="41">
        <v>299</v>
      </c>
      <c r="AM16" s="41">
        <v>299</v>
      </c>
      <c r="AN16" s="41"/>
      <c r="AO16" s="393">
        <v>1299</v>
      </c>
      <c r="AP16" s="373" t="s">
        <v>1117</v>
      </c>
    </row>
    <row r="17" spans="1:42" ht="13.5" customHeight="1">
      <c r="A17" s="683"/>
      <c r="B17" s="45" t="s">
        <v>18</v>
      </c>
      <c r="C17" s="123" t="s">
        <v>47</v>
      </c>
      <c r="D17" s="180" t="s">
        <v>1567</v>
      </c>
      <c r="E17" s="180" t="s">
        <v>82</v>
      </c>
      <c r="F17" s="180">
        <v>499</v>
      </c>
      <c r="G17" s="180">
        <v>399</v>
      </c>
      <c r="H17" s="180">
        <v>399</v>
      </c>
      <c r="I17" s="180">
        <v>299</v>
      </c>
      <c r="J17" s="350">
        <v>199</v>
      </c>
      <c r="K17" s="350">
        <v>49</v>
      </c>
      <c r="L17" s="350">
        <v>49</v>
      </c>
      <c r="M17" s="23"/>
      <c r="N17" s="180">
        <v>499</v>
      </c>
      <c r="O17" s="180">
        <v>399</v>
      </c>
      <c r="P17" s="180">
        <v>399</v>
      </c>
      <c r="Q17" s="180">
        <v>299</v>
      </c>
      <c r="R17" s="350">
        <v>199</v>
      </c>
      <c r="S17" s="350">
        <v>49</v>
      </c>
      <c r="T17" s="350">
        <v>49</v>
      </c>
      <c r="W17" s="441" t="s">
        <v>47</v>
      </c>
      <c r="X17" s="23"/>
      <c r="Y17" s="41">
        <v>499</v>
      </c>
      <c r="Z17" s="41">
        <v>399</v>
      </c>
      <c r="AA17" s="41">
        <v>399</v>
      </c>
      <c r="AB17" s="41">
        <v>299</v>
      </c>
      <c r="AC17" s="41">
        <v>199</v>
      </c>
      <c r="AD17" s="41">
        <v>49</v>
      </c>
      <c r="AE17" s="41">
        <v>49</v>
      </c>
      <c r="AF17" s="41"/>
      <c r="AG17" s="41">
        <v>499</v>
      </c>
      <c r="AH17" s="41">
        <v>399</v>
      </c>
      <c r="AI17" s="41">
        <v>399</v>
      </c>
      <c r="AJ17" s="41">
        <v>299</v>
      </c>
      <c r="AK17" s="41">
        <v>199</v>
      </c>
      <c r="AL17" s="41">
        <v>49</v>
      </c>
      <c r="AM17" s="41">
        <v>49</v>
      </c>
      <c r="AN17" s="41"/>
      <c r="AO17" s="393">
        <v>499</v>
      </c>
      <c r="AP17" s="373" t="s">
        <v>1117</v>
      </c>
    </row>
    <row r="18" spans="1:42" ht="13.5" customHeight="1">
      <c r="A18" s="683"/>
      <c r="B18" s="45" t="s">
        <v>93</v>
      </c>
      <c r="C18" s="123" t="s">
        <v>94</v>
      </c>
      <c r="D18" s="180" t="s">
        <v>1567</v>
      </c>
      <c r="E18" s="180" t="s">
        <v>82</v>
      </c>
      <c r="F18" s="180">
        <v>999</v>
      </c>
      <c r="G18" s="180">
        <v>899</v>
      </c>
      <c r="H18" s="180">
        <v>899</v>
      </c>
      <c r="I18" s="180">
        <v>699</v>
      </c>
      <c r="J18" s="350">
        <v>599</v>
      </c>
      <c r="K18" s="350">
        <v>99</v>
      </c>
      <c r="L18" s="350">
        <v>99</v>
      </c>
      <c r="M18" s="23"/>
      <c r="N18" s="180">
        <v>999</v>
      </c>
      <c r="O18" s="180">
        <v>899</v>
      </c>
      <c r="P18" s="180">
        <v>899</v>
      </c>
      <c r="Q18" s="180">
        <v>699</v>
      </c>
      <c r="R18" s="350">
        <v>599</v>
      </c>
      <c r="S18" s="350">
        <v>99</v>
      </c>
      <c r="T18" s="350">
        <v>99</v>
      </c>
      <c r="W18" s="441" t="s">
        <v>94</v>
      </c>
      <c r="X18" s="23"/>
      <c r="Y18" s="41">
        <v>999</v>
      </c>
      <c r="Z18" s="41">
        <v>899</v>
      </c>
      <c r="AA18" s="41">
        <v>899</v>
      </c>
      <c r="AB18" s="41">
        <v>699</v>
      </c>
      <c r="AC18" s="41">
        <v>599</v>
      </c>
      <c r="AD18" s="41">
        <v>99</v>
      </c>
      <c r="AE18" s="41">
        <v>99</v>
      </c>
      <c r="AF18" s="41"/>
      <c r="AG18" s="41">
        <v>999</v>
      </c>
      <c r="AH18" s="41">
        <v>899</v>
      </c>
      <c r="AI18" s="41">
        <v>899</v>
      </c>
      <c r="AJ18" s="41">
        <v>699</v>
      </c>
      <c r="AK18" s="41">
        <v>599</v>
      </c>
      <c r="AL18" s="41">
        <v>99</v>
      </c>
      <c r="AM18" s="41">
        <v>99</v>
      </c>
      <c r="AN18" s="41"/>
      <c r="AO18" s="393">
        <v>999</v>
      </c>
      <c r="AP18" s="373" t="s">
        <v>1117</v>
      </c>
    </row>
    <row r="19" spans="1:42" ht="13.5" customHeight="1">
      <c r="A19" s="683"/>
      <c r="B19" s="45" t="s">
        <v>236</v>
      </c>
      <c r="C19" s="123" t="s">
        <v>237</v>
      </c>
      <c r="D19" s="180" t="s">
        <v>1567</v>
      </c>
      <c r="E19" s="180" t="s">
        <v>82</v>
      </c>
      <c r="F19" s="180">
        <v>889</v>
      </c>
      <c r="G19" s="180">
        <v>699</v>
      </c>
      <c r="H19" s="180">
        <v>699</v>
      </c>
      <c r="I19" s="180">
        <v>649</v>
      </c>
      <c r="J19" s="350">
        <v>599</v>
      </c>
      <c r="K19" s="350">
        <v>499</v>
      </c>
      <c r="L19" s="350">
        <v>499</v>
      </c>
      <c r="M19" s="23"/>
      <c r="N19" s="180">
        <v>889</v>
      </c>
      <c r="O19" s="180">
        <v>699</v>
      </c>
      <c r="P19" s="180">
        <v>699</v>
      </c>
      <c r="Q19" s="180">
        <v>649</v>
      </c>
      <c r="R19" s="350">
        <v>599</v>
      </c>
      <c r="S19" s="350">
        <v>499</v>
      </c>
      <c r="T19" s="350">
        <v>499</v>
      </c>
      <c r="W19" s="441" t="s">
        <v>237</v>
      </c>
      <c r="X19" s="23"/>
      <c r="Y19" s="41">
        <v>889</v>
      </c>
      <c r="Z19" s="41">
        <v>699</v>
      </c>
      <c r="AA19" s="41">
        <v>699</v>
      </c>
      <c r="AB19" s="41">
        <v>649</v>
      </c>
      <c r="AC19" s="41">
        <v>599</v>
      </c>
      <c r="AD19" s="41">
        <v>499</v>
      </c>
      <c r="AE19" s="41">
        <v>499</v>
      </c>
      <c r="AF19" s="41"/>
      <c r="AG19" s="41">
        <v>889</v>
      </c>
      <c r="AH19" s="41">
        <v>699</v>
      </c>
      <c r="AI19" s="41">
        <v>699</v>
      </c>
      <c r="AJ19" s="41">
        <v>649</v>
      </c>
      <c r="AK19" s="41">
        <v>599</v>
      </c>
      <c r="AL19" s="41">
        <v>499</v>
      </c>
      <c r="AM19" s="41">
        <v>499</v>
      </c>
      <c r="AN19" s="41"/>
      <c r="AO19" s="393">
        <v>889</v>
      </c>
      <c r="AP19" s="373" t="s">
        <v>1117</v>
      </c>
    </row>
    <row r="20" spans="1:42" ht="13.5" customHeight="1">
      <c r="A20" s="683"/>
      <c r="B20" s="45" t="s">
        <v>1552</v>
      </c>
      <c r="C20" s="511" t="s">
        <v>1553</v>
      </c>
      <c r="D20" s="180" t="s">
        <v>1567</v>
      </c>
      <c r="E20" s="180" t="s">
        <v>105</v>
      </c>
      <c r="F20" s="180">
        <v>1129</v>
      </c>
      <c r="G20" s="180">
        <v>799</v>
      </c>
      <c r="H20" s="180">
        <v>749</v>
      </c>
      <c r="I20" s="180">
        <v>649</v>
      </c>
      <c r="J20" s="350">
        <v>579</v>
      </c>
      <c r="K20" s="621">
        <v>499</v>
      </c>
      <c r="L20" s="350">
        <v>499</v>
      </c>
      <c r="M20" s="23"/>
      <c r="N20" s="180">
        <v>1129</v>
      </c>
      <c r="O20" s="180">
        <v>799</v>
      </c>
      <c r="P20" s="180">
        <v>749</v>
      </c>
      <c r="Q20" s="180">
        <v>649</v>
      </c>
      <c r="R20" s="350">
        <v>579</v>
      </c>
      <c r="S20" s="350">
        <v>499</v>
      </c>
      <c r="T20" s="350">
        <v>499</v>
      </c>
      <c r="W20" s="441" t="s">
        <v>1553</v>
      </c>
      <c r="X20" s="23"/>
      <c r="Y20" s="41">
        <v>1129</v>
      </c>
      <c r="Z20" s="41">
        <v>799</v>
      </c>
      <c r="AA20" s="41">
        <v>749</v>
      </c>
      <c r="AB20" s="41">
        <v>649</v>
      </c>
      <c r="AC20" s="41">
        <v>579</v>
      </c>
      <c r="AD20" s="41">
        <v>499</v>
      </c>
      <c r="AE20" s="41">
        <v>499</v>
      </c>
      <c r="AF20" s="41"/>
      <c r="AG20" s="41">
        <v>1129</v>
      </c>
      <c r="AH20" s="41">
        <v>799</v>
      </c>
      <c r="AI20" s="41">
        <v>749</v>
      </c>
      <c r="AJ20" s="41">
        <v>649</v>
      </c>
      <c r="AK20" s="41">
        <v>579</v>
      </c>
      <c r="AL20" s="41">
        <v>499</v>
      </c>
      <c r="AM20" s="41">
        <v>499</v>
      </c>
      <c r="AN20" s="41"/>
      <c r="AO20" s="393">
        <v>1129</v>
      </c>
      <c r="AP20" s="373" t="s">
        <v>1118</v>
      </c>
    </row>
    <row r="21" spans="1:42" ht="13.5" customHeight="1">
      <c r="A21" s="683"/>
      <c r="B21" s="45" t="s">
        <v>1162</v>
      </c>
      <c r="C21" s="198" t="s">
        <v>1163</v>
      </c>
      <c r="D21" s="180" t="s">
        <v>1566</v>
      </c>
      <c r="E21" s="180" t="s">
        <v>82</v>
      </c>
      <c r="F21" s="180">
        <v>769</v>
      </c>
      <c r="G21" s="180">
        <v>549</v>
      </c>
      <c r="H21" s="180">
        <v>499</v>
      </c>
      <c r="I21" s="180">
        <v>399</v>
      </c>
      <c r="J21" s="350">
        <v>349</v>
      </c>
      <c r="K21" s="350">
        <v>299</v>
      </c>
      <c r="L21" s="350">
        <v>299</v>
      </c>
      <c r="M21" s="23"/>
      <c r="N21" s="180">
        <v>769</v>
      </c>
      <c r="O21" s="180">
        <v>549</v>
      </c>
      <c r="P21" s="180">
        <v>499</v>
      </c>
      <c r="Q21" s="180">
        <v>399</v>
      </c>
      <c r="R21" s="350">
        <v>349</v>
      </c>
      <c r="S21" s="350">
        <v>299</v>
      </c>
      <c r="T21" s="350">
        <v>299</v>
      </c>
      <c r="W21" s="441" t="s">
        <v>1163</v>
      </c>
      <c r="X21" s="23"/>
      <c r="Y21" s="41">
        <v>769</v>
      </c>
      <c r="Z21" s="41">
        <v>549</v>
      </c>
      <c r="AA21" s="41">
        <v>499</v>
      </c>
      <c r="AB21" s="41">
        <v>399</v>
      </c>
      <c r="AC21" s="41">
        <v>349</v>
      </c>
      <c r="AD21" s="41">
        <v>299</v>
      </c>
      <c r="AE21" s="41">
        <v>299</v>
      </c>
      <c r="AF21" s="41"/>
      <c r="AG21" s="41">
        <v>769</v>
      </c>
      <c r="AH21" s="41">
        <v>549</v>
      </c>
      <c r="AI21" s="41">
        <v>499</v>
      </c>
      <c r="AJ21" s="41">
        <v>399</v>
      </c>
      <c r="AK21" s="41">
        <v>349</v>
      </c>
      <c r="AL21" s="41">
        <v>299</v>
      </c>
      <c r="AM21" s="41">
        <v>299</v>
      </c>
      <c r="AN21" s="41"/>
      <c r="AO21" s="393">
        <v>769</v>
      </c>
      <c r="AP21" s="373" t="s">
        <v>1118</v>
      </c>
    </row>
    <row r="22" spans="1:42" ht="13.5" customHeight="1">
      <c r="A22" s="683"/>
      <c r="B22" s="45" t="s">
        <v>308</v>
      </c>
      <c r="C22" s="123" t="s">
        <v>321</v>
      </c>
      <c r="D22" s="180" t="s">
        <v>1566</v>
      </c>
      <c r="E22" s="180" t="s">
        <v>82</v>
      </c>
      <c r="F22" s="350">
        <v>649</v>
      </c>
      <c r="G22" s="350">
        <v>499</v>
      </c>
      <c r="H22" s="350">
        <v>499</v>
      </c>
      <c r="I22" s="180">
        <v>379</v>
      </c>
      <c r="J22" s="350">
        <v>349</v>
      </c>
      <c r="K22" s="350">
        <v>199</v>
      </c>
      <c r="L22" s="350">
        <v>199</v>
      </c>
      <c r="M22" s="23"/>
      <c r="N22" s="350">
        <v>649</v>
      </c>
      <c r="O22" s="350">
        <v>499</v>
      </c>
      <c r="P22" s="350">
        <v>499</v>
      </c>
      <c r="Q22" s="180">
        <v>379</v>
      </c>
      <c r="R22" s="350">
        <v>349</v>
      </c>
      <c r="S22" s="350">
        <v>199</v>
      </c>
      <c r="T22" s="350">
        <v>199</v>
      </c>
      <c r="W22" s="441" t="s">
        <v>321</v>
      </c>
      <c r="X22" s="23"/>
      <c r="Y22" s="41">
        <v>649</v>
      </c>
      <c r="Z22" s="41">
        <v>499</v>
      </c>
      <c r="AA22" s="41">
        <v>499</v>
      </c>
      <c r="AB22" s="41">
        <v>379</v>
      </c>
      <c r="AC22" s="41">
        <v>349</v>
      </c>
      <c r="AD22" s="41">
        <v>199</v>
      </c>
      <c r="AE22" s="41">
        <v>199</v>
      </c>
      <c r="AF22" s="41"/>
      <c r="AG22" s="41">
        <v>649</v>
      </c>
      <c r="AH22" s="41">
        <v>499</v>
      </c>
      <c r="AI22" s="41">
        <v>499</v>
      </c>
      <c r="AJ22" s="41">
        <v>379</v>
      </c>
      <c r="AK22" s="41">
        <v>349</v>
      </c>
      <c r="AL22" s="41">
        <v>199</v>
      </c>
      <c r="AM22" s="41">
        <v>199</v>
      </c>
      <c r="AN22" s="41"/>
      <c r="AO22" s="393">
        <v>649</v>
      </c>
      <c r="AP22" s="373" t="s">
        <v>1117</v>
      </c>
    </row>
    <row r="23" spans="1:42" ht="13.5" customHeight="1">
      <c r="A23" s="683"/>
      <c r="B23" s="45" t="s">
        <v>90</v>
      </c>
      <c r="C23" s="123" t="s">
        <v>101</v>
      </c>
      <c r="D23" s="180" t="s">
        <v>1567</v>
      </c>
      <c r="E23" s="180" t="s">
        <v>82</v>
      </c>
      <c r="F23" s="180">
        <v>449</v>
      </c>
      <c r="G23" s="180">
        <v>349</v>
      </c>
      <c r="H23" s="180">
        <v>349</v>
      </c>
      <c r="I23" s="180">
        <v>249</v>
      </c>
      <c r="J23" s="350">
        <v>149</v>
      </c>
      <c r="K23" s="350">
        <v>29</v>
      </c>
      <c r="L23" s="350">
        <v>29</v>
      </c>
      <c r="M23" s="23"/>
      <c r="N23" s="180">
        <v>449</v>
      </c>
      <c r="O23" s="180">
        <v>349</v>
      </c>
      <c r="P23" s="180">
        <v>349</v>
      </c>
      <c r="Q23" s="180">
        <v>249</v>
      </c>
      <c r="R23" s="350">
        <v>149</v>
      </c>
      <c r="S23" s="350">
        <v>29</v>
      </c>
      <c r="T23" s="350">
        <v>29</v>
      </c>
      <c r="W23" s="441" t="s">
        <v>101</v>
      </c>
      <c r="X23" s="23"/>
      <c r="Y23" s="41">
        <v>449</v>
      </c>
      <c r="Z23" s="41">
        <v>349</v>
      </c>
      <c r="AA23" s="41">
        <v>349</v>
      </c>
      <c r="AB23" s="41">
        <v>249</v>
      </c>
      <c r="AC23" s="41">
        <v>149</v>
      </c>
      <c r="AD23" s="41">
        <v>29</v>
      </c>
      <c r="AE23" s="41">
        <v>29</v>
      </c>
      <c r="AF23" s="41"/>
      <c r="AG23" s="41">
        <v>449</v>
      </c>
      <c r="AH23" s="41">
        <v>349</v>
      </c>
      <c r="AI23" s="41">
        <v>349</v>
      </c>
      <c r="AJ23" s="41">
        <v>249</v>
      </c>
      <c r="AK23" s="41">
        <v>149</v>
      </c>
      <c r="AL23" s="41">
        <v>29</v>
      </c>
      <c r="AM23" s="41">
        <v>29</v>
      </c>
      <c r="AN23" s="41"/>
      <c r="AO23" s="393">
        <v>449</v>
      </c>
      <c r="AP23" s="373" t="s">
        <v>1117</v>
      </c>
    </row>
    <row r="24" spans="1:42" ht="13.5" customHeight="1">
      <c r="A24" s="683"/>
      <c r="B24" s="45" t="s">
        <v>21</v>
      </c>
      <c r="C24" s="123" t="s">
        <v>50</v>
      </c>
      <c r="D24" s="180" t="s">
        <v>1567</v>
      </c>
      <c r="E24" s="180" t="s">
        <v>42</v>
      </c>
      <c r="F24" s="180">
        <v>399</v>
      </c>
      <c r="G24" s="180">
        <v>299</v>
      </c>
      <c r="H24" s="180">
        <v>299</v>
      </c>
      <c r="I24" s="180">
        <v>199</v>
      </c>
      <c r="J24" s="350">
        <v>99</v>
      </c>
      <c r="K24" s="350">
        <v>29</v>
      </c>
      <c r="L24" s="350">
        <v>29</v>
      </c>
      <c r="M24" s="23"/>
      <c r="N24" s="180">
        <v>399</v>
      </c>
      <c r="O24" s="180">
        <v>299</v>
      </c>
      <c r="P24" s="180">
        <v>299</v>
      </c>
      <c r="Q24" s="180">
        <v>199</v>
      </c>
      <c r="R24" s="350">
        <v>99</v>
      </c>
      <c r="S24" s="350">
        <v>29</v>
      </c>
      <c r="T24" s="350">
        <v>29</v>
      </c>
      <c r="W24" s="441" t="s">
        <v>50</v>
      </c>
      <c r="X24" s="23"/>
      <c r="Y24" s="41">
        <v>399</v>
      </c>
      <c r="Z24" s="41">
        <v>299</v>
      </c>
      <c r="AA24" s="41">
        <v>299</v>
      </c>
      <c r="AB24" s="41">
        <v>199</v>
      </c>
      <c r="AC24" s="41">
        <v>99</v>
      </c>
      <c r="AD24" s="41">
        <v>29</v>
      </c>
      <c r="AE24" s="41">
        <v>29</v>
      </c>
      <c r="AF24" s="41"/>
      <c r="AG24" s="41">
        <v>399</v>
      </c>
      <c r="AH24" s="41">
        <v>299</v>
      </c>
      <c r="AI24" s="41">
        <v>299</v>
      </c>
      <c r="AJ24" s="41">
        <v>199</v>
      </c>
      <c r="AK24" s="41">
        <v>99</v>
      </c>
      <c r="AL24" s="41">
        <v>29</v>
      </c>
      <c r="AM24" s="41">
        <v>29</v>
      </c>
      <c r="AN24" s="41"/>
      <c r="AO24" s="393">
        <v>399</v>
      </c>
      <c r="AP24" s="373" t="s">
        <v>1117</v>
      </c>
    </row>
    <row r="25" spans="1:42" ht="13.5" customHeight="1">
      <c r="A25" s="683"/>
      <c r="B25" s="45" t="s">
        <v>20</v>
      </c>
      <c r="C25" s="123" t="s">
        <v>49</v>
      </c>
      <c r="D25" s="180" t="s">
        <v>1567</v>
      </c>
      <c r="E25" s="180" t="s">
        <v>82</v>
      </c>
      <c r="F25" s="180">
        <v>449</v>
      </c>
      <c r="G25" s="180">
        <v>349</v>
      </c>
      <c r="H25" s="180">
        <v>349</v>
      </c>
      <c r="I25" s="180">
        <v>249</v>
      </c>
      <c r="J25" s="180">
        <v>149</v>
      </c>
      <c r="K25" s="180">
        <v>29</v>
      </c>
      <c r="L25" s="350">
        <v>29</v>
      </c>
      <c r="M25" s="23"/>
      <c r="N25" s="180">
        <v>449</v>
      </c>
      <c r="O25" s="180">
        <v>349</v>
      </c>
      <c r="P25" s="180">
        <v>349</v>
      </c>
      <c r="Q25" s="180">
        <v>249</v>
      </c>
      <c r="R25" s="180">
        <v>149</v>
      </c>
      <c r="S25" s="180">
        <v>29</v>
      </c>
      <c r="T25" s="350">
        <v>29</v>
      </c>
      <c r="W25" s="441" t="s">
        <v>49</v>
      </c>
      <c r="X25" s="23"/>
      <c r="Y25" s="41">
        <v>449</v>
      </c>
      <c r="Z25" s="41">
        <v>349</v>
      </c>
      <c r="AA25" s="41">
        <v>349</v>
      </c>
      <c r="AB25" s="41">
        <v>249</v>
      </c>
      <c r="AC25" s="41">
        <v>149</v>
      </c>
      <c r="AD25" s="41">
        <v>29</v>
      </c>
      <c r="AE25" s="41">
        <v>29</v>
      </c>
      <c r="AF25" s="41"/>
      <c r="AG25" s="41">
        <v>449</v>
      </c>
      <c r="AH25" s="41">
        <v>349</v>
      </c>
      <c r="AI25" s="41">
        <v>349</v>
      </c>
      <c r="AJ25" s="41">
        <v>249</v>
      </c>
      <c r="AK25" s="41">
        <v>149</v>
      </c>
      <c r="AL25" s="41">
        <v>29</v>
      </c>
      <c r="AM25" s="41">
        <v>29</v>
      </c>
      <c r="AN25" s="41"/>
      <c r="AO25" s="393">
        <v>449</v>
      </c>
      <c r="AP25" s="373" t="s">
        <v>1117</v>
      </c>
    </row>
    <row r="26" spans="1:42" ht="13.5" customHeight="1">
      <c r="A26" s="683"/>
      <c r="B26" s="47" t="s">
        <v>17</v>
      </c>
      <c r="C26" s="124" t="s">
        <v>46</v>
      </c>
      <c r="D26" s="180" t="s">
        <v>1567</v>
      </c>
      <c r="E26" s="180" t="s">
        <v>82</v>
      </c>
      <c r="F26" s="180">
        <v>799</v>
      </c>
      <c r="G26" s="180">
        <v>699</v>
      </c>
      <c r="H26" s="180">
        <v>699</v>
      </c>
      <c r="I26" s="180">
        <v>499</v>
      </c>
      <c r="J26" s="180">
        <v>399</v>
      </c>
      <c r="K26" s="180">
        <v>49</v>
      </c>
      <c r="L26" s="350">
        <v>49</v>
      </c>
      <c r="M26" s="23"/>
      <c r="N26" s="180">
        <v>799</v>
      </c>
      <c r="O26" s="180">
        <v>699</v>
      </c>
      <c r="P26" s="180">
        <v>699</v>
      </c>
      <c r="Q26" s="180">
        <v>499</v>
      </c>
      <c r="R26" s="180">
        <v>399</v>
      </c>
      <c r="S26" s="180">
        <v>49</v>
      </c>
      <c r="T26" s="350">
        <v>49</v>
      </c>
      <c r="W26" s="441" t="s">
        <v>46</v>
      </c>
      <c r="X26" s="23"/>
      <c r="Y26" s="41">
        <v>799</v>
      </c>
      <c r="Z26" s="41">
        <v>699</v>
      </c>
      <c r="AA26" s="41">
        <v>699</v>
      </c>
      <c r="AB26" s="41">
        <v>499</v>
      </c>
      <c r="AC26" s="41">
        <v>399</v>
      </c>
      <c r="AD26" s="41">
        <v>49</v>
      </c>
      <c r="AE26" s="41">
        <v>49</v>
      </c>
      <c r="AF26" s="41"/>
      <c r="AG26" s="41">
        <v>799</v>
      </c>
      <c r="AH26" s="41">
        <v>699</v>
      </c>
      <c r="AI26" s="41">
        <v>699</v>
      </c>
      <c r="AJ26" s="41">
        <v>499</v>
      </c>
      <c r="AK26" s="41">
        <v>399</v>
      </c>
      <c r="AL26" s="41">
        <v>49</v>
      </c>
      <c r="AM26" s="41">
        <v>49</v>
      </c>
      <c r="AN26" s="41"/>
      <c r="AO26" s="393">
        <v>799</v>
      </c>
      <c r="AP26" s="373" t="s">
        <v>1117</v>
      </c>
    </row>
    <row r="27" spans="1:42" ht="13.5" customHeight="1" thickBot="1">
      <c r="A27" s="683"/>
      <c r="B27" s="63" t="s">
        <v>25</v>
      </c>
      <c r="C27" s="125" t="s">
        <v>25</v>
      </c>
      <c r="D27" s="181" t="s">
        <v>1566</v>
      </c>
      <c r="E27" s="181" t="s">
        <v>42</v>
      </c>
      <c r="F27" s="181">
        <v>399</v>
      </c>
      <c r="G27" s="181">
        <v>299</v>
      </c>
      <c r="H27" s="181">
        <v>299</v>
      </c>
      <c r="I27" s="181">
        <v>199</v>
      </c>
      <c r="J27" s="181">
        <v>99</v>
      </c>
      <c r="K27" s="181">
        <v>29</v>
      </c>
      <c r="L27" s="547">
        <v>29</v>
      </c>
      <c r="M27" s="23"/>
      <c r="N27" s="181">
        <v>399</v>
      </c>
      <c r="O27" s="181">
        <v>299</v>
      </c>
      <c r="P27" s="181">
        <v>299</v>
      </c>
      <c r="Q27" s="181">
        <v>199</v>
      </c>
      <c r="R27" s="181">
        <v>99</v>
      </c>
      <c r="S27" s="181">
        <v>29</v>
      </c>
      <c r="T27" s="547">
        <v>29</v>
      </c>
      <c r="W27" s="441" t="s">
        <v>25</v>
      </c>
      <c r="X27" s="23"/>
      <c r="Y27" s="41">
        <v>399</v>
      </c>
      <c r="Z27" s="41">
        <v>299</v>
      </c>
      <c r="AA27" s="41">
        <v>299</v>
      </c>
      <c r="AB27" s="41">
        <v>199</v>
      </c>
      <c r="AC27" s="41">
        <v>99</v>
      </c>
      <c r="AD27" s="41">
        <v>29</v>
      </c>
      <c r="AE27" s="41">
        <v>29</v>
      </c>
      <c r="AF27" s="41"/>
      <c r="AG27" s="41">
        <v>399</v>
      </c>
      <c r="AH27" s="41">
        <v>299</v>
      </c>
      <c r="AI27" s="41">
        <v>299</v>
      </c>
      <c r="AJ27" s="41">
        <v>199</v>
      </c>
      <c r="AK27" s="41">
        <v>99</v>
      </c>
      <c r="AL27" s="41">
        <v>29</v>
      </c>
      <c r="AM27" s="41">
        <v>29</v>
      </c>
      <c r="AN27" s="41"/>
      <c r="AO27" s="393">
        <v>399</v>
      </c>
      <c r="AP27" s="373" t="s">
        <v>1117</v>
      </c>
    </row>
    <row r="33" spans="2:20">
      <c r="B33" s="23"/>
      <c r="C33" s="23"/>
      <c r="D33" s="22"/>
      <c r="E33" s="23"/>
      <c r="F33" s="23"/>
      <c r="H33" s="24"/>
      <c r="I33" s="23"/>
      <c r="J33" s="23"/>
      <c r="K33" s="23"/>
      <c r="L33" s="23"/>
      <c r="M33" s="23"/>
      <c r="N33" s="23"/>
      <c r="P33" s="24"/>
      <c r="Q33" s="23"/>
      <c r="R33" s="23"/>
      <c r="S33" s="23"/>
      <c r="T33" s="23"/>
    </row>
    <row r="34" spans="2:20">
      <c r="B34" s="23"/>
      <c r="C34" s="23"/>
      <c r="D34" s="22"/>
      <c r="E34" s="23"/>
      <c r="F34" s="23"/>
      <c r="G34" s="23"/>
      <c r="H34" s="24"/>
      <c r="I34" s="23"/>
      <c r="J34" s="23"/>
      <c r="K34" s="23"/>
      <c r="L34" s="23"/>
      <c r="M34" s="23"/>
      <c r="N34" s="23"/>
      <c r="O34" s="23"/>
      <c r="P34" s="24"/>
      <c r="Q34" s="23"/>
      <c r="R34" s="23"/>
      <c r="S34" s="23"/>
      <c r="T34" s="23"/>
    </row>
  </sheetData>
  <mergeCells count="4">
    <mergeCell ref="A9:A27"/>
    <mergeCell ref="U1:V1"/>
    <mergeCell ref="D8:K8"/>
    <mergeCell ref="N8:S8"/>
  </mergeCells>
  <conditionalFormatting sqref="F10:L27">
    <cfRule type="cellIs" dxfId="96" priority="2" operator="lessThan">
      <formula>Y10</formula>
    </cfRule>
    <cfRule type="cellIs" dxfId="95" priority="5" operator="greaterThan">
      <formula>Y10</formula>
    </cfRule>
  </conditionalFormatting>
  <conditionalFormatting sqref="N10:T27">
    <cfRule type="cellIs" dxfId="94" priority="1" operator="lessThan">
      <formula>AG10</formula>
    </cfRule>
    <cfRule type="cellIs" dxfId="93" priority="3" operator="greaterThan">
      <formula>AG10</formula>
    </cfRule>
  </conditionalFormatting>
  <conditionalFormatting sqref="M10:M27">
    <cfRule type="cellIs" dxfId="92" priority="2742" operator="lessThan">
      <formula>#REF!</formula>
    </cfRule>
    <cfRule type="cellIs" dxfId="91" priority="2743" operator="greaterThan">
      <formula>#REF!</formula>
    </cfRule>
  </conditionalFormatting>
  <pageMargins left="0" right="0" top="0" bottom="0" header="0" footer="0"/>
  <pageSetup paperSize="9" scale="17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12"/>
  <sheetViews>
    <sheetView showGridLines="0" zoomScale="60" zoomScaleNormal="60" workbookViewId="0">
      <pane xSplit="2" ySplit="6" topLeftCell="C7" activePane="bottomRight" state="frozen"/>
      <selection activeCell="C9" sqref="C9"/>
      <selection pane="topRight" activeCell="C9" sqref="C9"/>
      <selection pane="bottomLeft" activeCell="C9" sqref="C9"/>
      <selection pane="bottomRight" activeCell="C9" sqref="C9"/>
    </sheetView>
  </sheetViews>
  <sheetFormatPr defaultRowHeight="15" outlineLevelCol="1"/>
  <cols>
    <col min="1" max="1" width="19.85546875" style="177" customWidth="1"/>
    <col min="2" max="2" width="40.28515625" style="177" customWidth="1"/>
    <col min="3" max="3" width="27.7109375" style="177" bestFit="1" customWidth="1"/>
    <col min="4" max="4" width="14" style="177" bestFit="1" customWidth="1"/>
    <col min="5" max="10" width="15.85546875" style="177" customWidth="1"/>
    <col min="11" max="11" width="20.140625" style="177" bestFit="1" customWidth="1"/>
    <col min="12" max="12" width="22" style="177" bestFit="1" customWidth="1"/>
    <col min="13" max="14" width="9.140625" style="177" hidden="1" customWidth="1" outlineLevel="1"/>
    <col min="15" max="15" width="33.42578125" style="182" hidden="1" customWidth="1" outlineLevel="1"/>
    <col min="16" max="26" width="9.140625" style="182" hidden="1" customWidth="1" outlineLevel="1"/>
    <col min="27" max="27" width="9.140625" style="182" collapsed="1"/>
    <col min="28" max="30" width="9.140625" style="182"/>
    <col min="31" max="16384" width="9.140625" style="177"/>
  </cols>
  <sheetData>
    <row r="1" spans="1:30" ht="15" customHeight="1">
      <c r="A1" s="260" t="s">
        <v>136</v>
      </c>
      <c r="B1" s="176"/>
      <c r="C1" s="374" t="s">
        <v>1123</v>
      </c>
      <c r="D1" s="22"/>
      <c r="E1" s="23"/>
      <c r="F1" s="338"/>
      <c r="G1" s="24"/>
      <c r="H1" s="23"/>
      <c r="I1" s="23"/>
      <c r="J1" s="23"/>
      <c r="K1" s="23"/>
      <c r="L1" s="23"/>
      <c r="AB1" s="678" t="s">
        <v>1102</v>
      </c>
      <c r="AC1" s="678"/>
    </row>
    <row r="2" spans="1:30" ht="15" customHeight="1" thickBot="1">
      <c r="A2" s="260" t="s">
        <v>69</v>
      </c>
      <c r="B2" s="176"/>
      <c r="C2" s="375" t="s">
        <v>1124</v>
      </c>
      <c r="D2" s="22"/>
      <c r="E2" s="23"/>
      <c r="F2" s="23"/>
      <c r="G2" s="25"/>
      <c r="H2" s="25"/>
      <c r="I2" s="26"/>
      <c r="J2" s="23"/>
      <c r="K2" s="23"/>
      <c r="L2" s="23"/>
      <c r="AB2" s="164"/>
      <c r="AC2" s="164"/>
    </row>
    <row r="3" spans="1:30" ht="15" customHeight="1">
      <c r="A3" s="27"/>
      <c r="B3" s="178"/>
      <c r="C3" s="178"/>
      <c r="D3" s="22"/>
      <c r="E3" s="23"/>
      <c r="F3" s="23"/>
      <c r="G3" s="24"/>
      <c r="H3" s="24"/>
      <c r="I3" s="24"/>
      <c r="J3" s="23"/>
      <c r="K3" s="23"/>
      <c r="L3" s="23"/>
      <c r="AB3" s="165"/>
      <c r="AC3" s="165"/>
    </row>
    <row r="4" spans="1:30" ht="15" customHeight="1">
      <c r="A4" s="27"/>
      <c r="B4" s="23"/>
      <c r="C4" s="23"/>
      <c r="D4" s="22"/>
      <c r="E4" s="23"/>
      <c r="F4" s="23"/>
      <c r="G4" s="24"/>
      <c r="H4" s="24"/>
      <c r="I4" s="24"/>
      <c r="J4" s="23"/>
      <c r="K4" s="23"/>
      <c r="L4" s="23"/>
      <c r="AB4" s="165"/>
      <c r="AC4" s="165"/>
    </row>
    <row r="5" spans="1:30" ht="15" customHeight="1">
      <c r="A5" s="103" t="s">
        <v>1688</v>
      </c>
      <c r="B5" s="23"/>
      <c r="C5" s="23"/>
      <c r="D5" s="22"/>
      <c r="E5" s="23"/>
      <c r="F5" s="29"/>
      <c r="G5" s="24"/>
      <c r="H5" s="24"/>
      <c r="I5" s="24"/>
      <c r="J5" s="23"/>
      <c r="K5" s="23"/>
      <c r="L5" s="23"/>
      <c r="AB5" s="166"/>
      <c r="AC5" s="166"/>
    </row>
    <row r="6" spans="1:30" s="31" customFormat="1" ht="15" customHeight="1">
      <c r="A6" s="30"/>
      <c r="D6" s="32"/>
      <c r="E6" s="32"/>
      <c r="F6" s="32"/>
      <c r="G6" s="33"/>
      <c r="H6" s="147"/>
      <c r="I6" s="3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</row>
    <row r="7" spans="1:30" ht="15.75" customHeight="1" thickBot="1">
      <c r="A7" s="35" t="s">
        <v>137</v>
      </c>
      <c r="B7" s="179"/>
      <c r="C7" s="179"/>
      <c r="D7" s="539" t="s">
        <v>1574</v>
      </c>
      <c r="L7" s="182"/>
    </row>
    <row r="8" spans="1:30" ht="15.75" customHeight="1" thickBot="1">
      <c r="A8" s="139" t="s">
        <v>1634</v>
      </c>
      <c r="B8" s="179"/>
      <c r="C8" s="179"/>
      <c r="D8" s="679" t="s">
        <v>305</v>
      </c>
      <c r="E8" s="680"/>
      <c r="F8" s="680"/>
      <c r="G8" s="680"/>
      <c r="H8" s="680"/>
      <c r="I8" s="680"/>
      <c r="J8" s="681"/>
      <c r="K8" s="545" t="s">
        <v>1594</v>
      </c>
      <c r="L8" s="182"/>
    </row>
    <row r="9" spans="1:30" s="36" customFormat="1" ht="95.25" customHeight="1" thickBot="1">
      <c r="A9" s="558" t="s">
        <v>182</v>
      </c>
      <c r="B9" s="558" t="s">
        <v>3</v>
      </c>
      <c r="C9" s="558" t="s">
        <v>1121</v>
      </c>
      <c r="D9" s="558" t="s">
        <v>138</v>
      </c>
      <c r="E9" s="561" t="s">
        <v>1122</v>
      </c>
      <c r="F9" s="562" t="s">
        <v>1067</v>
      </c>
      <c r="G9" s="563" t="s">
        <v>1565</v>
      </c>
      <c r="H9" s="564" t="s">
        <v>1566</v>
      </c>
      <c r="I9" s="564" t="s">
        <v>1567</v>
      </c>
      <c r="J9" s="565" t="s">
        <v>1568</v>
      </c>
      <c r="K9" s="560" t="s">
        <v>1595</v>
      </c>
      <c r="L9" s="347"/>
      <c r="M9" s="23"/>
      <c r="N9" s="23"/>
      <c r="O9" s="23" t="s">
        <v>1645</v>
      </c>
      <c r="P9" s="52"/>
      <c r="Q9" s="346"/>
      <c r="R9" s="170">
        <v>4</v>
      </c>
      <c r="S9" s="170">
        <v>5</v>
      </c>
      <c r="T9" s="170">
        <v>6</v>
      </c>
      <c r="U9" s="170">
        <v>7</v>
      </c>
      <c r="V9" s="170">
        <v>8</v>
      </c>
      <c r="W9" s="170">
        <v>9</v>
      </c>
      <c r="X9" s="170">
        <v>10</v>
      </c>
      <c r="Y9" s="170"/>
      <c r="Z9" s="347"/>
      <c r="AA9" s="347"/>
      <c r="AB9" s="347"/>
      <c r="AC9" s="347"/>
      <c r="AD9" s="347"/>
    </row>
    <row r="10" spans="1:30" ht="13.5" customHeight="1">
      <c r="A10" s="682" t="s">
        <v>140</v>
      </c>
      <c r="B10" s="38" t="s">
        <v>141</v>
      </c>
      <c r="C10" s="39" t="s">
        <v>1567</v>
      </c>
      <c r="D10" s="454" t="s">
        <v>0</v>
      </c>
      <c r="E10" s="44">
        <v>89</v>
      </c>
      <c r="F10" s="44">
        <v>29</v>
      </c>
      <c r="G10" s="44">
        <v>19</v>
      </c>
      <c r="H10" s="44">
        <v>19</v>
      </c>
      <c r="I10" s="44">
        <v>19</v>
      </c>
      <c r="J10" s="44">
        <v>19</v>
      </c>
      <c r="K10" s="44">
        <v>19</v>
      </c>
      <c r="L10" s="182"/>
      <c r="O10" s="52" t="s">
        <v>141</v>
      </c>
      <c r="P10" s="52"/>
      <c r="Q10" s="346"/>
      <c r="R10" s="171">
        <v>89</v>
      </c>
      <c r="S10" s="171">
        <v>29</v>
      </c>
      <c r="T10" s="171">
        <v>19</v>
      </c>
      <c r="U10" s="171">
        <v>19</v>
      </c>
      <c r="V10" s="171">
        <v>19</v>
      </c>
      <c r="W10" s="171">
        <v>19</v>
      </c>
      <c r="X10" s="171">
        <v>19</v>
      </c>
      <c r="Y10" s="171"/>
      <c r="Z10" s="348"/>
    </row>
    <row r="11" spans="1:30" ht="13.5" customHeight="1">
      <c r="A11" s="683"/>
      <c r="B11" s="42" t="s">
        <v>142</v>
      </c>
      <c r="C11" s="43" t="s">
        <v>1567</v>
      </c>
      <c r="D11" s="43" t="s">
        <v>0</v>
      </c>
      <c r="E11" s="44">
        <v>89</v>
      </c>
      <c r="F11" s="44">
        <v>29</v>
      </c>
      <c r="G11" s="44">
        <v>19</v>
      </c>
      <c r="H11" s="44">
        <v>19</v>
      </c>
      <c r="I11" s="44">
        <v>19</v>
      </c>
      <c r="J11" s="44">
        <v>19</v>
      </c>
      <c r="K11" s="44">
        <v>19</v>
      </c>
      <c r="L11" s="182"/>
      <c r="M11" s="23"/>
      <c r="N11" s="23"/>
      <c r="O11" s="52" t="s">
        <v>142</v>
      </c>
      <c r="P11" s="52"/>
      <c r="Q11" s="346"/>
      <c r="R11" s="171">
        <v>89</v>
      </c>
      <c r="S11" s="171">
        <v>29</v>
      </c>
      <c r="T11" s="171">
        <v>19</v>
      </c>
      <c r="U11" s="171">
        <v>19</v>
      </c>
      <c r="V11" s="171">
        <v>19</v>
      </c>
      <c r="W11" s="171">
        <v>19</v>
      </c>
      <c r="X11" s="171">
        <v>19</v>
      </c>
      <c r="Y11" s="171"/>
      <c r="Z11" s="348"/>
    </row>
    <row r="12" spans="1:30" ht="13.5" customHeight="1">
      <c r="A12" s="683"/>
      <c r="B12" s="42" t="s">
        <v>143</v>
      </c>
      <c r="C12" s="43" t="s">
        <v>1567</v>
      </c>
      <c r="D12" s="43" t="s">
        <v>0</v>
      </c>
      <c r="E12" s="44">
        <v>89</v>
      </c>
      <c r="F12" s="44">
        <v>29</v>
      </c>
      <c r="G12" s="44">
        <v>19</v>
      </c>
      <c r="H12" s="44">
        <v>19</v>
      </c>
      <c r="I12" s="44">
        <v>19</v>
      </c>
      <c r="J12" s="44">
        <v>19</v>
      </c>
      <c r="K12" s="44">
        <v>19</v>
      </c>
      <c r="L12" s="182"/>
      <c r="M12" s="23"/>
      <c r="N12" s="23"/>
      <c r="O12" s="52" t="s">
        <v>143</v>
      </c>
      <c r="P12" s="52"/>
      <c r="Q12" s="346"/>
      <c r="R12" s="171">
        <v>89</v>
      </c>
      <c r="S12" s="171">
        <v>29</v>
      </c>
      <c r="T12" s="171">
        <v>19</v>
      </c>
      <c r="U12" s="171">
        <v>19</v>
      </c>
      <c r="V12" s="171">
        <v>19</v>
      </c>
      <c r="W12" s="171">
        <v>19</v>
      </c>
      <c r="X12" s="171">
        <v>19</v>
      </c>
      <c r="Y12" s="171"/>
      <c r="Z12" s="348"/>
    </row>
    <row r="13" spans="1:30" ht="13.5" customHeight="1">
      <c r="A13" s="683"/>
      <c r="B13" s="45" t="s">
        <v>144</v>
      </c>
      <c r="C13" s="46" t="s">
        <v>1567</v>
      </c>
      <c r="D13" s="43" t="s">
        <v>0</v>
      </c>
      <c r="E13" s="44">
        <v>89</v>
      </c>
      <c r="F13" s="44">
        <v>29</v>
      </c>
      <c r="G13" s="44">
        <v>19</v>
      </c>
      <c r="H13" s="44">
        <v>19</v>
      </c>
      <c r="I13" s="44">
        <v>19</v>
      </c>
      <c r="J13" s="44">
        <v>19</v>
      </c>
      <c r="K13" s="44">
        <v>19</v>
      </c>
      <c r="L13" s="182"/>
      <c r="M13" s="23"/>
      <c r="N13" s="23"/>
      <c r="O13" s="52" t="s">
        <v>144</v>
      </c>
      <c r="P13" s="52"/>
      <c r="Q13" s="346"/>
      <c r="R13" s="171">
        <v>89</v>
      </c>
      <c r="S13" s="171">
        <v>29</v>
      </c>
      <c r="T13" s="171">
        <v>19</v>
      </c>
      <c r="U13" s="171">
        <v>19</v>
      </c>
      <c r="V13" s="171">
        <v>19</v>
      </c>
      <c r="W13" s="171">
        <v>19</v>
      </c>
      <c r="X13" s="171">
        <v>19</v>
      </c>
      <c r="Y13" s="171"/>
      <c r="Z13" s="348"/>
    </row>
    <row r="14" spans="1:30" ht="13.5" customHeight="1">
      <c r="A14" s="683"/>
      <c r="B14" s="45" t="s">
        <v>145</v>
      </c>
      <c r="C14" s="46" t="s">
        <v>1567</v>
      </c>
      <c r="D14" s="43" t="s">
        <v>0</v>
      </c>
      <c r="E14" s="44">
        <v>89</v>
      </c>
      <c r="F14" s="44">
        <v>29</v>
      </c>
      <c r="G14" s="44">
        <v>19</v>
      </c>
      <c r="H14" s="44">
        <v>19</v>
      </c>
      <c r="I14" s="44">
        <v>19</v>
      </c>
      <c r="J14" s="44">
        <v>19</v>
      </c>
      <c r="K14" s="44">
        <v>19</v>
      </c>
      <c r="L14" s="182"/>
      <c r="M14" s="23"/>
      <c r="N14" s="23"/>
      <c r="O14" s="52" t="s">
        <v>145</v>
      </c>
      <c r="P14" s="52"/>
      <c r="Q14" s="346"/>
      <c r="R14" s="171">
        <v>89</v>
      </c>
      <c r="S14" s="171">
        <v>29</v>
      </c>
      <c r="T14" s="171">
        <v>19</v>
      </c>
      <c r="U14" s="171">
        <v>19</v>
      </c>
      <c r="V14" s="171">
        <v>19</v>
      </c>
      <c r="W14" s="171">
        <v>19</v>
      </c>
      <c r="X14" s="171">
        <v>19</v>
      </c>
      <c r="Y14" s="171"/>
      <c r="Z14" s="348"/>
    </row>
    <row r="15" spans="1:30" ht="13.5" customHeight="1">
      <c r="A15" s="683"/>
      <c r="B15" s="45" t="s">
        <v>146</v>
      </c>
      <c r="C15" s="46" t="s">
        <v>1567</v>
      </c>
      <c r="D15" s="43" t="s">
        <v>0</v>
      </c>
      <c r="E15" s="44">
        <v>89</v>
      </c>
      <c r="F15" s="44">
        <v>29</v>
      </c>
      <c r="G15" s="44">
        <v>19</v>
      </c>
      <c r="H15" s="44">
        <v>19</v>
      </c>
      <c r="I15" s="44">
        <v>19</v>
      </c>
      <c r="J15" s="44">
        <v>19</v>
      </c>
      <c r="K15" s="44">
        <v>19</v>
      </c>
      <c r="L15" s="182"/>
      <c r="M15" s="23"/>
      <c r="N15" s="23"/>
      <c r="O15" s="52" t="s">
        <v>146</v>
      </c>
      <c r="P15" s="52"/>
      <c r="Q15" s="346"/>
      <c r="R15" s="171">
        <v>89</v>
      </c>
      <c r="S15" s="171">
        <v>29</v>
      </c>
      <c r="T15" s="171">
        <v>19</v>
      </c>
      <c r="U15" s="171">
        <v>19</v>
      </c>
      <c r="V15" s="171">
        <v>19</v>
      </c>
      <c r="W15" s="171">
        <v>19</v>
      </c>
      <c r="X15" s="171">
        <v>19</v>
      </c>
      <c r="Y15" s="171"/>
      <c r="Z15" s="348"/>
    </row>
    <row r="16" spans="1:30" ht="13.5" customHeight="1">
      <c r="A16" s="683"/>
      <c r="B16" s="45" t="s">
        <v>147</v>
      </c>
      <c r="C16" s="46" t="s">
        <v>1567</v>
      </c>
      <c r="D16" s="43" t="s">
        <v>0</v>
      </c>
      <c r="E16" s="44">
        <v>89</v>
      </c>
      <c r="F16" s="44">
        <v>29</v>
      </c>
      <c r="G16" s="44">
        <v>19</v>
      </c>
      <c r="H16" s="44">
        <v>19</v>
      </c>
      <c r="I16" s="44">
        <v>19</v>
      </c>
      <c r="J16" s="44">
        <v>19</v>
      </c>
      <c r="K16" s="44">
        <v>19</v>
      </c>
      <c r="L16" s="182"/>
      <c r="M16" s="23"/>
      <c r="N16" s="23"/>
      <c r="O16" s="52" t="s">
        <v>147</v>
      </c>
      <c r="P16" s="52"/>
      <c r="Q16" s="346"/>
      <c r="R16" s="171">
        <v>89</v>
      </c>
      <c r="S16" s="171">
        <v>29</v>
      </c>
      <c r="T16" s="171">
        <v>19</v>
      </c>
      <c r="U16" s="171">
        <v>19</v>
      </c>
      <c r="V16" s="171">
        <v>19</v>
      </c>
      <c r="W16" s="171">
        <v>19</v>
      </c>
      <c r="X16" s="171">
        <v>19</v>
      </c>
      <c r="Y16" s="171"/>
      <c r="Z16" s="348"/>
    </row>
    <row r="17" spans="1:27" ht="13.5" customHeight="1">
      <c r="A17" s="683"/>
      <c r="B17" s="45" t="s">
        <v>148</v>
      </c>
      <c r="C17" s="46" t="s">
        <v>1567</v>
      </c>
      <c r="D17" s="43" t="s">
        <v>0</v>
      </c>
      <c r="E17" s="44">
        <v>89</v>
      </c>
      <c r="F17" s="44">
        <v>29</v>
      </c>
      <c r="G17" s="44">
        <v>19</v>
      </c>
      <c r="H17" s="44">
        <v>19</v>
      </c>
      <c r="I17" s="44">
        <v>19</v>
      </c>
      <c r="J17" s="44">
        <v>19</v>
      </c>
      <c r="K17" s="44">
        <v>19</v>
      </c>
      <c r="L17" s="182"/>
      <c r="M17" s="23"/>
      <c r="N17" s="23"/>
      <c r="O17" s="52" t="s">
        <v>148</v>
      </c>
      <c r="P17" s="52"/>
      <c r="Q17" s="346"/>
      <c r="R17" s="171">
        <v>89</v>
      </c>
      <c r="S17" s="171">
        <v>29</v>
      </c>
      <c r="T17" s="171">
        <v>19</v>
      </c>
      <c r="U17" s="171">
        <v>19</v>
      </c>
      <c r="V17" s="171">
        <v>19</v>
      </c>
      <c r="W17" s="171">
        <v>19</v>
      </c>
      <c r="X17" s="171">
        <v>19</v>
      </c>
      <c r="Y17" s="171"/>
      <c r="Z17" s="348"/>
    </row>
    <row r="18" spans="1:27" ht="13.5" customHeight="1">
      <c r="A18" s="683"/>
      <c r="B18" s="47" t="s">
        <v>149</v>
      </c>
      <c r="C18" s="48" t="s">
        <v>1567</v>
      </c>
      <c r="D18" s="48" t="s">
        <v>0</v>
      </c>
      <c r="E18" s="49">
        <v>89</v>
      </c>
      <c r="F18" s="44">
        <v>29</v>
      </c>
      <c r="G18" s="44">
        <v>19</v>
      </c>
      <c r="H18" s="44">
        <v>19</v>
      </c>
      <c r="I18" s="44">
        <v>19</v>
      </c>
      <c r="J18" s="44">
        <v>19</v>
      </c>
      <c r="K18" s="44">
        <v>19</v>
      </c>
      <c r="L18" s="182"/>
      <c r="M18" s="23"/>
      <c r="N18" s="23"/>
      <c r="O18" s="52" t="s">
        <v>149</v>
      </c>
      <c r="P18" s="52"/>
      <c r="Q18" s="346"/>
      <c r="R18" s="171">
        <v>89</v>
      </c>
      <c r="S18" s="171">
        <v>29</v>
      </c>
      <c r="T18" s="171">
        <v>19</v>
      </c>
      <c r="U18" s="171">
        <v>19</v>
      </c>
      <c r="V18" s="171">
        <v>19</v>
      </c>
      <c r="W18" s="171">
        <v>19</v>
      </c>
      <c r="X18" s="171">
        <v>19</v>
      </c>
      <c r="Y18" s="171"/>
      <c r="Z18" s="348"/>
    </row>
    <row r="19" spans="1:27" ht="13.5" customHeight="1">
      <c r="A19" s="683"/>
      <c r="B19" s="45" t="s">
        <v>150</v>
      </c>
      <c r="C19" s="46" t="s">
        <v>1567</v>
      </c>
      <c r="D19" s="43" t="s">
        <v>0</v>
      </c>
      <c r="E19" s="44">
        <v>89</v>
      </c>
      <c r="F19" s="44">
        <v>29</v>
      </c>
      <c r="G19" s="44">
        <v>19</v>
      </c>
      <c r="H19" s="44">
        <v>19</v>
      </c>
      <c r="I19" s="44">
        <v>19</v>
      </c>
      <c r="J19" s="44">
        <v>19</v>
      </c>
      <c r="K19" s="44">
        <v>19</v>
      </c>
      <c r="L19" s="182"/>
      <c r="M19" s="23"/>
      <c r="N19" s="23"/>
      <c r="O19" s="52" t="s">
        <v>150</v>
      </c>
      <c r="P19" s="52"/>
      <c r="Q19" s="346"/>
      <c r="R19" s="171">
        <v>89</v>
      </c>
      <c r="S19" s="171">
        <v>29</v>
      </c>
      <c r="T19" s="171">
        <v>19</v>
      </c>
      <c r="U19" s="171">
        <v>19</v>
      </c>
      <c r="V19" s="171">
        <v>19</v>
      </c>
      <c r="W19" s="171">
        <v>19</v>
      </c>
      <c r="X19" s="171">
        <v>19</v>
      </c>
      <c r="Y19" s="171"/>
      <c r="Z19" s="348"/>
    </row>
    <row r="20" spans="1:27" ht="13.5" customHeight="1">
      <c r="A20" s="683"/>
      <c r="B20" s="45" t="s">
        <v>151</v>
      </c>
      <c r="C20" s="46" t="s">
        <v>1567</v>
      </c>
      <c r="D20" s="43" t="s">
        <v>0</v>
      </c>
      <c r="E20" s="44">
        <v>89</v>
      </c>
      <c r="F20" s="44">
        <v>29</v>
      </c>
      <c r="G20" s="44">
        <v>19</v>
      </c>
      <c r="H20" s="44">
        <v>19</v>
      </c>
      <c r="I20" s="44">
        <v>19</v>
      </c>
      <c r="J20" s="44">
        <v>19</v>
      </c>
      <c r="K20" s="44">
        <v>19</v>
      </c>
      <c r="L20" s="182"/>
      <c r="M20" s="23"/>
      <c r="N20" s="23"/>
      <c r="O20" s="52" t="s">
        <v>151</v>
      </c>
      <c r="P20" s="52"/>
      <c r="Q20" s="346"/>
      <c r="R20" s="171">
        <v>89</v>
      </c>
      <c r="S20" s="171">
        <v>29</v>
      </c>
      <c r="T20" s="171">
        <v>19</v>
      </c>
      <c r="U20" s="171">
        <v>19</v>
      </c>
      <c r="V20" s="171">
        <v>19</v>
      </c>
      <c r="W20" s="171">
        <v>19</v>
      </c>
      <c r="X20" s="171">
        <v>19</v>
      </c>
      <c r="Y20" s="171"/>
      <c r="Z20" s="348"/>
    </row>
    <row r="21" spans="1:27" ht="13.5" customHeight="1">
      <c r="A21" s="683"/>
      <c r="B21" s="45" t="s">
        <v>152</v>
      </c>
      <c r="C21" s="46" t="s">
        <v>1567</v>
      </c>
      <c r="D21" s="43" t="s">
        <v>0</v>
      </c>
      <c r="E21" s="44">
        <v>89</v>
      </c>
      <c r="F21" s="44">
        <v>29</v>
      </c>
      <c r="G21" s="44">
        <v>19</v>
      </c>
      <c r="H21" s="44">
        <v>19</v>
      </c>
      <c r="I21" s="44">
        <v>19</v>
      </c>
      <c r="J21" s="44">
        <v>19</v>
      </c>
      <c r="K21" s="44">
        <v>19</v>
      </c>
      <c r="L21" s="182"/>
      <c r="M21" s="23"/>
      <c r="N21" s="23"/>
      <c r="O21" s="52" t="s">
        <v>152</v>
      </c>
      <c r="P21" s="52"/>
      <c r="Q21" s="346"/>
      <c r="R21" s="171">
        <v>89</v>
      </c>
      <c r="S21" s="171">
        <v>29</v>
      </c>
      <c r="T21" s="171">
        <v>19</v>
      </c>
      <c r="U21" s="171">
        <v>19</v>
      </c>
      <c r="V21" s="171">
        <v>19</v>
      </c>
      <c r="W21" s="171">
        <v>19</v>
      </c>
      <c r="X21" s="171">
        <v>19</v>
      </c>
      <c r="Y21" s="171"/>
      <c r="Z21" s="348"/>
    </row>
    <row r="22" spans="1:27" ht="13.5" customHeight="1">
      <c r="A22" s="683"/>
      <c r="B22" s="45" t="s">
        <v>153</v>
      </c>
      <c r="C22" s="46" t="s">
        <v>1567</v>
      </c>
      <c r="D22" s="43" t="s">
        <v>0</v>
      </c>
      <c r="E22" s="44">
        <v>89</v>
      </c>
      <c r="F22" s="44">
        <v>29</v>
      </c>
      <c r="G22" s="44">
        <v>19</v>
      </c>
      <c r="H22" s="44">
        <v>19</v>
      </c>
      <c r="I22" s="44">
        <v>19</v>
      </c>
      <c r="J22" s="44">
        <v>19</v>
      </c>
      <c r="K22" s="44">
        <v>19</v>
      </c>
      <c r="L22" s="182"/>
      <c r="M22" s="23"/>
      <c r="N22" s="23"/>
      <c r="O22" s="52" t="s">
        <v>153</v>
      </c>
      <c r="P22" s="52"/>
      <c r="Q22" s="346"/>
      <c r="R22" s="171">
        <v>89</v>
      </c>
      <c r="S22" s="171">
        <v>29</v>
      </c>
      <c r="T22" s="171">
        <v>19</v>
      </c>
      <c r="U22" s="171">
        <v>19</v>
      </c>
      <c r="V22" s="171">
        <v>19</v>
      </c>
      <c r="W22" s="171">
        <v>19</v>
      </c>
      <c r="X22" s="171">
        <v>19</v>
      </c>
      <c r="Y22" s="171"/>
      <c r="Z22" s="348"/>
    </row>
    <row r="23" spans="1:27" ht="13.5" customHeight="1">
      <c r="A23" s="683"/>
      <c r="B23" s="45" t="s">
        <v>154</v>
      </c>
      <c r="C23" s="43" t="s">
        <v>1567</v>
      </c>
      <c r="D23" s="43" t="s">
        <v>0</v>
      </c>
      <c r="E23" s="44">
        <v>89</v>
      </c>
      <c r="F23" s="44">
        <v>29</v>
      </c>
      <c r="G23" s="44">
        <v>19</v>
      </c>
      <c r="H23" s="44">
        <v>19</v>
      </c>
      <c r="I23" s="44">
        <v>19</v>
      </c>
      <c r="J23" s="44">
        <v>19</v>
      </c>
      <c r="K23" s="44">
        <v>19</v>
      </c>
      <c r="L23" s="182"/>
      <c r="M23" s="23"/>
      <c r="N23" s="23"/>
      <c r="O23" s="52" t="s">
        <v>154</v>
      </c>
      <c r="P23" s="52"/>
      <c r="Q23" s="346"/>
      <c r="R23" s="171">
        <v>89</v>
      </c>
      <c r="S23" s="171">
        <v>29</v>
      </c>
      <c r="T23" s="171">
        <v>19</v>
      </c>
      <c r="U23" s="171">
        <v>19</v>
      </c>
      <c r="V23" s="171">
        <v>19</v>
      </c>
      <c r="W23" s="171">
        <v>19</v>
      </c>
      <c r="X23" s="171">
        <v>19</v>
      </c>
      <c r="Y23" s="171"/>
      <c r="Z23" s="348"/>
    </row>
    <row r="24" spans="1:27" ht="13.5" customHeight="1">
      <c r="A24" s="683"/>
      <c r="B24" s="45" t="s">
        <v>155</v>
      </c>
      <c r="C24" s="46" t="s">
        <v>1567</v>
      </c>
      <c r="D24" s="43" t="s">
        <v>0</v>
      </c>
      <c r="E24" s="44">
        <v>89</v>
      </c>
      <c r="F24" s="44">
        <v>29</v>
      </c>
      <c r="G24" s="44">
        <v>19</v>
      </c>
      <c r="H24" s="44">
        <v>19</v>
      </c>
      <c r="I24" s="44">
        <v>19</v>
      </c>
      <c r="J24" s="44">
        <v>19</v>
      </c>
      <c r="K24" s="44">
        <v>19</v>
      </c>
      <c r="L24" s="182"/>
      <c r="M24" s="23"/>
      <c r="N24" s="23"/>
      <c r="O24" s="52" t="s">
        <v>155</v>
      </c>
      <c r="P24" s="52"/>
      <c r="Q24" s="346"/>
      <c r="R24" s="171">
        <v>89</v>
      </c>
      <c r="S24" s="171">
        <v>29</v>
      </c>
      <c r="T24" s="171">
        <v>19</v>
      </c>
      <c r="U24" s="171">
        <v>19</v>
      </c>
      <c r="V24" s="171">
        <v>19</v>
      </c>
      <c r="W24" s="171">
        <v>19</v>
      </c>
      <c r="X24" s="171">
        <v>19</v>
      </c>
      <c r="Y24" s="171"/>
      <c r="Z24" s="348"/>
    </row>
    <row r="25" spans="1:27" s="52" customFormat="1" ht="13.5" customHeight="1" thickBot="1">
      <c r="A25" s="767"/>
      <c r="B25" s="42" t="s">
        <v>156</v>
      </c>
      <c r="C25" s="43" t="s">
        <v>1567</v>
      </c>
      <c r="D25" s="43" t="s">
        <v>0</v>
      </c>
      <c r="E25" s="44">
        <v>89</v>
      </c>
      <c r="F25" s="51">
        <v>29</v>
      </c>
      <c r="G25" s="51">
        <v>19</v>
      </c>
      <c r="H25" s="51">
        <v>19</v>
      </c>
      <c r="I25" s="51">
        <v>19</v>
      </c>
      <c r="J25" s="51">
        <v>19</v>
      </c>
      <c r="K25" s="51">
        <v>19</v>
      </c>
      <c r="M25" s="23"/>
      <c r="N25" s="23"/>
      <c r="O25" s="52" t="s">
        <v>156</v>
      </c>
      <c r="Q25" s="346"/>
      <c r="R25" s="171">
        <v>89</v>
      </c>
      <c r="S25" s="171">
        <v>29</v>
      </c>
      <c r="T25" s="171">
        <v>19</v>
      </c>
      <c r="U25" s="171">
        <v>19</v>
      </c>
      <c r="V25" s="171">
        <v>19</v>
      </c>
      <c r="W25" s="171">
        <v>19</v>
      </c>
      <c r="X25" s="171">
        <v>19</v>
      </c>
      <c r="Y25" s="171"/>
      <c r="Z25" s="348"/>
    </row>
    <row r="26" spans="1:27" ht="13.5" customHeight="1">
      <c r="A26" s="682" t="s">
        <v>157</v>
      </c>
      <c r="B26" s="38" t="s">
        <v>158</v>
      </c>
      <c r="C26" s="53" t="s">
        <v>1567</v>
      </c>
      <c r="D26" s="53" t="s">
        <v>82</v>
      </c>
      <c r="E26" s="40">
        <v>89</v>
      </c>
      <c r="F26" s="44">
        <v>29</v>
      </c>
      <c r="G26" s="44">
        <v>19</v>
      </c>
      <c r="H26" s="44">
        <v>19</v>
      </c>
      <c r="I26" s="44">
        <v>19</v>
      </c>
      <c r="J26" s="44">
        <v>19</v>
      </c>
      <c r="K26" s="44">
        <v>19</v>
      </c>
      <c r="L26" s="182"/>
      <c r="M26" s="23"/>
      <c r="N26" s="23"/>
      <c r="O26" s="52" t="s">
        <v>158</v>
      </c>
      <c r="P26" s="52"/>
      <c r="Q26" s="346"/>
      <c r="R26" s="171">
        <v>89</v>
      </c>
      <c r="S26" s="171">
        <v>29</v>
      </c>
      <c r="T26" s="171">
        <v>19</v>
      </c>
      <c r="U26" s="171">
        <v>19</v>
      </c>
      <c r="V26" s="171">
        <v>19</v>
      </c>
      <c r="W26" s="171">
        <v>19</v>
      </c>
      <c r="X26" s="171">
        <v>19</v>
      </c>
      <c r="Y26" s="171"/>
      <c r="Z26" s="348"/>
    </row>
    <row r="27" spans="1:27" ht="13.5" customHeight="1">
      <c r="A27" s="683"/>
      <c r="B27" s="42" t="s">
        <v>159</v>
      </c>
      <c r="C27" s="54" t="s">
        <v>1567</v>
      </c>
      <c r="D27" s="48" t="s">
        <v>82</v>
      </c>
      <c r="E27" s="49">
        <v>89</v>
      </c>
      <c r="F27" s="44">
        <v>29</v>
      </c>
      <c r="G27" s="44">
        <v>19</v>
      </c>
      <c r="H27" s="44">
        <v>19</v>
      </c>
      <c r="I27" s="44">
        <v>19</v>
      </c>
      <c r="J27" s="44">
        <v>19</v>
      </c>
      <c r="K27" s="44">
        <v>19</v>
      </c>
      <c r="L27" s="182"/>
      <c r="M27" s="55"/>
      <c r="N27" s="55"/>
      <c r="O27" s="55" t="s">
        <v>159</v>
      </c>
      <c r="P27" s="55"/>
      <c r="Q27" s="56"/>
      <c r="R27" s="171">
        <v>89</v>
      </c>
      <c r="S27" s="171">
        <v>29</v>
      </c>
      <c r="T27" s="171">
        <v>19</v>
      </c>
      <c r="U27" s="171">
        <v>19</v>
      </c>
      <c r="V27" s="171">
        <v>19</v>
      </c>
      <c r="W27" s="171">
        <v>19</v>
      </c>
      <c r="X27" s="171">
        <v>19</v>
      </c>
      <c r="Y27" s="171"/>
      <c r="Z27" s="57"/>
      <c r="AA27" s="183"/>
    </row>
    <row r="28" spans="1:27" ht="13.5" customHeight="1">
      <c r="A28" s="683"/>
      <c r="B28" s="42" t="s">
        <v>160</v>
      </c>
      <c r="C28" s="54" t="s">
        <v>1567</v>
      </c>
      <c r="D28" s="48" t="s">
        <v>82</v>
      </c>
      <c r="E28" s="49">
        <v>89</v>
      </c>
      <c r="F28" s="44">
        <v>29</v>
      </c>
      <c r="G28" s="44">
        <v>19</v>
      </c>
      <c r="H28" s="44">
        <v>19</v>
      </c>
      <c r="I28" s="44">
        <v>19</v>
      </c>
      <c r="J28" s="44">
        <v>19</v>
      </c>
      <c r="K28" s="44">
        <v>19</v>
      </c>
      <c r="L28" s="182"/>
      <c r="M28" s="55"/>
      <c r="N28" s="55"/>
      <c r="O28" s="55" t="s">
        <v>160</v>
      </c>
      <c r="P28" s="55"/>
      <c r="Q28" s="56"/>
      <c r="R28" s="171">
        <v>89</v>
      </c>
      <c r="S28" s="171">
        <v>29</v>
      </c>
      <c r="T28" s="171">
        <v>19</v>
      </c>
      <c r="U28" s="171">
        <v>19</v>
      </c>
      <c r="V28" s="171">
        <v>19</v>
      </c>
      <c r="W28" s="171">
        <v>19</v>
      </c>
      <c r="X28" s="171">
        <v>19</v>
      </c>
      <c r="Y28" s="171"/>
      <c r="Z28" s="57"/>
      <c r="AA28" s="183"/>
    </row>
    <row r="29" spans="1:27" ht="13.5" customHeight="1">
      <c r="A29" s="683"/>
      <c r="B29" s="42" t="s">
        <v>161</v>
      </c>
      <c r="C29" s="54" t="s">
        <v>1567</v>
      </c>
      <c r="D29" s="48" t="s">
        <v>82</v>
      </c>
      <c r="E29" s="49">
        <v>89</v>
      </c>
      <c r="F29" s="44">
        <v>29</v>
      </c>
      <c r="G29" s="44">
        <v>19</v>
      </c>
      <c r="H29" s="44">
        <v>19</v>
      </c>
      <c r="I29" s="44">
        <v>19</v>
      </c>
      <c r="J29" s="44">
        <v>19</v>
      </c>
      <c r="K29" s="44">
        <v>19</v>
      </c>
      <c r="L29" s="182"/>
      <c r="M29" s="55"/>
      <c r="N29" s="55"/>
      <c r="O29" s="55" t="s">
        <v>161</v>
      </c>
      <c r="P29" s="55"/>
      <c r="Q29" s="56"/>
      <c r="R29" s="171">
        <v>89</v>
      </c>
      <c r="S29" s="171">
        <v>29</v>
      </c>
      <c r="T29" s="171">
        <v>19</v>
      </c>
      <c r="U29" s="171">
        <v>19</v>
      </c>
      <c r="V29" s="171">
        <v>19</v>
      </c>
      <c r="W29" s="171">
        <v>19</v>
      </c>
      <c r="X29" s="171">
        <v>19</v>
      </c>
      <c r="Y29" s="171"/>
      <c r="Z29" s="57"/>
      <c r="AA29" s="183"/>
    </row>
    <row r="30" spans="1:27" ht="13.5" customHeight="1">
      <c r="A30" s="683"/>
      <c r="B30" s="42" t="s">
        <v>162</v>
      </c>
      <c r="C30" s="54" t="s">
        <v>1567</v>
      </c>
      <c r="D30" s="48" t="s">
        <v>82</v>
      </c>
      <c r="E30" s="49">
        <v>89</v>
      </c>
      <c r="F30" s="44">
        <v>29</v>
      </c>
      <c r="G30" s="44">
        <v>19</v>
      </c>
      <c r="H30" s="44">
        <v>19</v>
      </c>
      <c r="I30" s="44">
        <v>19</v>
      </c>
      <c r="J30" s="44">
        <v>19</v>
      </c>
      <c r="K30" s="44">
        <v>19</v>
      </c>
      <c r="L30" s="182"/>
      <c r="M30" s="183"/>
      <c r="N30" s="183"/>
      <c r="O30" s="183" t="s">
        <v>162</v>
      </c>
      <c r="P30" s="183"/>
      <c r="Q30" s="183"/>
      <c r="R30" s="171">
        <v>89</v>
      </c>
      <c r="S30" s="171">
        <v>29</v>
      </c>
      <c r="T30" s="171">
        <v>19</v>
      </c>
      <c r="U30" s="171">
        <v>19</v>
      </c>
      <c r="V30" s="171">
        <v>19</v>
      </c>
      <c r="W30" s="171">
        <v>19</v>
      </c>
      <c r="X30" s="171">
        <v>19</v>
      </c>
      <c r="Y30" s="171"/>
      <c r="Z30" s="183"/>
      <c r="AA30" s="183"/>
    </row>
    <row r="31" spans="1:27" ht="13.5" customHeight="1">
      <c r="A31" s="683"/>
      <c r="B31" s="42" t="s">
        <v>163</v>
      </c>
      <c r="C31" s="48" t="s">
        <v>1567</v>
      </c>
      <c r="D31" s="48" t="s">
        <v>82</v>
      </c>
      <c r="E31" s="49">
        <v>89</v>
      </c>
      <c r="F31" s="44">
        <v>29</v>
      </c>
      <c r="G31" s="44">
        <v>19</v>
      </c>
      <c r="H31" s="44">
        <v>19</v>
      </c>
      <c r="I31" s="44">
        <v>19</v>
      </c>
      <c r="J31" s="44">
        <v>19</v>
      </c>
      <c r="K31" s="44">
        <v>19</v>
      </c>
      <c r="L31" s="182"/>
      <c r="M31" s="183"/>
      <c r="N31" s="183"/>
      <c r="O31" s="183" t="s">
        <v>163</v>
      </c>
      <c r="P31" s="183"/>
      <c r="Q31" s="183"/>
      <c r="R31" s="171">
        <v>89</v>
      </c>
      <c r="S31" s="171">
        <v>29</v>
      </c>
      <c r="T31" s="171">
        <v>19</v>
      </c>
      <c r="U31" s="171">
        <v>19</v>
      </c>
      <c r="V31" s="171">
        <v>19</v>
      </c>
      <c r="W31" s="171">
        <v>19</v>
      </c>
      <c r="X31" s="171">
        <v>19</v>
      </c>
      <c r="Y31" s="171"/>
      <c r="Z31" s="183"/>
      <c r="AA31" s="183"/>
    </row>
    <row r="32" spans="1:27" s="52" customFormat="1" ht="13.5" customHeight="1" thickBot="1">
      <c r="A32" s="767"/>
      <c r="B32" s="58" t="s">
        <v>164</v>
      </c>
      <c r="C32" s="59" t="s">
        <v>1567</v>
      </c>
      <c r="D32" s="59" t="s">
        <v>82</v>
      </c>
      <c r="E32" s="51">
        <v>89</v>
      </c>
      <c r="F32" s="51">
        <v>29</v>
      </c>
      <c r="G32" s="51">
        <v>19</v>
      </c>
      <c r="H32" s="51">
        <v>19</v>
      </c>
      <c r="I32" s="51">
        <v>19</v>
      </c>
      <c r="J32" s="51">
        <v>19</v>
      </c>
      <c r="K32" s="51">
        <v>19</v>
      </c>
      <c r="M32" s="23"/>
      <c r="N32" s="23"/>
      <c r="O32" s="52" t="s">
        <v>164</v>
      </c>
      <c r="Q32" s="346"/>
      <c r="R32" s="171">
        <v>89</v>
      </c>
      <c r="S32" s="171">
        <v>29</v>
      </c>
      <c r="T32" s="171">
        <v>19</v>
      </c>
      <c r="U32" s="171">
        <v>19</v>
      </c>
      <c r="V32" s="171">
        <v>19</v>
      </c>
      <c r="W32" s="171">
        <v>19</v>
      </c>
      <c r="X32" s="171">
        <v>19</v>
      </c>
      <c r="Y32" s="171"/>
      <c r="Z32" s="348"/>
    </row>
    <row r="33" spans="1:26" s="52" customFormat="1" ht="13.5" customHeight="1">
      <c r="A33" s="682" t="s">
        <v>165</v>
      </c>
      <c r="B33" s="42" t="s">
        <v>166</v>
      </c>
      <c r="C33" s="43" t="s">
        <v>1567</v>
      </c>
      <c r="D33" s="43" t="s">
        <v>105</v>
      </c>
      <c r="E33" s="44">
        <v>299</v>
      </c>
      <c r="F33" s="44">
        <v>199</v>
      </c>
      <c r="G33" s="44">
        <v>179</v>
      </c>
      <c r="H33" s="44">
        <v>149</v>
      </c>
      <c r="I33" s="44">
        <v>99</v>
      </c>
      <c r="J33" s="44">
        <v>99</v>
      </c>
      <c r="K33" s="44">
        <v>99</v>
      </c>
      <c r="M33" s="23"/>
      <c r="N33" s="23"/>
      <c r="O33" s="52" t="s">
        <v>166</v>
      </c>
      <c r="Q33" s="346"/>
      <c r="R33" s="171">
        <v>299</v>
      </c>
      <c r="S33" s="171">
        <v>199</v>
      </c>
      <c r="T33" s="171">
        <v>179</v>
      </c>
      <c r="U33" s="171">
        <v>149</v>
      </c>
      <c r="V33" s="171">
        <v>99</v>
      </c>
      <c r="W33" s="171">
        <v>99</v>
      </c>
      <c r="X33" s="171">
        <v>99</v>
      </c>
      <c r="Y33" s="171"/>
    </row>
    <row r="34" spans="1:26" s="52" customFormat="1" ht="13.5" customHeight="1">
      <c r="A34" s="683"/>
      <c r="B34" s="42" t="s">
        <v>270</v>
      </c>
      <c r="C34" s="454" t="s">
        <v>1567</v>
      </c>
      <c r="D34" s="43" t="s">
        <v>105</v>
      </c>
      <c r="E34" s="44">
        <v>299</v>
      </c>
      <c r="F34" s="44">
        <v>199</v>
      </c>
      <c r="G34" s="44">
        <v>179</v>
      </c>
      <c r="H34" s="44">
        <v>149</v>
      </c>
      <c r="I34" s="44">
        <v>99</v>
      </c>
      <c r="J34" s="44">
        <v>99</v>
      </c>
      <c r="K34" s="44">
        <v>99</v>
      </c>
      <c r="M34" s="23"/>
      <c r="N34" s="23"/>
      <c r="O34" s="52" t="s">
        <v>270</v>
      </c>
      <c r="Q34" s="346"/>
      <c r="R34" s="171">
        <v>299</v>
      </c>
      <c r="S34" s="171">
        <v>199</v>
      </c>
      <c r="T34" s="171">
        <v>179</v>
      </c>
      <c r="U34" s="171">
        <v>149</v>
      </c>
      <c r="V34" s="171">
        <v>99</v>
      </c>
      <c r="W34" s="171">
        <v>99</v>
      </c>
      <c r="X34" s="171">
        <v>99</v>
      </c>
      <c r="Y34" s="171"/>
    </row>
    <row r="35" spans="1:26" s="52" customFormat="1" ht="13.5" customHeight="1">
      <c r="A35" s="683"/>
      <c r="B35" s="42" t="s">
        <v>238</v>
      </c>
      <c r="C35" s="454" t="s">
        <v>1567</v>
      </c>
      <c r="D35" s="43" t="s">
        <v>105</v>
      </c>
      <c r="E35" s="44">
        <v>299</v>
      </c>
      <c r="F35" s="44">
        <v>199</v>
      </c>
      <c r="G35" s="44">
        <v>179</v>
      </c>
      <c r="H35" s="44">
        <v>149</v>
      </c>
      <c r="I35" s="44">
        <v>99</v>
      </c>
      <c r="J35" s="44">
        <v>99</v>
      </c>
      <c r="K35" s="44">
        <v>99</v>
      </c>
      <c r="M35" s="23"/>
      <c r="N35" s="23"/>
      <c r="O35" s="52" t="s">
        <v>238</v>
      </c>
      <c r="Q35" s="346"/>
      <c r="R35" s="171">
        <v>299</v>
      </c>
      <c r="S35" s="171">
        <v>199</v>
      </c>
      <c r="T35" s="171">
        <v>179</v>
      </c>
      <c r="U35" s="171">
        <v>149</v>
      </c>
      <c r="V35" s="171">
        <v>99</v>
      </c>
      <c r="W35" s="171">
        <v>99</v>
      </c>
      <c r="X35" s="171">
        <v>99</v>
      </c>
      <c r="Y35" s="171"/>
    </row>
    <row r="36" spans="1:26" s="52" customFormat="1" ht="13.5" customHeight="1">
      <c r="A36" s="683"/>
      <c r="B36" s="42" t="s">
        <v>248</v>
      </c>
      <c r="C36" s="454" t="s">
        <v>1567</v>
      </c>
      <c r="D36" s="43" t="s">
        <v>105</v>
      </c>
      <c r="E36" s="44">
        <v>299</v>
      </c>
      <c r="F36" s="44">
        <v>199</v>
      </c>
      <c r="G36" s="44">
        <v>179</v>
      </c>
      <c r="H36" s="44">
        <v>149</v>
      </c>
      <c r="I36" s="44">
        <v>99</v>
      </c>
      <c r="J36" s="44">
        <v>99</v>
      </c>
      <c r="K36" s="44">
        <v>99</v>
      </c>
      <c r="M36" s="23"/>
      <c r="N36" s="23"/>
      <c r="O36" s="52" t="s">
        <v>248</v>
      </c>
      <c r="Q36" s="346"/>
      <c r="R36" s="171">
        <v>299</v>
      </c>
      <c r="S36" s="171">
        <v>199</v>
      </c>
      <c r="T36" s="171">
        <v>179</v>
      </c>
      <c r="U36" s="171">
        <v>149</v>
      </c>
      <c r="V36" s="171">
        <v>99</v>
      </c>
      <c r="W36" s="171">
        <v>99</v>
      </c>
      <c r="X36" s="171">
        <v>99</v>
      </c>
      <c r="Y36" s="171"/>
    </row>
    <row r="37" spans="1:26" s="52" customFormat="1" ht="13.5" customHeight="1">
      <c r="A37" s="683"/>
      <c r="B37" s="42" t="s">
        <v>1090</v>
      </c>
      <c r="C37" s="454" t="s">
        <v>1567</v>
      </c>
      <c r="D37" s="43" t="s">
        <v>105</v>
      </c>
      <c r="E37" s="44">
        <v>299</v>
      </c>
      <c r="F37" s="44">
        <v>199</v>
      </c>
      <c r="G37" s="44">
        <v>179</v>
      </c>
      <c r="H37" s="44">
        <v>149</v>
      </c>
      <c r="I37" s="44">
        <v>99</v>
      </c>
      <c r="J37" s="44">
        <v>99</v>
      </c>
      <c r="K37" s="44">
        <v>99</v>
      </c>
      <c r="M37" s="23"/>
      <c r="N37" s="327"/>
      <c r="O37" s="52" t="s">
        <v>248</v>
      </c>
      <c r="Q37" s="346"/>
      <c r="R37" s="171">
        <v>299</v>
      </c>
      <c r="S37" s="171">
        <v>199</v>
      </c>
      <c r="T37" s="171">
        <v>179</v>
      </c>
      <c r="U37" s="171">
        <v>149</v>
      </c>
      <c r="V37" s="171">
        <v>99</v>
      </c>
      <c r="W37" s="171">
        <v>99</v>
      </c>
      <c r="X37" s="171">
        <v>99</v>
      </c>
      <c r="Y37" s="171"/>
    </row>
    <row r="38" spans="1:26" s="52" customFormat="1" ht="15.75" customHeight="1" thickBot="1">
      <c r="A38" s="767"/>
      <c r="B38" s="42" t="s">
        <v>167</v>
      </c>
      <c r="C38" s="59" t="s">
        <v>1567</v>
      </c>
      <c r="D38" s="43" t="s">
        <v>105</v>
      </c>
      <c r="E38" s="44">
        <v>299</v>
      </c>
      <c r="F38" s="44">
        <v>199</v>
      </c>
      <c r="G38" s="44">
        <v>179</v>
      </c>
      <c r="H38" s="44">
        <v>149</v>
      </c>
      <c r="I38" s="44">
        <v>99</v>
      </c>
      <c r="J38" s="44">
        <v>99</v>
      </c>
      <c r="K38" s="44">
        <v>99</v>
      </c>
      <c r="M38" s="23"/>
      <c r="N38" s="23"/>
      <c r="O38" s="52" t="s">
        <v>167</v>
      </c>
      <c r="Q38" s="346"/>
      <c r="R38" s="171">
        <v>299</v>
      </c>
      <c r="S38" s="171">
        <v>199</v>
      </c>
      <c r="T38" s="171">
        <v>179</v>
      </c>
      <c r="U38" s="171">
        <v>149</v>
      </c>
      <c r="V38" s="171">
        <v>99</v>
      </c>
      <c r="W38" s="171">
        <v>99</v>
      </c>
      <c r="X38" s="171">
        <v>99</v>
      </c>
      <c r="Y38" s="171"/>
    </row>
    <row r="39" spans="1:26" s="52" customFormat="1" ht="15.75" customHeight="1">
      <c r="A39" s="682" t="s">
        <v>1279</v>
      </c>
      <c r="B39" s="38" t="s">
        <v>1153</v>
      </c>
      <c r="C39" s="53" t="s">
        <v>1568</v>
      </c>
      <c r="D39" s="53" t="s">
        <v>105</v>
      </c>
      <c r="E39" s="40">
        <v>399</v>
      </c>
      <c r="F39" s="40">
        <v>349</v>
      </c>
      <c r="G39" s="40">
        <v>299</v>
      </c>
      <c r="H39" s="40">
        <v>249</v>
      </c>
      <c r="I39" s="40">
        <v>199</v>
      </c>
      <c r="J39" s="40">
        <v>149</v>
      </c>
      <c r="K39" s="40">
        <v>149</v>
      </c>
      <c r="M39" s="23"/>
      <c r="N39" s="23"/>
      <c r="O39" s="52" t="s">
        <v>1153</v>
      </c>
      <c r="Q39" s="346"/>
      <c r="R39" s="171">
        <v>399</v>
      </c>
      <c r="S39" s="171">
        <v>349</v>
      </c>
      <c r="T39" s="171">
        <v>299</v>
      </c>
      <c r="U39" s="171">
        <v>249</v>
      </c>
      <c r="V39" s="171">
        <v>199</v>
      </c>
      <c r="W39" s="171">
        <v>149</v>
      </c>
      <c r="X39" s="171">
        <v>149</v>
      </c>
      <c r="Y39" s="171"/>
    </row>
    <row r="40" spans="1:26" s="52" customFormat="1" ht="15.75" customHeight="1" thickBot="1">
      <c r="A40" s="767"/>
      <c r="B40" s="58" t="s">
        <v>1633</v>
      </c>
      <c r="C40" s="59" t="s">
        <v>1568</v>
      </c>
      <c r="D40" s="59" t="s">
        <v>105</v>
      </c>
      <c r="E40" s="51">
        <v>399</v>
      </c>
      <c r="F40" s="51">
        <v>349</v>
      </c>
      <c r="G40" s="51">
        <v>299</v>
      </c>
      <c r="H40" s="51">
        <v>249</v>
      </c>
      <c r="I40" s="51">
        <v>199</v>
      </c>
      <c r="J40" s="51">
        <v>149</v>
      </c>
      <c r="K40" s="51">
        <v>149</v>
      </c>
      <c r="M40" s="23"/>
      <c r="N40" s="23"/>
      <c r="O40" s="52" t="s">
        <v>1633</v>
      </c>
      <c r="Q40" s="346"/>
      <c r="R40" s="171">
        <v>399</v>
      </c>
      <c r="S40" s="171">
        <v>349</v>
      </c>
      <c r="T40" s="171">
        <v>299</v>
      </c>
      <c r="U40" s="171">
        <v>249</v>
      </c>
      <c r="V40" s="171">
        <v>199</v>
      </c>
      <c r="W40" s="171">
        <v>149</v>
      </c>
      <c r="X40" s="171">
        <v>149</v>
      </c>
      <c r="Y40" s="171"/>
    </row>
    <row r="41" spans="1:26" ht="13.5" customHeight="1">
      <c r="A41" s="682" t="s">
        <v>168</v>
      </c>
      <c r="B41" s="61" t="s">
        <v>169</v>
      </c>
      <c r="C41" s="62" t="s">
        <v>1567</v>
      </c>
      <c r="D41" s="53" t="s">
        <v>0</v>
      </c>
      <c r="E41" s="40">
        <v>289</v>
      </c>
      <c r="F41" s="40">
        <v>289</v>
      </c>
      <c r="G41" s="40">
        <v>39</v>
      </c>
      <c r="H41" s="40">
        <v>39</v>
      </c>
      <c r="I41" s="40">
        <v>19</v>
      </c>
      <c r="J41" s="40">
        <v>19</v>
      </c>
      <c r="K41" s="40">
        <v>19</v>
      </c>
      <c r="L41" s="182"/>
      <c r="M41" s="23"/>
      <c r="N41" s="23"/>
      <c r="O41" s="52" t="s">
        <v>169</v>
      </c>
      <c r="P41" s="52"/>
      <c r="Q41" s="346"/>
      <c r="R41" s="171">
        <v>289</v>
      </c>
      <c r="S41" s="171">
        <v>289</v>
      </c>
      <c r="T41" s="171">
        <v>39</v>
      </c>
      <c r="U41" s="171">
        <v>39</v>
      </c>
      <c r="V41" s="171">
        <v>19</v>
      </c>
      <c r="W41" s="171">
        <v>19</v>
      </c>
      <c r="X41" s="171">
        <v>19</v>
      </c>
      <c r="Y41" s="171"/>
    </row>
    <row r="42" spans="1:26" ht="13.5" customHeight="1" thickBot="1">
      <c r="A42" s="767"/>
      <c r="B42" s="63" t="s">
        <v>170</v>
      </c>
      <c r="C42" s="64" t="s">
        <v>1567</v>
      </c>
      <c r="D42" s="59" t="s">
        <v>0</v>
      </c>
      <c r="E42" s="51">
        <v>289</v>
      </c>
      <c r="F42" s="51">
        <v>289</v>
      </c>
      <c r="G42" s="51">
        <v>19</v>
      </c>
      <c r="H42" s="51">
        <v>19</v>
      </c>
      <c r="I42" s="51">
        <v>19</v>
      </c>
      <c r="J42" s="51">
        <v>19</v>
      </c>
      <c r="K42" s="51">
        <v>19</v>
      </c>
      <c r="L42" s="182"/>
      <c r="M42" s="23"/>
      <c r="N42" s="23"/>
      <c r="O42" s="52" t="s">
        <v>170</v>
      </c>
      <c r="P42" s="52"/>
      <c r="Q42" s="346"/>
      <c r="R42" s="171">
        <v>289</v>
      </c>
      <c r="S42" s="171">
        <v>289</v>
      </c>
      <c r="T42" s="171">
        <v>19</v>
      </c>
      <c r="U42" s="171">
        <v>19</v>
      </c>
      <c r="V42" s="171">
        <v>19</v>
      </c>
      <c r="W42" s="171">
        <v>19</v>
      </c>
      <c r="X42" s="171">
        <v>19</v>
      </c>
      <c r="Y42" s="171"/>
    </row>
    <row r="43" spans="1:26" ht="13.5" customHeight="1">
      <c r="A43" s="682" t="s">
        <v>171</v>
      </c>
      <c r="B43" s="42" t="s">
        <v>172</v>
      </c>
      <c r="C43" s="43" t="s">
        <v>1567</v>
      </c>
      <c r="D43" s="43" t="s">
        <v>173</v>
      </c>
      <c r="E43" s="44">
        <v>389</v>
      </c>
      <c r="F43" s="44">
        <v>389</v>
      </c>
      <c r="G43" s="44">
        <v>139</v>
      </c>
      <c r="H43" s="44">
        <v>139</v>
      </c>
      <c r="I43" s="44">
        <v>139</v>
      </c>
      <c r="J43" s="44">
        <v>89</v>
      </c>
      <c r="K43" s="44">
        <v>89</v>
      </c>
      <c r="L43" s="182"/>
      <c r="M43" s="23"/>
      <c r="N43" s="23"/>
      <c r="O43" s="52" t="s">
        <v>172</v>
      </c>
      <c r="P43" s="52"/>
      <c r="Q43" s="346"/>
      <c r="R43" s="171">
        <v>389</v>
      </c>
      <c r="S43" s="171">
        <v>389</v>
      </c>
      <c r="T43" s="171">
        <v>139</v>
      </c>
      <c r="U43" s="171">
        <v>139</v>
      </c>
      <c r="V43" s="171">
        <v>139</v>
      </c>
      <c r="W43" s="171">
        <v>89</v>
      </c>
      <c r="X43" s="171">
        <v>89</v>
      </c>
      <c r="Y43" s="171"/>
    </row>
    <row r="44" spans="1:26" ht="13.5" customHeight="1">
      <c r="A44" s="683"/>
      <c r="B44" s="42" t="s">
        <v>247</v>
      </c>
      <c r="C44" s="43" t="s">
        <v>1567</v>
      </c>
      <c r="D44" s="43" t="s">
        <v>105</v>
      </c>
      <c r="E44" s="44">
        <v>689</v>
      </c>
      <c r="F44" s="44">
        <v>519</v>
      </c>
      <c r="G44" s="44">
        <v>689</v>
      </c>
      <c r="H44" s="44">
        <v>689</v>
      </c>
      <c r="I44" s="44">
        <v>439</v>
      </c>
      <c r="J44" s="44">
        <v>389</v>
      </c>
      <c r="K44" s="44">
        <v>389</v>
      </c>
      <c r="L44" s="182"/>
      <c r="M44" s="23"/>
      <c r="N44" s="23"/>
      <c r="O44" s="52" t="s">
        <v>247</v>
      </c>
      <c r="R44" s="171">
        <v>689</v>
      </c>
      <c r="S44" s="171">
        <v>519</v>
      </c>
      <c r="T44" s="171">
        <v>689</v>
      </c>
      <c r="U44" s="171">
        <v>689</v>
      </c>
      <c r="V44" s="171">
        <v>439</v>
      </c>
      <c r="W44" s="171">
        <v>389</v>
      </c>
      <c r="X44" s="171">
        <v>389</v>
      </c>
      <c r="Y44" s="171"/>
    </row>
    <row r="45" spans="1:26" ht="13.5" customHeight="1">
      <c r="A45" s="683"/>
      <c r="B45" s="42" t="s">
        <v>235</v>
      </c>
      <c r="C45" s="43" t="s">
        <v>1567</v>
      </c>
      <c r="D45" s="43" t="s">
        <v>105</v>
      </c>
      <c r="E45" s="44">
        <v>689</v>
      </c>
      <c r="F45" s="44">
        <v>519</v>
      </c>
      <c r="G45" s="44">
        <v>689</v>
      </c>
      <c r="H45" s="44">
        <v>689</v>
      </c>
      <c r="I45" s="44">
        <v>439</v>
      </c>
      <c r="J45" s="44">
        <v>389</v>
      </c>
      <c r="K45" s="44">
        <v>389</v>
      </c>
      <c r="L45" s="182"/>
      <c r="M45" s="23"/>
      <c r="N45" s="23"/>
      <c r="O45" s="52" t="s">
        <v>235</v>
      </c>
      <c r="R45" s="171">
        <v>689</v>
      </c>
      <c r="S45" s="171">
        <v>519</v>
      </c>
      <c r="T45" s="171">
        <v>689</v>
      </c>
      <c r="U45" s="171">
        <v>689</v>
      </c>
      <c r="V45" s="171">
        <v>439</v>
      </c>
      <c r="W45" s="171">
        <v>389</v>
      </c>
      <c r="X45" s="171">
        <v>389</v>
      </c>
      <c r="Y45" s="171"/>
    </row>
    <row r="46" spans="1:26" ht="13.5" customHeight="1">
      <c r="A46" s="683"/>
      <c r="B46" s="42" t="s">
        <v>316</v>
      </c>
      <c r="C46" s="43" t="s">
        <v>1567</v>
      </c>
      <c r="D46" s="43" t="s">
        <v>0</v>
      </c>
      <c r="E46" s="44">
        <v>389</v>
      </c>
      <c r="F46" s="44">
        <v>389</v>
      </c>
      <c r="G46" s="44">
        <v>189</v>
      </c>
      <c r="H46" s="44">
        <v>189</v>
      </c>
      <c r="I46" s="44">
        <v>119</v>
      </c>
      <c r="J46" s="44">
        <v>69</v>
      </c>
      <c r="K46" s="44">
        <v>69</v>
      </c>
      <c r="L46" s="182"/>
      <c r="M46" s="23"/>
      <c r="N46" s="23"/>
      <c r="O46" s="52" t="s">
        <v>174</v>
      </c>
      <c r="R46" s="171">
        <v>389</v>
      </c>
      <c r="S46" s="171">
        <v>389</v>
      </c>
      <c r="T46" s="171">
        <v>189</v>
      </c>
      <c r="U46" s="171">
        <v>189</v>
      </c>
      <c r="V46" s="171">
        <v>119</v>
      </c>
      <c r="W46" s="171">
        <v>69</v>
      </c>
      <c r="X46" s="171">
        <v>69</v>
      </c>
      <c r="Y46" s="171"/>
      <c r="Z46" s="327"/>
    </row>
    <row r="47" spans="1:26" ht="13.5" customHeight="1" thickBot="1">
      <c r="A47" s="767"/>
      <c r="B47" s="65" t="s">
        <v>174</v>
      </c>
      <c r="C47" s="66" t="s">
        <v>1567</v>
      </c>
      <c r="D47" s="66" t="s">
        <v>0</v>
      </c>
      <c r="E47" s="67">
        <v>389</v>
      </c>
      <c r="F47" s="67">
        <v>389</v>
      </c>
      <c r="G47" s="67">
        <v>189</v>
      </c>
      <c r="H47" s="67">
        <v>189</v>
      </c>
      <c r="I47" s="67">
        <v>119</v>
      </c>
      <c r="J47" s="67">
        <v>69</v>
      </c>
      <c r="K47" s="67">
        <v>69</v>
      </c>
      <c r="L47" s="182"/>
      <c r="M47" s="23"/>
      <c r="N47" s="23"/>
      <c r="O47" s="52" t="s">
        <v>174</v>
      </c>
      <c r="P47" s="52"/>
      <c r="Q47" s="346"/>
      <c r="R47" s="171">
        <v>389</v>
      </c>
      <c r="S47" s="171">
        <v>389</v>
      </c>
      <c r="T47" s="171">
        <v>189</v>
      </c>
      <c r="U47" s="171">
        <v>189</v>
      </c>
      <c r="V47" s="171">
        <v>119</v>
      </c>
      <c r="W47" s="171">
        <v>69</v>
      </c>
      <c r="X47" s="171">
        <v>69</v>
      </c>
      <c r="Y47" s="171"/>
    </row>
    <row r="48" spans="1:26" ht="13.5" customHeight="1">
      <c r="A48" s="682" t="s">
        <v>175</v>
      </c>
      <c r="B48" s="42" t="s">
        <v>176</v>
      </c>
      <c r="C48" s="43" t="s">
        <v>1567</v>
      </c>
      <c r="D48" s="43" t="s">
        <v>0</v>
      </c>
      <c r="E48" s="44">
        <v>1489</v>
      </c>
      <c r="F48" s="44">
        <v>1489</v>
      </c>
      <c r="G48" s="44" t="s">
        <v>55</v>
      </c>
      <c r="H48" s="44" t="s">
        <v>55</v>
      </c>
      <c r="I48" s="44" t="s">
        <v>55</v>
      </c>
      <c r="J48" s="44" t="s">
        <v>55</v>
      </c>
      <c r="K48" s="44" t="s">
        <v>55</v>
      </c>
      <c r="L48" s="182"/>
      <c r="M48" s="23"/>
      <c r="N48" s="23"/>
      <c r="O48" s="52" t="s">
        <v>176</v>
      </c>
      <c r="P48" s="52"/>
      <c r="Q48" s="346"/>
      <c r="R48" s="171">
        <v>1489</v>
      </c>
      <c r="S48" s="171">
        <v>1489</v>
      </c>
      <c r="T48" s="171" t="s">
        <v>55</v>
      </c>
      <c r="U48" s="171" t="s">
        <v>55</v>
      </c>
      <c r="V48" s="171" t="s">
        <v>55</v>
      </c>
      <c r="W48" s="171" t="s">
        <v>55</v>
      </c>
      <c r="X48" s="171" t="s">
        <v>55</v>
      </c>
      <c r="Y48" s="171"/>
    </row>
    <row r="49" spans="1:25" ht="13.5" customHeight="1">
      <c r="A49" s="683"/>
      <c r="B49" s="42" t="s">
        <v>177</v>
      </c>
      <c r="C49" s="43" t="s">
        <v>1567</v>
      </c>
      <c r="D49" s="43" t="s">
        <v>0</v>
      </c>
      <c r="E49" s="44">
        <v>2589</v>
      </c>
      <c r="F49" s="44">
        <v>2589</v>
      </c>
      <c r="G49" s="44" t="s">
        <v>55</v>
      </c>
      <c r="H49" s="44" t="s">
        <v>55</v>
      </c>
      <c r="I49" s="44" t="s">
        <v>55</v>
      </c>
      <c r="J49" s="44" t="s">
        <v>55</v>
      </c>
      <c r="K49" s="44" t="s">
        <v>55</v>
      </c>
      <c r="L49" s="182"/>
      <c r="M49" s="23"/>
      <c r="N49" s="23"/>
      <c r="O49" s="52" t="s">
        <v>177</v>
      </c>
      <c r="P49" s="52"/>
      <c r="Q49" s="346"/>
      <c r="R49" s="171">
        <v>2589</v>
      </c>
      <c r="S49" s="171">
        <v>2589</v>
      </c>
      <c r="T49" s="171" t="s">
        <v>55</v>
      </c>
      <c r="U49" s="171" t="s">
        <v>55</v>
      </c>
      <c r="V49" s="171" t="s">
        <v>55</v>
      </c>
      <c r="W49" s="171" t="s">
        <v>55</v>
      </c>
      <c r="X49" s="171" t="s">
        <v>55</v>
      </c>
      <c r="Y49" s="171"/>
    </row>
    <row r="50" spans="1:25" ht="13.5" customHeight="1" thickBot="1">
      <c r="A50" s="683"/>
      <c r="B50" s="68" t="s">
        <v>178</v>
      </c>
      <c r="C50" s="69" t="s">
        <v>1567</v>
      </c>
      <c r="D50" s="69" t="s">
        <v>0</v>
      </c>
      <c r="E50" s="70">
        <v>1189</v>
      </c>
      <c r="F50" s="70">
        <v>1189</v>
      </c>
      <c r="G50" s="70" t="s">
        <v>55</v>
      </c>
      <c r="H50" s="70" t="s">
        <v>55</v>
      </c>
      <c r="I50" s="70" t="s">
        <v>55</v>
      </c>
      <c r="J50" s="70" t="s">
        <v>55</v>
      </c>
      <c r="K50" s="70" t="s">
        <v>55</v>
      </c>
      <c r="L50" s="182"/>
      <c r="M50" s="23"/>
      <c r="N50" s="23"/>
      <c r="O50" s="52" t="s">
        <v>178</v>
      </c>
      <c r="P50" s="52"/>
      <c r="Q50" s="346"/>
      <c r="R50" s="171">
        <v>1189</v>
      </c>
      <c r="S50" s="171">
        <v>1189</v>
      </c>
      <c r="T50" s="171" t="s">
        <v>55</v>
      </c>
      <c r="U50" s="171" t="s">
        <v>55</v>
      </c>
      <c r="V50" s="171" t="s">
        <v>55</v>
      </c>
      <c r="W50" s="171" t="s">
        <v>55</v>
      </c>
      <c r="X50" s="171" t="s">
        <v>55</v>
      </c>
      <c r="Y50" s="171"/>
    </row>
    <row r="51" spans="1:25" ht="28.5" customHeight="1" thickBot="1">
      <c r="A51" s="558" t="s">
        <v>179</v>
      </c>
      <c r="B51" s="71" t="s">
        <v>180</v>
      </c>
      <c r="C51" s="72" t="s">
        <v>1567</v>
      </c>
      <c r="D51" s="72" t="s">
        <v>0</v>
      </c>
      <c r="E51" s="60">
        <v>89</v>
      </c>
      <c r="F51" s="60" t="s">
        <v>55</v>
      </c>
      <c r="G51" s="60" t="s">
        <v>55</v>
      </c>
      <c r="H51" s="60" t="s">
        <v>55</v>
      </c>
      <c r="I51" s="60" t="s">
        <v>55</v>
      </c>
      <c r="J51" s="60" t="s">
        <v>55</v>
      </c>
      <c r="K51" s="60" t="s">
        <v>55</v>
      </c>
      <c r="L51" s="182"/>
      <c r="M51" s="23"/>
      <c r="N51" s="23"/>
      <c r="O51" s="52" t="s">
        <v>180</v>
      </c>
      <c r="P51" s="52"/>
      <c r="Q51" s="346"/>
      <c r="R51" s="171">
        <v>89</v>
      </c>
      <c r="S51" s="171" t="s">
        <v>55</v>
      </c>
      <c r="T51" s="171" t="s">
        <v>55</v>
      </c>
      <c r="U51" s="171" t="s">
        <v>55</v>
      </c>
      <c r="V51" s="171" t="s">
        <v>55</v>
      </c>
      <c r="W51" s="171" t="s">
        <v>55</v>
      </c>
      <c r="X51" s="171" t="s">
        <v>55</v>
      </c>
      <c r="Y51" s="171"/>
    </row>
    <row r="52" spans="1:25" ht="15" customHeight="1">
      <c r="A52" s="73"/>
      <c r="B52" s="73" t="s">
        <v>181</v>
      </c>
      <c r="C52" s="73"/>
      <c r="D52" s="74"/>
      <c r="E52" s="50"/>
      <c r="F52" s="50"/>
      <c r="G52" s="50"/>
      <c r="H52" s="50"/>
      <c r="I52" s="50"/>
      <c r="J52" s="50"/>
      <c r="K52" s="50"/>
      <c r="L52" s="50"/>
    </row>
    <row r="111" spans="2:12">
      <c r="B111" s="23"/>
      <c r="C111" s="23"/>
      <c r="D111" s="22"/>
      <c r="E111" s="23"/>
      <c r="F111" s="23"/>
      <c r="G111" s="24"/>
      <c r="H111" s="23"/>
      <c r="I111" s="23"/>
      <c r="J111" s="23"/>
      <c r="K111" s="23"/>
      <c r="L111" s="23"/>
    </row>
    <row r="112" spans="2:12">
      <c r="B112" s="23"/>
      <c r="C112" s="23"/>
      <c r="D112" s="22"/>
      <c r="E112" s="23"/>
      <c r="F112" s="23"/>
      <c r="G112" s="24"/>
      <c r="H112" s="23"/>
      <c r="I112" s="23"/>
      <c r="J112" s="23"/>
      <c r="K112" s="23"/>
      <c r="L112" s="23"/>
    </row>
  </sheetData>
  <mergeCells count="9">
    <mergeCell ref="D8:J8"/>
    <mergeCell ref="AB1:AC1"/>
    <mergeCell ref="A41:A42"/>
    <mergeCell ref="A43:A47"/>
    <mergeCell ref="A48:A50"/>
    <mergeCell ref="A10:A25"/>
    <mergeCell ref="A26:A32"/>
    <mergeCell ref="A33:A38"/>
    <mergeCell ref="A39:A40"/>
  </mergeCells>
  <conditionalFormatting sqref="G52:M52 M10:M51 G10:J51">
    <cfRule type="cellIs" dxfId="90" priority="1221" operator="lessThan">
      <formula>#REF!</formula>
    </cfRule>
    <cfRule type="cellIs" dxfId="89" priority="1222" operator="greaterThan">
      <formula>#REF!</formula>
    </cfRule>
  </conditionalFormatting>
  <conditionalFormatting sqref="N47:N52 N10:N36 N38:N45">
    <cfRule type="cellIs" dxfId="88" priority="1247" operator="lessThan">
      <formula>#REF!</formula>
    </cfRule>
    <cfRule type="cellIs" dxfId="87" priority="1248" operator="greaterThan">
      <formula>#REF!</formula>
    </cfRule>
  </conditionalFormatting>
  <conditionalFormatting sqref="Z46">
    <cfRule type="cellIs" dxfId="86" priority="31" operator="lessThan">
      <formula>AM46</formula>
    </cfRule>
    <cfRule type="cellIs" dxfId="85" priority="32" operator="greaterThan">
      <formula>AM46</formula>
    </cfRule>
  </conditionalFormatting>
  <conditionalFormatting sqref="Z46">
    <cfRule type="cellIs" dxfId="84" priority="33" operator="lessThan">
      <formula>#REF!</formula>
    </cfRule>
    <cfRule type="cellIs" dxfId="83" priority="34" operator="greaterThan">
      <formula>#REF!</formula>
    </cfRule>
  </conditionalFormatting>
  <conditionalFormatting sqref="N46">
    <cfRule type="cellIs" dxfId="82" priority="29" operator="lessThan">
      <formula>#REF!</formula>
    </cfRule>
    <cfRule type="cellIs" dxfId="81" priority="30" operator="greaterThan">
      <formula>#REF!</formula>
    </cfRule>
  </conditionalFormatting>
  <conditionalFormatting sqref="N37">
    <cfRule type="cellIs" dxfId="80" priority="25" operator="lessThan">
      <formula>AA37</formula>
    </cfRule>
    <cfRule type="cellIs" dxfId="79" priority="26" operator="greaterThan">
      <formula>AA37</formula>
    </cfRule>
  </conditionalFormatting>
  <conditionalFormatting sqref="G34:H38">
    <cfRule type="cellIs" dxfId="78" priority="23" operator="lessThan">
      <formula>T34</formula>
    </cfRule>
    <cfRule type="cellIs" dxfId="77" priority="24" operator="greaterThan">
      <formula>T34</formula>
    </cfRule>
  </conditionalFormatting>
  <conditionalFormatting sqref="F34:F38">
    <cfRule type="cellIs" dxfId="76" priority="21" operator="lessThan">
      <formula>S34</formula>
    </cfRule>
    <cfRule type="cellIs" dxfId="75" priority="22" operator="greaterThan">
      <formula>S34</formula>
    </cfRule>
  </conditionalFormatting>
  <conditionalFormatting sqref="I34:I38">
    <cfRule type="cellIs" dxfId="74" priority="15" operator="lessThan">
      <formula>V34</formula>
    </cfRule>
    <cfRule type="cellIs" dxfId="73" priority="16" operator="greaterThan">
      <formula>V34</formula>
    </cfRule>
  </conditionalFormatting>
  <conditionalFormatting sqref="E10:J51">
    <cfRule type="cellIs" dxfId="72" priority="59" operator="lessThan">
      <formula>R10</formula>
    </cfRule>
    <cfRule type="cellIs" dxfId="71" priority="60" operator="greaterThan">
      <formula>R10</formula>
    </cfRule>
  </conditionalFormatting>
  <conditionalFormatting sqref="K33:K38">
    <cfRule type="cellIs" dxfId="70" priority="7" operator="lessThan">
      <formula>#REF!</formula>
    </cfRule>
    <cfRule type="cellIs" dxfId="69" priority="8" operator="greaterThan">
      <formula>#REF!</formula>
    </cfRule>
  </conditionalFormatting>
  <conditionalFormatting sqref="K33:K38">
    <cfRule type="cellIs" dxfId="68" priority="5" operator="lessThan">
      <formula>X33</formula>
    </cfRule>
    <cfRule type="cellIs" dxfId="67" priority="6" operator="greaterThan">
      <formula>X33</formula>
    </cfRule>
  </conditionalFormatting>
  <conditionalFormatting sqref="K39:K40">
    <cfRule type="cellIs" dxfId="66" priority="3" operator="lessThan">
      <formula>#REF!</formula>
    </cfRule>
    <cfRule type="cellIs" dxfId="65" priority="4" operator="greaterThan">
      <formula>#REF!</formula>
    </cfRule>
  </conditionalFormatting>
  <conditionalFormatting sqref="K39:K40">
    <cfRule type="cellIs" dxfId="64" priority="1" operator="lessThan">
      <formula>X39</formula>
    </cfRule>
    <cfRule type="cellIs" dxfId="63" priority="2" operator="greaterThan">
      <formula>X39</formula>
    </cfRule>
  </conditionalFormatting>
  <pageMargins left="0" right="0" top="0" bottom="0" header="0" footer="0"/>
  <pageSetup paperSize="9" scale="17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91"/>
  <sheetViews>
    <sheetView showGridLines="0" zoomScale="60" zoomScaleNormal="60" workbookViewId="0">
      <pane xSplit="3" ySplit="5" topLeftCell="D6" activePane="bottomRight" state="frozen"/>
      <selection activeCell="C9" sqref="C9"/>
      <selection pane="topRight" activeCell="C9" sqref="C9"/>
      <selection pane="bottomLeft" activeCell="C9" sqref="C9"/>
      <selection pane="bottomRight" activeCell="C9" sqref="C9"/>
    </sheetView>
  </sheetViews>
  <sheetFormatPr defaultRowHeight="15" outlineLevelCol="1"/>
  <cols>
    <col min="1" max="1" width="19.85546875" style="516" customWidth="1"/>
    <col min="2" max="2" width="35.5703125" style="516" hidden="1" customWidth="1" outlineLevel="1"/>
    <col min="3" max="3" width="36.28515625" style="516" customWidth="1" collapsed="1"/>
    <col min="4" max="4" width="29.85546875" style="516" bestFit="1" customWidth="1"/>
    <col min="5" max="5" width="15.140625" style="516" customWidth="1"/>
    <col min="6" max="6" width="21.140625" style="516" customWidth="1"/>
    <col min="7" max="11" width="14.7109375" style="516" customWidth="1"/>
    <col min="12" max="13" width="14.7109375" style="516" hidden="1" customWidth="1"/>
    <col min="14" max="21" width="14.7109375" style="516" customWidth="1"/>
    <col min="22" max="22" width="12.28515625" style="516" customWidth="1"/>
    <col min="23" max="23" width="16.28515625" style="516" hidden="1" customWidth="1" outlineLevel="1"/>
    <col min="24" max="41" width="9.140625" style="516" hidden="1" customWidth="1" outlineLevel="1"/>
    <col min="42" max="42" width="9.140625" style="517" customWidth="1" collapsed="1"/>
    <col min="43" max="54" width="9.140625" style="517" customWidth="1"/>
    <col min="55" max="58" width="9.140625" style="516" customWidth="1"/>
    <col min="59" max="16384" width="9.140625" style="516"/>
  </cols>
  <sheetData>
    <row r="1" spans="1:54" ht="15" customHeight="1">
      <c r="A1" s="261" t="s">
        <v>1125</v>
      </c>
      <c r="B1" s="2"/>
      <c r="C1" s="2"/>
      <c r="D1" s="423" t="s">
        <v>1123</v>
      </c>
      <c r="E1" s="513"/>
      <c r="F1" s="554"/>
      <c r="G1" s="555" t="s">
        <v>1606</v>
      </c>
      <c r="H1" s="514"/>
      <c r="I1" s="514"/>
      <c r="J1" s="514"/>
      <c r="K1" s="514"/>
      <c r="L1" s="514"/>
      <c r="M1" s="514"/>
      <c r="N1" s="514"/>
      <c r="O1" s="514"/>
      <c r="P1" s="514"/>
      <c r="Q1" s="514"/>
      <c r="R1" s="514"/>
      <c r="S1" s="514"/>
      <c r="T1" s="768" t="s">
        <v>1102</v>
      </c>
      <c r="U1" s="768"/>
      <c r="V1" s="515"/>
    </row>
    <row r="2" spans="1:54" ht="15" customHeight="1">
      <c r="A2" s="261" t="s">
        <v>69</v>
      </c>
      <c r="B2" s="2"/>
      <c r="C2" s="2"/>
      <c r="D2" s="375" t="s">
        <v>1124</v>
      </c>
      <c r="E2" s="513"/>
      <c r="F2" s="514"/>
      <c r="G2" s="514"/>
      <c r="H2" s="76"/>
      <c r="I2" s="514"/>
      <c r="J2" s="518"/>
      <c r="K2" s="77"/>
      <c r="L2" s="514"/>
      <c r="M2" s="514"/>
      <c r="N2" s="514"/>
      <c r="O2" s="514"/>
      <c r="P2" s="514"/>
      <c r="Q2" s="77"/>
      <c r="R2" s="77"/>
      <c r="S2" s="77"/>
      <c r="T2" s="415"/>
      <c r="U2" s="415"/>
      <c r="V2" s="77"/>
    </row>
    <row r="3" spans="1:54" ht="15" customHeight="1">
      <c r="A3" s="519"/>
      <c r="B3" s="519"/>
      <c r="C3" s="3"/>
      <c r="D3" s="3"/>
      <c r="E3" s="513"/>
      <c r="F3" s="514"/>
      <c r="G3" s="514"/>
      <c r="H3" s="76"/>
      <c r="I3" s="514"/>
      <c r="J3" s="520"/>
      <c r="K3" s="521"/>
      <c r="L3" s="514"/>
      <c r="M3" s="514"/>
      <c r="N3" s="514"/>
      <c r="O3" s="514"/>
      <c r="P3" s="514"/>
      <c r="Q3" s="515"/>
      <c r="R3" s="520"/>
      <c r="S3" s="515"/>
      <c r="T3" s="420"/>
      <c r="U3" s="420"/>
      <c r="V3" s="515"/>
    </row>
    <row r="4" spans="1:54" ht="15" customHeight="1">
      <c r="A4" s="519"/>
      <c r="B4" s="519"/>
      <c r="C4" s="514"/>
      <c r="D4" s="514"/>
      <c r="E4" s="513"/>
      <c r="F4" s="522" t="s">
        <v>273</v>
      </c>
      <c r="G4" s="514"/>
      <c r="H4" s="76"/>
      <c r="I4" s="514"/>
      <c r="J4" s="523"/>
      <c r="K4" s="521"/>
      <c r="L4" s="514"/>
      <c r="M4" s="514"/>
      <c r="N4" s="514"/>
      <c r="O4" s="514"/>
      <c r="P4" s="514"/>
      <c r="Q4" s="515"/>
      <c r="R4" s="523"/>
      <c r="S4" s="515"/>
      <c r="T4" s="521"/>
      <c r="U4" s="515"/>
      <c r="V4" s="515"/>
    </row>
    <row r="5" spans="1:54" ht="15" customHeight="1" thickBot="1">
      <c r="A5" s="519"/>
      <c r="B5" s="519"/>
      <c r="C5" s="514"/>
      <c r="D5" s="514"/>
      <c r="E5" s="513"/>
      <c r="F5" s="514"/>
      <c r="G5" s="524"/>
      <c r="H5" s="76"/>
      <c r="J5" s="515"/>
      <c r="K5" s="515"/>
      <c r="L5" s="515"/>
      <c r="M5" s="514"/>
      <c r="N5" s="539" t="s">
        <v>1574</v>
      </c>
      <c r="O5" s="515"/>
      <c r="P5" s="514"/>
      <c r="Q5" s="521"/>
      <c r="R5" s="525"/>
      <c r="S5" s="515"/>
      <c r="T5" s="515"/>
      <c r="U5" s="515"/>
      <c r="V5" s="515"/>
    </row>
    <row r="6" spans="1:54" ht="15.75" customHeight="1" thickBot="1">
      <c r="A6" s="526" t="s">
        <v>213</v>
      </c>
      <c r="B6" s="526"/>
      <c r="C6" s="3"/>
      <c r="D6" s="3"/>
      <c r="E6" s="517"/>
      <c r="F6" s="774" t="s">
        <v>186</v>
      </c>
      <c r="G6" s="775"/>
      <c r="H6" s="776"/>
      <c r="I6" s="783" t="s">
        <v>187</v>
      </c>
      <c r="J6" s="784"/>
      <c r="K6" s="785"/>
      <c r="L6" s="789" t="s">
        <v>188</v>
      </c>
      <c r="M6" s="790"/>
      <c r="N6" s="790"/>
      <c r="O6" s="790"/>
      <c r="P6" s="791"/>
      <c r="Q6" s="789" t="s">
        <v>189</v>
      </c>
      <c r="R6" s="790"/>
      <c r="S6" s="790"/>
      <c r="T6" s="791"/>
      <c r="U6" s="549" t="s">
        <v>1597</v>
      </c>
      <c r="V6" s="91"/>
    </row>
    <row r="7" spans="1:54" ht="29.25" customHeight="1" thickBot="1">
      <c r="A7" s="139" t="s">
        <v>1634</v>
      </c>
      <c r="B7" s="526"/>
      <c r="C7" s="3"/>
      <c r="D7" s="3"/>
      <c r="E7" s="527" t="s">
        <v>259</v>
      </c>
      <c r="F7" s="777"/>
      <c r="G7" s="778"/>
      <c r="H7" s="779"/>
      <c r="I7" s="786"/>
      <c r="J7" s="787"/>
      <c r="K7" s="788"/>
      <c r="L7" s="169"/>
      <c r="M7" s="169"/>
      <c r="N7" s="780" t="s">
        <v>1570</v>
      </c>
      <c r="O7" s="781"/>
      <c r="P7" s="782"/>
      <c r="Q7" s="792" t="s">
        <v>1569</v>
      </c>
      <c r="R7" s="793"/>
      <c r="S7" s="793"/>
      <c r="T7" s="794"/>
      <c r="U7" s="548" t="s">
        <v>1596</v>
      </c>
      <c r="V7" s="91"/>
    </row>
    <row r="8" spans="1:54" s="78" customFormat="1" ht="74.25" customHeight="1" thickBot="1">
      <c r="A8" s="566" t="s">
        <v>190</v>
      </c>
      <c r="B8" s="566" t="s">
        <v>2</v>
      </c>
      <c r="C8" s="566" t="s">
        <v>3</v>
      </c>
      <c r="D8" s="567" t="s">
        <v>1121</v>
      </c>
      <c r="E8" s="567" t="s">
        <v>1571</v>
      </c>
      <c r="F8" s="568" t="s">
        <v>1617</v>
      </c>
      <c r="G8" s="566" t="s">
        <v>191</v>
      </c>
      <c r="H8" s="566" t="s">
        <v>192</v>
      </c>
      <c r="I8" s="566" t="s">
        <v>1131</v>
      </c>
      <c r="J8" s="569" t="s">
        <v>1132</v>
      </c>
      <c r="K8" s="566" t="s">
        <v>194</v>
      </c>
      <c r="L8" s="569"/>
      <c r="M8" s="569"/>
      <c r="N8" s="569" t="s">
        <v>1131</v>
      </c>
      <c r="O8" s="569" t="s">
        <v>1132</v>
      </c>
      <c r="P8" s="569" t="s">
        <v>194</v>
      </c>
      <c r="Q8" s="566" t="s">
        <v>1565</v>
      </c>
      <c r="R8" s="566" t="s">
        <v>1566</v>
      </c>
      <c r="S8" s="566" t="s">
        <v>1567</v>
      </c>
      <c r="T8" s="566" t="s">
        <v>1568</v>
      </c>
      <c r="U8" s="566" t="s">
        <v>1595</v>
      </c>
      <c r="V8" s="91"/>
      <c r="W8" s="529" t="s">
        <v>1645</v>
      </c>
      <c r="X8" s="528"/>
      <c r="Y8" s="529">
        <v>3</v>
      </c>
      <c r="Z8" s="528">
        <v>4</v>
      </c>
      <c r="AA8" s="529">
        <v>5</v>
      </c>
      <c r="AB8" s="528">
        <v>6</v>
      </c>
      <c r="AC8" s="529">
        <v>7</v>
      </c>
      <c r="AD8" s="528">
        <v>8</v>
      </c>
      <c r="AE8" s="529">
        <v>9</v>
      </c>
      <c r="AF8" s="528">
        <v>10</v>
      </c>
      <c r="AG8" s="529">
        <v>11</v>
      </c>
      <c r="AH8" s="528">
        <v>12</v>
      </c>
      <c r="AI8" s="529">
        <v>13</v>
      </c>
      <c r="AJ8" s="528">
        <v>14</v>
      </c>
      <c r="AK8" s="529">
        <v>15</v>
      </c>
      <c r="AL8" s="528">
        <v>16</v>
      </c>
      <c r="AM8" s="529">
        <v>17</v>
      </c>
      <c r="AN8" s="528">
        <v>18</v>
      </c>
      <c r="AO8" s="529">
        <v>19</v>
      </c>
      <c r="AP8" s="517"/>
      <c r="AQ8" s="517"/>
      <c r="AR8" s="517"/>
      <c r="AS8" s="517"/>
      <c r="AT8" s="517"/>
      <c r="AU8" s="517"/>
      <c r="AV8" s="517"/>
      <c r="AW8" s="517"/>
      <c r="AX8" s="517"/>
      <c r="AY8" s="517"/>
      <c r="AZ8" s="517"/>
      <c r="BA8" s="517"/>
      <c r="BB8" s="517"/>
    </row>
    <row r="9" spans="1:54" ht="14.1" customHeight="1">
      <c r="A9" s="771" t="s">
        <v>195</v>
      </c>
      <c r="B9" s="79" t="s">
        <v>100</v>
      </c>
      <c r="C9" s="552" t="s">
        <v>99</v>
      </c>
      <c r="D9" s="81" t="s">
        <v>193</v>
      </c>
      <c r="E9" s="536">
        <v>189</v>
      </c>
      <c r="F9" s="82">
        <v>189</v>
      </c>
      <c r="G9" s="82">
        <v>189</v>
      </c>
      <c r="H9" s="82">
        <v>189</v>
      </c>
      <c r="I9" s="82">
        <v>189</v>
      </c>
      <c r="J9" s="82">
        <v>99</v>
      </c>
      <c r="K9" s="82">
        <v>49</v>
      </c>
      <c r="L9" s="82" t="s">
        <v>55</v>
      </c>
      <c r="M9" s="82" t="s">
        <v>55</v>
      </c>
      <c r="N9" s="82" t="s">
        <v>55</v>
      </c>
      <c r="O9" s="82" t="s">
        <v>55</v>
      </c>
      <c r="P9" s="82" t="s">
        <v>55</v>
      </c>
      <c r="Q9" s="82" t="s">
        <v>55</v>
      </c>
      <c r="R9" s="82" t="s">
        <v>55</v>
      </c>
      <c r="S9" s="82" t="s">
        <v>55</v>
      </c>
      <c r="T9" s="82" t="s">
        <v>55</v>
      </c>
      <c r="U9" s="82" t="s">
        <v>55</v>
      </c>
      <c r="V9" s="91"/>
      <c r="W9" s="530" t="s">
        <v>99</v>
      </c>
      <c r="X9" s="528"/>
      <c r="Y9" s="528">
        <v>189</v>
      </c>
      <c r="Z9" s="531">
        <v>189</v>
      </c>
      <c r="AA9" s="532">
        <v>189</v>
      </c>
      <c r="AB9" s="532">
        <v>189</v>
      </c>
      <c r="AC9" s="532">
        <v>189</v>
      </c>
      <c r="AD9" s="532">
        <v>99</v>
      </c>
      <c r="AE9" s="532">
        <v>49</v>
      </c>
      <c r="AF9" s="532" t="s">
        <v>55</v>
      </c>
      <c r="AG9" s="532" t="s">
        <v>55</v>
      </c>
      <c r="AH9" s="532" t="s">
        <v>55</v>
      </c>
      <c r="AI9" s="532" t="s">
        <v>55</v>
      </c>
      <c r="AJ9" s="532" t="s">
        <v>55</v>
      </c>
      <c r="AK9" s="532" t="s">
        <v>55</v>
      </c>
      <c r="AL9" s="532" t="s">
        <v>55</v>
      </c>
      <c r="AM9" s="532" t="s">
        <v>55</v>
      </c>
      <c r="AN9" s="532" t="s">
        <v>55</v>
      </c>
      <c r="AO9" s="532" t="s">
        <v>55</v>
      </c>
    </row>
    <row r="10" spans="1:54" ht="14.1" customHeight="1" thickBot="1">
      <c r="A10" s="772"/>
      <c r="B10" s="83" t="s">
        <v>32</v>
      </c>
      <c r="C10" s="47" t="s">
        <v>32</v>
      </c>
      <c r="D10" s="48" t="s">
        <v>193</v>
      </c>
      <c r="E10" s="48">
        <v>239</v>
      </c>
      <c r="F10" s="49">
        <v>239</v>
      </c>
      <c r="G10" s="49">
        <v>239</v>
      </c>
      <c r="H10" s="49">
        <v>239</v>
      </c>
      <c r="I10" s="49">
        <v>219</v>
      </c>
      <c r="J10" s="49">
        <v>169</v>
      </c>
      <c r="K10" s="49">
        <v>89</v>
      </c>
      <c r="L10" s="49" t="s">
        <v>55</v>
      </c>
      <c r="M10" s="49" t="s">
        <v>55</v>
      </c>
      <c r="N10" s="49" t="s">
        <v>55</v>
      </c>
      <c r="O10" s="49" t="s">
        <v>55</v>
      </c>
      <c r="P10" s="49" t="s">
        <v>55</v>
      </c>
      <c r="Q10" s="49" t="s">
        <v>55</v>
      </c>
      <c r="R10" s="49" t="s">
        <v>55</v>
      </c>
      <c r="S10" s="49" t="s">
        <v>55</v>
      </c>
      <c r="T10" s="49" t="s">
        <v>55</v>
      </c>
      <c r="U10" s="49" t="s">
        <v>55</v>
      </c>
      <c r="V10" s="91"/>
      <c r="W10" s="528" t="s">
        <v>32</v>
      </c>
      <c r="X10" s="528"/>
      <c r="Y10" s="528">
        <v>239</v>
      </c>
      <c r="Z10" s="531">
        <v>239</v>
      </c>
      <c r="AA10" s="532">
        <v>239</v>
      </c>
      <c r="AB10" s="532">
        <v>239</v>
      </c>
      <c r="AC10" s="532">
        <v>219</v>
      </c>
      <c r="AD10" s="532">
        <v>169</v>
      </c>
      <c r="AE10" s="532">
        <v>89</v>
      </c>
      <c r="AF10" s="532" t="s">
        <v>55</v>
      </c>
      <c r="AG10" s="532" t="s">
        <v>55</v>
      </c>
      <c r="AH10" s="532" t="s">
        <v>55</v>
      </c>
      <c r="AI10" s="532" t="s">
        <v>55</v>
      </c>
      <c r="AJ10" s="532" t="s">
        <v>55</v>
      </c>
      <c r="AK10" s="532" t="s">
        <v>55</v>
      </c>
      <c r="AL10" s="532" t="s">
        <v>55</v>
      </c>
      <c r="AM10" s="532" t="s">
        <v>55</v>
      </c>
      <c r="AN10" s="532" t="s">
        <v>55</v>
      </c>
      <c r="AO10" s="532" t="s">
        <v>55</v>
      </c>
    </row>
    <row r="11" spans="1:54" ht="14.1" customHeight="1">
      <c r="A11" s="771" t="s">
        <v>196</v>
      </c>
      <c r="B11" s="79" t="s">
        <v>260</v>
      </c>
      <c r="C11" s="552" t="s">
        <v>261</v>
      </c>
      <c r="D11" s="89" t="s">
        <v>193</v>
      </c>
      <c r="E11" s="536">
        <v>189</v>
      </c>
      <c r="F11" s="536">
        <v>189</v>
      </c>
      <c r="G11" s="536">
        <v>189</v>
      </c>
      <c r="H11" s="536">
        <v>189</v>
      </c>
      <c r="I11" s="82">
        <v>189</v>
      </c>
      <c r="J11" s="82">
        <v>99</v>
      </c>
      <c r="K11" s="82">
        <v>49</v>
      </c>
      <c r="L11" s="82" t="s">
        <v>55</v>
      </c>
      <c r="M11" s="82" t="s">
        <v>55</v>
      </c>
      <c r="N11" s="82" t="s">
        <v>55</v>
      </c>
      <c r="O11" s="82" t="s">
        <v>55</v>
      </c>
      <c r="P11" s="82" t="s">
        <v>55</v>
      </c>
      <c r="Q11" s="82" t="s">
        <v>55</v>
      </c>
      <c r="R11" s="82" t="s">
        <v>55</v>
      </c>
      <c r="S11" s="82" t="s">
        <v>55</v>
      </c>
      <c r="T11" s="82" t="s">
        <v>55</v>
      </c>
      <c r="U11" s="82" t="s">
        <v>55</v>
      </c>
      <c r="V11" s="91"/>
      <c r="W11" s="528" t="s">
        <v>261</v>
      </c>
      <c r="X11" s="528"/>
      <c r="Y11" s="528">
        <v>189</v>
      </c>
      <c r="Z11" s="531">
        <v>189</v>
      </c>
      <c r="AA11" s="532">
        <v>189</v>
      </c>
      <c r="AB11" s="532">
        <v>189</v>
      </c>
      <c r="AC11" s="532">
        <v>189</v>
      </c>
      <c r="AD11" s="532">
        <v>99</v>
      </c>
      <c r="AE11" s="532">
        <v>49</v>
      </c>
      <c r="AF11" s="532" t="s">
        <v>55</v>
      </c>
      <c r="AG11" s="532" t="s">
        <v>55</v>
      </c>
      <c r="AH11" s="532" t="s">
        <v>55</v>
      </c>
      <c r="AI11" s="532" t="s">
        <v>55</v>
      </c>
      <c r="AJ11" s="532" t="s">
        <v>55</v>
      </c>
      <c r="AK11" s="532" t="s">
        <v>55</v>
      </c>
      <c r="AL11" s="532" t="s">
        <v>55</v>
      </c>
      <c r="AM11" s="532" t="s">
        <v>55</v>
      </c>
      <c r="AN11" s="532" t="s">
        <v>55</v>
      </c>
      <c r="AO11" s="532" t="s">
        <v>55</v>
      </c>
    </row>
    <row r="12" spans="1:54" ht="14.1" customHeight="1">
      <c r="A12" s="772"/>
      <c r="B12" s="83" t="s">
        <v>1602</v>
      </c>
      <c r="C12" s="47" t="s">
        <v>1603</v>
      </c>
      <c r="D12" s="84" t="s">
        <v>193</v>
      </c>
      <c r="E12" s="48">
        <v>239</v>
      </c>
      <c r="F12" s="49">
        <v>239</v>
      </c>
      <c r="G12" s="49">
        <v>239</v>
      </c>
      <c r="H12" s="49">
        <v>239</v>
      </c>
      <c r="I12" s="49">
        <v>239</v>
      </c>
      <c r="J12" s="49">
        <v>169</v>
      </c>
      <c r="K12" s="49">
        <v>169</v>
      </c>
      <c r="L12" s="49" t="s">
        <v>55</v>
      </c>
      <c r="M12" s="49" t="s">
        <v>55</v>
      </c>
      <c r="N12" s="49" t="s">
        <v>55</v>
      </c>
      <c r="O12" s="49" t="s">
        <v>55</v>
      </c>
      <c r="P12" s="49" t="s">
        <v>55</v>
      </c>
      <c r="Q12" s="49" t="s">
        <v>55</v>
      </c>
      <c r="R12" s="49" t="s">
        <v>55</v>
      </c>
      <c r="S12" s="49" t="s">
        <v>55</v>
      </c>
      <c r="T12" s="49" t="s">
        <v>55</v>
      </c>
      <c r="U12" s="49" t="s">
        <v>55</v>
      </c>
      <c r="V12" s="91"/>
      <c r="W12" s="528" t="s">
        <v>1603</v>
      </c>
      <c r="X12" s="528"/>
      <c r="Y12" s="528">
        <v>239</v>
      </c>
      <c r="Z12" s="531">
        <v>239</v>
      </c>
      <c r="AA12" s="532">
        <v>239</v>
      </c>
      <c r="AB12" s="532">
        <v>239</v>
      </c>
      <c r="AC12" s="532">
        <v>239</v>
      </c>
      <c r="AD12" s="532">
        <v>169</v>
      </c>
      <c r="AE12" s="532">
        <v>169</v>
      </c>
      <c r="AF12" s="532" t="s">
        <v>55</v>
      </c>
      <c r="AG12" s="532" t="s">
        <v>55</v>
      </c>
      <c r="AH12" s="532" t="s">
        <v>55</v>
      </c>
      <c r="AI12" s="532" t="s">
        <v>55</v>
      </c>
      <c r="AJ12" s="532" t="s">
        <v>55</v>
      </c>
      <c r="AK12" s="532" t="s">
        <v>55</v>
      </c>
      <c r="AL12" s="532" t="s">
        <v>55</v>
      </c>
      <c r="AM12" s="532" t="s">
        <v>55</v>
      </c>
      <c r="AN12" s="532" t="s">
        <v>55</v>
      </c>
      <c r="AO12" s="532" t="s">
        <v>55</v>
      </c>
    </row>
    <row r="13" spans="1:54" ht="14.1" customHeight="1">
      <c r="A13" s="772"/>
      <c r="B13" s="83" t="s">
        <v>197</v>
      </c>
      <c r="C13" s="47" t="s">
        <v>67</v>
      </c>
      <c r="D13" s="48" t="s">
        <v>193</v>
      </c>
      <c r="E13" s="48">
        <v>239</v>
      </c>
      <c r="F13" s="49">
        <v>239</v>
      </c>
      <c r="G13" s="49">
        <v>239</v>
      </c>
      <c r="H13" s="49">
        <v>239</v>
      </c>
      <c r="I13" s="49">
        <v>239</v>
      </c>
      <c r="J13" s="49">
        <v>169</v>
      </c>
      <c r="K13" s="49">
        <v>169</v>
      </c>
      <c r="L13" s="49" t="s">
        <v>55</v>
      </c>
      <c r="M13" s="49" t="s">
        <v>55</v>
      </c>
      <c r="N13" s="49" t="s">
        <v>55</v>
      </c>
      <c r="O13" s="49" t="s">
        <v>55</v>
      </c>
      <c r="P13" s="49" t="s">
        <v>55</v>
      </c>
      <c r="Q13" s="49" t="s">
        <v>55</v>
      </c>
      <c r="R13" s="49" t="s">
        <v>55</v>
      </c>
      <c r="S13" s="49" t="s">
        <v>55</v>
      </c>
      <c r="T13" s="49" t="s">
        <v>55</v>
      </c>
      <c r="U13" s="49" t="s">
        <v>55</v>
      </c>
      <c r="V13" s="91"/>
      <c r="W13" s="528" t="s">
        <v>67</v>
      </c>
      <c r="X13" s="528"/>
      <c r="Y13" s="528">
        <v>239</v>
      </c>
      <c r="Z13" s="531">
        <v>239</v>
      </c>
      <c r="AA13" s="532">
        <v>239</v>
      </c>
      <c r="AB13" s="532">
        <v>239</v>
      </c>
      <c r="AC13" s="532">
        <v>239</v>
      </c>
      <c r="AD13" s="532">
        <v>169</v>
      </c>
      <c r="AE13" s="532">
        <v>169</v>
      </c>
      <c r="AF13" s="532" t="s">
        <v>55</v>
      </c>
      <c r="AG13" s="532" t="s">
        <v>55</v>
      </c>
      <c r="AH13" s="532" t="s">
        <v>55</v>
      </c>
      <c r="AI13" s="532" t="s">
        <v>55</v>
      </c>
      <c r="AJ13" s="532" t="s">
        <v>55</v>
      </c>
      <c r="AK13" s="532" t="s">
        <v>55</v>
      </c>
      <c r="AL13" s="532" t="s">
        <v>55</v>
      </c>
      <c r="AM13" s="532" t="s">
        <v>55</v>
      </c>
      <c r="AN13" s="532" t="s">
        <v>55</v>
      </c>
      <c r="AO13" s="532" t="s">
        <v>55</v>
      </c>
    </row>
    <row r="14" spans="1:54" ht="14.1" customHeight="1">
      <c r="A14" s="772"/>
      <c r="B14" s="83" t="s">
        <v>198</v>
      </c>
      <c r="C14" s="47" t="s">
        <v>199</v>
      </c>
      <c r="D14" s="84" t="s">
        <v>193</v>
      </c>
      <c r="E14" s="48">
        <v>239</v>
      </c>
      <c r="F14" s="49">
        <v>239</v>
      </c>
      <c r="G14" s="49">
        <v>239</v>
      </c>
      <c r="H14" s="49">
        <v>239</v>
      </c>
      <c r="I14" s="49">
        <v>239</v>
      </c>
      <c r="J14" s="49">
        <v>169</v>
      </c>
      <c r="K14" s="49">
        <v>169</v>
      </c>
      <c r="L14" s="49" t="s">
        <v>55</v>
      </c>
      <c r="M14" s="49" t="s">
        <v>55</v>
      </c>
      <c r="N14" s="49" t="s">
        <v>55</v>
      </c>
      <c r="O14" s="49" t="s">
        <v>55</v>
      </c>
      <c r="P14" s="49" t="s">
        <v>55</v>
      </c>
      <c r="Q14" s="49" t="s">
        <v>55</v>
      </c>
      <c r="R14" s="49" t="s">
        <v>55</v>
      </c>
      <c r="S14" s="49" t="s">
        <v>55</v>
      </c>
      <c r="T14" s="49" t="s">
        <v>55</v>
      </c>
      <c r="U14" s="49" t="s">
        <v>55</v>
      </c>
      <c r="V14" s="91"/>
      <c r="W14" s="528" t="s">
        <v>199</v>
      </c>
      <c r="X14" s="528"/>
      <c r="Y14" s="528">
        <v>239</v>
      </c>
      <c r="Z14" s="531">
        <v>239</v>
      </c>
      <c r="AA14" s="532">
        <v>239</v>
      </c>
      <c r="AB14" s="532">
        <v>239</v>
      </c>
      <c r="AC14" s="532">
        <v>239</v>
      </c>
      <c r="AD14" s="532">
        <v>169</v>
      </c>
      <c r="AE14" s="532">
        <v>169</v>
      </c>
      <c r="AF14" s="532" t="s">
        <v>55</v>
      </c>
      <c r="AG14" s="532" t="s">
        <v>55</v>
      </c>
      <c r="AH14" s="532" t="s">
        <v>55</v>
      </c>
      <c r="AI14" s="532" t="s">
        <v>55</v>
      </c>
      <c r="AJ14" s="532" t="s">
        <v>55</v>
      </c>
      <c r="AK14" s="532" t="s">
        <v>55</v>
      </c>
      <c r="AL14" s="532" t="s">
        <v>55</v>
      </c>
      <c r="AM14" s="532" t="s">
        <v>55</v>
      </c>
      <c r="AN14" s="532" t="s">
        <v>55</v>
      </c>
      <c r="AO14" s="532" t="s">
        <v>55</v>
      </c>
    </row>
    <row r="15" spans="1:54" ht="14.1" customHeight="1">
      <c r="A15" s="772"/>
      <c r="B15" s="47" t="s">
        <v>200</v>
      </c>
      <c r="C15" s="47" t="s">
        <v>201</v>
      </c>
      <c r="D15" s="84" t="s">
        <v>193</v>
      </c>
      <c r="E15" s="48">
        <v>239</v>
      </c>
      <c r="F15" s="49">
        <v>239</v>
      </c>
      <c r="G15" s="49">
        <v>239</v>
      </c>
      <c r="H15" s="49">
        <v>239</v>
      </c>
      <c r="I15" s="49">
        <v>239</v>
      </c>
      <c r="J15" s="49">
        <v>169</v>
      </c>
      <c r="K15" s="49">
        <v>169</v>
      </c>
      <c r="L15" s="49" t="s">
        <v>55</v>
      </c>
      <c r="M15" s="49" t="s">
        <v>55</v>
      </c>
      <c r="N15" s="49" t="s">
        <v>55</v>
      </c>
      <c r="O15" s="49" t="s">
        <v>55</v>
      </c>
      <c r="P15" s="49" t="s">
        <v>55</v>
      </c>
      <c r="Q15" s="49" t="s">
        <v>55</v>
      </c>
      <c r="R15" s="49" t="s">
        <v>55</v>
      </c>
      <c r="S15" s="49" t="s">
        <v>55</v>
      </c>
      <c r="T15" s="49" t="s">
        <v>55</v>
      </c>
      <c r="U15" s="49" t="s">
        <v>55</v>
      </c>
      <c r="V15" s="91"/>
      <c r="W15" s="528" t="s">
        <v>201</v>
      </c>
      <c r="X15" s="528"/>
      <c r="Y15" s="528">
        <v>239</v>
      </c>
      <c r="Z15" s="531">
        <v>239</v>
      </c>
      <c r="AA15" s="532">
        <v>239</v>
      </c>
      <c r="AB15" s="532">
        <v>239</v>
      </c>
      <c r="AC15" s="532">
        <v>239</v>
      </c>
      <c r="AD15" s="532">
        <v>169</v>
      </c>
      <c r="AE15" s="532">
        <v>169</v>
      </c>
      <c r="AF15" s="532" t="s">
        <v>55</v>
      </c>
      <c r="AG15" s="532" t="s">
        <v>55</v>
      </c>
      <c r="AH15" s="532" t="s">
        <v>55</v>
      </c>
      <c r="AI15" s="532" t="s">
        <v>55</v>
      </c>
      <c r="AJ15" s="532" t="s">
        <v>55</v>
      </c>
      <c r="AK15" s="532" t="s">
        <v>55</v>
      </c>
      <c r="AL15" s="532" t="s">
        <v>55</v>
      </c>
      <c r="AM15" s="532" t="s">
        <v>55</v>
      </c>
      <c r="AN15" s="532" t="s">
        <v>55</v>
      </c>
      <c r="AO15" s="532" t="s">
        <v>55</v>
      </c>
    </row>
    <row r="16" spans="1:54" ht="14.1" customHeight="1">
      <c r="A16" s="772"/>
      <c r="B16" s="83" t="s">
        <v>202</v>
      </c>
      <c r="C16" s="47" t="s">
        <v>66</v>
      </c>
      <c r="D16" s="84" t="s">
        <v>193</v>
      </c>
      <c r="E16" s="48">
        <v>239</v>
      </c>
      <c r="F16" s="49">
        <v>239</v>
      </c>
      <c r="G16" s="49">
        <v>239</v>
      </c>
      <c r="H16" s="49">
        <v>239</v>
      </c>
      <c r="I16" s="49">
        <v>239</v>
      </c>
      <c r="J16" s="49">
        <v>169</v>
      </c>
      <c r="K16" s="49">
        <v>169</v>
      </c>
      <c r="L16" s="49" t="s">
        <v>55</v>
      </c>
      <c r="M16" s="49" t="s">
        <v>55</v>
      </c>
      <c r="N16" s="49" t="s">
        <v>55</v>
      </c>
      <c r="O16" s="49" t="s">
        <v>55</v>
      </c>
      <c r="P16" s="49" t="s">
        <v>55</v>
      </c>
      <c r="Q16" s="49" t="s">
        <v>55</v>
      </c>
      <c r="R16" s="49" t="s">
        <v>55</v>
      </c>
      <c r="S16" s="49" t="s">
        <v>55</v>
      </c>
      <c r="T16" s="49" t="s">
        <v>55</v>
      </c>
      <c r="U16" s="49" t="s">
        <v>55</v>
      </c>
      <c r="V16" s="91"/>
      <c r="W16" s="528" t="s">
        <v>66</v>
      </c>
      <c r="X16" s="528"/>
      <c r="Y16" s="528">
        <v>239</v>
      </c>
      <c r="Z16" s="531">
        <v>239</v>
      </c>
      <c r="AA16" s="532">
        <v>239</v>
      </c>
      <c r="AB16" s="532">
        <v>239</v>
      </c>
      <c r="AC16" s="532">
        <v>239</v>
      </c>
      <c r="AD16" s="532">
        <v>169</v>
      </c>
      <c r="AE16" s="532">
        <v>169</v>
      </c>
      <c r="AF16" s="532" t="s">
        <v>55</v>
      </c>
      <c r="AG16" s="532" t="s">
        <v>55</v>
      </c>
      <c r="AH16" s="532" t="s">
        <v>55</v>
      </c>
      <c r="AI16" s="532" t="s">
        <v>55</v>
      </c>
      <c r="AJ16" s="532" t="s">
        <v>55</v>
      </c>
      <c r="AK16" s="532" t="s">
        <v>55</v>
      </c>
      <c r="AL16" s="532" t="s">
        <v>55</v>
      </c>
      <c r="AM16" s="532" t="s">
        <v>55</v>
      </c>
      <c r="AN16" s="532" t="s">
        <v>55</v>
      </c>
      <c r="AO16" s="532" t="s">
        <v>55</v>
      </c>
    </row>
    <row r="17" spans="1:54" ht="14.1" customHeight="1">
      <c r="A17" s="772"/>
      <c r="B17" s="47" t="s">
        <v>1136</v>
      </c>
      <c r="C17" s="553" t="s">
        <v>1137</v>
      </c>
      <c r="D17" s="84" t="s">
        <v>193</v>
      </c>
      <c r="E17" s="48">
        <v>189</v>
      </c>
      <c r="F17" s="49">
        <v>189</v>
      </c>
      <c r="G17" s="49">
        <v>189</v>
      </c>
      <c r="H17" s="49">
        <v>189</v>
      </c>
      <c r="I17" s="49">
        <v>189</v>
      </c>
      <c r="J17" s="49">
        <v>99</v>
      </c>
      <c r="K17" s="49">
        <v>49</v>
      </c>
      <c r="L17" s="49" t="s">
        <v>55</v>
      </c>
      <c r="M17" s="49" t="s">
        <v>55</v>
      </c>
      <c r="N17" s="49" t="s">
        <v>55</v>
      </c>
      <c r="O17" s="49" t="s">
        <v>55</v>
      </c>
      <c r="P17" s="49" t="s">
        <v>55</v>
      </c>
      <c r="Q17" s="49" t="s">
        <v>55</v>
      </c>
      <c r="R17" s="49" t="s">
        <v>55</v>
      </c>
      <c r="S17" s="49" t="s">
        <v>55</v>
      </c>
      <c r="T17" s="49" t="s">
        <v>55</v>
      </c>
      <c r="U17" s="49" t="s">
        <v>55</v>
      </c>
      <c r="V17" s="91"/>
      <c r="W17" s="528" t="s">
        <v>1137</v>
      </c>
      <c r="X17" s="528"/>
      <c r="Y17" s="528">
        <v>189</v>
      </c>
      <c r="Z17" s="531">
        <v>189</v>
      </c>
      <c r="AA17" s="532">
        <v>189</v>
      </c>
      <c r="AB17" s="532">
        <v>189</v>
      </c>
      <c r="AC17" s="532">
        <v>189</v>
      </c>
      <c r="AD17" s="532">
        <v>99</v>
      </c>
      <c r="AE17" s="532">
        <v>49</v>
      </c>
      <c r="AF17" s="532" t="s">
        <v>55</v>
      </c>
      <c r="AG17" s="532" t="s">
        <v>55</v>
      </c>
      <c r="AH17" s="532" t="s">
        <v>55</v>
      </c>
      <c r="AI17" s="532" t="s">
        <v>55</v>
      </c>
      <c r="AJ17" s="532" t="s">
        <v>55</v>
      </c>
      <c r="AK17" s="532" t="s">
        <v>55</v>
      </c>
      <c r="AL17" s="532" t="s">
        <v>55</v>
      </c>
      <c r="AM17" s="532" t="s">
        <v>55</v>
      </c>
      <c r="AN17" s="532" t="s">
        <v>55</v>
      </c>
      <c r="AO17" s="532" t="s">
        <v>55</v>
      </c>
    </row>
    <row r="18" spans="1:54" ht="14.1" customHeight="1" thickBot="1">
      <c r="A18" s="773"/>
      <c r="B18" s="85" t="s">
        <v>1065</v>
      </c>
      <c r="C18" s="86" t="s">
        <v>1066</v>
      </c>
      <c r="D18" s="87" t="s">
        <v>193</v>
      </c>
      <c r="E18" s="537">
        <v>239</v>
      </c>
      <c r="F18" s="49">
        <v>239</v>
      </c>
      <c r="G18" s="49">
        <v>239</v>
      </c>
      <c r="H18" s="49">
        <v>239</v>
      </c>
      <c r="I18" s="49">
        <v>239</v>
      </c>
      <c r="J18" s="49">
        <v>169</v>
      </c>
      <c r="K18" s="49">
        <v>169</v>
      </c>
      <c r="L18" s="49" t="s">
        <v>55</v>
      </c>
      <c r="M18" s="49" t="s">
        <v>55</v>
      </c>
      <c r="N18" s="49" t="s">
        <v>55</v>
      </c>
      <c r="O18" s="49" t="s">
        <v>55</v>
      </c>
      <c r="P18" s="49" t="s">
        <v>55</v>
      </c>
      <c r="Q18" s="49" t="s">
        <v>55</v>
      </c>
      <c r="R18" s="49" t="s">
        <v>55</v>
      </c>
      <c r="S18" s="49" t="s">
        <v>55</v>
      </c>
      <c r="T18" s="49" t="s">
        <v>55</v>
      </c>
      <c r="U18" s="49" t="s">
        <v>55</v>
      </c>
      <c r="V18" s="91"/>
      <c r="W18" s="528" t="s">
        <v>1066</v>
      </c>
      <c r="X18" s="528"/>
      <c r="Y18" s="528">
        <v>239</v>
      </c>
      <c r="Z18" s="531">
        <v>239</v>
      </c>
      <c r="AA18" s="532">
        <v>239</v>
      </c>
      <c r="AB18" s="532">
        <v>239</v>
      </c>
      <c r="AC18" s="532">
        <v>239</v>
      </c>
      <c r="AD18" s="532">
        <v>169</v>
      </c>
      <c r="AE18" s="532">
        <v>169</v>
      </c>
      <c r="AF18" s="532" t="s">
        <v>55</v>
      </c>
      <c r="AG18" s="532" t="s">
        <v>55</v>
      </c>
      <c r="AH18" s="532" t="s">
        <v>55</v>
      </c>
      <c r="AI18" s="532" t="s">
        <v>55</v>
      </c>
      <c r="AJ18" s="532" t="s">
        <v>55</v>
      </c>
      <c r="AK18" s="532" t="s">
        <v>55</v>
      </c>
      <c r="AL18" s="532" t="s">
        <v>55</v>
      </c>
      <c r="AM18" s="532" t="s">
        <v>55</v>
      </c>
      <c r="AN18" s="532" t="s">
        <v>55</v>
      </c>
      <c r="AO18" s="532" t="s">
        <v>55</v>
      </c>
    </row>
    <row r="19" spans="1:54" ht="14.1" customHeight="1">
      <c r="A19" s="771" t="s">
        <v>203</v>
      </c>
      <c r="B19" s="79" t="s">
        <v>204</v>
      </c>
      <c r="C19" s="80" t="s">
        <v>204</v>
      </c>
      <c r="D19" s="89" t="s">
        <v>1576</v>
      </c>
      <c r="E19" s="540">
        <v>349</v>
      </c>
      <c r="F19" s="82">
        <v>399</v>
      </c>
      <c r="G19" s="82">
        <v>399</v>
      </c>
      <c r="H19" s="82">
        <v>399</v>
      </c>
      <c r="I19" s="82" t="s">
        <v>55</v>
      </c>
      <c r="J19" s="82" t="s">
        <v>55</v>
      </c>
      <c r="K19" s="82" t="s">
        <v>55</v>
      </c>
      <c r="L19" s="82" t="s">
        <v>55</v>
      </c>
      <c r="M19" s="82" t="s">
        <v>55</v>
      </c>
      <c r="N19" s="82" t="s">
        <v>55</v>
      </c>
      <c r="O19" s="82" t="s">
        <v>55</v>
      </c>
      <c r="P19" s="82">
        <v>99</v>
      </c>
      <c r="Q19" s="538">
        <v>199</v>
      </c>
      <c r="R19" s="82">
        <v>99</v>
      </c>
      <c r="S19" s="82">
        <v>49</v>
      </c>
      <c r="T19" s="82">
        <v>49</v>
      </c>
      <c r="U19" s="82">
        <v>49</v>
      </c>
      <c r="V19" s="91"/>
      <c r="W19" s="528" t="s">
        <v>204</v>
      </c>
      <c r="X19" s="528"/>
      <c r="Y19" s="528">
        <v>349</v>
      </c>
      <c r="Z19" s="531">
        <v>399</v>
      </c>
      <c r="AA19" s="532">
        <v>399</v>
      </c>
      <c r="AB19" s="532">
        <v>399</v>
      </c>
      <c r="AC19" s="532" t="s">
        <v>55</v>
      </c>
      <c r="AD19" s="532" t="s">
        <v>55</v>
      </c>
      <c r="AE19" s="532" t="s">
        <v>55</v>
      </c>
      <c r="AF19" s="532" t="s">
        <v>55</v>
      </c>
      <c r="AG19" s="532" t="s">
        <v>55</v>
      </c>
      <c r="AH19" s="532" t="s">
        <v>55</v>
      </c>
      <c r="AI19" s="532" t="s">
        <v>55</v>
      </c>
      <c r="AJ19" s="532">
        <v>99</v>
      </c>
      <c r="AK19" s="528">
        <v>199</v>
      </c>
      <c r="AL19" s="532">
        <v>99</v>
      </c>
      <c r="AM19" s="532">
        <v>49</v>
      </c>
      <c r="AN19" s="532">
        <v>49</v>
      </c>
      <c r="AO19" s="532">
        <v>49</v>
      </c>
    </row>
    <row r="20" spans="1:54" ht="14.1" customHeight="1">
      <c r="A20" s="772"/>
      <c r="B20" s="83" t="s">
        <v>205</v>
      </c>
      <c r="C20" s="47" t="s">
        <v>205</v>
      </c>
      <c r="D20" s="84" t="s">
        <v>1576</v>
      </c>
      <c r="E20" s="541">
        <v>349</v>
      </c>
      <c r="F20" s="49">
        <v>399</v>
      </c>
      <c r="G20" s="49">
        <v>399</v>
      </c>
      <c r="H20" s="49">
        <v>399</v>
      </c>
      <c r="I20" s="49" t="s">
        <v>55</v>
      </c>
      <c r="J20" s="49" t="s">
        <v>55</v>
      </c>
      <c r="K20" s="49" t="s">
        <v>55</v>
      </c>
      <c r="L20" s="49" t="s">
        <v>55</v>
      </c>
      <c r="M20" s="49" t="s">
        <v>55</v>
      </c>
      <c r="N20" s="49" t="s">
        <v>55</v>
      </c>
      <c r="O20" s="49" t="s">
        <v>55</v>
      </c>
      <c r="P20" s="49">
        <v>99</v>
      </c>
      <c r="Q20" s="49">
        <v>199</v>
      </c>
      <c r="R20" s="49">
        <v>99</v>
      </c>
      <c r="S20" s="49">
        <v>49</v>
      </c>
      <c r="T20" s="49">
        <v>49</v>
      </c>
      <c r="U20" s="49">
        <v>49</v>
      </c>
      <c r="V20" s="91"/>
      <c r="W20" s="528" t="s">
        <v>205</v>
      </c>
      <c r="X20" s="528"/>
      <c r="Y20" s="528">
        <v>349</v>
      </c>
      <c r="Z20" s="531">
        <v>399</v>
      </c>
      <c r="AA20" s="532">
        <v>399</v>
      </c>
      <c r="AB20" s="532">
        <v>399</v>
      </c>
      <c r="AC20" s="532" t="s">
        <v>55</v>
      </c>
      <c r="AD20" s="532" t="s">
        <v>55</v>
      </c>
      <c r="AE20" s="532" t="s">
        <v>55</v>
      </c>
      <c r="AF20" s="532" t="s">
        <v>55</v>
      </c>
      <c r="AG20" s="532" t="s">
        <v>55</v>
      </c>
      <c r="AH20" s="532" t="s">
        <v>55</v>
      </c>
      <c r="AI20" s="532" t="s">
        <v>55</v>
      </c>
      <c r="AJ20" s="532">
        <v>99</v>
      </c>
      <c r="AK20" s="528">
        <v>199</v>
      </c>
      <c r="AL20" s="532">
        <v>99</v>
      </c>
      <c r="AM20" s="532">
        <v>49</v>
      </c>
      <c r="AN20" s="532">
        <v>49</v>
      </c>
      <c r="AO20" s="532">
        <v>49</v>
      </c>
    </row>
    <row r="21" spans="1:54" ht="14.1" customHeight="1">
      <c r="A21" s="772"/>
      <c r="B21" s="83" t="s">
        <v>206</v>
      </c>
      <c r="C21" s="47" t="s">
        <v>206</v>
      </c>
      <c r="D21" s="84" t="s">
        <v>1576</v>
      </c>
      <c r="E21" s="541">
        <v>349</v>
      </c>
      <c r="F21" s="49">
        <v>399</v>
      </c>
      <c r="G21" s="49">
        <v>399</v>
      </c>
      <c r="H21" s="49">
        <v>399</v>
      </c>
      <c r="I21" s="49" t="s">
        <v>55</v>
      </c>
      <c r="J21" s="49" t="s">
        <v>55</v>
      </c>
      <c r="K21" s="49" t="s">
        <v>55</v>
      </c>
      <c r="L21" s="49" t="s">
        <v>55</v>
      </c>
      <c r="M21" s="49" t="s">
        <v>55</v>
      </c>
      <c r="N21" s="49" t="s">
        <v>55</v>
      </c>
      <c r="O21" s="49" t="s">
        <v>55</v>
      </c>
      <c r="P21" s="49">
        <v>99</v>
      </c>
      <c r="Q21" s="49">
        <v>199</v>
      </c>
      <c r="R21" s="49">
        <v>99</v>
      </c>
      <c r="S21" s="49">
        <v>49</v>
      </c>
      <c r="T21" s="49">
        <v>49</v>
      </c>
      <c r="U21" s="49">
        <v>49</v>
      </c>
      <c r="V21" s="91"/>
      <c r="W21" s="528" t="s">
        <v>206</v>
      </c>
      <c r="X21" s="528"/>
      <c r="Y21" s="528">
        <v>349</v>
      </c>
      <c r="Z21" s="531">
        <v>399</v>
      </c>
      <c r="AA21" s="532">
        <v>399</v>
      </c>
      <c r="AB21" s="532">
        <v>399</v>
      </c>
      <c r="AC21" s="532" t="s">
        <v>55</v>
      </c>
      <c r="AD21" s="532" t="s">
        <v>55</v>
      </c>
      <c r="AE21" s="532" t="s">
        <v>55</v>
      </c>
      <c r="AF21" s="532" t="s">
        <v>55</v>
      </c>
      <c r="AG21" s="532" t="s">
        <v>55</v>
      </c>
      <c r="AH21" s="532" t="s">
        <v>55</v>
      </c>
      <c r="AI21" s="532" t="s">
        <v>55</v>
      </c>
      <c r="AJ21" s="532">
        <v>99</v>
      </c>
      <c r="AK21" s="528">
        <v>199</v>
      </c>
      <c r="AL21" s="532">
        <v>99</v>
      </c>
      <c r="AM21" s="532">
        <v>49</v>
      </c>
      <c r="AN21" s="532">
        <v>49</v>
      </c>
      <c r="AO21" s="532">
        <v>49</v>
      </c>
      <c r="AP21" s="516"/>
      <c r="AQ21" s="516"/>
      <c r="AR21" s="516"/>
      <c r="AS21" s="516"/>
      <c r="AT21" s="516"/>
      <c r="AU21" s="516"/>
      <c r="AV21" s="516"/>
      <c r="AW21" s="516"/>
      <c r="AX21" s="516"/>
      <c r="AY21" s="516"/>
      <c r="AZ21" s="516"/>
      <c r="BA21" s="516"/>
      <c r="BB21" s="516"/>
    </row>
    <row r="22" spans="1:54" ht="14.1" customHeight="1">
      <c r="A22" s="772"/>
      <c r="B22" s="83" t="s">
        <v>207</v>
      </c>
      <c r="C22" s="47" t="s">
        <v>207</v>
      </c>
      <c r="D22" s="48" t="s">
        <v>1576</v>
      </c>
      <c r="E22" s="541">
        <v>349</v>
      </c>
      <c r="F22" s="49">
        <v>399</v>
      </c>
      <c r="G22" s="49">
        <v>399</v>
      </c>
      <c r="H22" s="49">
        <v>399</v>
      </c>
      <c r="I22" s="49" t="s">
        <v>55</v>
      </c>
      <c r="J22" s="49" t="s">
        <v>55</v>
      </c>
      <c r="K22" s="49" t="s">
        <v>55</v>
      </c>
      <c r="L22" s="49" t="s">
        <v>55</v>
      </c>
      <c r="M22" s="49" t="s">
        <v>55</v>
      </c>
      <c r="N22" s="49" t="s">
        <v>55</v>
      </c>
      <c r="O22" s="49" t="s">
        <v>55</v>
      </c>
      <c r="P22" s="49">
        <v>99</v>
      </c>
      <c r="Q22" s="49">
        <v>199</v>
      </c>
      <c r="R22" s="49">
        <v>99</v>
      </c>
      <c r="S22" s="49">
        <v>49</v>
      </c>
      <c r="T22" s="49">
        <v>49</v>
      </c>
      <c r="U22" s="49">
        <v>49</v>
      </c>
      <c r="V22" s="91"/>
      <c r="W22" s="514" t="s">
        <v>207</v>
      </c>
      <c r="X22" s="514"/>
      <c r="Y22" s="514">
        <v>349</v>
      </c>
      <c r="Z22" s="532">
        <v>399</v>
      </c>
      <c r="AA22" s="532">
        <v>399</v>
      </c>
      <c r="AB22" s="532">
        <v>399</v>
      </c>
      <c r="AC22" s="532" t="s">
        <v>55</v>
      </c>
      <c r="AD22" s="532" t="s">
        <v>55</v>
      </c>
      <c r="AE22" s="532" t="s">
        <v>55</v>
      </c>
      <c r="AF22" s="532" t="s">
        <v>55</v>
      </c>
      <c r="AG22" s="532" t="s">
        <v>55</v>
      </c>
      <c r="AH22" s="532" t="s">
        <v>55</v>
      </c>
      <c r="AI22" s="532" t="s">
        <v>55</v>
      </c>
      <c r="AJ22" s="532">
        <v>99</v>
      </c>
      <c r="AK22" s="514">
        <v>199</v>
      </c>
      <c r="AL22" s="532">
        <v>99</v>
      </c>
      <c r="AM22" s="532">
        <v>49</v>
      </c>
      <c r="AN22" s="532">
        <v>49</v>
      </c>
      <c r="AO22" s="532">
        <v>49</v>
      </c>
      <c r="AP22" s="516"/>
      <c r="AQ22" s="516"/>
      <c r="AR22" s="516"/>
      <c r="AS22" s="516"/>
      <c r="AT22" s="516"/>
      <c r="AU22" s="516"/>
      <c r="AV22" s="516"/>
      <c r="AW22" s="516"/>
      <c r="AX22" s="516"/>
      <c r="AY22" s="516"/>
      <c r="AZ22" s="516"/>
      <c r="BA22" s="516"/>
      <c r="BB22" s="516"/>
    </row>
    <row r="23" spans="1:54" ht="14.1" customHeight="1">
      <c r="A23" s="772"/>
      <c r="B23" s="83" t="s">
        <v>208</v>
      </c>
      <c r="C23" s="47" t="s">
        <v>208</v>
      </c>
      <c r="D23" s="84" t="s">
        <v>1576</v>
      </c>
      <c r="E23" s="541">
        <v>349</v>
      </c>
      <c r="F23" s="49">
        <v>399</v>
      </c>
      <c r="G23" s="49">
        <v>399</v>
      </c>
      <c r="H23" s="49">
        <v>399</v>
      </c>
      <c r="I23" s="49" t="s">
        <v>55</v>
      </c>
      <c r="J23" s="49" t="s">
        <v>55</v>
      </c>
      <c r="K23" s="49" t="s">
        <v>55</v>
      </c>
      <c r="L23" s="49" t="s">
        <v>55</v>
      </c>
      <c r="M23" s="49" t="s">
        <v>55</v>
      </c>
      <c r="N23" s="49" t="s">
        <v>55</v>
      </c>
      <c r="O23" s="49" t="s">
        <v>55</v>
      </c>
      <c r="P23" s="49">
        <v>99</v>
      </c>
      <c r="Q23" s="49">
        <v>199</v>
      </c>
      <c r="R23" s="49">
        <v>99</v>
      </c>
      <c r="S23" s="49">
        <v>49</v>
      </c>
      <c r="T23" s="49">
        <v>49</v>
      </c>
      <c r="U23" s="49">
        <v>49</v>
      </c>
      <c r="V23" s="91"/>
      <c r="W23" s="514" t="s">
        <v>208</v>
      </c>
      <c r="X23" s="514"/>
      <c r="Y23" s="514">
        <v>349</v>
      </c>
      <c r="Z23" s="532">
        <v>399</v>
      </c>
      <c r="AA23" s="532">
        <v>399</v>
      </c>
      <c r="AB23" s="532">
        <v>399</v>
      </c>
      <c r="AC23" s="532" t="s">
        <v>55</v>
      </c>
      <c r="AD23" s="532" t="s">
        <v>55</v>
      </c>
      <c r="AE23" s="532" t="s">
        <v>55</v>
      </c>
      <c r="AF23" s="532" t="s">
        <v>55</v>
      </c>
      <c r="AG23" s="532" t="s">
        <v>55</v>
      </c>
      <c r="AH23" s="532" t="s">
        <v>55</v>
      </c>
      <c r="AI23" s="532" t="s">
        <v>55</v>
      </c>
      <c r="AJ23" s="532">
        <v>99</v>
      </c>
      <c r="AK23" s="514">
        <v>199</v>
      </c>
      <c r="AL23" s="532">
        <v>99</v>
      </c>
      <c r="AM23" s="532">
        <v>49</v>
      </c>
      <c r="AN23" s="532">
        <v>49</v>
      </c>
      <c r="AO23" s="532">
        <v>49</v>
      </c>
      <c r="AP23" s="516"/>
      <c r="AQ23" s="516"/>
      <c r="AR23" s="516"/>
      <c r="AS23" s="516"/>
      <c r="AT23" s="516"/>
      <c r="AU23" s="516"/>
      <c r="AV23" s="516"/>
      <c r="AW23" s="516"/>
      <c r="AX23" s="516"/>
      <c r="AY23" s="516"/>
      <c r="AZ23" s="516"/>
      <c r="BA23" s="516"/>
      <c r="BB23" s="516"/>
    </row>
    <row r="24" spans="1:54" ht="14.1" customHeight="1" thickBot="1">
      <c r="A24" s="773"/>
      <c r="B24" s="83" t="s">
        <v>209</v>
      </c>
      <c r="C24" s="47" t="s">
        <v>209</v>
      </c>
      <c r="D24" s="84" t="s">
        <v>1576</v>
      </c>
      <c r="E24" s="542">
        <v>349</v>
      </c>
      <c r="F24" s="88">
        <v>399</v>
      </c>
      <c r="G24" s="88">
        <v>399</v>
      </c>
      <c r="H24" s="88">
        <v>399</v>
      </c>
      <c r="I24" s="88" t="s">
        <v>55</v>
      </c>
      <c r="J24" s="88" t="s">
        <v>55</v>
      </c>
      <c r="K24" s="88" t="s">
        <v>55</v>
      </c>
      <c r="L24" s="88" t="s">
        <v>55</v>
      </c>
      <c r="M24" s="88" t="s">
        <v>55</v>
      </c>
      <c r="N24" s="88" t="s">
        <v>55</v>
      </c>
      <c r="O24" s="88" t="s">
        <v>55</v>
      </c>
      <c r="P24" s="88">
        <v>99</v>
      </c>
      <c r="Q24" s="88">
        <v>199</v>
      </c>
      <c r="R24" s="88">
        <v>99</v>
      </c>
      <c r="S24" s="88">
        <v>49</v>
      </c>
      <c r="T24" s="88">
        <v>49</v>
      </c>
      <c r="U24" s="88">
        <v>49</v>
      </c>
      <c r="V24" s="91"/>
      <c r="W24" s="514" t="s">
        <v>209</v>
      </c>
      <c r="X24" s="514"/>
      <c r="Y24" s="514">
        <v>349</v>
      </c>
      <c r="Z24" s="532">
        <v>399</v>
      </c>
      <c r="AA24" s="532">
        <v>399</v>
      </c>
      <c r="AB24" s="532">
        <v>399</v>
      </c>
      <c r="AC24" s="532" t="s">
        <v>55</v>
      </c>
      <c r="AD24" s="532" t="s">
        <v>55</v>
      </c>
      <c r="AE24" s="532" t="s">
        <v>55</v>
      </c>
      <c r="AF24" s="532" t="s">
        <v>55</v>
      </c>
      <c r="AG24" s="532" t="s">
        <v>55</v>
      </c>
      <c r="AH24" s="532" t="s">
        <v>55</v>
      </c>
      <c r="AI24" s="532" t="s">
        <v>55</v>
      </c>
      <c r="AJ24" s="532">
        <v>99</v>
      </c>
      <c r="AK24" s="514">
        <v>199</v>
      </c>
      <c r="AL24" s="532">
        <v>99</v>
      </c>
      <c r="AM24" s="532">
        <v>49</v>
      </c>
      <c r="AN24" s="532">
        <v>49</v>
      </c>
      <c r="AO24" s="532">
        <v>49</v>
      </c>
      <c r="AP24" s="516"/>
      <c r="AQ24" s="516"/>
      <c r="AR24" s="516"/>
      <c r="AS24" s="516"/>
      <c r="AT24" s="516"/>
      <c r="AU24" s="516"/>
      <c r="AV24" s="516"/>
      <c r="AW24" s="516"/>
      <c r="AX24" s="516"/>
      <c r="AY24" s="516"/>
      <c r="AZ24" s="516"/>
      <c r="BA24" s="516"/>
      <c r="BB24" s="516"/>
    </row>
    <row r="25" spans="1:54" ht="14.1" customHeight="1">
      <c r="A25" s="769" t="s">
        <v>1607</v>
      </c>
      <c r="B25" s="80" t="s">
        <v>1098</v>
      </c>
      <c r="C25" s="80" t="s">
        <v>1098</v>
      </c>
      <c r="D25" s="89" t="s">
        <v>1576</v>
      </c>
      <c r="E25" s="541">
        <v>599</v>
      </c>
      <c r="F25" s="49">
        <v>829</v>
      </c>
      <c r="G25" s="49">
        <v>829</v>
      </c>
      <c r="H25" s="49">
        <v>829</v>
      </c>
      <c r="I25" s="49" t="s">
        <v>55</v>
      </c>
      <c r="J25" s="49" t="s">
        <v>55</v>
      </c>
      <c r="K25" s="49" t="s">
        <v>55</v>
      </c>
      <c r="L25" s="49" t="s">
        <v>55</v>
      </c>
      <c r="M25" s="49" t="s">
        <v>55</v>
      </c>
      <c r="N25" s="49" t="s">
        <v>55</v>
      </c>
      <c r="O25" s="49" t="s">
        <v>55</v>
      </c>
      <c r="P25" s="49">
        <v>649</v>
      </c>
      <c r="Q25" s="49">
        <v>549</v>
      </c>
      <c r="R25" s="49">
        <v>499</v>
      </c>
      <c r="S25" s="49">
        <v>449</v>
      </c>
      <c r="T25" s="49">
        <v>349</v>
      </c>
      <c r="U25" s="49">
        <v>349</v>
      </c>
      <c r="V25" s="91"/>
      <c r="W25" s="514" t="s">
        <v>1098</v>
      </c>
      <c r="X25" s="514"/>
      <c r="Y25" s="514">
        <v>599</v>
      </c>
      <c r="Z25" s="532">
        <v>829</v>
      </c>
      <c r="AA25" s="532">
        <v>829</v>
      </c>
      <c r="AB25" s="532">
        <v>829</v>
      </c>
      <c r="AC25" s="532" t="s">
        <v>55</v>
      </c>
      <c r="AD25" s="532" t="s">
        <v>55</v>
      </c>
      <c r="AE25" s="532" t="s">
        <v>55</v>
      </c>
      <c r="AF25" s="532" t="s">
        <v>55</v>
      </c>
      <c r="AG25" s="532" t="s">
        <v>55</v>
      </c>
      <c r="AH25" s="532" t="s">
        <v>55</v>
      </c>
      <c r="AI25" s="532" t="s">
        <v>55</v>
      </c>
      <c r="AJ25" s="532">
        <v>649</v>
      </c>
      <c r="AK25" s="514">
        <v>549</v>
      </c>
      <c r="AL25" s="532">
        <v>499</v>
      </c>
      <c r="AM25" s="532">
        <v>449</v>
      </c>
      <c r="AN25" s="532">
        <v>349</v>
      </c>
      <c r="AO25" s="532">
        <v>349</v>
      </c>
      <c r="AP25" s="516"/>
      <c r="AQ25" s="516"/>
      <c r="AR25" s="516"/>
      <c r="AS25" s="516"/>
      <c r="AT25" s="516"/>
      <c r="AU25" s="516"/>
      <c r="AV25" s="516"/>
      <c r="AW25" s="516"/>
      <c r="AX25" s="516"/>
      <c r="AY25" s="516"/>
      <c r="AZ25" s="516"/>
      <c r="BA25" s="516"/>
      <c r="BB25" s="516"/>
    </row>
    <row r="26" spans="1:54" ht="14.1" customHeight="1">
      <c r="A26" s="770"/>
      <c r="B26" s="184" t="s">
        <v>210</v>
      </c>
      <c r="C26" s="185" t="s">
        <v>210</v>
      </c>
      <c r="D26" s="84" t="s">
        <v>1576</v>
      </c>
      <c r="E26" s="541">
        <v>599</v>
      </c>
      <c r="F26" s="49">
        <v>829</v>
      </c>
      <c r="G26" s="49">
        <v>829</v>
      </c>
      <c r="H26" s="49">
        <v>829</v>
      </c>
      <c r="I26" s="49" t="s">
        <v>55</v>
      </c>
      <c r="J26" s="49" t="s">
        <v>55</v>
      </c>
      <c r="K26" s="49" t="s">
        <v>55</v>
      </c>
      <c r="L26" s="49" t="s">
        <v>55</v>
      </c>
      <c r="M26" s="49" t="s">
        <v>55</v>
      </c>
      <c r="N26" s="49" t="s">
        <v>55</v>
      </c>
      <c r="O26" s="49" t="s">
        <v>55</v>
      </c>
      <c r="P26" s="49">
        <v>649</v>
      </c>
      <c r="Q26" s="49">
        <v>549</v>
      </c>
      <c r="R26" s="49">
        <v>499</v>
      </c>
      <c r="S26" s="49">
        <v>449</v>
      </c>
      <c r="T26" s="49">
        <v>349</v>
      </c>
      <c r="U26" s="49">
        <v>349</v>
      </c>
      <c r="V26" s="91"/>
      <c r="W26" s="528" t="s">
        <v>210</v>
      </c>
      <c r="X26" s="528"/>
      <c r="Y26" s="528">
        <v>599</v>
      </c>
      <c r="Z26" s="531">
        <v>829</v>
      </c>
      <c r="AA26" s="532">
        <v>829</v>
      </c>
      <c r="AB26" s="532">
        <v>829</v>
      </c>
      <c r="AC26" s="532" t="s">
        <v>55</v>
      </c>
      <c r="AD26" s="532" t="s">
        <v>55</v>
      </c>
      <c r="AE26" s="532" t="s">
        <v>55</v>
      </c>
      <c r="AF26" s="532" t="s">
        <v>55</v>
      </c>
      <c r="AG26" s="532" t="s">
        <v>55</v>
      </c>
      <c r="AH26" s="532" t="s">
        <v>55</v>
      </c>
      <c r="AI26" s="532" t="s">
        <v>55</v>
      </c>
      <c r="AJ26" s="532">
        <v>649</v>
      </c>
      <c r="AK26" s="528">
        <v>549</v>
      </c>
      <c r="AL26" s="532">
        <v>499</v>
      </c>
      <c r="AM26" s="532">
        <v>449</v>
      </c>
      <c r="AN26" s="532">
        <v>349</v>
      </c>
      <c r="AO26" s="532">
        <v>349</v>
      </c>
      <c r="AP26" s="516"/>
      <c r="AQ26" s="516"/>
      <c r="AR26" s="516"/>
      <c r="AS26" s="516"/>
      <c r="AT26" s="516"/>
      <c r="AU26" s="516"/>
      <c r="AV26" s="516"/>
      <c r="AW26" s="516"/>
      <c r="AX26" s="516"/>
      <c r="AY26" s="516"/>
      <c r="AZ26" s="516"/>
      <c r="BA26" s="516"/>
      <c r="BB26" s="516"/>
    </row>
    <row r="27" spans="1:54" ht="14.1" customHeight="1">
      <c r="A27" s="770"/>
      <c r="B27" s="184" t="s">
        <v>268</v>
      </c>
      <c r="C27" s="185" t="s">
        <v>269</v>
      </c>
      <c r="D27" s="84" t="s">
        <v>1576</v>
      </c>
      <c r="E27" s="541">
        <v>599</v>
      </c>
      <c r="F27" s="49">
        <v>829</v>
      </c>
      <c r="G27" s="49">
        <v>829</v>
      </c>
      <c r="H27" s="49">
        <v>829</v>
      </c>
      <c r="I27" s="49" t="s">
        <v>55</v>
      </c>
      <c r="J27" s="49" t="s">
        <v>55</v>
      </c>
      <c r="K27" s="49" t="s">
        <v>55</v>
      </c>
      <c r="L27" s="49" t="s">
        <v>55</v>
      </c>
      <c r="M27" s="49" t="s">
        <v>55</v>
      </c>
      <c r="N27" s="49" t="s">
        <v>55</v>
      </c>
      <c r="O27" s="49" t="s">
        <v>55</v>
      </c>
      <c r="P27" s="49">
        <v>649</v>
      </c>
      <c r="Q27" s="49">
        <v>549</v>
      </c>
      <c r="R27" s="49">
        <v>499</v>
      </c>
      <c r="S27" s="49">
        <v>449</v>
      </c>
      <c r="T27" s="49">
        <v>349</v>
      </c>
      <c r="U27" s="49">
        <v>349</v>
      </c>
      <c r="V27" s="91"/>
      <c r="W27" s="528" t="s">
        <v>269</v>
      </c>
      <c r="X27" s="528"/>
      <c r="Y27" s="528">
        <v>599</v>
      </c>
      <c r="Z27" s="531">
        <v>829</v>
      </c>
      <c r="AA27" s="532">
        <v>829</v>
      </c>
      <c r="AB27" s="532">
        <v>829</v>
      </c>
      <c r="AC27" s="532" t="s">
        <v>55</v>
      </c>
      <c r="AD27" s="532" t="s">
        <v>55</v>
      </c>
      <c r="AE27" s="532" t="s">
        <v>55</v>
      </c>
      <c r="AF27" s="532" t="s">
        <v>55</v>
      </c>
      <c r="AG27" s="532" t="s">
        <v>55</v>
      </c>
      <c r="AH27" s="532" t="s">
        <v>55</v>
      </c>
      <c r="AI27" s="532" t="s">
        <v>55</v>
      </c>
      <c r="AJ27" s="532">
        <v>649</v>
      </c>
      <c r="AK27" s="528">
        <v>549</v>
      </c>
      <c r="AL27" s="532">
        <v>499</v>
      </c>
      <c r="AM27" s="532">
        <v>449</v>
      </c>
      <c r="AN27" s="532">
        <v>349</v>
      </c>
      <c r="AO27" s="532">
        <v>349</v>
      </c>
      <c r="AP27" s="516"/>
      <c r="AQ27" s="516"/>
      <c r="AR27" s="516"/>
      <c r="AS27" s="516"/>
      <c r="AT27" s="516"/>
      <c r="AU27" s="516"/>
      <c r="AV27" s="516"/>
      <c r="AW27" s="516"/>
      <c r="AX27" s="516"/>
      <c r="AY27" s="516"/>
      <c r="AZ27" s="516"/>
      <c r="BA27" s="516"/>
      <c r="BB27" s="516"/>
    </row>
    <row r="28" spans="1:54" ht="14.1" customHeight="1">
      <c r="A28" s="770"/>
      <c r="B28" s="184" t="s">
        <v>1228</v>
      </c>
      <c r="C28" s="185" t="s">
        <v>1227</v>
      </c>
      <c r="D28" s="84" t="s">
        <v>1576</v>
      </c>
      <c r="E28" s="541">
        <v>599</v>
      </c>
      <c r="F28" s="49">
        <v>829</v>
      </c>
      <c r="G28" s="49">
        <v>829</v>
      </c>
      <c r="H28" s="49">
        <v>829</v>
      </c>
      <c r="I28" s="49" t="s">
        <v>55</v>
      </c>
      <c r="J28" s="49" t="s">
        <v>55</v>
      </c>
      <c r="K28" s="49" t="s">
        <v>55</v>
      </c>
      <c r="L28" s="49" t="s">
        <v>55</v>
      </c>
      <c r="M28" s="49" t="s">
        <v>55</v>
      </c>
      <c r="N28" s="49" t="s">
        <v>55</v>
      </c>
      <c r="O28" s="49" t="s">
        <v>55</v>
      </c>
      <c r="P28" s="49">
        <v>649</v>
      </c>
      <c r="Q28" s="49">
        <v>549</v>
      </c>
      <c r="R28" s="49">
        <v>499</v>
      </c>
      <c r="S28" s="49">
        <v>449</v>
      </c>
      <c r="T28" s="49">
        <v>349</v>
      </c>
      <c r="U28" s="49">
        <v>349</v>
      </c>
      <c r="V28" s="91"/>
      <c r="W28" s="528" t="s">
        <v>269</v>
      </c>
      <c r="X28" s="528"/>
      <c r="Y28" s="528">
        <v>599</v>
      </c>
      <c r="Z28" s="531">
        <v>829</v>
      </c>
      <c r="AA28" s="532">
        <v>829</v>
      </c>
      <c r="AB28" s="532">
        <v>829</v>
      </c>
      <c r="AC28" s="532" t="s">
        <v>55</v>
      </c>
      <c r="AD28" s="532" t="s">
        <v>55</v>
      </c>
      <c r="AE28" s="532" t="s">
        <v>55</v>
      </c>
      <c r="AF28" s="532" t="s">
        <v>55</v>
      </c>
      <c r="AG28" s="532" t="s">
        <v>55</v>
      </c>
      <c r="AH28" s="532" t="s">
        <v>55</v>
      </c>
      <c r="AI28" s="532" t="s">
        <v>55</v>
      </c>
      <c r="AJ28" s="532">
        <v>649</v>
      </c>
      <c r="AK28" s="528">
        <v>549</v>
      </c>
      <c r="AL28" s="532">
        <v>499</v>
      </c>
      <c r="AM28" s="532">
        <v>449</v>
      </c>
      <c r="AN28" s="532">
        <v>349</v>
      </c>
      <c r="AO28" s="532">
        <v>349</v>
      </c>
      <c r="AP28" s="516"/>
      <c r="AQ28" s="516"/>
      <c r="AR28" s="516"/>
      <c r="AS28" s="516"/>
      <c r="AT28" s="516"/>
      <c r="AU28" s="516"/>
      <c r="AV28" s="516"/>
      <c r="AW28" s="516"/>
      <c r="AX28" s="516"/>
      <c r="AY28" s="516"/>
      <c r="AZ28" s="516"/>
      <c r="BA28" s="516"/>
      <c r="BB28" s="516"/>
    </row>
    <row r="29" spans="1:54" ht="14.1" customHeight="1">
      <c r="A29" s="770"/>
      <c r="B29" s="319" t="s">
        <v>211</v>
      </c>
      <c r="C29" s="47" t="s">
        <v>211</v>
      </c>
      <c r="D29" s="84" t="s">
        <v>1576</v>
      </c>
      <c r="E29" s="541">
        <v>599</v>
      </c>
      <c r="F29" s="49">
        <v>829</v>
      </c>
      <c r="G29" s="49">
        <v>829</v>
      </c>
      <c r="H29" s="49">
        <v>829</v>
      </c>
      <c r="I29" s="49" t="s">
        <v>55</v>
      </c>
      <c r="J29" s="49" t="s">
        <v>55</v>
      </c>
      <c r="K29" s="49" t="s">
        <v>55</v>
      </c>
      <c r="L29" s="49" t="s">
        <v>55</v>
      </c>
      <c r="M29" s="49" t="s">
        <v>55</v>
      </c>
      <c r="N29" s="49" t="s">
        <v>55</v>
      </c>
      <c r="O29" s="49" t="s">
        <v>55</v>
      </c>
      <c r="P29" s="49">
        <v>649</v>
      </c>
      <c r="Q29" s="49">
        <v>549</v>
      </c>
      <c r="R29" s="49">
        <v>499</v>
      </c>
      <c r="S29" s="49">
        <v>449</v>
      </c>
      <c r="T29" s="49">
        <v>349</v>
      </c>
      <c r="U29" s="49">
        <v>349</v>
      </c>
      <c r="V29" s="91"/>
      <c r="W29" s="528" t="s">
        <v>211</v>
      </c>
      <c r="X29" s="528"/>
      <c r="Y29" s="528">
        <v>599</v>
      </c>
      <c r="Z29" s="531">
        <v>829</v>
      </c>
      <c r="AA29" s="532">
        <v>829</v>
      </c>
      <c r="AB29" s="532">
        <v>829</v>
      </c>
      <c r="AC29" s="532" t="s">
        <v>55</v>
      </c>
      <c r="AD29" s="532" t="s">
        <v>55</v>
      </c>
      <c r="AE29" s="532" t="s">
        <v>55</v>
      </c>
      <c r="AF29" s="532" t="s">
        <v>55</v>
      </c>
      <c r="AG29" s="532" t="s">
        <v>55</v>
      </c>
      <c r="AH29" s="532" t="s">
        <v>55</v>
      </c>
      <c r="AI29" s="532" t="s">
        <v>55</v>
      </c>
      <c r="AJ29" s="532">
        <v>649</v>
      </c>
      <c r="AK29" s="528">
        <v>549</v>
      </c>
      <c r="AL29" s="532">
        <v>499</v>
      </c>
      <c r="AM29" s="532">
        <v>449</v>
      </c>
      <c r="AN29" s="532">
        <v>349</v>
      </c>
      <c r="AO29" s="532">
        <v>349</v>
      </c>
      <c r="AP29" s="516"/>
      <c r="AQ29" s="516"/>
      <c r="AR29" s="516"/>
      <c r="AS29" s="516"/>
      <c r="AT29" s="516"/>
      <c r="AU29" s="516"/>
      <c r="AV29" s="516"/>
      <c r="AW29" s="516"/>
      <c r="AX29" s="516"/>
      <c r="AY29" s="516"/>
      <c r="AZ29" s="516"/>
      <c r="BA29" s="516"/>
      <c r="BB29" s="516"/>
    </row>
    <row r="30" spans="1:54" ht="14.1" customHeight="1" thickBot="1">
      <c r="A30" s="770"/>
      <c r="B30" s="85" t="s">
        <v>1074</v>
      </c>
      <c r="C30" s="85" t="s">
        <v>1074</v>
      </c>
      <c r="D30" s="320" t="s">
        <v>1576</v>
      </c>
      <c r="E30" s="542">
        <v>599</v>
      </c>
      <c r="F30" s="88">
        <v>829</v>
      </c>
      <c r="G30" s="88">
        <v>829</v>
      </c>
      <c r="H30" s="88">
        <v>829</v>
      </c>
      <c r="I30" s="88" t="s">
        <v>55</v>
      </c>
      <c r="J30" s="88" t="s">
        <v>55</v>
      </c>
      <c r="K30" s="88" t="s">
        <v>55</v>
      </c>
      <c r="L30" s="88" t="s">
        <v>55</v>
      </c>
      <c r="M30" s="88" t="s">
        <v>55</v>
      </c>
      <c r="N30" s="88" t="s">
        <v>55</v>
      </c>
      <c r="O30" s="88" t="s">
        <v>55</v>
      </c>
      <c r="P30" s="88">
        <v>649</v>
      </c>
      <c r="Q30" s="88">
        <v>549</v>
      </c>
      <c r="R30" s="88">
        <v>499</v>
      </c>
      <c r="S30" s="88">
        <v>449</v>
      </c>
      <c r="T30" s="88">
        <v>349</v>
      </c>
      <c r="U30" s="88">
        <v>349</v>
      </c>
      <c r="W30" s="528" t="s">
        <v>1074</v>
      </c>
      <c r="X30" s="528"/>
      <c r="Y30" s="528">
        <v>599</v>
      </c>
      <c r="Z30" s="531">
        <v>829</v>
      </c>
      <c r="AA30" s="532">
        <v>829</v>
      </c>
      <c r="AB30" s="532">
        <v>829</v>
      </c>
      <c r="AC30" s="532" t="s">
        <v>55</v>
      </c>
      <c r="AD30" s="532" t="s">
        <v>55</v>
      </c>
      <c r="AE30" s="532" t="s">
        <v>55</v>
      </c>
      <c r="AF30" s="532" t="s">
        <v>55</v>
      </c>
      <c r="AG30" s="532" t="s">
        <v>55</v>
      </c>
      <c r="AH30" s="532" t="s">
        <v>55</v>
      </c>
      <c r="AI30" s="532" t="s">
        <v>55</v>
      </c>
      <c r="AJ30" s="532">
        <v>649</v>
      </c>
      <c r="AK30" s="528">
        <v>549</v>
      </c>
      <c r="AL30" s="532">
        <v>499</v>
      </c>
      <c r="AM30" s="532">
        <v>449</v>
      </c>
      <c r="AN30" s="532">
        <v>349</v>
      </c>
      <c r="AO30" s="532">
        <v>349</v>
      </c>
      <c r="AP30" s="516"/>
      <c r="AQ30" s="516"/>
      <c r="AR30" s="516"/>
      <c r="AS30" s="516"/>
      <c r="AT30" s="516"/>
      <c r="AU30" s="516"/>
      <c r="AV30" s="516"/>
      <c r="AW30" s="516"/>
      <c r="AX30" s="516"/>
      <c r="AY30" s="516"/>
      <c r="AZ30" s="516"/>
      <c r="BA30" s="516"/>
      <c r="BB30" s="516"/>
    </row>
    <row r="31" spans="1:54" ht="15" customHeight="1">
      <c r="A31" s="533"/>
      <c r="B31" s="533"/>
      <c r="C31" s="534"/>
      <c r="D31" s="534"/>
      <c r="E31" s="90"/>
      <c r="F31" s="91"/>
      <c r="G31" s="91"/>
      <c r="H31" s="91"/>
      <c r="I31" s="91"/>
      <c r="J31" s="91"/>
      <c r="K31" s="515"/>
      <c r="L31" s="91"/>
      <c r="M31" s="91"/>
      <c r="N31" s="91"/>
      <c r="O31" s="91"/>
      <c r="P31" s="91"/>
      <c r="Q31" s="91"/>
      <c r="R31" s="91"/>
      <c r="S31" s="91"/>
      <c r="T31" s="515"/>
      <c r="U31" s="91"/>
      <c r="V31" s="91"/>
      <c r="AP31" s="516"/>
      <c r="AQ31" s="516"/>
      <c r="AR31" s="516"/>
      <c r="AS31" s="516"/>
      <c r="AT31" s="516"/>
      <c r="AU31" s="516"/>
      <c r="AV31" s="516"/>
      <c r="AW31" s="516"/>
      <c r="AX31" s="516"/>
      <c r="AY31" s="516"/>
      <c r="AZ31" s="516"/>
      <c r="BA31" s="516"/>
      <c r="BB31" s="516"/>
    </row>
    <row r="32" spans="1:54">
      <c r="A32" s="516" t="s">
        <v>212</v>
      </c>
      <c r="AP32" s="516"/>
      <c r="AQ32" s="516"/>
      <c r="AR32" s="516"/>
      <c r="AS32" s="516"/>
      <c r="AT32" s="516"/>
      <c r="AU32" s="516"/>
      <c r="AV32" s="516"/>
      <c r="AW32" s="516"/>
      <c r="AX32" s="516"/>
      <c r="AY32" s="516"/>
      <c r="AZ32" s="516"/>
      <c r="BA32" s="516"/>
      <c r="BB32" s="516"/>
    </row>
    <row r="35" spans="6:54">
      <c r="F35" s="535"/>
    </row>
    <row r="36" spans="6:54">
      <c r="F36" s="535"/>
    </row>
    <row r="38" spans="6:54">
      <c r="N38" s="517"/>
      <c r="O38" s="517"/>
      <c r="P38" s="517"/>
      <c r="AP38" s="516"/>
      <c r="AQ38" s="516"/>
      <c r="AR38" s="516"/>
      <c r="AS38" s="516"/>
      <c r="AT38" s="516"/>
      <c r="AU38" s="516"/>
      <c r="AV38" s="516"/>
      <c r="AW38" s="516"/>
      <c r="AX38" s="516"/>
      <c r="AY38" s="516"/>
      <c r="AZ38" s="516"/>
      <c r="BA38" s="516"/>
      <c r="BB38" s="516"/>
    </row>
    <row r="39" spans="6:54">
      <c r="N39" s="517"/>
      <c r="O39" s="517"/>
      <c r="P39" s="517"/>
      <c r="AP39" s="516"/>
      <c r="AQ39" s="516"/>
      <c r="AR39" s="516"/>
      <c r="AS39" s="516"/>
      <c r="AT39" s="516"/>
      <c r="AU39" s="516"/>
      <c r="AV39" s="516"/>
      <c r="AW39" s="516"/>
      <c r="AX39" s="516"/>
      <c r="AY39" s="516"/>
      <c r="AZ39" s="516"/>
      <c r="BA39" s="516"/>
      <c r="BB39" s="516"/>
    </row>
    <row r="40" spans="6:54">
      <c r="N40" s="517"/>
      <c r="O40" s="517"/>
      <c r="P40" s="517"/>
      <c r="AP40" s="516"/>
      <c r="AQ40" s="516"/>
      <c r="AR40" s="516"/>
      <c r="AS40" s="516"/>
      <c r="AT40" s="516"/>
      <c r="AU40" s="516"/>
      <c r="AV40" s="516"/>
      <c r="AW40" s="516"/>
      <c r="AX40" s="516"/>
      <c r="AY40" s="516"/>
      <c r="AZ40" s="516"/>
      <c r="BA40" s="516"/>
      <c r="BB40" s="516"/>
    </row>
    <row r="41" spans="6:54">
      <c r="N41" s="517"/>
      <c r="O41" s="517"/>
      <c r="P41" s="517"/>
      <c r="AP41" s="516"/>
      <c r="AQ41" s="516"/>
      <c r="AR41" s="516"/>
      <c r="AS41" s="516"/>
      <c r="AT41" s="516"/>
      <c r="AU41" s="516"/>
      <c r="AV41" s="516"/>
      <c r="AW41" s="516"/>
      <c r="AX41" s="516"/>
      <c r="AY41" s="516"/>
      <c r="AZ41" s="516"/>
      <c r="BA41" s="516"/>
      <c r="BB41" s="516"/>
    </row>
    <row r="42" spans="6:54">
      <c r="N42" s="517"/>
      <c r="O42" s="517"/>
      <c r="P42" s="517"/>
      <c r="AP42" s="516"/>
      <c r="AQ42" s="516"/>
      <c r="AR42" s="516"/>
      <c r="AS42" s="516"/>
      <c r="AT42" s="516"/>
      <c r="AU42" s="516"/>
      <c r="AV42" s="516"/>
      <c r="AW42" s="516"/>
      <c r="AX42" s="516"/>
      <c r="AY42" s="516"/>
      <c r="AZ42" s="516"/>
      <c r="BA42" s="516"/>
      <c r="BB42" s="516"/>
    </row>
    <row r="90" spans="3:54">
      <c r="C90" s="514"/>
      <c r="D90" s="514"/>
      <c r="E90" s="513"/>
      <c r="F90" s="514"/>
      <c r="G90" s="514"/>
      <c r="H90" s="514"/>
      <c r="I90" s="514"/>
      <c r="J90" s="514"/>
      <c r="K90" s="514"/>
      <c r="L90" s="514"/>
      <c r="M90" s="514"/>
      <c r="N90" s="514"/>
      <c r="O90" s="514"/>
      <c r="P90" s="514"/>
      <c r="Q90" s="514"/>
      <c r="R90" s="514"/>
      <c r="S90" s="514"/>
      <c r="T90" s="514"/>
      <c r="U90" s="515"/>
      <c r="V90" s="515"/>
      <c r="AP90" s="516"/>
      <c r="AQ90" s="516"/>
      <c r="AR90" s="516"/>
      <c r="AS90" s="516"/>
      <c r="AT90" s="516"/>
      <c r="AU90" s="516"/>
      <c r="AV90" s="516"/>
      <c r="AW90" s="516"/>
      <c r="AX90" s="516"/>
      <c r="AY90" s="516"/>
      <c r="AZ90" s="516"/>
      <c r="BA90" s="516"/>
      <c r="BB90" s="516"/>
    </row>
    <row r="91" spans="3:54">
      <c r="C91" s="514"/>
      <c r="D91" s="514"/>
      <c r="E91" s="513"/>
      <c r="F91" s="514"/>
      <c r="G91" s="514"/>
      <c r="H91" s="514"/>
      <c r="I91" s="514"/>
      <c r="J91" s="514"/>
      <c r="K91" s="514"/>
      <c r="L91" s="514"/>
      <c r="M91" s="514"/>
      <c r="N91" s="514"/>
      <c r="O91" s="514"/>
      <c r="P91" s="514"/>
      <c r="Q91" s="514"/>
      <c r="R91" s="514"/>
      <c r="S91" s="514"/>
      <c r="T91" s="514"/>
      <c r="U91" s="515"/>
      <c r="V91" s="515"/>
      <c r="AP91" s="516"/>
      <c r="AQ91" s="516"/>
      <c r="AR91" s="516"/>
      <c r="AS91" s="516"/>
      <c r="AT91" s="516"/>
      <c r="AU91" s="516"/>
      <c r="AV91" s="516"/>
      <c r="AW91" s="516"/>
      <c r="AX91" s="516"/>
      <c r="AY91" s="516"/>
      <c r="AZ91" s="516"/>
      <c r="BA91" s="516"/>
      <c r="BB91" s="516"/>
    </row>
  </sheetData>
  <mergeCells count="11">
    <mergeCell ref="T1:U1"/>
    <mergeCell ref="A25:A30"/>
    <mergeCell ref="A9:A10"/>
    <mergeCell ref="A11:A18"/>
    <mergeCell ref="A19:A24"/>
    <mergeCell ref="F6:H7"/>
    <mergeCell ref="N7:P7"/>
    <mergeCell ref="I6:K7"/>
    <mergeCell ref="L6:P6"/>
    <mergeCell ref="Q6:T6"/>
    <mergeCell ref="Q7:T7"/>
  </mergeCells>
  <conditionalFormatting sqref="E13:T30 E9:T11">
    <cfRule type="cellIs" dxfId="62" priority="7" operator="greaterThan">
      <formula>Y9</formula>
    </cfRule>
    <cfRule type="cellIs" dxfId="61" priority="8" operator="lessThan">
      <formula>Y9</formula>
    </cfRule>
  </conditionalFormatting>
  <conditionalFormatting sqref="E12:T12">
    <cfRule type="cellIs" dxfId="60" priority="3" operator="greaterThan">
      <formula>Y12</formula>
    </cfRule>
    <cfRule type="cellIs" dxfId="59" priority="4" operator="lessThan">
      <formula>Y12</formula>
    </cfRule>
  </conditionalFormatting>
  <conditionalFormatting sqref="U25:U30">
    <cfRule type="cellIs" dxfId="58" priority="1" operator="greaterThan">
      <formula>AO25</formula>
    </cfRule>
    <cfRule type="cellIs" dxfId="57" priority="2" operator="lessThan">
      <formula>AO25</formula>
    </cfRule>
  </conditionalFormatting>
  <pageMargins left="0" right="0" top="0" bottom="0" header="0" footer="0"/>
  <pageSetup paperSize="9" scale="54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U528"/>
  <sheetViews>
    <sheetView showGridLines="0" zoomScale="70" zoomScaleNormal="70" workbookViewId="0">
      <selection activeCell="C9" sqref="C9"/>
    </sheetView>
  </sheetViews>
  <sheetFormatPr defaultRowHeight="15" outlineLevelRow="1" outlineLevelCol="1"/>
  <cols>
    <col min="1" max="1" width="9.140625" style="187"/>
    <col min="2" max="2" width="23.85546875" style="187" customWidth="1"/>
    <col min="3" max="3" width="61.140625" style="187" bestFit="1" customWidth="1"/>
    <col min="4" max="4" width="51.85546875" style="187" customWidth="1"/>
    <col min="5" max="5" width="34.42578125" style="187" customWidth="1"/>
    <col min="6" max="6" width="20.42578125" style="187" customWidth="1"/>
    <col min="7" max="8" width="23.140625" style="187" customWidth="1"/>
    <col min="9" max="9" width="9.140625" style="187"/>
    <col min="10" max="10" width="9.140625" style="187" hidden="1" customWidth="1" outlineLevel="1"/>
    <col min="11" max="11" width="52.5703125" style="433" hidden="1" customWidth="1" outlineLevel="1"/>
    <col min="12" max="12" width="21.5703125" style="433" hidden="1" customWidth="1" outlineLevel="1"/>
    <col min="13" max="13" width="9.140625" style="433" hidden="1" customWidth="1" outlineLevel="1"/>
    <col min="14" max="15" width="9.140625" style="187" hidden="1" customWidth="1" outlineLevel="1"/>
    <col min="16" max="16" width="9.140625" style="187" collapsed="1"/>
    <col min="17" max="16384" width="9.140625" style="187"/>
  </cols>
  <sheetData>
    <row r="1" spans="2:18" ht="15" customHeight="1">
      <c r="B1" s="795" t="s">
        <v>286</v>
      </c>
      <c r="C1" s="795"/>
      <c r="D1" s="322"/>
      <c r="E1" s="211"/>
      <c r="F1" s="212"/>
      <c r="G1" s="491" t="s">
        <v>1102</v>
      </c>
      <c r="H1" s="380"/>
      <c r="I1" s="380"/>
    </row>
    <row r="2" spans="2:18" ht="15.75" customHeight="1">
      <c r="B2" s="311" t="s">
        <v>69</v>
      </c>
      <c r="C2" s="311"/>
      <c r="D2" s="210"/>
      <c r="E2" s="211"/>
      <c r="F2" s="212"/>
      <c r="G2" s="164"/>
      <c r="H2" s="164"/>
      <c r="I2" s="164"/>
    </row>
    <row r="3" spans="2:18" ht="15.75" customHeight="1">
      <c r="B3" s="213"/>
      <c r="C3" s="214"/>
      <c r="D3" s="215"/>
      <c r="E3" s="211"/>
      <c r="F3" s="212"/>
      <c r="G3" s="165"/>
      <c r="H3" s="165"/>
      <c r="I3" s="796"/>
      <c r="J3" s="796"/>
    </row>
    <row r="4" spans="2:18" ht="15.75" customHeight="1">
      <c r="B4" s="213"/>
      <c r="C4" s="216"/>
      <c r="D4" s="212"/>
      <c r="E4" s="211"/>
      <c r="F4" s="212"/>
      <c r="G4" s="165"/>
      <c r="H4" s="165"/>
      <c r="I4" s="165"/>
    </row>
    <row r="5" spans="2:18" ht="15.75" customHeight="1">
      <c r="B5" s="213"/>
      <c r="C5" s="216"/>
      <c r="D5" s="212"/>
      <c r="E5" s="211"/>
      <c r="F5" s="217"/>
      <c r="G5" s="166"/>
      <c r="H5" s="166"/>
      <c r="I5" s="166"/>
    </row>
    <row r="6" spans="2:18" ht="15.75" customHeight="1" thickBot="1">
      <c r="B6" s="213"/>
      <c r="C6" s="216"/>
      <c r="D6" s="212"/>
      <c r="E6" s="211"/>
      <c r="F6" s="211"/>
    </row>
    <row r="7" spans="2:18" ht="15.75" hidden="1" customHeight="1" outlineLevel="1" thickBot="1">
      <c r="B7" s="218"/>
      <c r="C7" s="218"/>
      <c r="D7" s="219"/>
      <c r="E7" s="220"/>
      <c r="F7" s="596" t="s">
        <v>1278</v>
      </c>
      <c r="G7" s="598">
        <v>6.0000000000000001E-3</v>
      </c>
      <c r="H7" s="492"/>
    </row>
    <row r="8" spans="2:18" ht="15.75" customHeight="1" collapsed="1" thickBot="1">
      <c r="B8" s="804" t="s">
        <v>137</v>
      </c>
      <c r="C8" s="805"/>
      <c r="D8" s="806" t="s">
        <v>287</v>
      </c>
      <c r="E8" s="807"/>
      <c r="F8" s="808"/>
      <c r="G8" s="797" t="s">
        <v>1276</v>
      </c>
      <c r="K8" s="433" t="s">
        <v>1646</v>
      </c>
    </row>
    <row r="9" spans="2:18" ht="38.25" customHeight="1" thickBot="1">
      <c r="B9" s="797" t="s">
        <v>287</v>
      </c>
      <c r="C9" s="572" t="s">
        <v>2</v>
      </c>
      <c r="D9" s="572" t="s">
        <v>3</v>
      </c>
      <c r="E9" s="572" t="s">
        <v>288</v>
      </c>
      <c r="F9" s="572" t="s">
        <v>1079</v>
      </c>
      <c r="G9" s="798"/>
      <c r="H9" s="4"/>
      <c r="I9" s="4"/>
      <c r="J9" s="4"/>
      <c r="K9" s="433" t="s">
        <v>3</v>
      </c>
      <c r="M9" s="433" t="s">
        <v>1079</v>
      </c>
      <c r="N9" s="4"/>
      <c r="O9" s="4"/>
      <c r="P9" s="4"/>
      <c r="Q9" s="4"/>
      <c r="R9" s="4"/>
    </row>
    <row r="10" spans="2:18">
      <c r="B10" s="803"/>
      <c r="C10" s="447" t="s">
        <v>290</v>
      </c>
      <c r="D10" s="447" t="s">
        <v>298</v>
      </c>
      <c r="E10" s="448" t="s">
        <v>291</v>
      </c>
      <c r="F10" s="449">
        <v>139</v>
      </c>
      <c r="G10" s="599">
        <v>23166.666666666668</v>
      </c>
      <c r="H10" s="4"/>
      <c r="I10" s="4"/>
      <c r="J10" s="4"/>
      <c r="K10" s="433" t="s">
        <v>298</v>
      </c>
      <c r="M10" s="628">
        <v>139</v>
      </c>
      <c r="N10" s="4"/>
      <c r="O10" s="4"/>
      <c r="P10" s="4"/>
      <c r="Q10" s="4"/>
      <c r="R10" s="4"/>
    </row>
    <row r="11" spans="2:18">
      <c r="B11" s="803"/>
      <c r="C11" s="313" t="s">
        <v>1053</v>
      </c>
      <c r="D11" s="313" t="s">
        <v>1054</v>
      </c>
      <c r="E11" s="314" t="s">
        <v>291</v>
      </c>
      <c r="F11" s="316">
        <v>189</v>
      </c>
      <c r="G11" s="600">
        <v>31500</v>
      </c>
      <c r="H11" s="4"/>
      <c r="I11" s="4"/>
      <c r="J11" s="4"/>
      <c r="K11" s="433" t="s">
        <v>1054</v>
      </c>
      <c r="M11" s="628">
        <v>189</v>
      </c>
      <c r="N11" s="4"/>
      <c r="O11" s="4"/>
      <c r="P11" s="4"/>
      <c r="Q11" s="4"/>
      <c r="R11" s="4"/>
    </row>
    <row r="12" spans="2:18">
      <c r="B12" s="803"/>
      <c r="C12" s="313" t="s">
        <v>1055</v>
      </c>
      <c r="D12" s="313" t="s">
        <v>1056</v>
      </c>
      <c r="E12" s="314" t="s">
        <v>291</v>
      </c>
      <c r="F12" s="316">
        <v>189</v>
      </c>
      <c r="G12" s="600">
        <v>31500</v>
      </c>
      <c r="H12" s="4"/>
      <c r="I12" s="4"/>
      <c r="J12" s="4"/>
      <c r="K12" s="433" t="s">
        <v>1056</v>
      </c>
      <c r="M12" s="628">
        <v>189</v>
      </c>
      <c r="N12" s="4"/>
      <c r="O12" s="4"/>
      <c r="P12" s="4"/>
      <c r="Q12" s="4"/>
      <c r="R12" s="4"/>
    </row>
    <row r="13" spans="2:18">
      <c r="B13" s="803"/>
      <c r="C13" s="313" t="s">
        <v>292</v>
      </c>
      <c r="D13" s="313" t="s">
        <v>299</v>
      </c>
      <c r="E13" s="314" t="s">
        <v>291</v>
      </c>
      <c r="F13" s="316">
        <v>139</v>
      </c>
      <c r="G13" s="600">
        <v>23166.666666666668</v>
      </c>
      <c r="H13" s="4"/>
      <c r="I13" s="4"/>
      <c r="J13" s="4"/>
      <c r="K13" s="433" t="s">
        <v>299</v>
      </c>
      <c r="M13" s="628">
        <v>139</v>
      </c>
      <c r="N13" s="4"/>
      <c r="O13" s="4"/>
      <c r="P13" s="4"/>
      <c r="Q13" s="4"/>
      <c r="R13" s="4"/>
    </row>
    <row r="14" spans="2:18">
      <c r="B14" s="803"/>
      <c r="C14" s="313" t="s">
        <v>1181</v>
      </c>
      <c r="D14" s="313" t="s">
        <v>1182</v>
      </c>
      <c r="E14" s="314" t="s">
        <v>291</v>
      </c>
      <c r="F14" s="316">
        <v>189</v>
      </c>
      <c r="G14" s="600">
        <v>31500</v>
      </c>
      <c r="H14" s="4"/>
      <c r="I14" s="4"/>
      <c r="J14" s="4"/>
      <c r="K14" s="433" t="s">
        <v>1182</v>
      </c>
      <c r="M14" s="628">
        <v>189</v>
      </c>
      <c r="N14" s="4"/>
      <c r="O14" s="4"/>
      <c r="P14" s="4"/>
      <c r="Q14" s="4"/>
      <c r="R14" s="4"/>
    </row>
    <row r="15" spans="2:18" ht="15" customHeight="1">
      <c r="B15" s="803"/>
      <c r="C15" s="313" t="s">
        <v>1057</v>
      </c>
      <c r="D15" s="313" t="s">
        <v>1058</v>
      </c>
      <c r="E15" s="314" t="s">
        <v>291</v>
      </c>
      <c r="F15" s="316">
        <v>219</v>
      </c>
      <c r="G15" s="600">
        <v>36500</v>
      </c>
      <c r="H15" s="4"/>
      <c r="I15" s="4"/>
      <c r="J15" s="4"/>
      <c r="K15" s="433" t="s">
        <v>1058</v>
      </c>
      <c r="M15" s="628">
        <v>219</v>
      </c>
      <c r="N15" s="4"/>
      <c r="O15" s="4"/>
      <c r="P15" s="4"/>
      <c r="Q15" s="4"/>
      <c r="R15" s="4"/>
    </row>
    <row r="16" spans="2:18" ht="15" customHeight="1">
      <c r="B16" s="803"/>
      <c r="C16" s="313" t="s">
        <v>1059</v>
      </c>
      <c r="D16" s="313" t="s">
        <v>1060</v>
      </c>
      <c r="E16" s="314" t="s">
        <v>291</v>
      </c>
      <c r="F16" s="316">
        <v>219</v>
      </c>
      <c r="G16" s="600">
        <v>36500</v>
      </c>
      <c r="H16" s="4"/>
      <c r="I16" s="4"/>
      <c r="J16" s="4"/>
      <c r="K16" s="433" t="s">
        <v>1060</v>
      </c>
      <c r="M16" s="628">
        <v>219</v>
      </c>
      <c r="N16" s="4"/>
      <c r="O16" s="4"/>
      <c r="P16" s="4"/>
      <c r="Q16" s="4"/>
      <c r="R16" s="4"/>
    </row>
    <row r="17" spans="2:18" ht="15" customHeight="1">
      <c r="B17" s="803"/>
      <c r="C17" s="313" t="s">
        <v>1183</v>
      </c>
      <c r="D17" s="313" t="s">
        <v>1184</v>
      </c>
      <c r="E17" s="314" t="s">
        <v>291</v>
      </c>
      <c r="F17" s="316">
        <v>219</v>
      </c>
      <c r="G17" s="600">
        <v>36500</v>
      </c>
      <c r="H17" s="4"/>
      <c r="I17" s="4"/>
      <c r="J17" s="4"/>
      <c r="K17" s="433" t="s">
        <v>1184</v>
      </c>
      <c r="M17" s="628">
        <v>219</v>
      </c>
      <c r="N17" s="4"/>
      <c r="O17" s="4"/>
      <c r="P17" s="4"/>
      <c r="Q17" s="4"/>
      <c r="R17" s="4"/>
    </row>
    <row r="18" spans="2:18" ht="15" customHeight="1">
      <c r="B18" s="803"/>
      <c r="C18" s="313" t="s">
        <v>1185</v>
      </c>
      <c r="D18" s="313" t="s">
        <v>1186</v>
      </c>
      <c r="E18" s="314" t="s">
        <v>291</v>
      </c>
      <c r="F18" s="316">
        <v>219</v>
      </c>
      <c r="G18" s="600">
        <v>36500</v>
      </c>
      <c r="H18" s="4"/>
      <c r="I18" s="4"/>
      <c r="J18" s="4"/>
      <c r="K18" s="433" t="s">
        <v>1186</v>
      </c>
      <c r="M18" s="628">
        <v>219</v>
      </c>
      <c r="N18" s="4"/>
      <c r="O18" s="4"/>
      <c r="P18" s="4"/>
      <c r="Q18" s="4"/>
      <c r="R18" s="4"/>
    </row>
    <row r="19" spans="2:18" ht="15" customHeight="1">
      <c r="B19" s="803"/>
      <c r="C19" s="313" t="s">
        <v>317</v>
      </c>
      <c r="D19" s="313" t="s">
        <v>319</v>
      </c>
      <c r="E19" s="314" t="s">
        <v>291</v>
      </c>
      <c r="F19" s="316">
        <v>199</v>
      </c>
      <c r="G19" s="600">
        <v>33166.666666666664</v>
      </c>
      <c r="H19" s="4"/>
      <c r="I19" s="4"/>
      <c r="J19" s="4"/>
      <c r="K19" s="433" t="s">
        <v>319</v>
      </c>
      <c r="M19" s="628">
        <v>199</v>
      </c>
      <c r="N19" s="4"/>
      <c r="O19" s="4"/>
      <c r="P19" s="4"/>
      <c r="Q19" s="4"/>
      <c r="R19" s="4"/>
    </row>
    <row r="20" spans="2:18" ht="15" customHeight="1">
      <c r="B20" s="803"/>
      <c r="C20" s="315" t="s">
        <v>1061</v>
      </c>
      <c r="D20" s="313" t="s">
        <v>1062</v>
      </c>
      <c r="E20" s="314" t="s">
        <v>291</v>
      </c>
      <c r="F20" s="316">
        <v>249</v>
      </c>
      <c r="G20" s="600">
        <v>41500</v>
      </c>
      <c r="H20" s="4"/>
      <c r="I20" s="4"/>
      <c r="J20" s="4"/>
      <c r="K20" s="433" t="s">
        <v>1062</v>
      </c>
      <c r="M20" s="628">
        <v>249</v>
      </c>
      <c r="N20" s="4"/>
      <c r="O20" s="4"/>
      <c r="P20" s="4"/>
      <c r="Q20" s="4"/>
      <c r="R20" s="4"/>
    </row>
    <row r="21" spans="2:18" ht="15" customHeight="1">
      <c r="B21" s="803"/>
      <c r="C21" s="313" t="s">
        <v>1063</v>
      </c>
      <c r="D21" s="313" t="s">
        <v>1064</v>
      </c>
      <c r="E21" s="314" t="s">
        <v>291</v>
      </c>
      <c r="F21" s="316">
        <v>249</v>
      </c>
      <c r="G21" s="600">
        <v>41500</v>
      </c>
      <c r="H21" s="4"/>
      <c r="I21" s="4"/>
      <c r="J21" s="4"/>
      <c r="K21" s="433" t="s">
        <v>1064</v>
      </c>
      <c r="M21" s="628">
        <v>249</v>
      </c>
      <c r="N21" s="4"/>
      <c r="O21" s="4"/>
      <c r="P21" s="4"/>
      <c r="Q21" s="4"/>
      <c r="R21" s="4"/>
    </row>
    <row r="22" spans="2:18" ht="15" customHeight="1">
      <c r="B22" s="803"/>
      <c r="C22" s="313" t="s">
        <v>318</v>
      </c>
      <c r="D22" s="313" t="s">
        <v>320</v>
      </c>
      <c r="E22" s="314" t="s">
        <v>291</v>
      </c>
      <c r="F22" s="316">
        <v>199</v>
      </c>
      <c r="G22" s="600">
        <v>33166.666666666664</v>
      </c>
      <c r="H22" s="4"/>
      <c r="I22" s="4"/>
      <c r="J22" s="4"/>
      <c r="K22" s="433" t="s">
        <v>320</v>
      </c>
      <c r="M22" s="628">
        <v>199</v>
      </c>
      <c r="N22" s="4"/>
      <c r="O22" s="4"/>
      <c r="P22" s="4"/>
      <c r="Q22" s="4"/>
      <c r="R22" s="4"/>
    </row>
    <row r="23" spans="2:18" ht="15" customHeight="1">
      <c r="B23" s="803"/>
      <c r="C23" s="315" t="s">
        <v>1187</v>
      </c>
      <c r="D23" s="315" t="s">
        <v>1188</v>
      </c>
      <c r="E23" s="314" t="s">
        <v>291</v>
      </c>
      <c r="F23" s="316">
        <v>249</v>
      </c>
      <c r="G23" s="600">
        <v>41500</v>
      </c>
      <c r="H23" s="4"/>
      <c r="I23" s="4"/>
      <c r="J23" s="4"/>
      <c r="K23" s="433" t="s">
        <v>1188</v>
      </c>
      <c r="M23" s="628">
        <v>249</v>
      </c>
      <c r="N23" s="4"/>
      <c r="O23" s="4"/>
      <c r="P23" s="4"/>
      <c r="Q23" s="4"/>
      <c r="R23" s="4"/>
    </row>
    <row r="24" spans="2:18" ht="15" customHeight="1">
      <c r="B24" s="803"/>
      <c r="C24" s="315" t="s">
        <v>1232</v>
      </c>
      <c r="D24" s="315" t="s">
        <v>1577</v>
      </c>
      <c r="E24" s="314" t="s">
        <v>291</v>
      </c>
      <c r="F24" s="316">
        <v>189</v>
      </c>
      <c r="G24" s="600">
        <v>31500</v>
      </c>
      <c r="H24" s="461"/>
      <c r="I24" s="4"/>
      <c r="J24" s="4"/>
      <c r="K24" s="433" t="s">
        <v>1577</v>
      </c>
      <c r="M24" s="628">
        <v>189</v>
      </c>
      <c r="N24" s="4"/>
      <c r="O24" s="4"/>
      <c r="P24" s="4"/>
      <c r="Q24" s="4"/>
      <c r="R24" s="4"/>
    </row>
    <row r="25" spans="2:18">
      <c r="B25" s="803"/>
      <c r="C25" s="313" t="s">
        <v>1578</v>
      </c>
      <c r="D25" s="313" t="s">
        <v>1579</v>
      </c>
      <c r="E25" s="314" t="s">
        <v>291</v>
      </c>
      <c r="F25" s="316">
        <v>189</v>
      </c>
      <c r="G25" s="600">
        <v>31500</v>
      </c>
      <c r="H25" s="4"/>
      <c r="I25" s="4"/>
      <c r="J25" s="4"/>
      <c r="K25" s="433" t="s">
        <v>1579</v>
      </c>
      <c r="M25" s="628">
        <v>189</v>
      </c>
      <c r="N25" s="4"/>
      <c r="O25" s="4"/>
      <c r="P25" s="4"/>
      <c r="Q25" s="4"/>
      <c r="R25" s="4"/>
    </row>
    <row r="26" spans="2:18">
      <c r="B26" s="803"/>
      <c r="C26" s="315" t="s">
        <v>1580</v>
      </c>
      <c r="D26" s="313" t="s">
        <v>1581</v>
      </c>
      <c r="E26" s="314" t="s">
        <v>291</v>
      </c>
      <c r="F26" s="316">
        <v>249</v>
      </c>
      <c r="G26" s="600">
        <v>41500</v>
      </c>
      <c r="H26" s="4"/>
      <c r="I26" s="4"/>
      <c r="J26" s="4"/>
      <c r="K26" s="433" t="s">
        <v>1581</v>
      </c>
      <c r="M26" s="628">
        <v>249</v>
      </c>
      <c r="N26" s="4"/>
      <c r="O26" s="4"/>
      <c r="P26" s="4"/>
      <c r="Q26" s="4"/>
      <c r="R26" s="4"/>
    </row>
    <row r="27" spans="2:18" ht="15" customHeight="1">
      <c r="B27" s="803"/>
      <c r="C27" s="315" t="s">
        <v>1582</v>
      </c>
      <c r="D27" s="313" t="s">
        <v>1583</v>
      </c>
      <c r="E27" s="314" t="s">
        <v>291</v>
      </c>
      <c r="F27" s="316">
        <v>219</v>
      </c>
      <c r="G27" s="600">
        <v>36500</v>
      </c>
      <c r="H27" s="4"/>
      <c r="I27" s="4"/>
      <c r="J27" s="4"/>
      <c r="K27" s="433" t="s">
        <v>1583</v>
      </c>
      <c r="M27" s="628">
        <v>219</v>
      </c>
      <c r="N27" s="4"/>
      <c r="O27" s="4"/>
      <c r="P27" s="4"/>
      <c r="Q27" s="4"/>
      <c r="R27" s="4"/>
    </row>
    <row r="28" spans="2:18" ht="15" customHeight="1">
      <c r="B28" s="803"/>
      <c r="C28" s="315" t="s">
        <v>1584</v>
      </c>
      <c r="D28" s="313" t="s">
        <v>1585</v>
      </c>
      <c r="E28" s="314" t="s">
        <v>291</v>
      </c>
      <c r="F28" s="316">
        <v>229</v>
      </c>
      <c r="G28" s="600">
        <v>38166.666666666664</v>
      </c>
      <c r="H28" s="4"/>
      <c r="I28" s="4"/>
      <c r="J28" s="4"/>
      <c r="K28" s="433" t="s">
        <v>1585</v>
      </c>
      <c r="M28" s="628">
        <v>229</v>
      </c>
      <c r="N28" s="4"/>
      <c r="O28" s="4"/>
      <c r="P28" s="4"/>
      <c r="Q28" s="4"/>
      <c r="R28" s="4"/>
    </row>
    <row r="29" spans="2:18" ht="15" customHeight="1">
      <c r="B29" s="803"/>
      <c r="C29" s="315" t="s">
        <v>1157</v>
      </c>
      <c r="D29" s="313" t="s">
        <v>1189</v>
      </c>
      <c r="E29" s="314" t="s">
        <v>291</v>
      </c>
      <c r="F29" s="316">
        <v>129</v>
      </c>
      <c r="G29" s="600">
        <v>21500</v>
      </c>
      <c r="H29" s="4"/>
      <c r="I29" s="4"/>
      <c r="J29" s="4"/>
      <c r="K29" s="433" t="s">
        <v>1189</v>
      </c>
      <c r="M29" s="628">
        <v>129</v>
      </c>
      <c r="N29" s="4"/>
      <c r="O29" s="4"/>
      <c r="P29" s="4"/>
      <c r="Q29" s="4"/>
      <c r="R29" s="4"/>
    </row>
    <row r="30" spans="2:18" ht="15" customHeight="1">
      <c r="B30" s="803"/>
      <c r="C30" s="315" t="s">
        <v>1190</v>
      </c>
      <c r="D30" s="313" t="s">
        <v>1191</v>
      </c>
      <c r="E30" s="314" t="s">
        <v>291</v>
      </c>
      <c r="F30" s="316">
        <v>129</v>
      </c>
      <c r="G30" s="600">
        <v>21500</v>
      </c>
      <c r="H30" s="4"/>
      <c r="I30" s="4"/>
      <c r="J30" s="4"/>
      <c r="K30" s="433" t="s">
        <v>1191</v>
      </c>
      <c r="M30" s="628">
        <v>129</v>
      </c>
      <c r="N30" s="4"/>
      <c r="O30" s="4"/>
      <c r="P30" s="4"/>
      <c r="Q30" s="4"/>
      <c r="R30" s="4"/>
    </row>
    <row r="31" spans="2:18" ht="15" customHeight="1">
      <c r="B31" s="803"/>
      <c r="C31" s="315" t="s">
        <v>1192</v>
      </c>
      <c r="D31" s="313" t="s">
        <v>1193</v>
      </c>
      <c r="E31" s="314" t="s">
        <v>291</v>
      </c>
      <c r="F31" s="316">
        <v>139</v>
      </c>
      <c r="G31" s="600">
        <v>23166.666666666668</v>
      </c>
      <c r="H31" s="4"/>
      <c r="I31" s="4"/>
      <c r="J31" s="4"/>
      <c r="K31" s="433" t="s">
        <v>1193</v>
      </c>
      <c r="M31" s="628">
        <v>139</v>
      </c>
      <c r="N31" s="4"/>
      <c r="O31" s="4"/>
      <c r="P31" s="4"/>
      <c r="Q31" s="4"/>
      <c r="R31" s="4"/>
    </row>
    <row r="32" spans="2:18" ht="15" customHeight="1">
      <c r="B32" s="803"/>
      <c r="C32" s="315" t="s">
        <v>1194</v>
      </c>
      <c r="D32" s="313" t="s">
        <v>1195</v>
      </c>
      <c r="E32" s="314" t="s">
        <v>291</v>
      </c>
      <c r="F32" s="316">
        <v>149</v>
      </c>
      <c r="G32" s="600">
        <v>24833.333333333332</v>
      </c>
      <c r="H32" s="4"/>
      <c r="I32" s="4"/>
      <c r="J32" s="4"/>
      <c r="K32" s="433" t="s">
        <v>1195</v>
      </c>
      <c r="M32" s="628">
        <v>149</v>
      </c>
      <c r="N32" s="4"/>
      <c r="O32" s="4"/>
      <c r="P32" s="4"/>
      <c r="Q32" s="4"/>
      <c r="R32" s="4"/>
    </row>
    <row r="33" spans="2:18" ht="15" customHeight="1" thickBot="1">
      <c r="B33" s="803"/>
      <c r="C33" s="442" t="s">
        <v>1196</v>
      </c>
      <c r="D33" s="443" t="s">
        <v>1197</v>
      </c>
      <c r="E33" s="444" t="s">
        <v>291</v>
      </c>
      <c r="F33" s="445">
        <v>129</v>
      </c>
      <c r="G33" s="601">
        <v>21500</v>
      </c>
      <c r="H33" s="4"/>
      <c r="I33" s="4"/>
      <c r="J33" s="4"/>
      <c r="K33" s="433" t="s">
        <v>1197</v>
      </c>
      <c r="M33" s="628">
        <v>129</v>
      </c>
      <c r="N33" s="4"/>
      <c r="O33" s="4"/>
      <c r="P33" s="4"/>
      <c r="Q33" s="4"/>
      <c r="R33" s="4"/>
    </row>
    <row r="34" spans="2:18" ht="15" customHeight="1">
      <c r="B34" s="803"/>
      <c r="C34" s="450" t="s">
        <v>1158</v>
      </c>
      <c r="D34" s="447" t="s">
        <v>1159</v>
      </c>
      <c r="E34" s="448" t="s">
        <v>1160</v>
      </c>
      <c r="F34" s="449">
        <v>129</v>
      </c>
      <c r="G34" s="599">
        <v>21500</v>
      </c>
      <c r="H34" s="4"/>
      <c r="I34" s="4"/>
      <c r="J34" s="4"/>
      <c r="K34" s="433" t="s">
        <v>1159</v>
      </c>
      <c r="M34" s="628">
        <v>129</v>
      </c>
      <c r="N34" s="4"/>
      <c r="O34" s="4"/>
      <c r="P34" s="4"/>
      <c r="Q34" s="4"/>
      <c r="R34" s="4"/>
    </row>
    <row r="35" spans="2:18" ht="15" customHeight="1">
      <c r="B35" s="803"/>
      <c r="C35" s="315" t="s">
        <v>1198</v>
      </c>
      <c r="D35" s="313" t="s">
        <v>1199</v>
      </c>
      <c r="E35" s="314" t="s">
        <v>1160</v>
      </c>
      <c r="F35" s="316">
        <v>129</v>
      </c>
      <c r="G35" s="600">
        <v>21500</v>
      </c>
      <c r="H35" s="4"/>
      <c r="I35" s="4"/>
      <c r="J35" s="4"/>
      <c r="K35" s="433" t="s">
        <v>1199</v>
      </c>
      <c r="M35" s="628">
        <v>129</v>
      </c>
      <c r="N35" s="4"/>
      <c r="O35" s="4"/>
      <c r="P35" s="4"/>
      <c r="Q35" s="4"/>
      <c r="R35" s="4"/>
    </row>
    <row r="36" spans="2:18" ht="15" customHeight="1">
      <c r="B36" s="803"/>
      <c r="C36" s="315" t="s">
        <v>1231</v>
      </c>
      <c r="D36" s="313" t="s">
        <v>1586</v>
      </c>
      <c r="E36" s="314" t="s">
        <v>1160</v>
      </c>
      <c r="F36" s="316">
        <v>99</v>
      </c>
      <c r="G36" s="600">
        <v>16500</v>
      </c>
      <c r="H36" s="4"/>
      <c r="I36" s="4"/>
      <c r="J36" s="4"/>
      <c r="K36" s="433" t="s">
        <v>1586</v>
      </c>
      <c r="M36" s="628">
        <v>99</v>
      </c>
      <c r="N36" s="4"/>
      <c r="O36" s="4"/>
      <c r="P36" s="4"/>
      <c r="Q36" s="4"/>
      <c r="R36" s="4"/>
    </row>
    <row r="37" spans="2:18" ht="15" customHeight="1" thickBot="1">
      <c r="B37" s="803"/>
      <c r="C37" s="442" t="s">
        <v>1200</v>
      </c>
      <c r="D37" s="443" t="s">
        <v>1201</v>
      </c>
      <c r="E37" s="444" t="s">
        <v>1160</v>
      </c>
      <c r="F37" s="445">
        <v>149</v>
      </c>
      <c r="G37" s="601">
        <v>24833.333333333332</v>
      </c>
      <c r="H37" s="4"/>
      <c r="I37" s="4"/>
      <c r="J37" s="4"/>
      <c r="K37" s="433" t="s">
        <v>1201</v>
      </c>
      <c r="M37" s="628">
        <v>149</v>
      </c>
      <c r="N37" s="4"/>
      <c r="O37" s="4"/>
      <c r="P37" s="4"/>
      <c r="Q37" s="4"/>
      <c r="R37" s="4"/>
    </row>
    <row r="38" spans="2:18" ht="15" customHeight="1">
      <c r="B38" s="803"/>
      <c r="C38" s="450" t="s">
        <v>1587</v>
      </c>
      <c r="D38" s="447" t="s">
        <v>300</v>
      </c>
      <c r="E38" s="448" t="s">
        <v>297</v>
      </c>
      <c r="F38" s="449">
        <v>109</v>
      </c>
      <c r="G38" s="599">
        <v>18166.666666666668</v>
      </c>
      <c r="H38" s="4"/>
      <c r="I38" s="4"/>
      <c r="J38" s="4"/>
      <c r="K38" s="433" t="s">
        <v>300</v>
      </c>
      <c r="M38" s="628">
        <v>109</v>
      </c>
      <c r="N38" s="4"/>
      <c r="O38" s="4"/>
      <c r="P38" s="4"/>
      <c r="Q38" s="4"/>
      <c r="R38" s="4"/>
    </row>
    <row r="39" spans="2:18" ht="15" customHeight="1">
      <c r="B39" s="803"/>
      <c r="C39" s="315" t="s">
        <v>1202</v>
      </c>
      <c r="D39" s="313" t="s">
        <v>1203</v>
      </c>
      <c r="E39" s="314" t="s">
        <v>297</v>
      </c>
      <c r="F39" s="316">
        <v>149</v>
      </c>
      <c r="G39" s="600">
        <v>24833.333333333332</v>
      </c>
      <c r="H39" s="4"/>
      <c r="I39" s="4"/>
      <c r="J39" s="4"/>
      <c r="K39" s="433" t="s">
        <v>1203</v>
      </c>
      <c r="M39" s="628">
        <v>149</v>
      </c>
      <c r="N39" s="4"/>
      <c r="O39" s="4"/>
      <c r="P39" s="4"/>
      <c r="Q39" s="4"/>
      <c r="R39" s="4"/>
    </row>
    <row r="40" spans="2:18" ht="15" customHeight="1" thickBot="1">
      <c r="B40" s="803"/>
      <c r="C40" s="442" t="s">
        <v>1662</v>
      </c>
      <c r="D40" s="443" t="s">
        <v>1663</v>
      </c>
      <c r="E40" s="444" t="s">
        <v>297</v>
      </c>
      <c r="F40" s="445">
        <v>229</v>
      </c>
      <c r="G40" s="601">
        <v>38166.666666666664</v>
      </c>
      <c r="H40" s="4"/>
      <c r="I40" s="4"/>
      <c r="J40" s="4"/>
      <c r="K40" s="433" t="s">
        <v>1663</v>
      </c>
      <c r="M40" s="628">
        <v>229</v>
      </c>
      <c r="N40" s="4"/>
      <c r="O40" s="4"/>
      <c r="P40" s="4"/>
      <c r="Q40" s="4"/>
      <c r="R40" s="4"/>
    </row>
    <row r="41" spans="2:18" ht="15" customHeight="1">
      <c r="B41" s="803"/>
      <c r="C41" s="450" t="s">
        <v>1204</v>
      </c>
      <c r="D41" s="447" t="s">
        <v>1205</v>
      </c>
      <c r="E41" s="448" t="s">
        <v>1206</v>
      </c>
      <c r="F41" s="449">
        <v>139</v>
      </c>
      <c r="G41" s="599">
        <v>23166.666666666668</v>
      </c>
      <c r="H41" s="4"/>
      <c r="I41" s="4"/>
      <c r="J41" s="4"/>
      <c r="K41" s="433" t="s">
        <v>1205</v>
      </c>
      <c r="M41" s="628">
        <v>139</v>
      </c>
      <c r="N41" s="4"/>
      <c r="O41" s="4"/>
      <c r="P41" s="4"/>
      <c r="Q41" s="4"/>
      <c r="R41" s="4"/>
    </row>
    <row r="42" spans="2:18" ht="15" customHeight="1">
      <c r="B42" s="803"/>
      <c r="C42" s="315" t="s">
        <v>1207</v>
      </c>
      <c r="D42" s="313" t="s">
        <v>1208</v>
      </c>
      <c r="E42" s="314" t="s">
        <v>1206</v>
      </c>
      <c r="F42" s="316">
        <v>89</v>
      </c>
      <c r="G42" s="600">
        <v>14833.333333333332</v>
      </c>
      <c r="H42" s="4"/>
      <c r="I42" s="4"/>
      <c r="J42" s="4"/>
      <c r="K42" s="433" t="s">
        <v>1208</v>
      </c>
      <c r="M42" s="628">
        <v>89</v>
      </c>
      <c r="N42" s="4"/>
      <c r="O42" s="4"/>
      <c r="P42" s="4"/>
      <c r="Q42" s="4"/>
      <c r="R42" s="4"/>
    </row>
    <row r="43" spans="2:18" ht="15" customHeight="1" thickBot="1">
      <c r="B43" s="803"/>
      <c r="C43" s="442" t="s">
        <v>1670</v>
      </c>
      <c r="D43" s="443" t="s">
        <v>1667</v>
      </c>
      <c r="E43" s="444" t="s">
        <v>1206</v>
      </c>
      <c r="F43" s="445">
        <v>69</v>
      </c>
      <c r="G43" s="601">
        <v>11500</v>
      </c>
      <c r="H43" s="4"/>
      <c r="I43" s="4"/>
      <c r="J43" s="4"/>
      <c r="K43" s="433" t="s">
        <v>1206</v>
      </c>
      <c r="M43" s="628" t="e">
        <v>#N/A</v>
      </c>
      <c r="N43" s="4"/>
      <c r="O43" s="4"/>
      <c r="P43" s="4"/>
      <c r="Q43" s="4"/>
      <c r="R43" s="4"/>
    </row>
    <row r="44" spans="2:18" ht="15" customHeight="1">
      <c r="B44" s="803"/>
      <c r="C44" s="450" t="s">
        <v>293</v>
      </c>
      <c r="D44" s="447" t="s">
        <v>1209</v>
      </c>
      <c r="E44" s="448" t="s">
        <v>294</v>
      </c>
      <c r="F44" s="449">
        <v>699</v>
      </c>
      <c r="G44" s="599">
        <v>116500</v>
      </c>
      <c r="H44" s="4"/>
      <c r="I44" s="4"/>
      <c r="J44" s="4"/>
      <c r="K44" s="433" t="s">
        <v>1209</v>
      </c>
      <c r="M44" s="628">
        <v>699</v>
      </c>
      <c r="N44" s="4"/>
      <c r="O44" s="4"/>
      <c r="P44" s="4"/>
      <c r="Q44" s="4"/>
      <c r="R44" s="4"/>
    </row>
    <row r="45" spans="2:18" ht="15" customHeight="1">
      <c r="B45" s="803"/>
      <c r="C45" s="315" t="s">
        <v>1210</v>
      </c>
      <c r="D45" s="313" t="s">
        <v>1211</v>
      </c>
      <c r="E45" s="314" t="s">
        <v>294</v>
      </c>
      <c r="F45" s="316">
        <v>259</v>
      </c>
      <c r="G45" s="600">
        <v>43166.666666666664</v>
      </c>
      <c r="H45" s="4"/>
      <c r="I45" s="4"/>
      <c r="J45" s="4"/>
      <c r="K45" s="433" t="s">
        <v>1211</v>
      </c>
      <c r="M45" s="628">
        <v>259</v>
      </c>
      <c r="N45" s="4"/>
      <c r="O45" s="4"/>
      <c r="P45" s="4"/>
      <c r="Q45" s="4"/>
      <c r="R45" s="4"/>
    </row>
    <row r="46" spans="2:18" ht="15" customHeight="1">
      <c r="B46" s="803"/>
      <c r="C46" s="315" t="s">
        <v>1212</v>
      </c>
      <c r="D46" s="313" t="s">
        <v>1213</v>
      </c>
      <c r="E46" s="314" t="s">
        <v>294</v>
      </c>
      <c r="F46" s="316">
        <v>699</v>
      </c>
      <c r="G46" s="600">
        <v>116500</v>
      </c>
      <c r="H46" s="4"/>
      <c r="I46" s="4"/>
      <c r="J46" s="4"/>
      <c r="K46" s="433" t="s">
        <v>1213</v>
      </c>
      <c r="M46" s="628">
        <v>699</v>
      </c>
      <c r="N46" s="4"/>
      <c r="O46" s="4"/>
      <c r="P46" s="4"/>
      <c r="Q46" s="4"/>
      <c r="R46" s="4"/>
    </row>
    <row r="47" spans="2:18" ht="15" customHeight="1" thickBot="1">
      <c r="B47" s="803"/>
      <c r="C47" s="442" t="s">
        <v>1588</v>
      </c>
      <c r="D47" s="443" t="s">
        <v>1589</v>
      </c>
      <c r="E47" s="444" t="s">
        <v>294</v>
      </c>
      <c r="F47" s="445">
        <v>529</v>
      </c>
      <c r="G47" s="601">
        <v>88166.666666666672</v>
      </c>
      <c r="H47" s="4"/>
      <c r="I47" s="4"/>
      <c r="J47" s="4"/>
      <c r="K47" s="433" t="s">
        <v>1589</v>
      </c>
      <c r="M47" s="628">
        <v>529</v>
      </c>
      <c r="N47" s="4"/>
      <c r="O47" s="4"/>
      <c r="P47" s="4"/>
      <c r="Q47" s="4"/>
      <c r="R47" s="4"/>
    </row>
    <row r="48" spans="2:18" ht="15" customHeight="1">
      <c r="B48" s="803"/>
      <c r="C48" s="450" t="s">
        <v>295</v>
      </c>
      <c r="D48" s="447" t="s">
        <v>1214</v>
      </c>
      <c r="E48" s="448" t="s">
        <v>296</v>
      </c>
      <c r="F48" s="449">
        <v>529</v>
      </c>
      <c r="G48" s="599">
        <v>88166.666666666672</v>
      </c>
      <c r="H48" s="4"/>
      <c r="I48" s="4"/>
      <c r="J48" s="4"/>
      <c r="K48" s="433" t="s">
        <v>1214</v>
      </c>
      <c r="M48" s="628">
        <v>529</v>
      </c>
      <c r="N48" s="4"/>
      <c r="O48" s="4"/>
      <c r="P48" s="4"/>
      <c r="Q48" s="4"/>
      <c r="R48" s="4"/>
    </row>
    <row r="49" spans="2:18" ht="15" customHeight="1">
      <c r="B49" s="803"/>
      <c r="C49" s="315" t="s">
        <v>1590</v>
      </c>
      <c r="D49" s="313" t="s">
        <v>1591</v>
      </c>
      <c r="E49" s="314" t="s">
        <v>296</v>
      </c>
      <c r="F49" s="316">
        <v>229</v>
      </c>
      <c r="G49" s="600">
        <v>38166.666666666664</v>
      </c>
      <c r="H49" s="4"/>
      <c r="I49" s="4"/>
      <c r="J49" s="4"/>
      <c r="K49" s="433" t="s">
        <v>1591</v>
      </c>
      <c r="M49" s="628">
        <v>229</v>
      </c>
      <c r="N49" s="4"/>
      <c r="O49" s="4"/>
      <c r="P49" s="4"/>
      <c r="Q49" s="4"/>
      <c r="R49" s="4"/>
    </row>
    <row r="50" spans="2:18" ht="15" customHeight="1">
      <c r="B50" s="803"/>
      <c r="C50" s="315" t="s">
        <v>1215</v>
      </c>
      <c r="D50" s="313" t="s">
        <v>1216</v>
      </c>
      <c r="E50" s="314" t="s">
        <v>296</v>
      </c>
      <c r="F50" s="316">
        <v>349</v>
      </c>
      <c r="G50" s="600">
        <v>58166.666666666664</v>
      </c>
      <c r="H50" s="4"/>
      <c r="I50" s="4"/>
      <c r="J50" s="4"/>
      <c r="K50" s="433" t="s">
        <v>1216</v>
      </c>
      <c r="M50" s="628">
        <v>349</v>
      </c>
      <c r="N50" s="4"/>
      <c r="O50" s="4"/>
      <c r="P50" s="4"/>
      <c r="Q50" s="4"/>
      <c r="R50" s="4"/>
    </row>
    <row r="51" spans="2:18" ht="15" customHeight="1" thickBot="1">
      <c r="B51" s="803"/>
      <c r="C51" s="442" t="s">
        <v>1217</v>
      </c>
      <c r="D51" s="443" t="s">
        <v>1218</v>
      </c>
      <c r="E51" s="444" t="s">
        <v>296</v>
      </c>
      <c r="F51" s="445">
        <v>699</v>
      </c>
      <c r="G51" s="601">
        <v>116500</v>
      </c>
      <c r="H51" s="4"/>
      <c r="I51" s="4"/>
      <c r="J51" s="4"/>
      <c r="K51" s="433" t="s">
        <v>1218</v>
      </c>
      <c r="M51" s="628">
        <v>699</v>
      </c>
      <c r="N51" s="4"/>
      <c r="O51" s="4"/>
      <c r="P51" s="4"/>
      <c r="Q51" s="4"/>
      <c r="R51" s="4"/>
    </row>
    <row r="52" spans="2:18" ht="15" customHeight="1">
      <c r="B52" s="803"/>
      <c r="C52" s="315" t="s">
        <v>1669</v>
      </c>
      <c r="D52" s="313" t="s">
        <v>1664</v>
      </c>
      <c r="E52" s="314" t="s">
        <v>1665</v>
      </c>
      <c r="F52" s="316">
        <v>119</v>
      </c>
      <c r="G52" s="600">
        <v>19833.333333333332</v>
      </c>
      <c r="H52" s="4"/>
      <c r="I52" s="4"/>
      <c r="J52" s="4"/>
      <c r="K52" s="433" t="s">
        <v>1664</v>
      </c>
      <c r="M52" s="628">
        <v>119</v>
      </c>
      <c r="N52" s="4"/>
      <c r="O52" s="4"/>
      <c r="P52" s="4"/>
      <c r="Q52" s="4"/>
      <c r="R52" s="4"/>
    </row>
    <row r="53" spans="2:18" ht="15" customHeight="1" thickBot="1">
      <c r="B53" s="803"/>
      <c r="C53" s="315" t="s">
        <v>1668</v>
      </c>
      <c r="D53" s="313" t="s">
        <v>1666</v>
      </c>
      <c r="E53" s="314" t="s">
        <v>1665</v>
      </c>
      <c r="F53" s="316">
        <v>49</v>
      </c>
      <c r="G53" s="600">
        <v>8166.6666666666661</v>
      </c>
      <c r="H53" s="4"/>
      <c r="I53" s="4"/>
      <c r="J53" s="4"/>
      <c r="K53" s="433" t="s">
        <v>1666</v>
      </c>
      <c r="M53" s="628">
        <v>49</v>
      </c>
      <c r="N53" s="4"/>
      <c r="O53" s="4"/>
      <c r="P53" s="4"/>
      <c r="Q53" s="4"/>
      <c r="R53" s="4"/>
    </row>
    <row r="54" spans="2:18" ht="15" customHeight="1">
      <c r="B54" s="803"/>
      <c r="C54" s="450" t="s">
        <v>1219</v>
      </c>
      <c r="D54" s="447" t="s">
        <v>1220</v>
      </c>
      <c r="E54" s="448" t="s">
        <v>1221</v>
      </c>
      <c r="F54" s="449">
        <v>49</v>
      </c>
      <c r="G54" s="599">
        <v>8166.6666666666661</v>
      </c>
      <c r="H54" s="4"/>
      <c r="I54" s="4"/>
      <c r="J54" s="4"/>
      <c r="K54" s="433" t="s">
        <v>1220</v>
      </c>
      <c r="M54" s="628" t="e">
        <v>#N/A</v>
      </c>
      <c r="N54" s="4"/>
      <c r="O54" s="4"/>
      <c r="P54" s="4"/>
      <c r="Q54" s="4"/>
      <c r="R54" s="4"/>
    </row>
    <row r="55" spans="2:18" ht="15" customHeight="1">
      <c r="B55" s="803"/>
      <c r="C55" s="315" t="s">
        <v>1222</v>
      </c>
      <c r="D55" s="313" t="s">
        <v>1223</v>
      </c>
      <c r="E55" s="314" t="s">
        <v>1221</v>
      </c>
      <c r="F55" s="316">
        <v>89</v>
      </c>
      <c r="G55" s="600">
        <v>14833.333333333332</v>
      </c>
      <c r="H55" s="4"/>
      <c r="I55" s="4"/>
      <c r="J55" s="4"/>
      <c r="K55" s="433" t="s">
        <v>1223</v>
      </c>
      <c r="M55" s="628" t="e">
        <v>#N/A</v>
      </c>
      <c r="N55" s="4"/>
      <c r="O55" s="4"/>
      <c r="P55" s="4"/>
      <c r="Q55" s="4"/>
      <c r="R55" s="4"/>
    </row>
    <row r="56" spans="2:18" ht="15" customHeight="1" thickBot="1">
      <c r="B56" s="798"/>
      <c r="C56" s="442" t="s">
        <v>1224</v>
      </c>
      <c r="D56" s="443" t="s">
        <v>1225</v>
      </c>
      <c r="E56" s="444" t="s">
        <v>1221</v>
      </c>
      <c r="F56" s="445">
        <v>169</v>
      </c>
      <c r="G56" s="601">
        <v>28166.666666666668</v>
      </c>
      <c r="H56" s="4"/>
      <c r="I56" s="4"/>
      <c r="J56" s="4"/>
      <c r="K56" s="433" t="s">
        <v>1225</v>
      </c>
      <c r="M56" s="628" t="e">
        <v>#N/A</v>
      </c>
      <c r="N56" s="4"/>
      <c r="O56" s="4"/>
      <c r="P56" s="4"/>
      <c r="Q56" s="4"/>
      <c r="R56" s="4"/>
    </row>
    <row r="57" spans="2:18" ht="7.5" customHeight="1">
      <c r="B57" s="211"/>
      <c r="C57" s="436"/>
      <c r="D57" s="436"/>
      <c r="E57" s="437"/>
      <c r="F57" s="438"/>
      <c r="G57" s="4"/>
      <c r="H57" s="4"/>
      <c r="I57" s="4"/>
      <c r="J57" s="4"/>
      <c r="N57" s="4"/>
      <c r="O57" s="4"/>
      <c r="P57" s="4"/>
      <c r="Q57" s="4"/>
      <c r="R57" s="4"/>
    </row>
    <row r="58" spans="2:18" ht="15" customHeight="1">
      <c r="B58" s="311" t="s">
        <v>1261</v>
      </c>
      <c r="C58" s="4"/>
      <c r="D58" s="4"/>
      <c r="E58" s="4"/>
      <c r="F58" s="4"/>
      <c r="G58" s="4"/>
      <c r="H58" s="4"/>
      <c r="I58" s="4"/>
      <c r="J58" s="4"/>
      <c r="N58" s="4"/>
      <c r="O58" s="4"/>
      <c r="P58" s="4"/>
      <c r="Q58" s="4"/>
      <c r="R58" s="4"/>
    </row>
    <row r="59" spans="2:18">
      <c r="B59" s="544" t="s">
        <v>1632</v>
      </c>
      <c r="C59" s="4"/>
      <c r="D59" s="4"/>
      <c r="E59" s="4"/>
      <c r="F59" s="4"/>
      <c r="G59" s="4"/>
      <c r="H59" s="4"/>
      <c r="I59" s="4"/>
      <c r="J59" s="4"/>
      <c r="N59" s="4"/>
      <c r="O59" s="4"/>
      <c r="P59" s="4"/>
      <c r="Q59" s="4"/>
      <c r="R59" s="4"/>
    </row>
    <row r="60" spans="2:18" ht="15" customHeight="1" thickBot="1">
      <c r="B60" s="312"/>
      <c r="C60" s="4"/>
      <c r="D60" s="4"/>
      <c r="E60" s="4"/>
      <c r="F60" s="4"/>
      <c r="G60" s="4"/>
      <c r="H60" s="4"/>
      <c r="I60" s="4"/>
      <c r="J60" s="4"/>
      <c r="N60" s="4"/>
      <c r="O60" s="4"/>
      <c r="P60" s="4"/>
      <c r="Q60" s="4"/>
      <c r="R60" s="4"/>
    </row>
    <row r="61" spans="2:18" ht="27" customHeight="1" thickBot="1">
      <c r="B61" s="324" t="s">
        <v>137</v>
      </c>
      <c r="C61" s="801" t="s">
        <v>1076</v>
      </c>
      <c r="D61" s="801"/>
      <c r="E61" s="802"/>
      <c r="F61" s="799" t="s">
        <v>289</v>
      </c>
      <c r="G61" s="800"/>
      <c r="H61" s="797" t="s">
        <v>1277</v>
      </c>
      <c r="I61" s="4"/>
      <c r="J61" s="4"/>
      <c r="N61" s="4"/>
      <c r="O61" s="4"/>
      <c r="P61" s="4"/>
      <c r="Q61" s="4"/>
      <c r="R61" s="4"/>
    </row>
    <row r="62" spans="2:18" ht="45.75" customHeight="1" thickBot="1">
      <c r="B62" s="797" t="s">
        <v>1076</v>
      </c>
      <c r="C62" s="573" t="s">
        <v>2</v>
      </c>
      <c r="D62" s="573" t="s">
        <v>3</v>
      </c>
      <c r="E62" s="573" t="s">
        <v>288</v>
      </c>
      <c r="F62" s="573" t="s">
        <v>1078</v>
      </c>
      <c r="G62" s="573" t="s">
        <v>1077</v>
      </c>
      <c r="H62" s="798"/>
      <c r="I62" s="4"/>
      <c r="J62" s="4"/>
      <c r="M62" s="433" t="s">
        <v>1078</v>
      </c>
      <c r="N62" s="433" t="s">
        <v>1077</v>
      </c>
      <c r="O62" s="4"/>
      <c r="P62" s="4"/>
      <c r="Q62" s="4"/>
      <c r="R62" s="4"/>
    </row>
    <row r="63" spans="2:18" ht="15" customHeight="1">
      <c r="B63" s="803"/>
      <c r="C63" s="325" t="s">
        <v>1086</v>
      </c>
      <c r="D63" s="325" t="s">
        <v>1086</v>
      </c>
      <c r="E63" s="326" t="s">
        <v>1081</v>
      </c>
      <c r="F63" s="631">
        <v>899</v>
      </c>
      <c r="G63" s="631">
        <v>809</v>
      </c>
      <c r="H63" s="602">
        <v>149833.33333333334</v>
      </c>
      <c r="I63" s="377"/>
      <c r="J63" s="4"/>
      <c r="K63" s="630" t="s">
        <v>1086</v>
      </c>
      <c r="M63" s="628">
        <v>899</v>
      </c>
      <c r="N63" s="628">
        <v>809</v>
      </c>
      <c r="O63" s="4"/>
      <c r="P63" s="4"/>
      <c r="Q63" s="4"/>
      <c r="R63" s="4"/>
    </row>
    <row r="64" spans="2:18" ht="15" customHeight="1">
      <c r="B64" s="803"/>
      <c r="C64" s="325" t="s">
        <v>1275</v>
      </c>
      <c r="D64" s="325" t="s">
        <v>1274</v>
      </c>
      <c r="E64" s="326" t="s">
        <v>1081</v>
      </c>
      <c r="F64" s="632">
        <v>1299</v>
      </c>
      <c r="G64" s="632">
        <v>1169</v>
      </c>
      <c r="H64" s="600">
        <v>216500</v>
      </c>
      <c r="I64" s="490"/>
      <c r="J64" s="4"/>
      <c r="K64" s="630" t="s">
        <v>1274</v>
      </c>
      <c r="M64" s="628">
        <v>1299</v>
      </c>
      <c r="N64" s="628">
        <v>1169</v>
      </c>
      <c r="O64" s="4"/>
      <c r="P64" s="4"/>
      <c r="Q64" s="4"/>
      <c r="R64" s="4"/>
    </row>
    <row r="65" spans="2:47">
      <c r="B65" s="803"/>
      <c r="C65" s="325" t="s">
        <v>1082</v>
      </c>
      <c r="D65" s="325" t="s">
        <v>1087</v>
      </c>
      <c r="E65" s="326" t="s">
        <v>1083</v>
      </c>
      <c r="F65" s="632">
        <v>549</v>
      </c>
      <c r="G65" s="632">
        <v>499</v>
      </c>
      <c r="H65" s="600">
        <v>91500</v>
      </c>
      <c r="I65" s="4"/>
      <c r="J65" s="4"/>
      <c r="K65" s="630" t="s">
        <v>1087</v>
      </c>
      <c r="M65" s="628">
        <v>549</v>
      </c>
      <c r="N65" s="628">
        <v>499</v>
      </c>
      <c r="O65" s="4"/>
      <c r="P65" s="4"/>
      <c r="Q65" s="4"/>
      <c r="R65" s="4"/>
    </row>
    <row r="66" spans="2:47">
      <c r="B66" s="803"/>
      <c r="C66" s="325" t="s">
        <v>1084</v>
      </c>
      <c r="D66" s="325" t="s">
        <v>1088</v>
      </c>
      <c r="E66" s="326" t="s">
        <v>1085</v>
      </c>
      <c r="F66" s="632">
        <v>1099</v>
      </c>
      <c r="G66" s="632">
        <v>989</v>
      </c>
      <c r="H66" s="600">
        <v>183166.66666666666</v>
      </c>
      <c r="I66" s="4"/>
      <c r="J66" s="4"/>
      <c r="K66" s="630" t="s">
        <v>1088</v>
      </c>
      <c r="M66" s="628" t="e">
        <v>#N/A</v>
      </c>
      <c r="N66" s="628" t="e">
        <v>#N/A</v>
      </c>
      <c r="O66" s="4"/>
      <c r="P66" s="4"/>
      <c r="Q66" s="4"/>
      <c r="R66" s="4"/>
    </row>
    <row r="67" spans="2:47" ht="15.75" thickBot="1">
      <c r="B67" s="798"/>
      <c r="C67" s="451" t="s">
        <v>1149</v>
      </c>
      <c r="D67" s="452" t="s">
        <v>1150</v>
      </c>
      <c r="E67" s="453" t="s">
        <v>1085</v>
      </c>
      <c r="F67" s="633">
        <v>1499</v>
      </c>
      <c r="G67" s="633">
        <v>1349</v>
      </c>
      <c r="H67" s="601">
        <v>249833.33333333331</v>
      </c>
      <c r="I67" s="4"/>
      <c r="J67" s="4"/>
      <c r="K67" s="630" t="s">
        <v>1150</v>
      </c>
      <c r="M67" s="628" t="e">
        <v>#N/A</v>
      </c>
      <c r="N67" s="628" t="e">
        <v>#N/A</v>
      </c>
      <c r="O67" s="4"/>
      <c r="P67" s="4"/>
      <c r="Q67" s="4"/>
      <c r="R67" s="4"/>
    </row>
    <row r="68" spans="2:47">
      <c r="C68" s="4"/>
      <c r="D68" s="4"/>
      <c r="E68" s="4"/>
      <c r="F68" s="4"/>
      <c r="G68" s="4"/>
      <c r="H68" s="4"/>
      <c r="I68" s="4"/>
      <c r="J68" s="4"/>
      <c r="N68" s="4"/>
      <c r="O68" s="4"/>
      <c r="P68" s="4"/>
      <c r="Q68" s="4"/>
      <c r="R68" s="4"/>
    </row>
    <row r="69" spans="2:47">
      <c r="B69" s="311" t="s">
        <v>1080</v>
      </c>
      <c r="C69" s="4"/>
      <c r="D69" s="4"/>
      <c r="E69" s="4"/>
      <c r="F69" s="4"/>
      <c r="G69" s="4"/>
      <c r="H69" s="4"/>
      <c r="I69" s="4"/>
      <c r="J69" s="4"/>
      <c r="N69" s="4"/>
      <c r="O69" s="4"/>
      <c r="P69" s="4"/>
      <c r="Q69" s="4"/>
      <c r="R69" s="4"/>
    </row>
    <row r="70" spans="2:47">
      <c r="B70" s="311" t="s">
        <v>1089</v>
      </c>
      <c r="C70" s="439"/>
      <c r="D70" s="439"/>
      <c r="E70" s="439"/>
      <c r="F70" s="439"/>
      <c r="G70" s="439"/>
      <c r="H70" s="439"/>
      <c r="I70" s="4"/>
      <c r="J70" s="4"/>
      <c r="N70" s="4"/>
      <c r="O70" s="4"/>
      <c r="P70" s="4"/>
      <c r="Q70" s="4"/>
      <c r="R70" s="4"/>
    </row>
    <row r="71" spans="2:47">
      <c r="B71" s="311" t="s">
        <v>1091</v>
      </c>
      <c r="C71" s="4"/>
      <c r="D71" s="4"/>
      <c r="E71" s="4"/>
      <c r="F71" s="4"/>
      <c r="G71" s="4"/>
      <c r="H71" s="4"/>
      <c r="I71" s="4"/>
      <c r="J71" s="4"/>
      <c r="N71" s="4"/>
      <c r="O71" s="4"/>
      <c r="P71" s="4"/>
      <c r="Q71" s="4"/>
      <c r="R71" s="4"/>
    </row>
    <row r="72" spans="2:47">
      <c r="B72" s="604" t="s">
        <v>1635</v>
      </c>
      <c r="C72" s="4"/>
      <c r="D72" s="4"/>
      <c r="E72" s="4"/>
      <c r="F72" s="4"/>
      <c r="G72" s="4"/>
      <c r="H72" s="4"/>
      <c r="I72" s="4"/>
      <c r="J72" s="4"/>
      <c r="N72" s="4"/>
      <c r="O72" s="4"/>
      <c r="P72" s="4"/>
      <c r="Q72" s="4"/>
      <c r="R72" s="4"/>
    </row>
    <row r="73" spans="2:47">
      <c r="C73" s="4"/>
      <c r="D73" s="4"/>
      <c r="E73" s="4"/>
      <c r="F73" s="4"/>
      <c r="G73" s="4"/>
      <c r="H73" s="4"/>
      <c r="I73" s="4"/>
      <c r="J73" s="4"/>
      <c r="N73" s="4"/>
      <c r="O73" s="4"/>
      <c r="P73" s="4"/>
      <c r="Q73" s="4"/>
      <c r="R73" s="4"/>
    </row>
    <row r="74" spans="2:47">
      <c r="B74" s="311" t="s">
        <v>1263</v>
      </c>
      <c r="C74" s="4"/>
      <c r="D74" s="4"/>
      <c r="E74" s="4"/>
      <c r="F74" s="4"/>
      <c r="G74" s="4"/>
      <c r="H74" s="4"/>
      <c r="I74" s="4"/>
      <c r="J74" s="4"/>
      <c r="N74" s="4"/>
      <c r="O74" s="4"/>
      <c r="P74" s="4"/>
      <c r="Q74" s="4"/>
      <c r="R74" s="4"/>
    </row>
    <row r="75" spans="2:47">
      <c r="B75" s="484" t="s">
        <v>1262</v>
      </c>
      <c r="C75" s="4"/>
      <c r="D75" s="4"/>
      <c r="E75" s="4"/>
      <c r="F75" s="4"/>
      <c r="G75" s="4"/>
      <c r="H75" s="4"/>
      <c r="I75" s="4"/>
      <c r="J75" s="4"/>
      <c r="N75" s="4"/>
      <c r="O75" s="4"/>
      <c r="P75" s="4"/>
      <c r="Q75" s="4"/>
      <c r="R75" s="4"/>
    </row>
    <row r="76" spans="2:47" ht="7.5" customHeight="1">
      <c r="B76" s="312"/>
      <c r="C76" s="4"/>
      <c r="D76" s="4"/>
      <c r="E76" s="4"/>
      <c r="F76" s="4"/>
      <c r="G76" s="4"/>
      <c r="H76" s="4"/>
      <c r="I76" s="4"/>
      <c r="J76" s="4"/>
      <c r="N76" s="4"/>
      <c r="O76" s="4"/>
      <c r="P76" s="4"/>
      <c r="Q76" s="4"/>
      <c r="R76" s="4"/>
    </row>
    <row r="77" spans="2:47">
      <c r="B77" s="486" t="s">
        <v>1285</v>
      </c>
      <c r="C77" s="485"/>
      <c r="D77" s="485"/>
      <c r="E77" s="485"/>
      <c r="F77" s="485"/>
      <c r="G77" s="485"/>
      <c r="H77" s="485"/>
      <c r="I77" s="485"/>
      <c r="J77" s="485"/>
      <c r="K77" s="629"/>
      <c r="L77" s="629"/>
      <c r="M77" s="629"/>
      <c r="N77" s="485"/>
      <c r="O77" s="485"/>
      <c r="P77" s="485"/>
      <c r="Q77" s="485"/>
      <c r="R77" s="485"/>
      <c r="S77" s="312"/>
      <c r="T77" s="312"/>
      <c r="U77" s="312"/>
      <c r="V77" s="312"/>
      <c r="W77" s="312"/>
      <c r="X77" s="312"/>
      <c r="Y77" s="312"/>
      <c r="Z77" s="312"/>
      <c r="AA77" s="312"/>
      <c r="AB77" s="312"/>
      <c r="AC77" s="312"/>
      <c r="AD77" s="312"/>
      <c r="AE77" s="312"/>
      <c r="AF77" s="312"/>
      <c r="AG77" s="312"/>
      <c r="AH77" s="312"/>
      <c r="AI77" s="312"/>
      <c r="AJ77" s="312"/>
      <c r="AK77" s="312"/>
      <c r="AL77" s="312"/>
      <c r="AM77" s="312"/>
      <c r="AN77" s="312"/>
      <c r="AO77" s="312"/>
      <c r="AP77" s="312"/>
      <c r="AQ77" s="312"/>
      <c r="AR77" s="312"/>
      <c r="AS77" s="312"/>
      <c r="AT77" s="312"/>
      <c r="AU77" s="312"/>
    </row>
    <row r="78" spans="2:47">
      <c r="B78" s="486" t="s">
        <v>1264</v>
      </c>
      <c r="C78" s="485"/>
      <c r="D78" s="485"/>
      <c r="E78" s="485"/>
      <c r="F78" s="485"/>
      <c r="G78" s="485"/>
      <c r="H78" s="485"/>
      <c r="I78" s="485"/>
      <c r="J78" s="485"/>
      <c r="K78" s="629"/>
      <c r="L78" s="629"/>
      <c r="M78" s="629"/>
      <c r="N78" s="485"/>
      <c r="O78" s="485"/>
      <c r="P78" s="485"/>
      <c r="Q78" s="485"/>
      <c r="R78" s="485"/>
      <c r="S78" s="312"/>
      <c r="T78" s="312"/>
      <c r="U78" s="312"/>
      <c r="V78" s="312"/>
      <c r="W78" s="312"/>
      <c r="X78" s="312"/>
      <c r="Y78" s="312"/>
      <c r="Z78" s="312"/>
      <c r="AA78" s="312"/>
      <c r="AB78" s="312"/>
      <c r="AC78" s="312"/>
      <c r="AD78" s="312"/>
      <c r="AE78" s="312"/>
      <c r="AF78" s="312"/>
      <c r="AG78" s="312"/>
      <c r="AH78" s="312"/>
      <c r="AI78" s="312"/>
      <c r="AJ78" s="312"/>
      <c r="AK78" s="312"/>
      <c r="AL78" s="312"/>
      <c r="AM78" s="312"/>
      <c r="AN78" s="312"/>
      <c r="AO78" s="312"/>
      <c r="AP78" s="312"/>
      <c r="AQ78" s="312"/>
      <c r="AR78" s="312"/>
      <c r="AS78" s="312"/>
      <c r="AT78" s="312"/>
      <c r="AU78" s="312"/>
    </row>
    <row r="79" spans="2:47">
      <c r="B79" s="486" t="s">
        <v>1286</v>
      </c>
      <c r="C79" s="485"/>
      <c r="D79" s="485"/>
      <c r="E79" s="485"/>
      <c r="F79" s="4"/>
      <c r="G79" s="4"/>
      <c r="H79" s="4"/>
      <c r="I79" s="4"/>
      <c r="J79" s="4"/>
      <c r="N79" s="4"/>
      <c r="O79" s="4"/>
      <c r="P79" s="4"/>
      <c r="Q79" s="4"/>
      <c r="R79" s="4"/>
    </row>
    <row r="80" spans="2:47">
      <c r="B80" s="486" t="s">
        <v>1287</v>
      </c>
      <c r="C80" s="4"/>
      <c r="D80" s="4"/>
      <c r="E80" s="4"/>
      <c r="F80" s="4"/>
      <c r="G80" s="4"/>
      <c r="H80" s="4"/>
      <c r="I80" s="4"/>
      <c r="J80" s="4"/>
      <c r="N80" s="4"/>
      <c r="O80" s="4"/>
      <c r="P80" s="4"/>
      <c r="Q80" s="4"/>
      <c r="R80" s="4"/>
    </row>
    <row r="81" spans="2:18">
      <c r="B81" s="486" t="s">
        <v>1288</v>
      </c>
      <c r="C81" s="485"/>
      <c r="D81" s="485"/>
      <c r="E81" s="485"/>
      <c r="F81" s="4"/>
      <c r="G81" s="4"/>
      <c r="H81" s="4"/>
      <c r="I81" s="4"/>
      <c r="J81" s="4"/>
      <c r="N81" s="4"/>
      <c r="O81" s="4"/>
      <c r="P81" s="4"/>
      <c r="Q81" s="4"/>
      <c r="R81" s="4"/>
    </row>
    <row r="82" spans="2:18">
      <c r="B82" s="486" t="s">
        <v>1289</v>
      </c>
      <c r="C82" s="485"/>
      <c r="D82" s="485"/>
      <c r="E82" s="485"/>
      <c r="F82" s="4"/>
      <c r="G82" s="4"/>
      <c r="H82" s="4"/>
      <c r="I82" s="4"/>
      <c r="J82" s="4"/>
      <c r="N82" s="4"/>
      <c r="O82" s="4"/>
      <c r="P82" s="4"/>
      <c r="Q82" s="4"/>
      <c r="R82" s="4"/>
    </row>
    <row r="83" spans="2:18">
      <c r="B83" s="486" t="s">
        <v>1290</v>
      </c>
      <c r="C83" s="485"/>
      <c r="D83" s="485"/>
      <c r="E83" s="485"/>
      <c r="F83" s="483"/>
      <c r="G83" s="485"/>
      <c r="H83" s="485"/>
      <c r="I83" s="4"/>
      <c r="J83" s="4"/>
      <c r="N83" s="4"/>
      <c r="O83" s="4"/>
      <c r="P83" s="4"/>
      <c r="Q83" s="4"/>
      <c r="R83" s="4"/>
    </row>
    <row r="84" spans="2:18">
      <c r="B84" s="486" t="s">
        <v>1291</v>
      </c>
      <c r="C84" s="485"/>
      <c r="D84" s="485"/>
      <c r="E84" s="485"/>
      <c r="F84" s="483"/>
      <c r="G84" s="485"/>
      <c r="H84" s="485"/>
      <c r="I84" s="4"/>
      <c r="J84" s="4"/>
      <c r="N84" s="4"/>
      <c r="O84" s="4"/>
      <c r="P84" s="4"/>
      <c r="Q84" s="4"/>
      <c r="R84" s="4"/>
    </row>
    <row r="85" spans="2:18">
      <c r="B85" s="486" t="s">
        <v>1292</v>
      </c>
      <c r="C85" s="4"/>
      <c r="D85" s="4"/>
      <c r="E85" s="4"/>
      <c r="F85" s="4"/>
      <c r="G85" s="4"/>
      <c r="H85" s="4"/>
      <c r="I85" s="4"/>
      <c r="J85" s="4"/>
      <c r="N85" s="4"/>
      <c r="O85" s="4"/>
      <c r="P85" s="4"/>
      <c r="Q85" s="4"/>
      <c r="R85" s="4"/>
    </row>
    <row r="86" spans="2:18">
      <c r="C86" s="4"/>
      <c r="D86" s="4"/>
      <c r="E86" s="4"/>
      <c r="F86" s="4"/>
      <c r="G86" s="4"/>
      <c r="H86" s="4"/>
      <c r="I86" s="4"/>
      <c r="J86" s="4"/>
      <c r="N86" s="4"/>
      <c r="O86" s="4"/>
      <c r="P86" s="4"/>
      <c r="Q86" s="4"/>
      <c r="R86" s="4"/>
    </row>
    <row r="87" spans="2:18">
      <c r="C87" s="4"/>
      <c r="D87" s="4"/>
      <c r="E87" s="4"/>
      <c r="F87" s="4"/>
      <c r="G87" s="4"/>
      <c r="H87" s="4"/>
      <c r="I87" s="4"/>
      <c r="J87" s="4"/>
      <c r="N87" s="4"/>
      <c r="O87" s="4"/>
      <c r="P87" s="4"/>
      <c r="Q87" s="4"/>
      <c r="R87" s="4"/>
    </row>
    <row r="88" spans="2:18">
      <c r="C88" s="4"/>
      <c r="D88" s="4"/>
      <c r="E88" s="4"/>
      <c r="F88" s="4"/>
      <c r="G88" s="4"/>
      <c r="H88" s="4"/>
      <c r="I88" s="4"/>
      <c r="J88" s="4"/>
      <c r="N88" s="4"/>
      <c r="O88" s="4"/>
      <c r="P88" s="4"/>
      <c r="Q88" s="4"/>
      <c r="R88" s="4"/>
    </row>
    <row r="89" spans="2:18">
      <c r="C89" s="4"/>
      <c r="D89" s="4"/>
      <c r="E89" s="4"/>
      <c r="F89" s="4"/>
      <c r="G89" s="4"/>
      <c r="H89" s="4"/>
      <c r="I89" s="4"/>
      <c r="J89" s="4"/>
      <c r="N89" s="4"/>
      <c r="O89" s="4"/>
      <c r="P89" s="4"/>
      <c r="Q89" s="4"/>
      <c r="R89" s="4"/>
    </row>
    <row r="90" spans="2:18">
      <c r="C90" s="4"/>
      <c r="D90" s="4"/>
      <c r="E90" s="4"/>
      <c r="F90" s="4"/>
      <c r="G90" s="4"/>
      <c r="H90" s="4"/>
      <c r="I90" s="4"/>
      <c r="J90" s="4"/>
      <c r="N90" s="4"/>
      <c r="O90" s="4"/>
      <c r="P90" s="4"/>
      <c r="Q90" s="4"/>
      <c r="R90" s="4"/>
    </row>
    <row r="91" spans="2:18">
      <c r="C91" s="4"/>
      <c r="D91" s="4"/>
      <c r="E91" s="4"/>
      <c r="F91" s="4"/>
      <c r="G91" s="4"/>
      <c r="H91" s="4"/>
      <c r="I91" s="4"/>
      <c r="J91" s="4"/>
      <c r="N91" s="4"/>
      <c r="O91" s="4"/>
      <c r="P91" s="4"/>
      <c r="Q91" s="4"/>
      <c r="R91" s="4"/>
    </row>
    <row r="92" spans="2:18">
      <c r="C92" s="4"/>
      <c r="D92" s="4"/>
      <c r="E92" s="4"/>
      <c r="F92" s="4"/>
      <c r="G92" s="4"/>
      <c r="H92" s="4"/>
      <c r="I92" s="4"/>
      <c r="J92" s="4"/>
      <c r="N92" s="4"/>
      <c r="O92" s="4"/>
      <c r="P92" s="4"/>
      <c r="Q92" s="4"/>
      <c r="R92" s="4"/>
    </row>
    <row r="93" spans="2:18">
      <c r="C93" s="4"/>
      <c r="D93" s="4"/>
      <c r="E93" s="4"/>
      <c r="F93" s="4"/>
      <c r="G93" s="4"/>
      <c r="H93" s="4"/>
      <c r="I93" s="4"/>
      <c r="J93" s="4"/>
      <c r="N93" s="4"/>
      <c r="O93" s="4"/>
      <c r="P93" s="4"/>
      <c r="Q93" s="4"/>
      <c r="R93" s="4"/>
    </row>
    <row r="94" spans="2:18">
      <c r="C94" s="4"/>
      <c r="D94" s="4"/>
      <c r="E94" s="4"/>
      <c r="F94" s="4"/>
      <c r="G94" s="4"/>
      <c r="H94" s="4"/>
      <c r="I94" s="4"/>
      <c r="J94" s="4"/>
      <c r="N94" s="4"/>
      <c r="O94" s="4"/>
      <c r="P94" s="4"/>
      <c r="Q94" s="4"/>
      <c r="R94" s="4"/>
    </row>
    <row r="95" spans="2:18">
      <c r="C95" s="4"/>
      <c r="D95" s="4"/>
      <c r="E95" s="4"/>
      <c r="F95" s="4"/>
      <c r="G95" s="4"/>
      <c r="H95" s="4"/>
      <c r="I95" s="4"/>
      <c r="J95" s="4"/>
      <c r="N95" s="4"/>
      <c r="O95" s="4"/>
      <c r="P95" s="4"/>
      <c r="Q95" s="4"/>
      <c r="R95" s="4"/>
    </row>
    <row r="96" spans="2:18">
      <c r="C96" s="4"/>
      <c r="D96" s="4"/>
      <c r="E96" s="4"/>
      <c r="F96" s="4"/>
      <c r="G96" s="4"/>
      <c r="H96" s="4"/>
      <c r="I96" s="4"/>
      <c r="J96" s="4"/>
      <c r="N96" s="4"/>
      <c r="O96" s="4"/>
      <c r="P96" s="4"/>
      <c r="Q96" s="4"/>
      <c r="R96" s="4"/>
    </row>
    <row r="97" spans="3:18">
      <c r="C97" s="4"/>
      <c r="D97" s="4"/>
      <c r="E97" s="4"/>
      <c r="F97" s="4"/>
      <c r="G97" s="4"/>
      <c r="H97" s="4"/>
      <c r="I97" s="4"/>
      <c r="J97" s="4"/>
      <c r="N97" s="4"/>
      <c r="O97" s="4"/>
      <c r="P97" s="4"/>
      <c r="Q97" s="4"/>
      <c r="R97" s="4"/>
    </row>
    <row r="98" spans="3:18">
      <c r="C98" s="4"/>
      <c r="D98" s="4"/>
      <c r="E98" s="4"/>
      <c r="F98" s="4"/>
      <c r="G98" s="4"/>
      <c r="H98" s="4"/>
      <c r="I98" s="4"/>
      <c r="J98" s="4"/>
      <c r="N98" s="4"/>
      <c r="O98" s="4"/>
      <c r="P98" s="4"/>
      <c r="Q98" s="4"/>
      <c r="R98" s="4"/>
    </row>
    <row r="99" spans="3:18">
      <c r="C99" s="4"/>
      <c r="D99" s="4"/>
      <c r="E99" s="4"/>
      <c r="F99" s="4"/>
      <c r="G99" s="4"/>
      <c r="H99" s="4"/>
      <c r="I99" s="4"/>
      <c r="J99" s="4"/>
      <c r="N99" s="4"/>
      <c r="O99" s="4"/>
      <c r="P99" s="4"/>
      <c r="Q99" s="4"/>
      <c r="R99" s="4"/>
    </row>
    <row r="100" spans="3:18">
      <c r="C100" s="4"/>
      <c r="D100" s="4"/>
      <c r="E100" s="4"/>
      <c r="F100" s="4"/>
      <c r="G100" s="4"/>
      <c r="H100" s="4"/>
      <c r="I100" s="4"/>
      <c r="J100" s="4"/>
      <c r="N100" s="4"/>
      <c r="O100" s="4"/>
      <c r="P100" s="4"/>
      <c r="Q100" s="4"/>
      <c r="R100" s="4"/>
    </row>
    <row r="101" spans="3:18">
      <c r="C101" s="4"/>
      <c r="D101" s="4"/>
      <c r="E101" s="4"/>
      <c r="F101" s="4"/>
      <c r="G101" s="4"/>
      <c r="H101" s="4"/>
      <c r="I101" s="4"/>
      <c r="J101" s="4"/>
      <c r="N101" s="4"/>
      <c r="O101" s="4"/>
      <c r="P101" s="4"/>
      <c r="Q101" s="4"/>
      <c r="R101" s="4"/>
    </row>
    <row r="102" spans="3:18">
      <c r="C102" s="4"/>
      <c r="D102" s="4"/>
      <c r="E102" s="4"/>
      <c r="F102" s="4"/>
      <c r="G102" s="4"/>
      <c r="H102" s="4"/>
      <c r="I102" s="4"/>
      <c r="J102" s="4"/>
      <c r="N102" s="4"/>
      <c r="O102" s="4"/>
      <c r="P102" s="4"/>
      <c r="Q102" s="4"/>
      <c r="R102" s="4"/>
    </row>
    <row r="103" spans="3:18">
      <c r="C103" s="4"/>
      <c r="D103" s="4"/>
      <c r="E103" s="4"/>
      <c r="F103" s="4"/>
      <c r="G103" s="4"/>
      <c r="H103" s="4"/>
      <c r="I103" s="4"/>
      <c r="J103" s="4"/>
      <c r="N103" s="4"/>
      <c r="O103" s="4"/>
      <c r="P103" s="4"/>
      <c r="Q103" s="4"/>
      <c r="R103" s="4"/>
    </row>
    <row r="104" spans="3:18">
      <c r="C104" s="4"/>
      <c r="D104" s="4"/>
      <c r="E104" s="4"/>
      <c r="F104" s="4"/>
      <c r="G104" s="4"/>
      <c r="H104" s="4"/>
      <c r="I104" s="4"/>
      <c r="J104" s="4"/>
      <c r="N104" s="4"/>
      <c r="O104" s="4"/>
      <c r="P104" s="4"/>
      <c r="Q104" s="4"/>
      <c r="R104" s="4"/>
    </row>
    <row r="105" spans="3:18">
      <c r="C105" s="4"/>
      <c r="D105" s="4"/>
      <c r="E105" s="4"/>
      <c r="F105" s="4"/>
      <c r="G105" s="4"/>
      <c r="H105" s="4"/>
      <c r="I105" s="4"/>
      <c r="J105" s="4"/>
      <c r="N105" s="4"/>
      <c r="O105" s="4"/>
      <c r="P105" s="4"/>
      <c r="Q105" s="4"/>
      <c r="R105" s="4"/>
    </row>
    <row r="106" spans="3:18">
      <c r="C106" s="4"/>
      <c r="D106" s="4"/>
      <c r="E106" s="4"/>
      <c r="F106" s="4"/>
      <c r="G106" s="4"/>
      <c r="H106" s="4"/>
      <c r="I106" s="4"/>
      <c r="J106" s="4"/>
      <c r="N106" s="4"/>
      <c r="O106" s="4"/>
      <c r="P106" s="4"/>
      <c r="Q106" s="4"/>
      <c r="R106" s="4"/>
    </row>
    <row r="107" spans="3:18">
      <c r="C107" s="4"/>
      <c r="D107" s="4"/>
      <c r="E107" s="4"/>
      <c r="F107" s="4"/>
      <c r="G107" s="4"/>
      <c r="H107" s="4"/>
      <c r="I107" s="4"/>
      <c r="J107" s="4"/>
      <c r="N107" s="4"/>
      <c r="O107" s="4"/>
      <c r="P107" s="4"/>
      <c r="Q107" s="4"/>
      <c r="R107" s="4"/>
    </row>
    <row r="108" spans="3:18">
      <c r="C108" s="4"/>
      <c r="D108" s="4"/>
      <c r="E108" s="4"/>
      <c r="F108" s="4"/>
      <c r="G108" s="4"/>
      <c r="H108" s="4"/>
      <c r="I108" s="4"/>
      <c r="J108" s="4"/>
      <c r="N108" s="4"/>
      <c r="O108" s="4"/>
      <c r="P108" s="4"/>
      <c r="Q108" s="4"/>
      <c r="R108" s="4"/>
    </row>
    <row r="109" spans="3:18">
      <c r="C109" s="4"/>
      <c r="D109" s="4"/>
      <c r="E109" s="4"/>
      <c r="F109" s="4"/>
      <c r="G109" s="4"/>
      <c r="H109" s="4"/>
      <c r="I109" s="4"/>
      <c r="J109" s="4"/>
      <c r="N109" s="4"/>
      <c r="O109" s="4"/>
      <c r="P109" s="4"/>
      <c r="Q109" s="4"/>
      <c r="R109" s="4"/>
    </row>
    <row r="110" spans="3:18">
      <c r="C110" s="4"/>
      <c r="D110" s="4"/>
      <c r="E110" s="4"/>
      <c r="F110" s="4"/>
      <c r="G110" s="4"/>
      <c r="H110" s="4"/>
      <c r="I110" s="4"/>
      <c r="J110" s="4"/>
      <c r="N110" s="4"/>
      <c r="O110" s="4"/>
      <c r="P110" s="4"/>
      <c r="Q110" s="4"/>
      <c r="R110" s="4"/>
    </row>
    <row r="111" spans="3:18">
      <c r="C111" s="4"/>
      <c r="D111" s="4"/>
      <c r="E111" s="4"/>
      <c r="F111" s="4"/>
      <c r="G111" s="4"/>
      <c r="H111" s="4"/>
      <c r="I111" s="4"/>
      <c r="J111" s="4"/>
      <c r="N111" s="4"/>
      <c r="O111" s="4"/>
      <c r="P111" s="4"/>
      <c r="Q111" s="4"/>
      <c r="R111" s="4"/>
    </row>
    <row r="112" spans="3:18">
      <c r="C112" s="4"/>
      <c r="D112" s="4"/>
      <c r="E112" s="4"/>
      <c r="F112" s="4"/>
      <c r="G112" s="4"/>
      <c r="H112" s="4"/>
      <c r="I112" s="4"/>
      <c r="J112" s="4"/>
      <c r="N112" s="4"/>
      <c r="O112" s="4"/>
      <c r="P112" s="4"/>
      <c r="Q112" s="4"/>
      <c r="R112" s="4"/>
    </row>
    <row r="113" spans="3:18">
      <c r="C113" s="4"/>
      <c r="D113" s="4"/>
      <c r="E113" s="4"/>
      <c r="F113" s="4"/>
      <c r="G113" s="4"/>
      <c r="H113" s="4"/>
      <c r="I113" s="4"/>
      <c r="J113" s="4"/>
      <c r="N113" s="4"/>
      <c r="O113" s="4"/>
      <c r="P113" s="4"/>
      <c r="Q113" s="4"/>
      <c r="R113" s="4"/>
    </row>
    <row r="114" spans="3:18">
      <c r="C114" s="4"/>
      <c r="D114" s="4"/>
      <c r="E114" s="4"/>
      <c r="F114" s="4"/>
      <c r="G114" s="4"/>
      <c r="H114" s="4"/>
      <c r="I114" s="4"/>
      <c r="J114" s="4"/>
      <c r="N114" s="4"/>
      <c r="O114" s="4"/>
      <c r="P114" s="4"/>
      <c r="Q114" s="4"/>
      <c r="R114" s="4"/>
    </row>
    <row r="115" spans="3:18">
      <c r="C115" s="4"/>
      <c r="D115" s="4"/>
      <c r="E115" s="4"/>
      <c r="F115" s="4"/>
      <c r="G115" s="4"/>
      <c r="H115" s="4"/>
      <c r="I115" s="4"/>
      <c r="J115" s="4"/>
      <c r="N115" s="4"/>
      <c r="O115" s="4"/>
      <c r="P115" s="4"/>
      <c r="Q115" s="4"/>
      <c r="R115" s="4"/>
    </row>
    <row r="116" spans="3:18">
      <c r="C116" s="4"/>
      <c r="D116" s="4"/>
      <c r="E116" s="4"/>
      <c r="F116" s="4"/>
      <c r="G116" s="4"/>
      <c r="H116" s="4"/>
      <c r="I116" s="4"/>
      <c r="J116" s="4"/>
      <c r="N116" s="4"/>
      <c r="O116" s="4"/>
      <c r="P116" s="4"/>
      <c r="Q116" s="4"/>
      <c r="R116" s="4"/>
    </row>
    <row r="117" spans="3:18">
      <c r="C117" s="4"/>
      <c r="D117" s="4"/>
      <c r="E117" s="4"/>
      <c r="F117" s="4"/>
      <c r="G117" s="4"/>
      <c r="H117" s="4"/>
      <c r="I117" s="4"/>
      <c r="J117" s="4"/>
      <c r="N117" s="4"/>
      <c r="O117" s="4"/>
      <c r="P117" s="4"/>
      <c r="Q117" s="4"/>
      <c r="R117" s="4"/>
    </row>
    <row r="118" spans="3:18">
      <c r="C118" s="4"/>
      <c r="D118" s="4"/>
      <c r="E118" s="4"/>
      <c r="F118" s="4"/>
      <c r="G118" s="4"/>
      <c r="H118" s="4"/>
      <c r="I118" s="4"/>
      <c r="J118" s="4"/>
      <c r="N118" s="4"/>
      <c r="O118" s="4"/>
      <c r="P118" s="4"/>
      <c r="Q118" s="4"/>
      <c r="R118" s="4"/>
    </row>
    <row r="119" spans="3:18">
      <c r="C119" s="4"/>
      <c r="D119" s="4"/>
      <c r="E119" s="4"/>
      <c r="F119" s="4"/>
      <c r="G119" s="4"/>
      <c r="H119" s="4"/>
      <c r="I119" s="4"/>
      <c r="J119" s="4"/>
      <c r="N119" s="4"/>
      <c r="O119" s="4"/>
      <c r="P119" s="4"/>
      <c r="Q119" s="4"/>
      <c r="R119" s="4"/>
    </row>
    <row r="120" spans="3:18">
      <c r="C120" s="4"/>
      <c r="D120" s="4"/>
      <c r="E120" s="4"/>
      <c r="F120" s="4"/>
      <c r="G120" s="4"/>
      <c r="H120" s="4"/>
      <c r="I120" s="4"/>
      <c r="J120" s="4"/>
      <c r="N120" s="4"/>
      <c r="O120" s="4"/>
      <c r="P120" s="4"/>
      <c r="Q120" s="4"/>
      <c r="R120" s="4"/>
    </row>
    <row r="121" spans="3:18">
      <c r="C121" s="4"/>
      <c r="D121" s="4"/>
      <c r="E121" s="4"/>
      <c r="F121" s="4"/>
      <c r="G121" s="4"/>
      <c r="H121" s="4"/>
      <c r="I121" s="4"/>
      <c r="J121" s="4"/>
      <c r="N121" s="4"/>
      <c r="O121" s="4"/>
      <c r="P121" s="4"/>
      <c r="Q121" s="4"/>
      <c r="R121" s="4"/>
    </row>
    <row r="122" spans="3:18">
      <c r="C122" s="4"/>
      <c r="D122" s="4"/>
      <c r="E122" s="4"/>
      <c r="F122" s="4"/>
      <c r="G122" s="4"/>
      <c r="H122" s="4"/>
      <c r="I122" s="4"/>
      <c r="J122" s="4"/>
      <c r="N122" s="4"/>
      <c r="O122" s="4"/>
      <c r="P122" s="4"/>
      <c r="Q122" s="4"/>
      <c r="R122" s="4"/>
    </row>
    <row r="123" spans="3:18">
      <c r="C123" s="4"/>
      <c r="D123" s="4"/>
      <c r="E123" s="4"/>
      <c r="F123" s="4"/>
      <c r="G123" s="4"/>
      <c r="H123" s="4"/>
      <c r="I123" s="4"/>
      <c r="J123" s="4"/>
      <c r="N123" s="4"/>
      <c r="O123" s="4"/>
      <c r="P123" s="4"/>
      <c r="Q123" s="4"/>
      <c r="R123" s="4"/>
    </row>
    <row r="124" spans="3:18">
      <c r="C124" s="4"/>
      <c r="D124" s="4"/>
      <c r="E124" s="4"/>
      <c r="F124" s="4"/>
      <c r="G124" s="4"/>
      <c r="H124" s="4"/>
      <c r="I124" s="4"/>
      <c r="J124" s="4"/>
      <c r="N124" s="4"/>
      <c r="O124" s="4"/>
      <c r="P124" s="4"/>
      <c r="Q124" s="4"/>
      <c r="R124" s="4"/>
    </row>
    <row r="125" spans="3:18">
      <c r="C125" s="4"/>
      <c r="D125" s="4"/>
      <c r="E125" s="4"/>
      <c r="F125" s="4"/>
      <c r="G125" s="4"/>
      <c r="H125" s="4"/>
      <c r="I125" s="4"/>
      <c r="J125" s="4"/>
      <c r="N125" s="4"/>
      <c r="O125" s="4"/>
      <c r="P125" s="4"/>
      <c r="Q125" s="4"/>
      <c r="R125" s="4"/>
    </row>
    <row r="126" spans="3:18">
      <c r="C126" s="4"/>
      <c r="D126" s="4"/>
      <c r="E126" s="4"/>
      <c r="F126" s="4"/>
      <c r="G126" s="4"/>
      <c r="H126" s="4"/>
      <c r="I126" s="4"/>
      <c r="J126" s="4"/>
      <c r="N126" s="4"/>
      <c r="O126" s="4"/>
      <c r="P126" s="4"/>
      <c r="Q126" s="4"/>
      <c r="R126" s="4"/>
    </row>
    <row r="127" spans="3:18">
      <c r="C127" s="4"/>
      <c r="D127" s="4"/>
      <c r="E127" s="4"/>
      <c r="F127" s="4"/>
      <c r="G127" s="4"/>
      <c r="H127" s="4"/>
      <c r="I127" s="4"/>
      <c r="J127" s="4"/>
      <c r="N127" s="4"/>
      <c r="O127" s="4"/>
      <c r="P127" s="4"/>
      <c r="Q127" s="4"/>
      <c r="R127" s="4"/>
    </row>
    <row r="128" spans="3:18">
      <c r="C128" s="4"/>
      <c r="D128" s="4"/>
      <c r="E128" s="4"/>
      <c r="F128" s="4"/>
      <c r="G128" s="4"/>
      <c r="H128" s="4"/>
      <c r="I128" s="4"/>
      <c r="J128" s="4"/>
      <c r="N128" s="4"/>
      <c r="O128" s="4"/>
      <c r="P128" s="4"/>
      <c r="Q128" s="4"/>
      <c r="R128" s="4"/>
    </row>
    <row r="129" spans="3:18">
      <c r="C129" s="4"/>
      <c r="D129" s="4"/>
      <c r="E129" s="4"/>
      <c r="F129" s="4"/>
      <c r="G129" s="4"/>
      <c r="H129" s="4"/>
      <c r="I129" s="4"/>
      <c r="J129" s="4"/>
      <c r="N129" s="4"/>
      <c r="O129" s="4"/>
      <c r="P129" s="4"/>
      <c r="Q129" s="4"/>
      <c r="R129" s="4"/>
    </row>
    <row r="130" spans="3:18">
      <c r="C130" s="4"/>
      <c r="D130" s="4"/>
      <c r="E130" s="4"/>
      <c r="F130" s="4"/>
      <c r="G130" s="4"/>
      <c r="H130" s="4"/>
      <c r="I130" s="4"/>
      <c r="J130" s="4"/>
      <c r="N130" s="4"/>
      <c r="O130" s="4"/>
      <c r="P130" s="4"/>
      <c r="Q130" s="4"/>
      <c r="R130" s="4"/>
    </row>
    <row r="131" spans="3:18">
      <c r="C131" s="4"/>
      <c r="D131" s="4"/>
      <c r="E131" s="4"/>
      <c r="F131" s="4"/>
      <c r="G131" s="4"/>
      <c r="H131" s="4"/>
      <c r="I131" s="4"/>
      <c r="J131" s="4"/>
      <c r="N131" s="4"/>
      <c r="O131" s="4"/>
      <c r="P131" s="4"/>
      <c r="Q131" s="4"/>
      <c r="R131" s="4"/>
    </row>
    <row r="132" spans="3:18">
      <c r="C132" s="4"/>
      <c r="D132" s="4"/>
      <c r="E132" s="4"/>
      <c r="F132" s="4"/>
      <c r="G132" s="4"/>
      <c r="H132" s="4"/>
      <c r="I132" s="4"/>
      <c r="J132" s="4"/>
      <c r="N132" s="4"/>
      <c r="O132" s="4"/>
      <c r="P132" s="4"/>
      <c r="Q132" s="4"/>
      <c r="R132" s="4"/>
    </row>
    <row r="133" spans="3:18">
      <c r="C133" s="4"/>
      <c r="D133" s="4"/>
      <c r="E133" s="4"/>
      <c r="F133" s="4"/>
      <c r="G133" s="4"/>
      <c r="H133" s="4"/>
      <c r="I133" s="4"/>
      <c r="J133" s="4"/>
      <c r="N133" s="4"/>
      <c r="O133" s="4"/>
      <c r="P133" s="4"/>
      <c r="Q133" s="4"/>
      <c r="R133" s="4"/>
    </row>
    <row r="134" spans="3:18">
      <c r="C134" s="4"/>
      <c r="D134" s="4"/>
      <c r="E134" s="4"/>
      <c r="F134" s="4"/>
      <c r="G134" s="4"/>
      <c r="H134" s="4"/>
      <c r="I134" s="4"/>
      <c r="J134" s="4"/>
      <c r="N134" s="4"/>
      <c r="O134" s="4"/>
      <c r="P134" s="4"/>
      <c r="Q134" s="4"/>
      <c r="R134" s="4"/>
    </row>
    <row r="135" spans="3:18">
      <c r="C135" s="4"/>
      <c r="D135" s="4"/>
      <c r="E135" s="4"/>
      <c r="F135" s="4"/>
      <c r="G135" s="4"/>
      <c r="H135" s="4"/>
      <c r="I135" s="4"/>
      <c r="J135" s="4"/>
      <c r="N135" s="4"/>
      <c r="O135" s="4"/>
      <c r="P135" s="4"/>
      <c r="Q135" s="4"/>
      <c r="R135" s="4"/>
    </row>
    <row r="136" spans="3:18">
      <c r="C136" s="4"/>
      <c r="D136" s="4"/>
      <c r="E136" s="4"/>
      <c r="F136" s="4"/>
      <c r="G136" s="4"/>
      <c r="H136" s="4"/>
      <c r="I136" s="4"/>
      <c r="J136" s="4"/>
      <c r="N136" s="4"/>
      <c r="O136" s="4"/>
      <c r="P136" s="4"/>
      <c r="Q136" s="4"/>
      <c r="R136" s="4"/>
    </row>
    <row r="137" spans="3:18">
      <c r="C137" s="4"/>
      <c r="D137" s="4"/>
      <c r="E137" s="4"/>
      <c r="F137" s="4"/>
      <c r="G137" s="4"/>
      <c r="H137" s="4"/>
      <c r="I137" s="4"/>
      <c r="J137" s="4"/>
      <c r="N137" s="4"/>
      <c r="O137" s="4"/>
      <c r="P137" s="4"/>
      <c r="Q137" s="4"/>
      <c r="R137" s="4"/>
    </row>
    <row r="138" spans="3:18">
      <c r="C138" s="4"/>
      <c r="D138" s="4"/>
      <c r="E138" s="4"/>
      <c r="F138" s="4"/>
      <c r="G138" s="4"/>
      <c r="H138" s="4"/>
      <c r="I138" s="4"/>
      <c r="J138" s="4"/>
      <c r="N138" s="4"/>
      <c r="O138" s="4"/>
      <c r="P138" s="4"/>
      <c r="Q138" s="4"/>
      <c r="R138" s="4"/>
    </row>
    <row r="139" spans="3:18">
      <c r="C139" s="4"/>
      <c r="D139" s="4"/>
      <c r="E139" s="4"/>
      <c r="F139" s="4"/>
      <c r="G139" s="4"/>
      <c r="H139" s="4"/>
      <c r="I139" s="4"/>
      <c r="J139" s="4"/>
      <c r="N139" s="4"/>
      <c r="O139" s="4"/>
      <c r="P139" s="4"/>
      <c r="Q139" s="4"/>
      <c r="R139" s="4"/>
    </row>
    <row r="140" spans="3:18">
      <c r="C140" s="4"/>
      <c r="D140" s="4"/>
      <c r="E140" s="4"/>
      <c r="F140" s="4"/>
      <c r="G140" s="4"/>
      <c r="H140" s="4"/>
      <c r="I140" s="4"/>
      <c r="J140" s="4"/>
      <c r="N140" s="4"/>
      <c r="O140" s="4"/>
      <c r="P140" s="4"/>
      <c r="Q140" s="4"/>
      <c r="R140" s="4"/>
    </row>
    <row r="141" spans="3:18">
      <c r="C141" s="4"/>
      <c r="D141" s="4"/>
      <c r="E141" s="4"/>
      <c r="F141" s="4"/>
      <c r="G141" s="4"/>
      <c r="H141" s="4"/>
      <c r="I141" s="4"/>
      <c r="J141" s="4"/>
      <c r="N141" s="4"/>
      <c r="O141" s="4"/>
      <c r="P141" s="4"/>
      <c r="Q141" s="4"/>
      <c r="R141" s="4"/>
    </row>
    <row r="142" spans="3:18">
      <c r="C142" s="4"/>
      <c r="D142" s="4"/>
      <c r="E142" s="4"/>
      <c r="F142" s="4"/>
      <c r="G142" s="4"/>
      <c r="H142" s="4"/>
      <c r="I142" s="4"/>
      <c r="J142" s="4"/>
      <c r="N142" s="4"/>
      <c r="O142" s="4"/>
      <c r="P142" s="4"/>
      <c r="Q142" s="4"/>
      <c r="R142" s="4"/>
    </row>
    <row r="143" spans="3:18">
      <c r="C143" s="4"/>
      <c r="D143" s="4"/>
      <c r="E143" s="4"/>
      <c r="F143" s="4"/>
      <c r="G143" s="4"/>
      <c r="H143" s="4"/>
      <c r="I143" s="4"/>
      <c r="J143" s="4"/>
      <c r="N143" s="4"/>
      <c r="O143" s="4"/>
      <c r="P143" s="4"/>
      <c r="Q143" s="4"/>
      <c r="R143" s="4"/>
    </row>
    <row r="144" spans="3:18">
      <c r="C144" s="4"/>
      <c r="D144" s="4"/>
      <c r="E144" s="4"/>
      <c r="F144" s="4"/>
      <c r="G144" s="4"/>
      <c r="H144" s="4"/>
      <c r="I144" s="4"/>
      <c r="J144" s="4"/>
      <c r="N144" s="4"/>
      <c r="O144" s="4"/>
      <c r="P144" s="4"/>
      <c r="Q144" s="4"/>
      <c r="R144" s="4"/>
    </row>
    <row r="145" spans="3:18">
      <c r="C145" s="4"/>
      <c r="D145" s="4"/>
      <c r="E145" s="4"/>
      <c r="F145" s="4"/>
      <c r="G145" s="4"/>
      <c r="H145" s="4"/>
      <c r="I145" s="4"/>
      <c r="J145" s="4"/>
      <c r="N145" s="4"/>
      <c r="O145" s="4"/>
      <c r="P145" s="4"/>
      <c r="Q145" s="4"/>
      <c r="R145" s="4"/>
    </row>
    <row r="146" spans="3:18">
      <c r="C146" s="4"/>
      <c r="D146" s="4"/>
      <c r="E146" s="4"/>
      <c r="F146" s="4"/>
      <c r="G146" s="4"/>
      <c r="H146" s="4"/>
      <c r="I146" s="4"/>
      <c r="J146" s="4"/>
      <c r="N146" s="4"/>
      <c r="O146" s="4"/>
      <c r="P146" s="4"/>
      <c r="Q146" s="4"/>
      <c r="R146" s="4"/>
    </row>
    <row r="147" spans="3:18">
      <c r="C147" s="4"/>
      <c r="D147" s="4"/>
      <c r="E147" s="4"/>
      <c r="F147" s="4"/>
      <c r="G147" s="4"/>
      <c r="H147" s="4"/>
      <c r="I147" s="4"/>
      <c r="J147" s="4"/>
      <c r="N147" s="4"/>
      <c r="O147" s="4"/>
      <c r="P147" s="4"/>
      <c r="Q147" s="4"/>
      <c r="R147" s="4"/>
    </row>
    <row r="148" spans="3:18">
      <c r="C148" s="4"/>
      <c r="D148" s="4"/>
      <c r="E148" s="4"/>
      <c r="F148" s="4"/>
      <c r="G148" s="4"/>
      <c r="H148" s="4"/>
      <c r="I148" s="4"/>
      <c r="J148" s="4"/>
      <c r="N148" s="4"/>
      <c r="O148" s="4"/>
      <c r="P148" s="4"/>
      <c r="Q148" s="4"/>
      <c r="R148" s="4"/>
    </row>
    <row r="149" spans="3:18">
      <c r="C149" s="4"/>
      <c r="D149" s="4"/>
      <c r="E149" s="4"/>
      <c r="F149" s="4"/>
      <c r="G149" s="4"/>
      <c r="H149" s="4"/>
      <c r="I149" s="4"/>
      <c r="J149" s="4"/>
      <c r="N149" s="4"/>
      <c r="O149" s="4"/>
      <c r="P149" s="4"/>
      <c r="Q149" s="4"/>
      <c r="R149" s="4"/>
    </row>
    <row r="150" spans="3:18">
      <c r="C150" s="4"/>
      <c r="D150" s="4"/>
      <c r="E150" s="4"/>
      <c r="F150" s="4"/>
      <c r="G150" s="4"/>
      <c r="H150" s="4"/>
      <c r="I150" s="4"/>
      <c r="J150" s="4"/>
      <c r="N150" s="4"/>
      <c r="O150" s="4"/>
      <c r="P150" s="4"/>
      <c r="Q150" s="4"/>
      <c r="R150" s="4"/>
    </row>
    <row r="151" spans="3:18">
      <c r="C151" s="4"/>
      <c r="D151" s="4"/>
      <c r="E151" s="4"/>
      <c r="F151" s="4"/>
      <c r="G151" s="4"/>
      <c r="H151" s="4"/>
      <c r="I151" s="4"/>
      <c r="J151" s="4"/>
      <c r="N151" s="4"/>
      <c r="O151" s="4"/>
      <c r="P151" s="4"/>
      <c r="Q151" s="4"/>
      <c r="R151" s="4"/>
    </row>
    <row r="152" spans="3:18">
      <c r="C152" s="4"/>
      <c r="D152" s="4"/>
      <c r="E152" s="4"/>
      <c r="F152" s="4"/>
      <c r="G152" s="4"/>
      <c r="H152" s="4"/>
      <c r="I152" s="4"/>
      <c r="J152" s="4"/>
      <c r="N152" s="4"/>
      <c r="O152" s="4"/>
      <c r="P152" s="4"/>
      <c r="Q152" s="4"/>
      <c r="R152" s="4"/>
    </row>
    <row r="153" spans="3:18">
      <c r="C153" s="4"/>
      <c r="D153" s="4"/>
      <c r="E153" s="4"/>
      <c r="F153" s="4"/>
      <c r="G153" s="4"/>
      <c r="H153" s="4"/>
      <c r="I153" s="4"/>
      <c r="J153" s="4"/>
      <c r="N153" s="4"/>
      <c r="O153" s="4"/>
      <c r="P153" s="4"/>
      <c r="Q153" s="4"/>
      <c r="R153" s="4"/>
    </row>
    <row r="154" spans="3:18">
      <c r="C154" s="4"/>
      <c r="D154" s="4"/>
      <c r="E154" s="4"/>
      <c r="F154" s="4"/>
      <c r="G154" s="4"/>
      <c r="H154" s="4"/>
      <c r="I154" s="4"/>
      <c r="J154" s="4"/>
      <c r="N154" s="4"/>
      <c r="O154" s="4"/>
      <c r="P154" s="4"/>
      <c r="Q154" s="4"/>
      <c r="R154" s="4"/>
    </row>
    <row r="155" spans="3:18">
      <c r="C155" s="4"/>
      <c r="D155" s="4"/>
      <c r="E155" s="4"/>
      <c r="F155" s="4"/>
      <c r="G155" s="4"/>
      <c r="H155" s="4"/>
      <c r="I155" s="4"/>
      <c r="J155" s="4"/>
      <c r="N155" s="4"/>
      <c r="O155" s="4"/>
      <c r="P155" s="4"/>
      <c r="Q155" s="4"/>
      <c r="R155" s="4"/>
    </row>
    <row r="156" spans="3:18">
      <c r="C156" s="4"/>
      <c r="D156" s="4"/>
      <c r="E156" s="4"/>
      <c r="F156" s="4"/>
      <c r="G156" s="4"/>
      <c r="H156" s="4"/>
      <c r="I156" s="4"/>
      <c r="J156" s="4"/>
      <c r="N156" s="4"/>
      <c r="O156" s="4"/>
      <c r="P156" s="4"/>
      <c r="Q156" s="4"/>
      <c r="R156" s="4"/>
    </row>
    <row r="157" spans="3:18">
      <c r="C157" s="4"/>
      <c r="D157" s="4"/>
      <c r="E157" s="4"/>
      <c r="F157" s="4"/>
      <c r="G157" s="4"/>
      <c r="H157" s="4"/>
      <c r="I157" s="4"/>
      <c r="J157" s="4"/>
      <c r="N157" s="4"/>
      <c r="O157" s="4"/>
      <c r="P157" s="4"/>
      <c r="Q157" s="4"/>
      <c r="R157" s="4"/>
    </row>
    <row r="158" spans="3:18">
      <c r="C158" s="4"/>
      <c r="D158" s="4"/>
      <c r="E158" s="4"/>
      <c r="F158" s="4"/>
      <c r="G158" s="4"/>
      <c r="H158" s="4"/>
      <c r="I158" s="4"/>
      <c r="J158" s="4"/>
      <c r="N158" s="4"/>
      <c r="O158" s="4"/>
      <c r="P158" s="4"/>
      <c r="Q158" s="4"/>
      <c r="R158" s="4"/>
    </row>
    <row r="159" spans="3:18">
      <c r="C159" s="4"/>
      <c r="D159" s="4"/>
      <c r="E159" s="4"/>
      <c r="F159" s="4"/>
      <c r="G159" s="4"/>
      <c r="H159" s="4"/>
      <c r="I159" s="4"/>
      <c r="J159" s="4"/>
      <c r="N159" s="4"/>
      <c r="O159" s="4"/>
      <c r="P159" s="4"/>
      <c r="Q159" s="4"/>
      <c r="R159" s="4"/>
    </row>
    <row r="160" spans="3:18">
      <c r="C160" s="4"/>
      <c r="D160" s="4"/>
      <c r="E160" s="4"/>
      <c r="F160" s="4"/>
      <c r="G160" s="4"/>
      <c r="H160" s="4"/>
      <c r="I160" s="4"/>
      <c r="J160" s="4"/>
      <c r="N160" s="4"/>
      <c r="O160" s="4"/>
      <c r="P160" s="4"/>
      <c r="Q160" s="4"/>
      <c r="R160" s="4"/>
    </row>
    <row r="161" spans="3:18">
      <c r="C161" s="4"/>
      <c r="D161" s="4"/>
      <c r="E161" s="4"/>
      <c r="F161" s="4"/>
      <c r="G161" s="4"/>
      <c r="H161" s="4"/>
      <c r="I161" s="4"/>
      <c r="J161" s="4"/>
      <c r="N161" s="4"/>
      <c r="O161" s="4"/>
      <c r="P161" s="4"/>
      <c r="Q161" s="4"/>
      <c r="R161" s="4"/>
    </row>
    <row r="162" spans="3:18">
      <c r="C162" s="4"/>
      <c r="D162" s="4"/>
      <c r="E162" s="4"/>
      <c r="F162" s="4"/>
      <c r="G162" s="4"/>
      <c r="H162" s="4"/>
      <c r="I162" s="4"/>
      <c r="J162" s="4"/>
      <c r="N162" s="4"/>
      <c r="O162" s="4"/>
      <c r="P162" s="4"/>
      <c r="Q162" s="4"/>
      <c r="R162" s="4"/>
    </row>
    <row r="163" spans="3:18">
      <c r="C163" s="4"/>
      <c r="D163" s="4"/>
      <c r="E163" s="4"/>
      <c r="F163" s="4"/>
      <c r="G163" s="4"/>
      <c r="H163" s="4"/>
      <c r="I163" s="4"/>
      <c r="J163" s="4"/>
      <c r="N163" s="4"/>
      <c r="O163" s="4"/>
      <c r="P163" s="4"/>
      <c r="Q163" s="4"/>
      <c r="R163" s="4"/>
    </row>
    <row r="164" spans="3:18">
      <c r="C164" s="4"/>
      <c r="D164" s="4"/>
      <c r="E164" s="4"/>
      <c r="F164" s="4"/>
      <c r="G164" s="4"/>
      <c r="H164" s="4"/>
      <c r="I164" s="4"/>
      <c r="J164" s="4"/>
      <c r="N164" s="4"/>
      <c r="O164" s="4"/>
      <c r="P164" s="4"/>
      <c r="Q164" s="4"/>
      <c r="R164" s="4"/>
    </row>
    <row r="165" spans="3:18">
      <c r="C165" s="4"/>
      <c r="D165" s="4"/>
      <c r="E165" s="4"/>
      <c r="F165" s="4"/>
      <c r="G165" s="4"/>
      <c r="H165" s="4"/>
      <c r="I165" s="4"/>
      <c r="J165" s="4"/>
      <c r="N165" s="4"/>
      <c r="O165" s="4"/>
      <c r="P165" s="4"/>
      <c r="Q165" s="4"/>
      <c r="R165" s="4"/>
    </row>
    <row r="166" spans="3:18">
      <c r="C166" s="4"/>
      <c r="D166" s="4"/>
      <c r="E166" s="4"/>
      <c r="F166" s="4"/>
      <c r="G166" s="4"/>
      <c r="H166" s="4"/>
      <c r="I166" s="4"/>
      <c r="J166" s="4"/>
      <c r="N166" s="4"/>
      <c r="O166" s="4"/>
      <c r="P166" s="4"/>
      <c r="Q166" s="4"/>
      <c r="R166" s="4"/>
    </row>
    <row r="167" spans="3:18">
      <c r="C167" s="4"/>
      <c r="D167" s="4"/>
      <c r="E167" s="4"/>
      <c r="F167" s="4"/>
      <c r="G167" s="4"/>
      <c r="H167" s="4"/>
      <c r="I167" s="4"/>
      <c r="J167" s="4"/>
      <c r="N167" s="4"/>
      <c r="O167" s="4"/>
      <c r="P167" s="4"/>
      <c r="Q167" s="4"/>
      <c r="R167" s="4"/>
    </row>
    <row r="168" spans="3:18">
      <c r="C168" s="4"/>
      <c r="D168" s="4"/>
      <c r="E168" s="4"/>
      <c r="F168" s="4"/>
      <c r="G168" s="4"/>
      <c r="H168" s="4"/>
      <c r="I168" s="4"/>
      <c r="J168" s="4"/>
      <c r="N168" s="4"/>
      <c r="O168" s="4"/>
      <c r="P168" s="4"/>
      <c r="Q168" s="4"/>
      <c r="R168" s="4"/>
    </row>
    <row r="169" spans="3:18">
      <c r="C169" s="4"/>
      <c r="D169" s="4"/>
      <c r="E169" s="4"/>
      <c r="F169" s="4"/>
      <c r="G169" s="4"/>
      <c r="H169" s="4"/>
      <c r="I169" s="4"/>
      <c r="J169" s="4"/>
      <c r="N169" s="4"/>
      <c r="O169" s="4"/>
      <c r="P169" s="4"/>
      <c r="Q169" s="4"/>
      <c r="R169" s="4"/>
    </row>
    <row r="170" spans="3:18">
      <c r="C170" s="4"/>
      <c r="D170" s="4"/>
      <c r="E170" s="4"/>
      <c r="F170" s="4"/>
      <c r="G170" s="4"/>
      <c r="H170" s="4"/>
      <c r="I170" s="4"/>
      <c r="J170" s="4"/>
      <c r="N170" s="4"/>
      <c r="O170" s="4"/>
      <c r="P170" s="4"/>
      <c r="Q170" s="4"/>
      <c r="R170" s="4"/>
    </row>
    <row r="171" spans="3:18">
      <c r="C171" s="4"/>
      <c r="D171" s="4"/>
      <c r="E171" s="4"/>
      <c r="F171" s="4"/>
      <c r="G171" s="4"/>
      <c r="H171" s="4"/>
      <c r="I171" s="4"/>
      <c r="J171" s="4"/>
      <c r="N171" s="4"/>
      <c r="O171" s="4"/>
      <c r="P171" s="4"/>
      <c r="Q171" s="4"/>
      <c r="R171" s="4"/>
    </row>
    <row r="172" spans="3:18">
      <c r="C172" s="4"/>
      <c r="D172" s="4"/>
      <c r="E172" s="4"/>
      <c r="F172" s="4"/>
      <c r="G172" s="4"/>
      <c r="H172" s="4"/>
      <c r="I172" s="4"/>
      <c r="J172" s="4"/>
      <c r="N172" s="4"/>
      <c r="O172" s="4"/>
      <c r="P172" s="4"/>
      <c r="Q172" s="4"/>
      <c r="R172" s="4"/>
    </row>
    <row r="173" spans="3:18">
      <c r="C173" s="4"/>
      <c r="D173" s="4"/>
      <c r="E173" s="4"/>
      <c r="F173" s="4"/>
      <c r="G173" s="4"/>
      <c r="H173" s="4"/>
      <c r="I173" s="4"/>
      <c r="J173" s="4"/>
      <c r="N173" s="4"/>
      <c r="O173" s="4"/>
      <c r="P173" s="4"/>
      <c r="Q173" s="4"/>
      <c r="R173" s="4"/>
    </row>
    <row r="174" spans="3:18">
      <c r="C174" s="4"/>
      <c r="D174" s="4"/>
      <c r="E174" s="4"/>
      <c r="F174" s="4"/>
      <c r="G174" s="4"/>
      <c r="H174" s="4"/>
      <c r="I174" s="4"/>
      <c r="J174" s="4"/>
      <c r="N174" s="4"/>
      <c r="O174" s="4"/>
      <c r="P174" s="4"/>
      <c r="Q174" s="4"/>
      <c r="R174" s="4"/>
    </row>
    <row r="175" spans="3:18">
      <c r="C175" s="4"/>
      <c r="D175" s="4"/>
      <c r="E175" s="4"/>
      <c r="F175" s="4"/>
      <c r="G175" s="4"/>
      <c r="H175" s="4"/>
      <c r="I175" s="4"/>
      <c r="J175" s="4"/>
      <c r="N175" s="4"/>
      <c r="O175" s="4"/>
      <c r="P175" s="4"/>
      <c r="Q175" s="4"/>
      <c r="R175" s="4"/>
    </row>
    <row r="176" spans="3:18">
      <c r="C176" s="4"/>
      <c r="D176" s="4"/>
      <c r="E176" s="4"/>
      <c r="F176" s="4"/>
      <c r="G176" s="4"/>
      <c r="H176" s="4"/>
      <c r="I176" s="4"/>
      <c r="J176" s="4"/>
      <c r="N176" s="4"/>
      <c r="O176" s="4"/>
      <c r="P176" s="4"/>
      <c r="Q176" s="4"/>
      <c r="R176" s="4"/>
    </row>
    <row r="177" spans="3:18">
      <c r="C177" s="4"/>
      <c r="D177" s="4"/>
      <c r="E177" s="4"/>
      <c r="F177" s="4"/>
      <c r="G177" s="4"/>
      <c r="H177" s="4"/>
      <c r="I177" s="4"/>
      <c r="J177" s="4"/>
      <c r="N177" s="4"/>
      <c r="O177" s="4"/>
      <c r="P177" s="4"/>
      <c r="Q177" s="4"/>
      <c r="R177" s="4"/>
    </row>
    <row r="178" spans="3:18">
      <c r="C178" s="4"/>
      <c r="D178" s="4"/>
      <c r="E178" s="4"/>
      <c r="F178" s="4"/>
      <c r="G178" s="4"/>
      <c r="H178" s="4"/>
      <c r="I178" s="4"/>
      <c r="J178" s="4"/>
      <c r="N178" s="4"/>
      <c r="O178" s="4"/>
      <c r="P178" s="4"/>
      <c r="Q178" s="4"/>
      <c r="R178" s="4"/>
    </row>
    <row r="179" spans="3:18">
      <c r="C179" s="4"/>
      <c r="D179" s="4"/>
      <c r="E179" s="4"/>
      <c r="F179" s="4"/>
      <c r="G179" s="4"/>
      <c r="H179" s="4"/>
      <c r="I179" s="4"/>
      <c r="J179" s="4"/>
      <c r="N179" s="4"/>
      <c r="O179" s="4"/>
      <c r="P179" s="4"/>
      <c r="Q179" s="4"/>
      <c r="R179" s="4"/>
    </row>
    <row r="180" spans="3:18">
      <c r="C180" s="4"/>
      <c r="D180" s="4"/>
      <c r="E180" s="4"/>
      <c r="F180" s="4"/>
      <c r="G180" s="4"/>
      <c r="H180" s="4"/>
      <c r="I180" s="4"/>
      <c r="J180" s="4"/>
      <c r="N180" s="4"/>
      <c r="O180" s="4"/>
      <c r="P180" s="4"/>
      <c r="Q180" s="4"/>
      <c r="R180" s="4"/>
    </row>
    <row r="181" spans="3:18">
      <c r="C181" s="4"/>
      <c r="D181" s="4"/>
      <c r="E181" s="4"/>
      <c r="F181" s="4"/>
      <c r="G181" s="4"/>
      <c r="H181" s="4"/>
      <c r="I181" s="4"/>
      <c r="J181" s="4"/>
      <c r="N181" s="4"/>
      <c r="O181" s="4"/>
      <c r="P181" s="4"/>
      <c r="Q181" s="4"/>
      <c r="R181" s="4"/>
    </row>
    <row r="182" spans="3:18">
      <c r="C182" s="4"/>
      <c r="D182" s="4"/>
      <c r="E182" s="4"/>
      <c r="F182" s="4"/>
      <c r="G182" s="4"/>
      <c r="H182" s="4"/>
      <c r="I182" s="4"/>
      <c r="J182" s="4"/>
      <c r="N182" s="4"/>
      <c r="O182" s="4"/>
      <c r="P182" s="4"/>
      <c r="Q182" s="4"/>
      <c r="R182" s="4"/>
    </row>
    <row r="183" spans="3:18">
      <c r="C183" s="4"/>
      <c r="D183" s="4"/>
      <c r="E183" s="4"/>
      <c r="F183" s="4"/>
      <c r="G183" s="4"/>
      <c r="H183" s="4"/>
      <c r="I183" s="4"/>
      <c r="J183" s="4"/>
      <c r="N183" s="4"/>
      <c r="O183" s="4"/>
      <c r="P183" s="4"/>
      <c r="Q183" s="4"/>
      <c r="R183" s="4"/>
    </row>
    <row r="184" spans="3:18">
      <c r="C184" s="4"/>
      <c r="D184" s="4"/>
      <c r="E184" s="4"/>
      <c r="F184" s="4"/>
      <c r="G184" s="4"/>
      <c r="H184" s="4"/>
      <c r="I184" s="4"/>
      <c r="J184" s="4"/>
      <c r="N184" s="4"/>
      <c r="O184" s="4"/>
      <c r="P184" s="4"/>
      <c r="Q184" s="4"/>
      <c r="R184" s="4"/>
    </row>
    <row r="185" spans="3:18">
      <c r="C185" s="4"/>
      <c r="D185" s="4"/>
      <c r="E185" s="4"/>
      <c r="F185" s="4"/>
      <c r="G185" s="4"/>
      <c r="H185" s="4"/>
      <c r="I185" s="4"/>
      <c r="J185" s="4"/>
      <c r="N185" s="4"/>
      <c r="O185" s="4"/>
      <c r="P185" s="4"/>
      <c r="Q185" s="4"/>
      <c r="R185" s="4"/>
    </row>
    <row r="186" spans="3:18">
      <c r="C186" s="4"/>
      <c r="D186" s="4"/>
      <c r="E186" s="4"/>
      <c r="F186" s="4"/>
      <c r="G186" s="4"/>
      <c r="H186" s="4"/>
      <c r="I186" s="4"/>
      <c r="J186" s="4"/>
      <c r="N186" s="4"/>
      <c r="O186" s="4"/>
      <c r="P186" s="4"/>
      <c r="Q186" s="4"/>
      <c r="R186" s="4"/>
    </row>
    <row r="187" spans="3:18">
      <c r="C187" s="4"/>
      <c r="D187" s="4"/>
      <c r="E187" s="4"/>
      <c r="F187" s="4"/>
      <c r="G187" s="4"/>
      <c r="H187" s="4"/>
      <c r="I187" s="4"/>
      <c r="J187" s="4"/>
      <c r="N187" s="4"/>
      <c r="O187" s="4"/>
      <c r="P187" s="4"/>
      <c r="Q187" s="4"/>
      <c r="R187" s="4"/>
    </row>
    <row r="188" spans="3:18">
      <c r="C188" s="4"/>
      <c r="D188" s="4"/>
      <c r="E188" s="4"/>
      <c r="F188" s="4"/>
      <c r="G188" s="4"/>
      <c r="H188" s="4"/>
      <c r="I188" s="4"/>
      <c r="J188" s="4"/>
      <c r="N188" s="4"/>
      <c r="O188" s="4"/>
      <c r="P188" s="4"/>
      <c r="Q188" s="4"/>
      <c r="R188" s="4"/>
    </row>
    <row r="189" spans="3:18">
      <c r="C189" s="4"/>
      <c r="D189" s="4"/>
      <c r="E189" s="4"/>
      <c r="F189" s="4"/>
      <c r="G189" s="4"/>
      <c r="H189" s="4"/>
      <c r="I189" s="4"/>
      <c r="J189" s="4"/>
      <c r="N189" s="4"/>
      <c r="O189" s="4"/>
      <c r="P189" s="4"/>
      <c r="Q189" s="4"/>
      <c r="R189" s="4"/>
    </row>
    <row r="190" spans="3:18">
      <c r="C190" s="4"/>
      <c r="D190" s="4"/>
      <c r="E190" s="4"/>
      <c r="F190" s="4"/>
      <c r="G190" s="4"/>
      <c r="H190" s="4"/>
      <c r="I190" s="4"/>
      <c r="J190" s="4"/>
      <c r="N190" s="4"/>
      <c r="O190" s="4"/>
      <c r="P190" s="4"/>
      <c r="Q190" s="4"/>
      <c r="R190" s="4"/>
    </row>
    <row r="191" spans="3:18">
      <c r="C191" s="4"/>
      <c r="D191" s="4"/>
      <c r="E191" s="4"/>
      <c r="F191" s="4"/>
      <c r="G191" s="4"/>
      <c r="H191" s="4"/>
      <c r="I191" s="4"/>
      <c r="J191" s="4"/>
      <c r="N191" s="4"/>
      <c r="O191" s="4"/>
      <c r="P191" s="4"/>
      <c r="Q191" s="4"/>
      <c r="R191" s="4"/>
    </row>
    <row r="192" spans="3:18">
      <c r="C192" s="4"/>
      <c r="D192" s="4"/>
      <c r="E192" s="4"/>
      <c r="F192" s="4"/>
      <c r="G192" s="4"/>
      <c r="H192" s="4"/>
      <c r="I192" s="4"/>
      <c r="J192" s="4"/>
      <c r="N192" s="4"/>
      <c r="O192" s="4"/>
      <c r="P192" s="4"/>
      <c r="Q192" s="4"/>
      <c r="R192" s="4"/>
    </row>
    <row r="193" spans="3:18">
      <c r="C193" s="4"/>
      <c r="D193" s="4"/>
      <c r="E193" s="4"/>
      <c r="F193" s="4"/>
      <c r="G193" s="4"/>
      <c r="H193" s="4"/>
      <c r="I193" s="4"/>
      <c r="J193" s="4"/>
      <c r="N193" s="4"/>
      <c r="O193" s="4"/>
      <c r="P193" s="4"/>
      <c r="Q193" s="4"/>
      <c r="R193" s="4"/>
    </row>
    <row r="194" spans="3:18">
      <c r="C194" s="4"/>
      <c r="D194" s="4"/>
      <c r="E194" s="4"/>
      <c r="F194" s="4"/>
      <c r="G194" s="4"/>
      <c r="H194" s="4"/>
      <c r="I194" s="4"/>
      <c r="J194" s="4"/>
      <c r="N194" s="4"/>
      <c r="O194" s="4"/>
      <c r="P194" s="4"/>
      <c r="Q194" s="4"/>
      <c r="R194" s="4"/>
    </row>
    <row r="195" spans="3:18">
      <c r="C195" s="4"/>
      <c r="D195" s="4"/>
      <c r="E195" s="4"/>
      <c r="F195" s="4"/>
      <c r="G195" s="4"/>
      <c r="H195" s="4"/>
      <c r="I195" s="4"/>
      <c r="J195" s="4"/>
      <c r="N195" s="4"/>
      <c r="O195" s="4"/>
      <c r="P195" s="4"/>
      <c r="Q195" s="4"/>
      <c r="R195" s="4"/>
    </row>
    <row r="196" spans="3:18">
      <c r="C196" s="4"/>
      <c r="D196" s="4"/>
      <c r="E196" s="4"/>
      <c r="F196" s="4"/>
      <c r="G196" s="4"/>
      <c r="H196" s="4"/>
      <c r="I196" s="4"/>
      <c r="J196" s="4"/>
      <c r="N196" s="4"/>
      <c r="O196" s="4"/>
      <c r="P196" s="4"/>
      <c r="Q196" s="4"/>
      <c r="R196" s="4"/>
    </row>
    <row r="197" spans="3:18">
      <c r="C197" s="4"/>
      <c r="D197" s="4"/>
      <c r="E197" s="4"/>
      <c r="F197" s="4"/>
      <c r="G197" s="4"/>
      <c r="H197" s="4"/>
      <c r="I197" s="4"/>
      <c r="J197" s="4"/>
      <c r="N197" s="4"/>
      <c r="O197" s="4"/>
      <c r="P197" s="4"/>
      <c r="Q197" s="4"/>
      <c r="R197" s="4"/>
    </row>
    <row r="198" spans="3:18">
      <c r="C198" s="4"/>
      <c r="D198" s="4"/>
      <c r="E198" s="4"/>
      <c r="F198" s="4"/>
      <c r="G198" s="4"/>
      <c r="H198" s="4"/>
      <c r="I198" s="4"/>
      <c r="J198" s="4"/>
      <c r="N198" s="4"/>
      <c r="O198" s="4"/>
      <c r="P198" s="4"/>
      <c r="Q198" s="4"/>
      <c r="R198" s="4"/>
    </row>
    <row r="199" spans="3:18">
      <c r="C199" s="4"/>
      <c r="D199" s="4"/>
      <c r="E199" s="4"/>
      <c r="F199" s="4"/>
      <c r="G199" s="4"/>
      <c r="H199" s="4"/>
      <c r="I199" s="4"/>
      <c r="J199" s="4"/>
      <c r="N199" s="4"/>
      <c r="O199" s="4"/>
      <c r="P199" s="4"/>
      <c r="Q199" s="4"/>
      <c r="R199" s="4"/>
    </row>
    <row r="200" spans="3:18">
      <c r="C200" s="4"/>
      <c r="D200" s="4"/>
      <c r="E200" s="4"/>
      <c r="F200" s="4"/>
      <c r="G200" s="4"/>
      <c r="H200" s="4"/>
      <c r="I200" s="4"/>
      <c r="J200" s="4"/>
      <c r="N200" s="4"/>
      <c r="O200" s="4"/>
      <c r="P200" s="4"/>
      <c r="Q200" s="4"/>
      <c r="R200" s="4"/>
    </row>
    <row r="201" spans="3:18">
      <c r="C201" s="4"/>
      <c r="D201" s="4"/>
      <c r="E201" s="4"/>
      <c r="F201" s="4"/>
      <c r="G201" s="4"/>
      <c r="H201" s="4"/>
      <c r="I201" s="4"/>
      <c r="J201" s="4"/>
      <c r="N201" s="4"/>
      <c r="O201" s="4"/>
      <c r="P201" s="4"/>
      <c r="Q201" s="4"/>
      <c r="R201" s="4"/>
    </row>
    <row r="202" spans="3:18">
      <c r="C202" s="4"/>
      <c r="D202" s="4"/>
      <c r="E202" s="4"/>
      <c r="F202" s="4"/>
      <c r="G202" s="4"/>
      <c r="H202" s="4"/>
      <c r="I202" s="4"/>
      <c r="J202" s="4"/>
      <c r="N202" s="4"/>
      <c r="O202" s="4"/>
      <c r="P202" s="4"/>
      <c r="Q202" s="4"/>
      <c r="R202" s="4"/>
    </row>
    <row r="203" spans="3:18">
      <c r="C203" s="4"/>
      <c r="D203" s="4"/>
      <c r="E203" s="4"/>
      <c r="F203" s="4"/>
      <c r="G203" s="4"/>
      <c r="H203" s="4"/>
      <c r="I203" s="4"/>
      <c r="J203" s="4"/>
      <c r="N203" s="4"/>
      <c r="O203" s="4"/>
      <c r="P203" s="4"/>
      <c r="Q203" s="4"/>
      <c r="R203" s="4"/>
    </row>
    <row r="204" spans="3:18">
      <c r="C204" s="4"/>
      <c r="D204" s="4"/>
      <c r="E204" s="4"/>
      <c r="F204" s="4"/>
      <c r="G204" s="4"/>
      <c r="H204" s="4"/>
      <c r="I204" s="4"/>
      <c r="J204" s="4"/>
      <c r="N204" s="4"/>
      <c r="O204" s="4"/>
      <c r="P204" s="4"/>
      <c r="Q204" s="4"/>
      <c r="R204" s="4"/>
    </row>
    <row r="205" spans="3:18">
      <c r="C205" s="4"/>
      <c r="D205" s="4"/>
      <c r="E205" s="4"/>
      <c r="F205" s="4"/>
      <c r="G205" s="4"/>
      <c r="H205" s="4"/>
      <c r="I205" s="4"/>
      <c r="J205" s="4"/>
      <c r="N205" s="4"/>
      <c r="O205" s="4"/>
      <c r="P205" s="4"/>
      <c r="Q205" s="4"/>
      <c r="R205" s="4"/>
    </row>
    <row r="206" spans="3:18">
      <c r="C206" s="4"/>
      <c r="D206" s="4"/>
      <c r="E206" s="4"/>
      <c r="F206" s="4"/>
      <c r="G206" s="4"/>
      <c r="H206" s="4"/>
      <c r="I206" s="4"/>
      <c r="J206" s="4"/>
      <c r="N206" s="4"/>
      <c r="O206" s="4"/>
      <c r="P206" s="4"/>
      <c r="Q206" s="4"/>
      <c r="R206" s="4"/>
    </row>
    <row r="207" spans="3:18">
      <c r="C207" s="4"/>
      <c r="D207" s="4"/>
      <c r="E207" s="4"/>
      <c r="F207" s="4"/>
      <c r="G207" s="4"/>
      <c r="H207" s="4"/>
      <c r="I207" s="4"/>
      <c r="J207" s="4"/>
      <c r="N207" s="4"/>
      <c r="O207" s="4"/>
      <c r="P207" s="4"/>
      <c r="Q207" s="4"/>
      <c r="R207" s="4"/>
    </row>
    <row r="208" spans="3:18">
      <c r="C208" s="4"/>
      <c r="D208" s="4"/>
      <c r="E208" s="4"/>
      <c r="F208" s="4"/>
      <c r="G208" s="4"/>
      <c r="H208" s="4"/>
      <c r="I208" s="4"/>
      <c r="J208" s="4"/>
      <c r="N208" s="4"/>
      <c r="O208" s="4"/>
      <c r="P208" s="4"/>
      <c r="Q208" s="4"/>
      <c r="R208" s="4"/>
    </row>
    <row r="209" spans="3:18">
      <c r="C209" s="4"/>
      <c r="D209" s="4"/>
      <c r="E209" s="4"/>
      <c r="F209" s="4"/>
      <c r="G209" s="4"/>
      <c r="H209" s="4"/>
      <c r="I209" s="4"/>
      <c r="J209" s="4"/>
      <c r="N209" s="4"/>
      <c r="O209" s="4"/>
      <c r="P209" s="4"/>
      <c r="Q209" s="4"/>
      <c r="R209" s="4"/>
    </row>
    <row r="210" spans="3:18">
      <c r="C210" s="4"/>
      <c r="D210" s="4"/>
      <c r="E210" s="4"/>
      <c r="F210" s="4"/>
      <c r="G210" s="4"/>
      <c r="H210" s="4"/>
      <c r="I210" s="4"/>
      <c r="J210" s="4"/>
      <c r="N210" s="4"/>
      <c r="O210" s="4"/>
      <c r="P210" s="4"/>
      <c r="Q210" s="4"/>
      <c r="R210" s="4"/>
    </row>
    <row r="211" spans="3:18">
      <c r="C211" s="4"/>
      <c r="D211" s="4"/>
      <c r="E211" s="4"/>
      <c r="F211" s="4"/>
      <c r="G211" s="4"/>
      <c r="H211" s="4"/>
      <c r="I211" s="4"/>
      <c r="J211" s="4"/>
      <c r="N211" s="4"/>
      <c r="O211" s="4"/>
      <c r="P211" s="4"/>
      <c r="Q211" s="4"/>
      <c r="R211" s="4"/>
    </row>
    <row r="212" spans="3:18">
      <c r="C212" s="4"/>
      <c r="D212" s="4"/>
      <c r="E212" s="4"/>
      <c r="F212" s="4"/>
      <c r="G212" s="4"/>
      <c r="H212" s="4"/>
      <c r="I212" s="4"/>
      <c r="J212" s="4"/>
      <c r="N212" s="4"/>
      <c r="O212" s="4"/>
      <c r="P212" s="4"/>
      <c r="Q212" s="4"/>
      <c r="R212" s="4"/>
    </row>
    <row r="213" spans="3:18">
      <c r="C213" s="4"/>
      <c r="D213" s="4"/>
      <c r="E213" s="4"/>
      <c r="F213" s="4"/>
      <c r="G213" s="4"/>
      <c r="H213" s="4"/>
      <c r="I213" s="4"/>
      <c r="J213" s="4"/>
      <c r="N213" s="4"/>
      <c r="O213" s="4"/>
      <c r="P213" s="4"/>
      <c r="Q213" s="4"/>
      <c r="R213" s="4"/>
    </row>
    <row r="214" spans="3:18">
      <c r="C214" s="4"/>
      <c r="D214" s="4"/>
      <c r="E214" s="4"/>
      <c r="F214" s="4"/>
      <c r="G214" s="4"/>
      <c r="H214" s="4"/>
      <c r="I214" s="4"/>
      <c r="J214" s="4"/>
      <c r="N214" s="4"/>
      <c r="O214" s="4"/>
      <c r="P214" s="4"/>
      <c r="Q214" s="4"/>
      <c r="R214" s="4"/>
    </row>
    <row r="215" spans="3:18">
      <c r="C215" s="4"/>
      <c r="D215" s="4"/>
      <c r="E215" s="4"/>
      <c r="F215" s="4"/>
      <c r="G215" s="4"/>
      <c r="H215" s="4"/>
      <c r="I215" s="4"/>
      <c r="J215" s="4"/>
      <c r="N215" s="4"/>
      <c r="O215" s="4"/>
      <c r="P215" s="4"/>
      <c r="Q215" s="4"/>
      <c r="R215" s="4"/>
    </row>
    <row r="216" spans="3:18">
      <c r="C216" s="4"/>
      <c r="D216" s="4"/>
      <c r="E216" s="4"/>
      <c r="F216" s="4"/>
      <c r="G216" s="4"/>
      <c r="H216" s="4"/>
      <c r="I216" s="4"/>
      <c r="J216" s="4"/>
      <c r="N216" s="4"/>
      <c r="O216" s="4"/>
      <c r="P216" s="4"/>
      <c r="Q216" s="4"/>
      <c r="R216" s="4"/>
    </row>
    <row r="217" spans="3:18">
      <c r="C217" s="4"/>
      <c r="D217" s="4"/>
      <c r="E217" s="4"/>
      <c r="F217" s="4"/>
      <c r="G217" s="4"/>
      <c r="H217" s="4"/>
      <c r="I217" s="4"/>
      <c r="J217" s="4"/>
      <c r="N217" s="4"/>
      <c r="O217" s="4"/>
      <c r="P217" s="4"/>
      <c r="Q217" s="4"/>
      <c r="R217" s="4"/>
    </row>
    <row r="218" spans="3:18">
      <c r="C218" s="4"/>
      <c r="D218" s="4"/>
      <c r="E218" s="4"/>
      <c r="F218" s="4"/>
      <c r="G218" s="4"/>
      <c r="H218" s="4"/>
      <c r="I218" s="4"/>
      <c r="J218" s="4"/>
      <c r="N218" s="4"/>
      <c r="O218" s="4"/>
      <c r="P218" s="4"/>
      <c r="Q218" s="4"/>
      <c r="R218" s="4"/>
    </row>
    <row r="219" spans="3:18">
      <c r="C219" s="4"/>
      <c r="D219" s="4"/>
      <c r="E219" s="4"/>
      <c r="F219" s="4"/>
      <c r="G219" s="4"/>
      <c r="H219" s="4"/>
      <c r="I219" s="4"/>
      <c r="J219" s="4"/>
      <c r="N219" s="4"/>
      <c r="O219" s="4"/>
      <c r="P219" s="4"/>
      <c r="Q219" s="4"/>
      <c r="R219" s="4"/>
    </row>
    <row r="220" spans="3:18">
      <c r="C220" s="4"/>
      <c r="D220" s="4"/>
      <c r="E220" s="4"/>
      <c r="F220" s="4"/>
      <c r="G220" s="4"/>
      <c r="H220" s="4"/>
      <c r="I220" s="4"/>
      <c r="J220" s="4"/>
      <c r="N220" s="4"/>
      <c r="O220" s="4"/>
      <c r="P220" s="4"/>
      <c r="Q220" s="4"/>
      <c r="R220" s="4"/>
    </row>
    <row r="221" spans="3:18">
      <c r="C221" s="4"/>
      <c r="D221" s="4"/>
      <c r="E221" s="4"/>
      <c r="F221" s="4"/>
      <c r="G221" s="4"/>
      <c r="H221" s="4"/>
      <c r="I221" s="4"/>
      <c r="J221" s="4"/>
      <c r="N221" s="4"/>
      <c r="O221" s="4"/>
      <c r="P221" s="4"/>
      <c r="Q221" s="4"/>
      <c r="R221" s="4"/>
    </row>
    <row r="222" spans="3:18">
      <c r="C222" s="4"/>
      <c r="D222" s="4"/>
      <c r="E222" s="4"/>
      <c r="F222" s="4"/>
      <c r="G222" s="4"/>
      <c r="H222" s="4"/>
      <c r="I222" s="4"/>
      <c r="J222" s="4"/>
      <c r="N222" s="4"/>
      <c r="O222" s="4"/>
      <c r="P222" s="4"/>
      <c r="Q222" s="4"/>
      <c r="R222" s="4"/>
    </row>
    <row r="223" spans="3:18">
      <c r="C223" s="4"/>
      <c r="D223" s="4"/>
      <c r="E223" s="4"/>
      <c r="F223" s="4"/>
      <c r="G223" s="4"/>
      <c r="H223" s="4"/>
      <c r="I223" s="4"/>
      <c r="J223" s="4"/>
      <c r="N223" s="4"/>
      <c r="O223" s="4"/>
      <c r="P223" s="4"/>
      <c r="Q223" s="4"/>
      <c r="R223" s="4"/>
    </row>
    <row r="224" spans="3:18">
      <c r="C224" s="4"/>
      <c r="D224" s="4"/>
      <c r="E224" s="4"/>
      <c r="F224" s="4"/>
      <c r="G224" s="4"/>
      <c r="H224" s="4"/>
      <c r="I224" s="4"/>
      <c r="J224" s="4"/>
      <c r="N224" s="4"/>
      <c r="O224" s="4"/>
      <c r="P224" s="4"/>
      <c r="Q224" s="4"/>
      <c r="R224" s="4"/>
    </row>
    <row r="225" spans="3:18">
      <c r="C225" s="4"/>
      <c r="D225" s="4"/>
      <c r="E225" s="4"/>
      <c r="F225" s="4"/>
      <c r="G225" s="4"/>
      <c r="H225" s="4"/>
      <c r="I225" s="4"/>
      <c r="J225" s="4"/>
      <c r="N225" s="4"/>
      <c r="O225" s="4"/>
      <c r="P225" s="4"/>
      <c r="Q225" s="4"/>
      <c r="R225" s="4"/>
    </row>
    <row r="226" spans="3:18">
      <c r="C226" s="4"/>
      <c r="D226" s="4"/>
      <c r="E226" s="4"/>
      <c r="F226" s="4"/>
      <c r="G226" s="4"/>
      <c r="H226" s="4"/>
      <c r="I226" s="4"/>
      <c r="J226" s="4"/>
      <c r="N226" s="4"/>
      <c r="O226" s="4"/>
      <c r="P226" s="4"/>
      <c r="Q226" s="4"/>
      <c r="R226" s="4"/>
    </row>
    <row r="227" spans="3:18">
      <c r="C227" s="4"/>
      <c r="D227" s="4"/>
      <c r="E227" s="4"/>
      <c r="F227" s="4"/>
      <c r="G227" s="4"/>
      <c r="H227" s="4"/>
      <c r="I227" s="4"/>
      <c r="J227" s="4"/>
      <c r="N227" s="4"/>
      <c r="O227" s="4"/>
      <c r="P227" s="4"/>
      <c r="Q227" s="4"/>
      <c r="R227" s="4"/>
    </row>
    <row r="228" spans="3:18">
      <c r="C228" s="4"/>
      <c r="D228" s="4"/>
      <c r="E228" s="4"/>
      <c r="F228" s="4"/>
      <c r="G228" s="4"/>
      <c r="H228" s="4"/>
      <c r="I228" s="4"/>
      <c r="J228" s="4"/>
      <c r="N228" s="4"/>
      <c r="O228" s="4"/>
      <c r="P228" s="4"/>
      <c r="Q228" s="4"/>
      <c r="R228" s="4"/>
    </row>
    <row r="229" spans="3:18">
      <c r="C229" s="4"/>
      <c r="D229" s="4"/>
      <c r="E229" s="4"/>
      <c r="F229" s="4"/>
      <c r="G229" s="4"/>
      <c r="H229" s="4"/>
      <c r="I229" s="4"/>
      <c r="J229" s="4"/>
      <c r="N229" s="4"/>
      <c r="O229" s="4"/>
      <c r="P229" s="4"/>
      <c r="Q229" s="4"/>
      <c r="R229" s="4"/>
    </row>
    <row r="230" spans="3:18">
      <c r="C230" s="4"/>
      <c r="D230" s="4"/>
      <c r="E230" s="4"/>
      <c r="F230" s="4"/>
      <c r="G230" s="4"/>
      <c r="H230" s="4"/>
      <c r="I230" s="4"/>
      <c r="J230" s="4"/>
      <c r="N230" s="4"/>
      <c r="O230" s="4"/>
      <c r="P230" s="4"/>
      <c r="Q230" s="4"/>
      <c r="R230" s="4"/>
    </row>
    <row r="231" spans="3:18">
      <c r="C231" s="4"/>
      <c r="D231" s="4"/>
      <c r="E231" s="4"/>
      <c r="F231" s="4"/>
      <c r="G231" s="4"/>
      <c r="H231" s="4"/>
      <c r="I231" s="4"/>
      <c r="J231" s="4"/>
      <c r="N231" s="4"/>
      <c r="O231" s="4"/>
      <c r="P231" s="4"/>
      <c r="Q231" s="4"/>
      <c r="R231" s="4"/>
    </row>
    <row r="232" spans="3:18">
      <c r="C232" s="4"/>
      <c r="D232" s="4"/>
      <c r="E232" s="4"/>
      <c r="F232" s="4"/>
      <c r="G232" s="4"/>
      <c r="H232" s="4"/>
      <c r="I232" s="4"/>
      <c r="J232" s="4"/>
      <c r="N232" s="4"/>
      <c r="O232" s="4"/>
      <c r="P232" s="4"/>
      <c r="Q232" s="4"/>
      <c r="R232" s="4"/>
    </row>
    <row r="233" spans="3:18">
      <c r="C233" s="4"/>
      <c r="D233" s="4"/>
      <c r="E233" s="4"/>
      <c r="F233" s="4"/>
      <c r="G233" s="4"/>
      <c r="H233" s="4"/>
      <c r="I233" s="4"/>
      <c r="J233" s="4"/>
      <c r="N233" s="4"/>
      <c r="O233" s="4"/>
      <c r="P233" s="4"/>
      <c r="Q233" s="4"/>
      <c r="R233" s="4"/>
    </row>
    <row r="234" spans="3:18">
      <c r="C234" s="4"/>
      <c r="D234" s="4"/>
      <c r="E234" s="4"/>
      <c r="F234" s="4"/>
      <c r="G234" s="4"/>
      <c r="H234" s="4"/>
      <c r="I234" s="4"/>
      <c r="J234" s="4"/>
      <c r="N234" s="4"/>
      <c r="O234" s="4"/>
      <c r="P234" s="4"/>
      <c r="Q234" s="4"/>
      <c r="R234" s="4"/>
    </row>
    <row r="235" spans="3:18">
      <c r="C235" s="4"/>
      <c r="D235" s="4"/>
      <c r="E235" s="4"/>
      <c r="F235" s="4"/>
      <c r="G235" s="4"/>
      <c r="H235" s="4"/>
      <c r="I235" s="4"/>
      <c r="J235" s="4"/>
      <c r="N235" s="4"/>
      <c r="O235" s="4"/>
      <c r="P235" s="4"/>
      <c r="Q235" s="4"/>
      <c r="R235" s="4"/>
    </row>
    <row r="236" spans="3:18">
      <c r="C236" s="4"/>
      <c r="D236" s="4"/>
      <c r="E236" s="4"/>
      <c r="F236" s="4"/>
      <c r="G236" s="4"/>
      <c r="H236" s="4"/>
      <c r="I236" s="4"/>
      <c r="J236" s="4"/>
      <c r="N236" s="4"/>
      <c r="O236" s="4"/>
      <c r="P236" s="4"/>
      <c r="Q236" s="4"/>
      <c r="R236" s="4"/>
    </row>
    <row r="237" spans="3:18">
      <c r="C237" s="4"/>
      <c r="D237" s="4"/>
      <c r="E237" s="4"/>
      <c r="F237" s="4"/>
      <c r="G237" s="4"/>
      <c r="H237" s="4"/>
      <c r="I237" s="4"/>
      <c r="J237" s="4"/>
      <c r="N237" s="4"/>
      <c r="O237" s="4"/>
      <c r="P237" s="4"/>
      <c r="Q237" s="4"/>
      <c r="R237" s="4"/>
    </row>
    <row r="238" spans="3:18">
      <c r="C238" s="4"/>
      <c r="D238" s="4"/>
      <c r="E238" s="4"/>
      <c r="F238" s="4"/>
      <c r="G238" s="4"/>
      <c r="H238" s="4"/>
      <c r="I238" s="4"/>
      <c r="J238" s="4"/>
      <c r="N238" s="4"/>
      <c r="O238" s="4"/>
      <c r="P238" s="4"/>
      <c r="Q238" s="4"/>
      <c r="R238" s="4"/>
    </row>
    <row r="239" spans="3:18">
      <c r="C239" s="4"/>
      <c r="D239" s="4"/>
      <c r="E239" s="4"/>
      <c r="F239" s="4"/>
      <c r="G239" s="4"/>
      <c r="H239" s="4"/>
      <c r="I239" s="4"/>
      <c r="J239" s="4"/>
      <c r="N239" s="4"/>
      <c r="O239" s="4"/>
      <c r="P239" s="4"/>
      <c r="Q239" s="4"/>
      <c r="R239" s="4"/>
    </row>
    <row r="240" spans="3:18">
      <c r="C240" s="4"/>
      <c r="D240" s="4"/>
      <c r="E240" s="4"/>
      <c r="F240" s="4"/>
      <c r="G240" s="4"/>
      <c r="H240" s="4"/>
      <c r="I240" s="4"/>
      <c r="J240" s="4"/>
      <c r="N240" s="4"/>
      <c r="O240" s="4"/>
      <c r="P240" s="4"/>
      <c r="Q240" s="4"/>
      <c r="R240" s="4"/>
    </row>
    <row r="241" spans="3:18">
      <c r="C241" s="4"/>
      <c r="D241" s="4"/>
      <c r="E241" s="4"/>
      <c r="F241" s="4"/>
      <c r="G241" s="4"/>
      <c r="H241" s="4"/>
      <c r="I241" s="4"/>
      <c r="J241" s="4"/>
      <c r="N241" s="4"/>
      <c r="O241" s="4"/>
      <c r="P241" s="4"/>
      <c r="Q241" s="4"/>
      <c r="R241" s="4"/>
    </row>
    <row r="242" spans="3:18">
      <c r="C242" s="4"/>
      <c r="D242" s="4"/>
      <c r="E242" s="4"/>
      <c r="F242" s="4"/>
      <c r="G242" s="4"/>
      <c r="H242" s="4"/>
      <c r="I242" s="4"/>
      <c r="J242" s="4"/>
      <c r="N242" s="4"/>
      <c r="O242" s="4"/>
      <c r="P242" s="4"/>
      <c r="Q242" s="4"/>
      <c r="R242" s="4"/>
    </row>
    <row r="243" spans="3:18">
      <c r="C243" s="4"/>
      <c r="D243" s="4"/>
      <c r="E243" s="4"/>
      <c r="F243" s="4"/>
      <c r="G243" s="4"/>
      <c r="H243" s="4"/>
      <c r="I243" s="4"/>
      <c r="J243" s="4"/>
      <c r="N243" s="4"/>
      <c r="O243" s="4"/>
      <c r="P243" s="4"/>
      <c r="Q243" s="4"/>
      <c r="R243" s="4"/>
    </row>
    <row r="244" spans="3:18">
      <c r="C244" s="4"/>
      <c r="D244" s="4"/>
      <c r="E244" s="4"/>
      <c r="F244" s="4"/>
      <c r="G244" s="4"/>
      <c r="H244" s="4"/>
      <c r="I244" s="4"/>
      <c r="J244" s="4"/>
      <c r="N244" s="4"/>
      <c r="O244" s="4"/>
      <c r="P244" s="4"/>
      <c r="Q244" s="4"/>
      <c r="R244" s="4"/>
    </row>
    <row r="245" spans="3:18">
      <c r="C245" s="4"/>
      <c r="D245" s="4"/>
      <c r="E245" s="4"/>
      <c r="F245" s="4"/>
      <c r="G245" s="4"/>
      <c r="H245" s="4"/>
      <c r="I245" s="4"/>
      <c r="J245" s="4"/>
      <c r="N245" s="4"/>
      <c r="O245" s="4"/>
      <c r="P245" s="4"/>
      <c r="Q245" s="4"/>
      <c r="R245" s="4"/>
    </row>
    <row r="246" spans="3:18">
      <c r="C246" s="4"/>
      <c r="D246" s="4"/>
      <c r="E246" s="4"/>
      <c r="F246" s="4"/>
      <c r="G246" s="4"/>
      <c r="H246" s="4"/>
      <c r="I246" s="4"/>
      <c r="J246" s="4"/>
      <c r="N246" s="4"/>
      <c r="O246" s="4"/>
      <c r="P246" s="4"/>
      <c r="Q246" s="4"/>
      <c r="R246" s="4"/>
    </row>
    <row r="247" spans="3:18">
      <c r="C247" s="4"/>
      <c r="D247" s="4"/>
      <c r="E247" s="4"/>
      <c r="F247" s="4"/>
      <c r="G247" s="4"/>
      <c r="H247" s="4"/>
      <c r="I247" s="4"/>
      <c r="J247" s="4"/>
      <c r="N247" s="4"/>
      <c r="O247" s="4"/>
      <c r="P247" s="4"/>
      <c r="Q247" s="4"/>
      <c r="R247" s="4"/>
    </row>
    <row r="248" spans="3:18">
      <c r="C248" s="4"/>
      <c r="D248" s="4"/>
      <c r="E248" s="4"/>
      <c r="F248" s="4"/>
      <c r="G248" s="4"/>
      <c r="H248" s="4"/>
      <c r="I248" s="4"/>
      <c r="J248" s="4"/>
      <c r="N248" s="4"/>
      <c r="O248" s="4"/>
      <c r="P248" s="4"/>
      <c r="Q248" s="4"/>
      <c r="R248" s="4"/>
    </row>
    <row r="249" spans="3:18">
      <c r="C249" s="4"/>
      <c r="D249" s="4"/>
      <c r="E249" s="4"/>
      <c r="F249" s="4"/>
      <c r="G249" s="4"/>
      <c r="H249" s="4"/>
      <c r="I249" s="4"/>
      <c r="J249" s="4"/>
      <c r="N249" s="4"/>
      <c r="O249" s="4"/>
      <c r="P249" s="4"/>
      <c r="Q249" s="4"/>
      <c r="R249" s="4"/>
    </row>
    <row r="250" spans="3:18">
      <c r="C250" s="4"/>
      <c r="D250" s="4"/>
      <c r="E250" s="4"/>
      <c r="F250" s="4"/>
      <c r="G250" s="4"/>
      <c r="H250" s="4"/>
      <c r="I250" s="4"/>
      <c r="J250" s="4"/>
      <c r="N250" s="4"/>
      <c r="O250" s="4"/>
      <c r="P250" s="4"/>
      <c r="Q250" s="4"/>
      <c r="R250" s="4"/>
    </row>
    <row r="251" spans="3:18">
      <c r="C251" s="4"/>
      <c r="D251" s="4"/>
      <c r="E251" s="4"/>
      <c r="F251" s="4"/>
      <c r="G251" s="4"/>
      <c r="H251" s="4"/>
      <c r="I251" s="4"/>
      <c r="J251" s="4"/>
      <c r="N251" s="4"/>
      <c r="O251" s="4"/>
      <c r="P251" s="4"/>
      <c r="Q251" s="4"/>
      <c r="R251" s="4"/>
    </row>
    <row r="252" spans="3:18">
      <c r="C252" s="4"/>
      <c r="D252" s="4"/>
      <c r="E252" s="4"/>
      <c r="F252" s="4"/>
      <c r="G252" s="4"/>
      <c r="H252" s="4"/>
      <c r="I252" s="4"/>
      <c r="J252" s="4"/>
      <c r="N252" s="4"/>
      <c r="O252" s="4"/>
      <c r="P252" s="4"/>
      <c r="Q252" s="4"/>
      <c r="R252" s="4"/>
    </row>
    <row r="253" spans="3:18">
      <c r="C253" s="4"/>
      <c r="D253" s="4"/>
      <c r="E253" s="4"/>
      <c r="F253" s="4"/>
      <c r="G253" s="4"/>
      <c r="H253" s="4"/>
      <c r="I253" s="4"/>
      <c r="J253" s="4"/>
      <c r="N253" s="4"/>
      <c r="O253" s="4"/>
      <c r="P253" s="4"/>
      <c r="Q253" s="4"/>
      <c r="R253" s="4"/>
    </row>
    <row r="254" spans="3:18">
      <c r="C254" s="4"/>
      <c r="D254" s="4"/>
      <c r="E254" s="4"/>
      <c r="F254" s="4"/>
      <c r="G254" s="4"/>
      <c r="H254" s="4"/>
      <c r="I254" s="4"/>
      <c r="J254" s="4"/>
      <c r="N254" s="4"/>
      <c r="O254" s="4"/>
      <c r="P254" s="4"/>
      <c r="Q254" s="4"/>
      <c r="R254" s="4"/>
    </row>
    <row r="255" spans="3:18">
      <c r="C255" s="4"/>
      <c r="D255" s="4"/>
      <c r="E255" s="4"/>
      <c r="F255" s="4"/>
      <c r="G255" s="4"/>
      <c r="H255" s="4"/>
      <c r="I255" s="4"/>
      <c r="J255" s="4"/>
      <c r="N255" s="4"/>
      <c r="O255" s="4"/>
      <c r="P255" s="4"/>
      <c r="Q255" s="4"/>
      <c r="R255" s="4"/>
    </row>
    <row r="256" spans="3:18">
      <c r="C256" s="4"/>
      <c r="D256" s="4"/>
      <c r="E256" s="4"/>
      <c r="F256" s="4"/>
      <c r="G256" s="4"/>
      <c r="H256" s="4"/>
      <c r="I256" s="4"/>
      <c r="J256" s="4"/>
      <c r="N256" s="4"/>
      <c r="O256" s="4"/>
      <c r="P256" s="4"/>
      <c r="Q256" s="4"/>
      <c r="R256" s="4"/>
    </row>
    <row r="257" spans="3:18">
      <c r="C257" s="4"/>
      <c r="D257" s="4"/>
      <c r="E257" s="4"/>
      <c r="F257" s="4"/>
      <c r="G257" s="4"/>
      <c r="H257" s="4"/>
      <c r="I257" s="4"/>
      <c r="J257" s="4"/>
      <c r="N257" s="4"/>
      <c r="O257" s="4"/>
      <c r="P257" s="4"/>
      <c r="Q257" s="4"/>
      <c r="R257" s="4"/>
    </row>
    <row r="258" spans="3:18">
      <c r="C258" s="4"/>
      <c r="D258" s="4"/>
      <c r="E258" s="4"/>
      <c r="F258" s="4"/>
      <c r="G258" s="4"/>
      <c r="H258" s="4"/>
      <c r="I258" s="4"/>
      <c r="J258" s="4"/>
      <c r="N258" s="4"/>
      <c r="O258" s="4"/>
      <c r="P258" s="4"/>
      <c r="Q258" s="4"/>
      <c r="R258" s="4"/>
    </row>
    <row r="259" spans="3:18">
      <c r="C259" s="4"/>
      <c r="D259" s="4"/>
      <c r="E259" s="4"/>
      <c r="F259" s="4"/>
      <c r="G259" s="4"/>
      <c r="H259" s="4"/>
      <c r="I259" s="4"/>
      <c r="J259" s="4"/>
      <c r="N259" s="4"/>
      <c r="O259" s="4"/>
      <c r="P259" s="4"/>
      <c r="Q259" s="4"/>
      <c r="R259" s="4"/>
    </row>
    <row r="260" spans="3:18">
      <c r="C260" s="4"/>
      <c r="D260" s="4"/>
      <c r="E260" s="4"/>
      <c r="F260" s="4"/>
      <c r="G260" s="4"/>
      <c r="H260" s="4"/>
      <c r="I260" s="4"/>
      <c r="J260" s="4"/>
      <c r="N260" s="4"/>
      <c r="O260" s="4"/>
      <c r="P260" s="4"/>
      <c r="Q260" s="4"/>
      <c r="R260" s="4"/>
    </row>
    <row r="261" spans="3:18">
      <c r="C261" s="4"/>
      <c r="D261" s="4"/>
      <c r="E261" s="4"/>
      <c r="F261" s="4"/>
      <c r="G261" s="4"/>
      <c r="H261" s="4"/>
      <c r="I261" s="4"/>
      <c r="J261" s="4"/>
      <c r="N261" s="4"/>
      <c r="O261" s="4"/>
      <c r="P261" s="4"/>
      <c r="Q261" s="4"/>
      <c r="R261" s="4"/>
    </row>
    <row r="262" spans="3:18">
      <c r="C262" s="4"/>
      <c r="D262" s="4"/>
      <c r="E262" s="4"/>
      <c r="F262" s="4"/>
      <c r="G262" s="4"/>
      <c r="H262" s="4"/>
      <c r="I262" s="4"/>
      <c r="J262" s="4"/>
      <c r="N262" s="4"/>
      <c r="O262" s="4"/>
      <c r="P262" s="4"/>
      <c r="Q262" s="4"/>
      <c r="R262" s="4"/>
    </row>
    <row r="263" spans="3:18">
      <c r="C263" s="4"/>
      <c r="D263" s="4"/>
      <c r="E263" s="4"/>
      <c r="F263" s="4"/>
      <c r="G263" s="4"/>
      <c r="H263" s="4"/>
      <c r="I263" s="4"/>
      <c r="J263" s="4"/>
      <c r="N263" s="4"/>
      <c r="O263" s="4"/>
      <c r="P263" s="4"/>
      <c r="Q263" s="4"/>
      <c r="R263" s="4"/>
    </row>
    <row r="264" spans="3:18">
      <c r="C264" s="4"/>
      <c r="D264" s="4"/>
      <c r="E264" s="4"/>
      <c r="F264" s="4"/>
      <c r="G264" s="4"/>
      <c r="H264" s="4"/>
      <c r="I264" s="4"/>
      <c r="J264" s="4"/>
      <c r="N264" s="4"/>
      <c r="O264" s="4"/>
      <c r="P264" s="4"/>
      <c r="Q264" s="4"/>
      <c r="R264" s="4"/>
    </row>
    <row r="265" spans="3:18">
      <c r="C265" s="4"/>
      <c r="D265" s="4"/>
      <c r="E265" s="4"/>
      <c r="F265" s="4"/>
      <c r="G265" s="4"/>
      <c r="H265" s="4"/>
      <c r="I265" s="4"/>
      <c r="J265" s="4"/>
      <c r="N265" s="4"/>
      <c r="O265" s="4"/>
      <c r="P265" s="4"/>
      <c r="Q265" s="4"/>
      <c r="R265" s="4"/>
    </row>
    <row r="266" spans="3:18">
      <c r="C266" s="4"/>
      <c r="D266" s="4"/>
      <c r="E266" s="4"/>
      <c r="F266" s="4"/>
      <c r="G266" s="4"/>
      <c r="H266" s="4"/>
      <c r="I266" s="4"/>
      <c r="J266" s="4"/>
      <c r="N266" s="4"/>
      <c r="O266" s="4"/>
      <c r="P266" s="4"/>
      <c r="Q266" s="4"/>
      <c r="R266" s="4"/>
    </row>
    <row r="267" spans="3:18">
      <c r="C267" s="4"/>
      <c r="D267" s="4"/>
      <c r="E267" s="4"/>
      <c r="F267" s="4"/>
      <c r="G267" s="4"/>
      <c r="H267" s="4"/>
      <c r="I267" s="4"/>
      <c r="J267" s="4"/>
      <c r="N267" s="4"/>
      <c r="O267" s="4"/>
      <c r="P267" s="4"/>
      <c r="Q267" s="4"/>
      <c r="R267" s="4"/>
    </row>
    <row r="268" spans="3:18">
      <c r="C268" s="4"/>
      <c r="D268" s="4"/>
      <c r="E268" s="4"/>
      <c r="F268" s="4"/>
      <c r="G268" s="4"/>
      <c r="H268" s="4"/>
      <c r="I268" s="4"/>
      <c r="J268" s="4"/>
      <c r="N268" s="4"/>
      <c r="O268" s="4"/>
      <c r="P268" s="4"/>
      <c r="Q268" s="4"/>
      <c r="R268" s="4"/>
    </row>
    <row r="269" spans="3:18">
      <c r="C269" s="4"/>
      <c r="D269" s="4"/>
      <c r="E269" s="4"/>
      <c r="F269" s="4"/>
      <c r="G269" s="4"/>
      <c r="H269" s="4"/>
      <c r="I269" s="4"/>
      <c r="J269" s="4"/>
      <c r="N269" s="4"/>
      <c r="O269" s="4"/>
      <c r="P269" s="4"/>
      <c r="Q269" s="4"/>
      <c r="R269" s="4"/>
    </row>
    <row r="270" spans="3:18">
      <c r="C270" s="4"/>
      <c r="D270" s="4"/>
      <c r="E270" s="4"/>
      <c r="F270" s="4"/>
      <c r="G270" s="4"/>
      <c r="H270" s="4"/>
      <c r="I270" s="4"/>
      <c r="J270" s="4"/>
      <c r="N270" s="4"/>
      <c r="O270" s="4"/>
      <c r="P270" s="4"/>
      <c r="Q270" s="4"/>
      <c r="R270" s="4"/>
    </row>
    <row r="271" spans="3:18">
      <c r="C271" s="4"/>
      <c r="D271" s="4"/>
      <c r="E271" s="4"/>
      <c r="F271" s="4"/>
      <c r="G271" s="4"/>
      <c r="H271" s="4"/>
      <c r="I271" s="4"/>
      <c r="J271" s="4"/>
      <c r="N271" s="4"/>
      <c r="O271" s="4"/>
      <c r="P271" s="4"/>
      <c r="Q271" s="4"/>
      <c r="R271" s="4"/>
    </row>
    <row r="272" spans="3:18">
      <c r="C272" s="4"/>
      <c r="D272" s="4"/>
      <c r="E272" s="4"/>
      <c r="F272" s="4"/>
      <c r="G272" s="4"/>
      <c r="H272" s="4"/>
      <c r="I272" s="4"/>
      <c r="J272" s="4"/>
      <c r="N272" s="4"/>
      <c r="O272" s="4"/>
      <c r="P272" s="4"/>
      <c r="Q272" s="4"/>
      <c r="R272" s="4"/>
    </row>
    <row r="273" spans="3:18">
      <c r="C273" s="4"/>
      <c r="D273" s="4"/>
      <c r="E273" s="4"/>
      <c r="F273" s="4"/>
      <c r="G273" s="4"/>
      <c r="H273" s="4"/>
      <c r="I273" s="4"/>
      <c r="J273" s="4"/>
      <c r="N273" s="4"/>
      <c r="O273" s="4"/>
      <c r="P273" s="4"/>
      <c r="Q273" s="4"/>
      <c r="R273" s="4"/>
    </row>
    <row r="274" spans="3:18">
      <c r="C274" s="4"/>
      <c r="D274" s="4"/>
      <c r="E274" s="4"/>
      <c r="F274" s="4"/>
      <c r="G274" s="4"/>
      <c r="H274" s="4"/>
      <c r="I274" s="4"/>
      <c r="J274" s="4"/>
      <c r="N274" s="4"/>
      <c r="O274" s="4"/>
      <c r="P274" s="4"/>
      <c r="Q274" s="4"/>
      <c r="R274" s="4"/>
    </row>
    <row r="275" spans="3:18">
      <c r="C275" s="4"/>
      <c r="D275" s="4"/>
      <c r="E275" s="4"/>
      <c r="F275" s="4"/>
      <c r="G275" s="4"/>
      <c r="H275" s="4"/>
      <c r="I275" s="4"/>
      <c r="J275" s="4"/>
      <c r="N275" s="4"/>
      <c r="O275" s="4"/>
      <c r="P275" s="4"/>
      <c r="Q275" s="4"/>
      <c r="R275" s="4"/>
    </row>
    <row r="276" spans="3:18">
      <c r="C276" s="4"/>
      <c r="D276" s="4"/>
      <c r="E276" s="4"/>
      <c r="F276" s="4"/>
      <c r="G276" s="4"/>
      <c r="H276" s="4"/>
      <c r="I276" s="4"/>
      <c r="J276" s="4"/>
      <c r="N276" s="4"/>
      <c r="O276" s="4"/>
      <c r="P276" s="4"/>
      <c r="Q276" s="4"/>
      <c r="R276" s="4"/>
    </row>
    <row r="277" spans="3:18">
      <c r="C277" s="4"/>
      <c r="D277" s="4"/>
      <c r="E277" s="4"/>
      <c r="F277" s="4"/>
      <c r="G277" s="4"/>
      <c r="H277" s="4"/>
      <c r="I277" s="4"/>
      <c r="J277" s="4"/>
      <c r="N277" s="4"/>
      <c r="O277" s="4"/>
      <c r="P277" s="4"/>
      <c r="Q277" s="4"/>
      <c r="R277" s="4"/>
    </row>
    <row r="278" spans="3:18">
      <c r="C278" s="4"/>
      <c r="D278" s="4"/>
      <c r="E278" s="4"/>
      <c r="F278" s="4"/>
      <c r="G278" s="4"/>
      <c r="H278" s="4"/>
      <c r="I278" s="4"/>
      <c r="J278" s="4"/>
      <c r="N278" s="4"/>
      <c r="O278" s="4"/>
      <c r="P278" s="4"/>
      <c r="Q278" s="4"/>
      <c r="R278" s="4"/>
    </row>
    <row r="279" spans="3:18">
      <c r="C279" s="4"/>
      <c r="D279" s="4"/>
      <c r="E279" s="4"/>
      <c r="F279" s="4"/>
      <c r="G279" s="4"/>
      <c r="H279" s="4"/>
      <c r="I279" s="4"/>
      <c r="J279" s="4"/>
      <c r="N279" s="4"/>
      <c r="O279" s="4"/>
      <c r="P279" s="4"/>
      <c r="Q279" s="4"/>
      <c r="R279" s="4"/>
    </row>
    <row r="280" spans="3:18">
      <c r="C280" s="4"/>
      <c r="D280" s="4"/>
      <c r="E280" s="4"/>
      <c r="F280" s="4"/>
      <c r="G280" s="4"/>
      <c r="H280" s="4"/>
      <c r="I280" s="4"/>
      <c r="J280" s="4"/>
      <c r="N280" s="4"/>
      <c r="O280" s="4"/>
      <c r="P280" s="4"/>
      <c r="Q280" s="4"/>
      <c r="R280" s="4"/>
    </row>
    <row r="281" spans="3:18">
      <c r="C281" s="4"/>
      <c r="D281" s="4"/>
      <c r="E281" s="4"/>
      <c r="F281" s="4"/>
      <c r="G281" s="4"/>
      <c r="H281" s="4"/>
      <c r="I281" s="4"/>
      <c r="J281" s="4"/>
      <c r="N281" s="4"/>
      <c r="O281" s="4"/>
      <c r="P281" s="4"/>
      <c r="Q281" s="4"/>
      <c r="R281" s="4"/>
    </row>
    <row r="282" spans="3:18">
      <c r="C282" s="4"/>
      <c r="D282" s="4"/>
      <c r="E282" s="4"/>
      <c r="F282" s="4"/>
      <c r="G282" s="4"/>
      <c r="H282" s="4"/>
      <c r="I282" s="4"/>
      <c r="J282" s="4"/>
      <c r="N282" s="4"/>
      <c r="O282" s="4"/>
      <c r="P282" s="4"/>
      <c r="Q282" s="4"/>
      <c r="R282" s="4"/>
    </row>
    <row r="283" spans="3:18">
      <c r="C283" s="4"/>
      <c r="D283" s="4"/>
      <c r="E283" s="4"/>
      <c r="F283" s="4"/>
      <c r="G283" s="4"/>
      <c r="H283" s="4"/>
      <c r="I283" s="4"/>
      <c r="J283" s="4"/>
      <c r="N283" s="4"/>
      <c r="O283" s="4"/>
      <c r="P283" s="4"/>
      <c r="Q283" s="4"/>
      <c r="R283" s="4"/>
    </row>
    <row r="284" spans="3:18">
      <c r="C284" s="4"/>
      <c r="D284" s="4"/>
      <c r="E284" s="4"/>
      <c r="F284" s="4"/>
      <c r="G284" s="4"/>
      <c r="H284" s="4"/>
      <c r="I284" s="4"/>
      <c r="J284" s="4"/>
      <c r="N284" s="4"/>
      <c r="O284" s="4"/>
      <c r="P284" s="4"/>
      <c r="Q284" s="4"/>
      <c r="R284" s="4"/>
    </row>
    <row r="285" spans="3:18">
      <c r="C285" s="4"/>
      <c r="D285" s="4"/>
      <c r="E285" s="4"/>
      <c r="F285" s="4"/>
      <c r="G285" s="4"/>
      <c r="H285" s="4"/>
      <c r="I285" s="4"/>
      <c r="J285" s="4"/>
      <c r="N285" s="4"/>
      <c r="O285" s="4"/>
      <c r="P285" s="4"/>
      <c r="Q285" s="4"/>
      <c r="R285" s="4"/>
    </row>
    <row r="286" spans="3:18">
      <c r="C286" s="4"/>
      <c r="D286" s="4"/>
      <c r="E286" s="4"/>
      <c r="F286" s="4"/>
      <c r="G286" s="4"/>
      <c r="H286" s="4"/>
      <c r="I286" s="4"/>
      <c r="J286" s="4"/>
      <c r="N286" s="4"/>
      <c r="O286" s="4"/>
      <c r="P286" s="4"/>
      <c r="Q286" s="4"/>
      <c r="R286" s="4"/>
    </row>
    <row r="287" spans="3:18">
      <c r="C287" s="4"/>
      <c r="D287" s="4"/>
      <c r="E287" s="4"/>
      <c r="F287" s="4"/>
      <c r="G287" s="4"/>
      <c r="H287" s="4"/>
      <c r="I287" s="4"/>
      <c r="J287" s="4"/>
      <c r="N287" s="4"/>
      <c r="O287" s="4"/>
      <c r="P287" s="4"/>
      <c r="Q287" s="4"/>
      <c r="R287" s="4"/>
    </row>
    <row r="288" spans="3:18">
      <c r="C288" s="4"/>
      <c r="D288" s="4"/>
      <c r="E288" s="4"/>
      <c r="F288" s="4"/>
      <c r="G288" s="4"/>
      <c r="H288" s="4"/>
      <c r="I288" s="4"/>
      <c r="J288" s="4"/>
      <c r="N288" s="4"/>
      <c r="O288" s="4"/>
      <c r="P288" s="4"/>
      <c r="Q288" s="4"/>
      <c r="R288" s="4"/>
    </row>
    <row r="289" spans="3:18">
      <c r="C289" s="4"/>
      <c r="D289" s="4"/>
      <c r="E289" s="4"/>
      <c r="F289" s="4"/>
      <c r="G289" s="4"/>
      <c r="H289" s="4"/>
      <c r="I289" s="4"/>
      <c r="J289" s="4"/>
      <c r="N289" s="4"/>
      <c r="O289" s="4"/>
      <c r="P289" s="4"/>
      <c r="Q289" s="4"/>
      <c r="R289" s="4"/>
    </row>
    <row r="290" spans="3:18">
      <c r="C290" s="4"/>
      <c r="D290" s="4"/>
      <c r="E290" s="4"/>
      <c r="F290" s="4"/>
      <c r="G290" s="4"/>
      <c r="H290" s="4"/>
      <c r="I290" s="4"/>
      <c r="J290" s="4"/>
      <c r="N290" s="4"/>
      <c r="O290" s="4"/>
      <c r="P290" s="4"/>
      <c r="Q290" s="4"/>
      <c r="R290" s="4"/>
    </row>
    <row r="291" spans="3:18">
      <c r="C291" s="4"/>
      <c r="D291" s="4"/>
      <c r="E291" s="4"/>
      <c r="F291" s="4"/>
      <c r="G291" s="4"/>
      <c r="H291" s="4"/>
      <c r="I291" s="4"/>
      <c r="J291" s="4"/>
      <c r="N291" s="4"/>
      <c r="O291" s="4"/>
      <c r="P291" s="4"/>
      <c r="Q291" s="4"/>
      <c r="R291" s="4"/>
    </row>
    <row r="292" spans="3:18">
      <c r="C292" s="4"/>
      <c r="D292" s="4"/>
      <c r="E292" s="4"/>
      <c r="F292" s="4"/>
      <c r="G292" s="4"/>
      <c r="H292" s="4"/>
      <c r="I292" s="4"/>
      <c r="J292" s="4"/>
      <c r="N292" s="4"/>
      <c r="O292" s="4"/>
      <c r="P292" s="4"/>
      <c r="Q292" s="4"/>
      <c r="R292" s="4"/>
    </row>
    <row r="293" spans="3:18">
      <c r="C293" s="4"/>
      <c r="D293" s="4"/>
      <c r="E293" s="4"/>
      <c r="F293" s="4"/>
      <c r="G293" s="4"/>
      <c r="H293" s="4"/>
      <c r="I293" s="4"/>
      <c r="J293" s="4"/>
      <c r="N293" s="4"/>
      <c r="O293" s="4"/>
      <c r="P293" s="4"/>
      <c r="Q293" s="4"/>
      <c r="R293" s="4"/>
    </row>
    <row r="294" spans="3:18">
      <c r="C294" s="4"/>
      <c r="D294" s="4"/>
      <c r="E294" s="4"/>
      <c r="F294" s="4"/>
      <c r="G294" s="4"/>
      <c r="H294" s="4"/>
      <c r="I294" s="4"/>
      <c r="J294" s="4"/>
      <c r="N294" s="4"/>
      <c r="O294" s="4"/>
      <c r="P294" s="4"/>
      <c r="Q294" s="4"/>
      <c r="R294" s="4"/>
    </row>
    <row r="295" spans="3:18">
      <c r="C295" s="4"/>
      <c r="D295" s="4"/>
      <c r="E295" s="4"/>
      <c r="F295" s="4"/>
      <c r="G295" s="4"/>
      <c r="H295" s="4"/>
      <c r="I295" s="4"/>
      <c r="J295" s="4"/>
      <c r="N295" s="4"/>
      <c r="O295" s="4"/>
      <c r="P295" s="4"/>
      <c r="Q295" s="4"/>
      <c r="R295" s="4"/>
    </row>
    <row r="296" spans="3:18">
      <c r="C296" s="4"/>
      <c r="D296" s="4"/>
      <c r="E296" s="4"/>
      <c r="F296" s="4"/>
      <c r="G296" s="4"/>
      <c r="H296" s="4"/>
      <c r="I296" s="4"/>
      <c r="J296" s="4"/>
      <c r="N296" s="4"/>
      <c r="O296" s="4"/>
      <c r="P296" s="4"/>
      <c r="Q296" s="4"/>
      <c r="R296" s="4"/>
    </row>
    <row r="297" spans="3:18">
      <c r="C297" s="4"/>
      <c r="D297" s="4"/>
      <c r="E297" s="4"/>
      <c r="F297" s="4"/>
      <c r="G297" s="4"/>
      <c r="H297" s="4"/>
      <c r="I297" s="4"/>
      <c r="J297" s="4"/>
      <c r="N297" s="4"/>
      <c r="O297" s="4"/>
      <c r="P297" s="4"/>
      <c r="Q297" s="4"/>
      <c r="R297" s="4"/>
    </row>
    <row r="298" spans="3:18">
      <c r="C298" s="4"/>
      <c r="D298" s="4"/>
      <c r="E298" s="4"/>
      <c r="F298" s="4"/>
      <c r="G298" s="4"/>
      <c r="H298" s="4"/>
      <c r="I298" s="4"/>
      <c r="J298" s="4"/>
      <c r="N298" s="4"/>
      <c r="O298" s="4"/>
      <c r="P298" s="4"/>
      <c r="Q298" s="4"/>
      <c r="R298" s="4"/>
    </row>
    <row r="299" spans="3:18">
      <c r="C299" s="4"/>
      <c r="D299" s="4"/>
      <c r="E299" s="4"/>
      <c r="F299" s="4"/>
      <c r="G299" s="4"/>
      <c r="H299" s="4"/>
      <c r="I299" s="4"/>
      <c r="J299" s="4"/>
      <c r="N299" s="4"/>
      <c r="O299" s="4"/>
      <c r="P299" s="4"/>
      <c r="Q299" s="4"/>
      <c r="R299" s="4"/>
    </row>
    <row r="300" spans="3:18">
      <c r="C300" s="4"/>
      <c r="D300" s="4"/>
      <c r="E300" s="4"/>
      <c r="F300" s="4"/>
      <c r="G300" s="4"/>
      <c r="H300" s="4"/>
      <c r="I300" s="4"/>
      <c r="J300" s="4"/>
      <c r="N300" s="4"/>
      <c r="O300" s="4"/>
      <c r="P300" s="4"/>
      <c r="Q300" s="4"/>
      <c r="R300" s="4"/>
    </row>
    <row r="301" spans="3:18">
      <c r="C301" s="4"/>
      <c r="D301" s="4"/>
      <c r="E301" s="4"/>
      <c r="F301" s="4"/>
      <c r="G301" s="4"/>
      <c r="H301" s="4"/>
      <c r="I301" s="4"/>
      <c r="J301" s="4"/>
      <c r="N301" s="4"/>
      <c r="O301" s="4"/>
      <c r="P301" s="4"/>
      <c r="Q301" s="4"/>
      <c r="R301" s="4"/>
    </row>
    <row r="302" spans="3:18">
      <c r="C302" s="4"/>
      <c r="D302" s="4"/>
      <c r="E302" s="4"/>
      <c r="F302" s="4"/>
      <c r="G302" s="4"/>
      <c r="H302" s="4"/>
      <c r="I302" s="4"/>
      <c r="J302" s="4"/>
      <c r="N302" s="4"/>
      <c r="O302" s="4"/>
      <c r="P302" s="4"/>
      <c r="Q302" s="4"/>
      <c r="R302" s="4"/>
    </row>
    <row r="303" spans="3:18">
      <c r="C303" s="4"/>
      <c r="D303" s="4"/>
      <c r="E303" s="4"/>
      <c r="F303" s="4"/>
      <c r="G303" s="4"/>
      <c r="H303" s="4"/>
      <c r="I303" s="4"/>
      <c r="J303" s="4"/>
      <c r="N303" s="4"/>
      <c r="O303" s="4"/>
      <c r="P303" s="4"/>
      <c r="Q303" s="4"/>
      <c r="R303" s="4"/>
    </row>
    <row r="304" spans="3:18">
      <c r="C304" s="4"/>
      <c r="D304" s="4"/>
      <c r="E304" s="4"/>
      <c r="F304" s="4"/>
      <c r="G304" s="4"/>
      <c r="H304" s="4"/>
      <c r="I304" s="4"/>
      <c r="J304" s="4"/>
      <c r="N304" s="4"/>
      <c r="O304" s="4"/>
      <c r="P304" s="4"/>
      <c r="Q304" s="4"/>
      <c r="R304" s="4"/>
    </row>
    <row r="305" spans="3:18">
      <c r="C305" s="4"/>
      <c r="D305" s="4"/>
      <c r="E305" s="4"/>
      <c r="F305" s="4"/>
      <c r="G305" s="4"/>
      <c r="H305" s="4"/>
      <c r="I305" s="4"/>
      <c r="J305" s="4"/>
      <c r="N305" s="4"/>
      <c r="O305" s="4"/>
      <c r="P305" s="4"/>
      <c r="Q305" s="4"/>
      <c r="R305" s="4"/>
    </row>
    <row r="306" spans="3:18">
      <c r="C306" s="4"/>
      <c r="D306" s="4"/>
      <c r="E306" s="4"/>
      <c r="F306" s="4"/>
      <c r="G306" s="4"/>
      <c r="H306" s="4"/>
      <c r="I306" s="4"/>
      <c r="J306" s="4"/>
      <c r="N306" s="4"/>
      <c r="O306" s="4"/>
      <c r="P306" s="4"/>
      <c r="Q306" s="4"/>
      <c r="R306" s="4"/>
    </row>
    <row r="307" spans="3:18">
      <c r="C307" s="4"/>
      <c r="D307" s="4"/>
      <c r="E307" s="4"/>
      <c r="F307" s="4"/>
      <c r="G307" s="4"/>
      <c r="H307" s="4"/>
      <c r="I307" s="4"/>
      <c r="J307" s="4"/>
      <c r="N307" s="4"/>
      <c r="O307" s="4"/>
      <c r="P307" s="4"/>
      <c r="Q307" s="4"/>
      <c r="R307" s="4"/>
    </row>
    <row r="308" spans="3:18">
      <c r="C308" s="4"/>
      <c r="D308" s="4"/>
      <c r="E308" s="4"/>
      <c r="F308" s="4"/>
      <c r="G308" s="4"/>
      <c r="H308" s="4"/>
      <c r="I308" s="4"/>
      <c r="J308" s="4"/>
      <c r="N308" s="4"/>
      <c r="O308" s="4"/>
      <c r="P308" s="4"/>
      <c r="Q308" s="4"/>
      <c r="R308" s="4"/>
    </row>
    <row r="309" spans="3:18">
      <c r="C309" s="4"/>
      <c r="D309" s="4"/>
      <c r="E309" s="4"/>
      <c r="F309" s="4"/>
      <c r="G309" s="4"/>
      <c r="H309" s="4"/>
      <c r="I309" s="4"/>
      <c r="J309" s="4"/>
      <c r="N309" s="4"/>
      <c r="O309" s="4"/>
      <c r="P309" s="4"/>
      <c r="Q309" s="4"/>
      <c r="R309" s="4"/>
    </row>
    <row r="310" spans="3:18">
      <c r="C310" s="4"/>
      <c r="D310" s="4"/>
      <c r="E310" s="4"/>
      <c r="F310" s="4"/>
      <c r="G310" s="4"/>
      <c r="H310" s="4"/>
      <c r="I310" s="4"/>
      <c r="J310" s="4"/>
      <c r="N310" s="4"/>
      <c r="O310" s="4"/>
      <c r="P310" s="4"/>
      <c r="Q310" s="4"/>
      <c r="R310" s="4"/>
    </row>
    <row r="311" spans="3:18">
      <c r="C311" s="4"/>
      <c r="D311" s="4"/>
      <c r="E311" s="4"/>
      <c r="F311" s="4"/>
      <c r="G311" s="4"/>
      <c r="H311" s="4"/>
      <c r="I311" s="4"/>
      <c r="J311" s="4"/>
      <c r="N311" s="4"/>
      <c r="O311" s="4"/>
      <c r="P311" s="4"/>
      <c r="Q311" s="4"/>
      <c r="R311" s="4"/>
    </row>
    <row r="312" spans="3:18">
      <c r="C312" s="4"/>
      <c r="D312" s="4"/>
      <c r="E312" s="4"/>
      <c r="F312" s="4"/>
      <c r="G312" s="4"/>
      <c r="H312" s="4"/>
      <c r="I312" s="4"/>
      <c r="J312" s="4"/>
      <c r="N312" s="4"/>
      <c r="O312" s="4"/>
      <c r="P312" s="4"/>
      <c r="Q312" s="4"/>
      <c r="R312" s="4"/>
    </row>
    <row r="313" spans="3:18">
      <c r="C313" s="4"/>
      <c r="D313" s="4"/>
      <c r="E313" s="4"/>
      <c r="F313" s="4"/>
      <c r="G313" s="4"/>
      <c r="H313" s="4"/>
      <c r="I313" s="4"/>
      <c r="J313" s="4"/>
      <c r="N313" s="4"/>
      <c r="O313" s="4"/>
      <c r="P313" s="4"/>
      <c r="Q313" s="4"/>
      <c r="R313" s="4"/>
    </row>
    <row r="314" spans="3:18">
      <c r="C314" s="4"/>
      <c r="D314" s="4"/>
      <c r="E314" s="4"/>
      <c r="F314" s="4"/>
      <c r="G314" s="4"/>
      <c r="H314" s="4"/>
      <c r="I314" s="4"/>
      <c r="J314" s="4"/>
      <c r="N314" s="4"/>
      <c r="O314" s="4"/>
      <c r="P314" s="4"/>
      <c r="Q314" s="4"/>
      <c r="R314" s="4"/>
    </row>
    <row r="315" spans="3:18">
      <c r="C315" s="4"/>
      <c r="D315" s="4"/>
      <c r="E315" s="4"/>
      <c r="F315" s="4"/>
      <c r="G315" s="4"/>
      <c r="H315" s="4"/>
      <c r="I315" s="4"/>
      <c r="J315" s="4"/>
      <c r="N315" s="4"/>
      <c r="O315" s="4"/>
      <c r="P315" s="4"/>
      <c r="Q315" s="4"/>
      <c r="R315" s="4"/>
    </row>
    <row r="316" spans="3:18">
      <c r="C316" s="4"/>
      <c r="D316" s="4"/>
      <c r="E316" s="4"/>
      <c r="F316" s="4"/>
      <c r="G316" s="4"/>
      <c r="H316" s="4"/>
      <c r="I316" s="4"/>
      <c r="J316" s="4"/>
      <c r="N316" s="4"/>
      <c r="O316" s="4"/>
      <c r="P316" s="4"/>
      <c r="Q316" s="4"/>
      <c r="R316" s="4"/>
    </row>
    <row r="317" spans="3:18">
      <c r="C317" s="4"/>
      <c r="D317" s="4"/>
      <c r="E317" s="4"/>
      <c r="F317" s="4"/>
      <c r="G317" s="4"/>
      <c r="H317" s="4"/>
      <c r="I317" s="4"/>
      <c r="J317" s="4"/>
      <c r="N317" s="4"/>
      <c r="O317" s="4"/>
      <c r="P317" s="4"/>
      <c r="Q317" s="4"/>
      <c r="R317" s="4"/>
    </row>
    <row r="318" spans="3:18">
      <c r="C318" s="4"/>
      <c r="D318" s="4"/>
      <c r="E318" s="4"/>
      <c r="F318" s="4"/>
      <c r="G318" s="4"/>
      <c r="H318" s="4"/>
      <c r="I318" s="4"/>
      <c r="J318" s="4"/>
      <c r="N318" s="4"/>
      <c r="O318" s="4"/>
      <c r="P318" s="4"/>
      <c r="Q318" s="4"/>
      <c r="R318" s="4"/>
    </row>
    <row r="319" spans="3:18">
      <c r="C319" s="4"/>
      <c r="D319" s="4"/>
      <c r="E319" s="4"/>
      <c r="F319" s="4"/>
      <c r="G319" s="4"/>
      <c r="H319" s="4"/>
      <c r="I319" s="4"/>
      <c r="J319" s="4"/>
      <c r="N319" s="4"/>
      <c r="O319" s="4"/>
      <c r="P319" s="4"/>
      <c r="Q319" s="4"/>
      <c r="R319" s="4"/>
    </row>
    <row r="320" spans="3:18">
      <c r="C320" s="4"/>
      <c r="D320" s="4"/>
      <c r="E320" s="4"/>
      <c r="F320" s="4"/>
      <c r="G320" s="4"/>
      <c r="H320" s="4"/>
      <c r="I320" s="4"/>
      <c r="J320" s="4"/>
      <c r="N320" s="4"/>
      <c r="O320" s="4"/>
      <c r="P320" s="4"/>
      <c r="Q320" s="4"/>
      <c r="R320" s="4"/>
    </row>
    <row r="321" spans="3:18">
      <c r="C321" s="4"/>
      <c r="D321" s="4"/>
      <c r="E321" s="4"/>
      <c r="F321" s="4"/>
      <c r="G321" s="4"/>
      <c r="H321" s="4"/>
      <c r="I321" s="4"/>
      <c r="J321" s="4"/>
      <c r="N321" s="4"/>
      <c r="O321" s="4"/>
      <c r="P321" s="4"/>
      <c r="Q321" s="4"/>
      <c r="R321" s="4"/>
    </row>
    <row r="322" spans="3:18">
      <c r="C322" s="4"/>
      <c r="D322" s="4"/>
      <c r="E322" s="4"/>
      <c r="F322" s="4"/>
      <c r="G322" s="4"/>
      <c r="H322" s="4"/>
      <c r="I322" s="4"/>
      <c r="J322" s="4"/>
      <c r="N322" s="4"/>
      <c r="O322" s="4"/>
      <c r="P322" s="4"/>
      <c r="Q322" s="4"/>
      <c r="R322" s="4"/>
    </row>
    <row r="323" spans="3:18">
      <c r="C323" s="4"/>
      <c r="D323" s="4"/>
      <c r="E323" s="4"/>
      <c r="F323" s="4"/>
      <c r="G323" s="4"/>
      <c r="H323" s="4"/>
      <c r="I323" s="4"/>
      <c r="J323" s="4"/>
      <c r="N323" s="4"/>
      <c r="O323" s="4"/>
      <c r="P323" s="4"/>
      <c r="Q323" s="4"/>
      <c r="R323" s="4"/>
    </row>
    <row r="324" spans="3:18">
      <c r="C324" s="4"/>
      <c r="D324" s="4"/>
      <c r="E324" s="4"/>
      <c r="F324" s="4"/>
      <c r="G324" s="4"/>
      <c r="H324" s="4"/>
      <c r="I324" s="4"/>
      <c r="J324" s="4"/>
      <c r="N324" s="4"/>
      <c r="O324" s="4"/>
      <c r="P324" s="4"/>
      <c r="Q324" s="4"/>
      <c r="R324" s="4"/>
    </row>
    <row r="325" spans="3:18">
      <c r="C325" s="4"/>
      <c r="D325" s="4"/>
      <c r="E325" s="4"/>
      <c r="F325" s="4"/>
      <c r="G325" s="4"/>
      <c r="H325" s="4"/>
      <c r="I325" s="4"/>
      <c r="J325" s="4"/>
      <c r="N325" s="4"/>
      <c r="O325" s="4"/>
      <c r="P325" s="4"/>
      <c r="Q325" s="4"/>
      <c r="R325" s="4"/>
    </row>
    <row r="326" spans="3:18">
      <c r="C326" s="4"/>
      <c r="D326" s="4"/>
      <c r="E326" s="4"/>
      <c r="F326" s="4"/>
      <c r="G326" s="4"/>
      <c r="H326" s="4"/>
      <c r="I326" s="4"/>
      <c r="J326" s="4"/>
      <c r="N326" s="4"/>
      <c r="O326" s="4"/>
      <c r="P326" s="4"/>
      <c r="Q326" s="4"/>
      <c r="R326" s="4"/>
    </row>
    <row r="327" spans="3:18">
      <c r="C327" s="4"/>
      <c r="D327" s="4"/>
      <c r="E327" s="4"/>
      <c r="F327" s="4"/>
      <c r="G327" s="4"/>
      <c r="H327" s="4"/>
      <c r="I327" s="4"/>
      <c r="J327" s="4"/>
      <c r="N327" s="4"/>
      <c r="O327" s="4"/>
      <c r="P327" s="4"/>
      <c r="Q327" s="4"/>
      <c r="R327" s="4"/>
    </row>
    <row r="328" spans="3:18">
      <c r="C328" s="4"/>
      <c r="D328" s="4"/>
      <c r="E328" s="4"/>
      <c r="F328" s="4"/>
      <c r="G328" s="4"/>
      <c r="H328" s="4"/>
      <c r="I328" s="4"/>
      <c r="J328" s="4"/>
      <c r="N328" s="4"/>
      <c r="O328" s="4"/>
      <c r="P328" s="4"/>
      <c r="Q328" s="4"/>
      <c r="R328" s="4"/>
    </row>
    <row r="329" spans="3:18">
      <c r="C329" s="4"/>
      <c r="D329" s="4"/>
      <c r="E329" s="4"/>
      <c r="F329" s="4"/>
      <c r="G329" s="4"/>
      <c r="H329" s="4"/>
      <c r="I329" s="4"/>
      <c r="J329" s="4"/>
      <c r="N329" s="4"/>
      <c r="O329" s="4"/>
      <c r="P329" s="4"/>
      <c r="Q329" s="4"/>
      <c r="R329" s="4"/>
    </row>
    <row r="330" spans="3:18">
      <c r="C330" s="4"/>
      <c r="D330" s="4"/>
      <c r="E330" s="4"/>
      <c r="F330" s="4"/>
      <c r="G330" s="4"/>
      <c r="H330" s="4"/>
      <c r="I330" s="4"/>
      <c r="J330" s="4"/>
      <c r="N330" s="4"/>
      <c r="O330" s="4"/>
      <c r="P330" s="4"/>
      <c r="Q330" s="4"/>
      <c r="R330" s="4"/>
    </row>
    <row r="331" spans="3:18">
      <c r="C331" s="4"/>
      <c r="D331" s="4"/>
      <c r="E331" s="4"/>
      <c r="F331" s="4"/>
      <c r="G331" s="4"/>
      <c r="H331" s="4"/>
      <c r="I331" s="4"/>
      <c r="J331" s="4"/>
      <c r="N331" s="4"/>
      <c r="O331" s="4"/>
      <c r="P331" s="4"/>
      <c r="Q331" s="4"/>
      <c r="R331" s="4"/>
    </row>
    <row r="332" spans="3:18">
      <c r="C332" s="4"/>
      <c r="D332" s="4"/>
      <c r="E332" s="4"/>
      <c r="F332" s="4"/>
      <c r="G332" s="4"/>
      <c r="H332" s="4"/>
      <c r="I332" s="4"/>
      <c r="J332" s="4"/>
      <c r="N332" s="4"/>
      <c r="O332" s="4"/>
      <c r="P332" s="4"/>
      <c r="Q332" s="4"/>
      <c r="R332" s="4"/>
    </row>
    <row r="333" spans="3:18">
      <c r="C333" s="4"/>
      <c r="D333" s="4"/>
      <c r="E333" s="4"/>
      <c r="F333" s="4"/>
      <c r="G333" s="4"/>
      <c r="H333" s="4"/>
      <c r="I333" s="4"/>
      <c r="J333" s="4"/>
      <c r="N333" s="4"/>
      <c r="O333" s="4"/>
      <c r="P333" s="4"/>
      <c r="Q333" s="4"/>
      <c r="R333" s="4"/>
    </row>
    <row r="334" spans="3:18">
      <c r="C334" s="4"/>
      <c r="D334" s="4"/>
      <c r="E334" s="4"/>
      <c r="F334" s="4"/>
      <c r="G334" s="4"/>
      <c r="H334" s="4"/>
      <c r="I334" s="4"/>
      <c r="J334" s="4"/>
      <c r="N334" s="4"/>
      <c r="O334" s="4"/>
      <c r="P334" s="4"/>
      <c r="Q334" s="4"/>
      <c r="R334" s="4"/>
    </row>
    <row r="335" spans="3:18">
      <c r="C335" s="4"/>
      <c r="D335" s="4"/>
      <c r="E335" s="4"/>
      <c r="F335" s="4"/>
      <c r="G335" s="4"/>
      <c r="H335" s="4"/>
      <c r="I335" s="4"/>
      <c r="J335" s="4"/>
      <c r="N335" s="4"/>
      <c r="O335" s="4"/>
      <c r="P335" s="4"/>
      <c r="Q335" s="4"/>
      <c r="R335" s="4"/>
    </row>
    <row r="336" spans="3:18">
      <c r="C336" s="4"/>
      <c r="D336" s="4"/>
      <c r="E336" s="4"/>
      <c r="F336" s="4"/>
      <c r="G336" s="4"/>
      <c r="H336" s="4"/>
      <c r="I336" s="4"/>
      <c r="J336" s="4"/>
      <c r="N336" s="4"/>
      <c r="O336" s="4"/>
      <c r="P336" s="4"/>
      <c r="Q336" s="4"/>
      <c r="R336" s="4"/>
    </row>
    <row r="337" spans="3:18">
      <c r="C337" s="4"/>
      <c r="D337" s="4"/>
      <c r="E337" s="4"/>
      <c r="F337" s="4"/>
      <c r="G337" s="4"/>
      <c r="H337" s="4"/>
      <c r="I337" s="4"/>
      <c r="J337" s="4"/>
      <c r="N337" s="4"/>
      <c r="O337" s="4"/>
      <c r="P337" s="4"/>
      <c r="Q337" s="4"/>
      <c r="R337" s="4"/>
    </row>
    <row r="338" spans="3:18">
      <c r="C338" s="4"/>
      <c r="D338" s="4"/>
      <c r="E338" s="4"/>
      <c r="F338" s="4"/>
      <c r="G338" s="4"/>
      <c r="H338" s="4"/>
      <c r="I338" s="4"/>
      <c r="J338" s="4"/>
      <c r="N338" s="4"/>
      <c r="O338" s="4"/>
      <c r="P338" s="4"/>
      <c r="Q338" s="4"/>
      <c r="R338" s="4"/>
    </row>
    <row r="339" spans="3:18">
      <c r="C339" s="4"/>
      <c r="D339" s="4"/>
      <c r="E339" s="4"/>
      <c r="F339" s="4"/>
      <c r="G339" s="4"/>
      <c r="H339" s="4"/>
      <c r="I339" s="4"/>
      <c r="J339" s="4"/>
      <c r="N339" s="4"/>
      <c r="O339" s="4"/>
      <c r="P339" s="4"/>
      <c r="Q339" s="4"/>
      <c r="R339" s="4"/>
    </row>
    <row r="340" spans="3:18">
      <c r="C340" s="4"/>
      <c r="D340" s="4"/>
      <c r="E340" s="4"/>
      <c r="F340" s="4"/>
      <c r="G340" s="4"/>
      <c r="H340" s="4"/>
      <c r="I340" s="4"/>
      <c r="J340" s="4"/>
      <c r="N340" s="4"/>
      <c r="O340" s="4"/>
      <c r="P340" s="4"/>
      <c r="Q340" s="4"/>
      <c r="R340" s="4"/>
    </row>
    <row r="341" spans="3:18">
      <c r="C341" s="4"/>
      <c r="D341" s="4"/>
      <c r="E341" s="4"/>
      <c r="F341" s="4"/>
      <c r="G341" s="4"/>
      <c r="H341" s="4"/>
      <c r="I341" s="4"/>
      <c r="J341" s="4"/>
      <c r="N341" s="4"/>
      <c r="O341" s="4"/>
      <c r="P341" s="4"/>
      <c r="Q341" s="4"/>
      <c r="R341" s="4"/>
    </row>
    <row r="342" spans="3:18">
      <c r="C342" s="4"/>
      <c r="D342" s="4"/>
      <c r="E342" s="4"/>
      <c r="F342" s="4"/>
      <c r="G342" s="4"/>
      <c r="H342" s="4"/>
      <c r="I342" s="4"/>
      <c r="J342" s="4"/>
      <c r="N342" s="4"/>
      <c r="O342" s="4"/>
      <c r="P342" s="4"/>
      <c r="Q342" s="4"/>
      <c r="R342" s="4"/>
    </row>
    <row r="343" spans="3:18">
      <c r="C343" s="4"/>
      <c r="D343" s="4"/>
      <c r="E343" s="4"/>
      <c r="F343" s="4"/>
      <c r="G343" s="4"/>
      <c r="H343" s="4"/>
      <c r="I343" s="4"/>
      <c r="J343" s="4"/>
      <c r="N343" s="4"/>
      <c r="O343" s="4"/>
      <c r="P343" s="4"/>
      <c r="Q343" s="4"/>
      <c r="R343" s="4"/>
    </row>
    <row r="344" spans="3:18">
      <c r="C344" s="4"/>
      <c r="D344" s="4"/>
      <c r="E344" s="4"/>
      <c r="F344" s="4"/>
      <c r="G344" s="4"/>
      <c r="H344" s="4"/>
      <c r="I344" s="4"/>
      <c r="J344" s="4"/>
      <c r="N344" s="4"/>
      <c r="O344" s="4"/>
      <c r="P344" s="4"/>
      <c r="Q344" s="4"/>
      <c r="R344" s="4"/>
    </row>
    <row r="345" spans="3:18">
      <c r="C345" s="4"/>
      <c r="D345" s="4"/>
      <c r="E345" s="4"/>
      <c r="F345" s="4"/>
      <c r="G345" s="4"/>
      <c r="H345" s="4"/>
      <c r="I345" s="4"/>
      <c r="J345" s="4"/>
      <c r="N345" s="4"/>
      <c r="O345" s="4"/>
      <c r="P345" s="4"/>
      <c r="Q345" s="4"/>
      <c r="R345" s="4"/>
    </row>
    <row r="346" spans="3:18">
      <c r="C346" s="4"/>
      <c r="D346" s="4"/>
      <c r="E346" s="4"/>
      <c r="F346" s="4"/>
      <c r="G346" s="4"/>
      <c r="H346" s="4"/>
      <c r="I346" s="4"/>
      <c r="J346" s="4"/>
      <c r="N346" s="4"/>
      <c r="O346" s="4"/>
      <c r="P346" s="4"/>
      <c r="Q346" s="4"/>
      <c r="R346" s="4"/>
    </row>
    <row r="347" spans="3:18">
      <c r="C347" s="4"/>
      <c r="D347" s="4"/>
      <c r="E347" s="4"/>
      <c r="F347" s="4"/>
      <c r="G347" s="4"/>
      <c r="H347" s="4"/>
      <c r="I347" s="4"/>
      <c r="J347" s="4"/>
      <c r="N347" s="4"/>
      <c r="O347" s="4"/>
      <c r="P347" s="4"/>
      <c r="Q347" s="4"/>
      <c r="R347" s="4"/>
    </row>
    <row r="348" spans="3:18">
      <c r="C348" s="4"/>
      <c r="D348" s="4"/>
      <c r="E348" s="4"/>
      <c r="F348" s="4"/>
      <c r="G348" s="4"/>
      <c r="H348" s="4"/>
      <c r="I348" s="4"/>
      <c r="J348" s="4"/>
      <c r="N348" s="4"/>
      <c r="O348" s="4"/>
      <c r="P348" s="4"/>
      <c r="Q348" s="4"/>
      <c r="R348" s="4"/>
    </row>
    <row r="349" spans="3:18">
      <c r="C349" s="4"/>
      <c r="D349" s="4"/>
      <c r="E349" s="4"/>
      <c r="F349" s="4"/>
      <c r="G349" s="4"/>
      <c r="H349" s="4"/>
      <c r="I349" s="4"/>
      <c r="J349" s="4"/>
      <c r="N349" s="4"/>
      <c r="O349" s="4"/>
      <c r="P349" s="4"/>
      <c r="Q349" s="4"/>
      <c r="R349" s="4"/>
    </row>
    <row r="350" spans="3:18">
      <c r="C350" s="4"/>
      <c r="D350" s="4"/>
      <c r="E350" s="4"/>
      <c r="F350" s="4"/>
      <c r="G350" s="4"/>
      <c r="H350" s="4"/>
      <c r="I350" s="4"/>
      <c r="J350" s="4"/>
      <c r="N350" s="4"/>
      <c r="O350" s="4"/>
      <c r="P350" s="4"/>
      <c r="Q350" s="4"/>
      <c r="R350" s="4"/>
    </row>
    <row r="351" spans="3:18">
      <c r="C351" s="4"/>
      <c r="D351" s="4"/>
      <c r="E351" s="4"/>
      <c r="F351" s="4"/>
      <c r="G351" s="4"/>
      <c r="H351" s="4"/>
      <c r="I351" s="4"/>
      <c r="J351" s="4"/>
      <c r="N351" s="4"/>
      <c r="O351" s="4"/>
      <c r="P351" s="4"/>
      <c r="Q351" s="4"/>
      <c r="R351" s="4"/>
    </row>
    <row r="352" spans="3:18">
      <c r="C352" s="4"/>
      <c r="D352" s="4"/>
      <c r="E352" s="4"/>
      <c r="F352" s="4"/>
      <c r="G352" s="4"/>
      <c r="H352" s="4"/>
      <c r="I352" s="4"/>
      <c r="J352" s="4"/>
      <c r="N352" s="4"/>
      <c r="O352" s="4"/>
      <c r="P352" s="4"/>
      <c r="Q352" s="4"/>
      <c r="R352" s="4"/>
    </row>
    <row r="353" spans="3:18">
      <c r="C353" s="4"/>
      <c r="D353" s="4"/>
      <c r="E353" s="4"/>
      <c r="F353" s="4"/>
      <c r="G353" s="4"/>
      <c r="H353" s="4"/>
      <c r="I353" s="4"/>
      <c r="J353" s="4"/>
      <c r="N353" s="4"/>
      <c r="O353" s="4"/>
      <c r="P353" s="4"/>
      <c r="Q353" s="4"/>
      <c r="R353" s="4"/>
    </row>
    <row r="354" spans="3:18">
      <c r="C354" s="4"/>
      <c r="D354" s="4"/>
      <c r="E354" s="4"/>
      <c r="F354" s="4"/>
      <c r="G354" s="4"/>
      <c r="H354" s="4"/>
      <c r="I354" s="4"/>
      <c r="J354" s="4"/>
      <c r="N354" s="4"/>
      <c r="O354" s="4"/>
      <c r="P354" s="4"/>
      <c r="Q354" s="4"/>
      <c r="R354" s="4"/>
    </row>
    <row r="355" spans="3:18">
      <c r="C355" s="4"/>
      <c r="D355" s="4"/>
      <c r="E355" s="4"/>
      <c r="F355" s="4"/>
      <c r="G355" s="4"/>
      <c r="H355" s="4"/>
      <c r="I355" s="4"/>
      <c r="J355" s="4"/>
      <c r="N355" s="4"/>
      <c r="O355" s="4"/>
      <c r="P355" s="4"/>
      <c r="Q355" s="4"/>
      <c r="R355" s="4"/>
    </row>
    <row r="356" spans="3:18">
      <c r="C356" s="4"/>
      <c r="D356" s="4"/>
      <c r="E356" s="4"/>
      <c r="F356" s="4"/>
      <c r="G356" s="4"/>
      <c r="H356" s="4"/>
      <c r="I356" s="4"/>
      <c r="J356" s="4"/>
      <c r="N356" s="4"/>
      <c r="O356" s="4"/>
      <c r="P356" s="4"/>
      <c r="Q356" s="4"/>
      <c r="R356" s="4"/>
    </row>
    <row r="357" spans="3:18">
      <c r="C357" s="4"/>
      <c r="D357" s="4"/>
      <c r="E357" s="4"/>
      <c r="F357" s="4"/>
      <c r="G357" s="4"/>
      <c r="H357" s="4"/>
      <c r="I357" s="4"/>
      <c r="J357" s="4"/>
      <c r="N357" s="4"/>
      <c r="O357" s="4"/>
      <c r="P357" s="4"/>
      <c r="Q357" s="4"/>
      <c r="R357" s="4"/>
    </row>
    <row r="358" spans="3:18">
      <c r="C358" s="4"/>
      <c r="D358" s="4"/>
      <c r="E358" s="4"/>
      <c r="F358" s="4"/>
      <c r="G358" s="4"/>
      <c r="H358" s="4"/>
      <c r="I358" s="4"/>
      <c r="J358" s="4"/>
      <c r="N358" s="4"/>
      <c r="O358" s="4"/>
      <c r="P358" s="4"/>
      <c r="Q358" s="4"/>
      <c r="R358" s="4"/>
    </row>
    <row r="359" spans="3:18">
      <c r="C359" s="4"/>
      <c r="D359" s="4"/>
      <c r="E359" s="4"/>
      <c r="F359" s="4"/>
      <c r="G359" s="4"/>
      <c r="H359" s="4"/>
      <c r="I359" s="4"/>
      <c r="J359" s="4"/>
      <c r="N359" s="4"/>
      <c r="O359" s="4"/>
      <c r="P359" s="4"/>
      <c r="Q359" s="4"/>
      <c r="R359" s="4"/>
    </row>
    <row r="360" spans="3:18">
      <c r="C360" s="4"/>
      <c r="D360" s="4"/>
      <c r="E360" s="4"/>
      <c r="F360" s="4"/>
      <c r="G360" s="4"/>
      <c r="H360" s="4"/>
      <c r="I360" s="4"/>
      <c r="J360" s="4"/>
      <c r="N360" s="4"/>
      <c r="O360" s="4"/>
      <c r="P360" s="4"/>
      <c r="Q360" s="4"/>
      <c r="R360" s="4"/>
    </row>
    <row r="361" spans="3:18">
      <c r="C361" s="4"/>
      <c r="D361" s="4"/>
      <c r="E361" s="4"/>
      <c r="F361" s="4"/>
      <c r="G361" s="4"/>
      <c r="H361" s="4"/>
      <c r="I361" s="4"/>
      <c r="J361" s="4"/>
      <c r="N361" s="4"/>
      <c r="O361" s="4"/>
      <c r="P361" s="4"/>
      <c r="Q361" s="4"/>
      <c r="R361" s="4"/>
    </row>
    <row r="362" spans="3:18">
      <c r="C362" s="4"/>
      <c r="D362" s="4"/>
      <c r="E362" s="4"/>
      <c r="F362" s="4"/>
      <c r="G362" s="4"/>
      <c r="H362" s="4"/>
      <c r="I362" s="4"/>
      <c r="J362" s="4"/>
      <c r="N362" s="4"/>
      <c r="O362" s="4"/>
      <c r="P362" s="4"/>
      <c r="Q362" s="4"/>
      <c r="R362" s="4"/>
    </row>
    <row r="363" spans="3:18">
      <c r="C363" s="4"/>
      <c r="D363" s="4"/>
      <c r="E363" s="4"/>
      <c r="F363" s="4"/>
      <c r="G363" s="4"/>
      <c r="H363" s="4"/>
      <c r="I363" s="4"/>
      <c r="J363" s="4"/>
      <c r="N363" s="4"/>
      <c r="O363" s="4"/>
      <c r="P363" s="4"/>
      <c r="Q363" s="4"/>
      <c r="R363" s="4"/>
    </row>
    <row r="364" spans="3:18">
      <c r="C364" s="4"/>
      <c r="D364" s="4"/>
      <c r="E364" s="4"/>
      <c r="F364" s="4"/>
      <c r="G364" s="4"/>
      <c r="H364" s="4"/>
      <c r="I364" s="4"/>
      <c r="J364" s="4"/>
      <c r="N364" s="4"/>
      <c r="O364" s="4"/>
      <c r="P364" s="4"/>
      <c r="Q364" s="4"/>
      <c r="R364" s="4"/>
    </row>
    <row r="365" spans="3:18">
      <c r="C365" s="4"/>
      <c r="D365" s="4"/>
      <c r="E365" s="4"/>
      <c r="F365" s="4"/>
      <c r="G365" s="4"/>
      <c r="H365" s="4"/>
      <c r="I365" s="4"/>
      <c r="J365" s="4"/>
      <c r="N365" s="4"/>
      <c r="O365" s="4"/>
      <c r="P365" s="4"/>
      <c r="Q365" s="4"/>
      <c r="R365" s="4"/>
    </row>
    <row r="366" spans="3:18">
      <c r="C366" s="4"/>
      <c r="D366" s="4"/>
      <c r="E366" s="4"/>
      <c r="F366" s="4"/>
      <c r="G366" s="4"/>
      <c r="H366" s="4"/>
      <c r="I366" s="4"/>
      <c r="J366" s="4"/>
      <c r="N366" s="4"/>
      <c r="O366" s="4"/>
      <c r="P366" s="4"/>
      <c r="Q366" s="4"/>
      <c r="R366" s="4"/>
    </row>
    <row r="367" spans="3:18">
      <c r="C367" s="4"/>
      <c r="D367" s="4"/>
      <c r="E367" s="4"/>
      <c r="F367" s="4"/>
      <c r="G367" s="4"/>
      <c r="H367" s="4"/>
      <c r="I367" s="4"/>
      <c r="J367" s="4"/>
      <c r="N367" s="4"/>
      <c r="O367" s="4"/>
      <c r="P367" s="4"/>
      <c r="Q367" s="4"/>
      <c r="R367" s="4"/>
    </row>
    <row r="368" spans="3:18">
      <c r="C368" s="4"/>
      <c r="D368" s="4"/>
      <c r="E368" s="4"/>
      <c r="F368" s="4"/>
      <c r="G368" s="4"/>
      <c r="H368" s="4"/>
      <c r="I368" s="4"/>
      <c r="J368" s="4"/>
      <c r="N368" s="4"/>
      <c r="O368" s="4"/>
      <c r="P368" s="4"/>
      <c r="Q368" s="4"/>
      <c r="R368" s="4"/>
    </row>
    <row r="369" spans="3:18">
      <c r="C369" s="4"/>
      <c r="D369" s="4"/>
      <c r="E369" s="4"/>
      <c r="F369" s="4"/>
      <c r="G369" s="4"/>
      <c r="H369" s="4"/>
      <c r="I369" s="4"/>
      <c r="J369" s="4"/>
      <c r="N369" s="4"/>
      <c r="O369" s="4"/>
      <c r="P369" s="4"/>
      <c r="Q369" s="4"/>
      <c r="R369" s="4"/>
    </row>
    <row r="370" spans="3:18">
      <c r="C370" s="4"/>
      <c r="D370" s="4"/>
      <c r="E370" s="4"/>
      <c r="F370" s="4"/>
      <c r="G370" s="4"/>
      <c r="H370" s="4"/>
      <c r="I370" s="4"/>
      <c r="J370" s="4"/>
      <c r="N370" s="4"/>
      <c r="O370" s="4"/>
      <c r="P370" s="4"/>
      <c r="Q370" s="4"/>
      <c r="R370" s="4"/>
    </row>
    <row r="371" spans="3:18">
      <c r="C371" s="4"/>
      <c r="D371" s="4"/>
      <c r="E371" s="4"/>
      <c r="F371" s="4"/>
      <c r="G371" s="4"/>
      <c r="H371" s="4"/>
      <c r="I371" s="4"/>
      <c r="J371" s="4"/>
      <c r="N371" s="4"/>
      <c r="O371" s="4"/>
      <c r="P371" s="4"/>
      <c r="Q371" s="4"/>
      <c r="R371" s="4"/>
    </row>
    <row r="372" spans="3:18">
      <c r="C372" s="4"/>
      <c r="D372" s="4"/>
      <c r="E372" s="4"/>
      <c r="F372" s="4"/>
      <c r="G372" s="4"/>
      <c r="H372" s="4"/>
      <c r="I372" s="4"/>
      <c r="J372" s="4"/>
      <c r="N372" s="4"/>
      <c r="O372" s="4"/>
      <c r="P372" s="4"/>
      <c r="Q372" s="4"/>
      <c r="R372" s="4"/>
    </row>
    <row r="373" spans="3:18">
      <c r="C373" s="4"/>
      <c r="D373" s="4"/>
      <c r="E373" s="4"/>
      <c r="F373" s="4"/>
      <c r="G373" s="4"/>
      <c r="H373" s="4"/>
      <c r="I373" s="4"/>
      <c r="J373" s="4"/>
      <c r="N373" s="4"/>
      <c r="O373" s="4"/>
      <c r="P373" s="4"/>
      <c r="Q373" s="4"/>
      <c r="R373" s="4"/>
    </row>
    <row r="374" spans="3:18">
      <c r="C374" s="4"/>
      <c r="D374" s="4"/>
      <c r="E374" s="4"/>
      <c r="F374" s="4"/>
      <c r="G374" s="4"/>
      <c r="H374" s="4"/>
      <c r="I374" s="4"/>
      <c r="J374" s="4"/>
      <c r="N374" s="4"/>
      <c r="O374" s="4"/>
      <c r="P374" s="4"/>
      <c r="Q374" s="4"/>
      <c r="R374" s="4"/>
    </row>
    <row r="375" spans="3:18">
      <c r="C375" s="4"/>
      <c r="D375" s="4"/>
      <c r="E375" s="4"/>
      <c r="F375" s="4"/>
      <c r="G375" s="4"/>
      <c r="H375" s="4"/>
      <c r="I375" s="4"/>
      <c r="J375" s="4"/>
      <c r="N375" s="4"/>
      <c r="O375" s="4"/>
      <c r="P375" s="4"/>
      <c r="Q375" s="4"/>
      <c r="R375" s="4"/>
    </row>
    <row r="376" spans="3:18">
      <c r="C376" s="4"/>
      <c r="D376" s="4"/>
      <c r="E376" s="4"/>
      <c r="F376" s="4"/>
      <c r="G376" s="4"/>
      <c r="H376" s="4"/>
      <c r="I376" s="4"/>
      <c r="J376" s="4"/>
      <c r="N376" s="4"/>
      <c r="O376" s="4"/>
      <c r="P376" s="4"/>
      <c r="Q376" s="4"/>
      <c r="R376" s="4"/>
    </row>
    <row r="377" spans="3:18">
      <c r="C377" s="4"/>
      <c r="D377" s="4"/>
      <c r="E377" s="4"/>
      <c r="F377" s="4"/>
      <c r="G377" s="4"/>
      <c r="H377" s="4"/>
      <c r="I377" s="4"/>
      <c r="J377" s="4"/>
      <c r="N377" s="4"/>
      <c r="O377" s="4"/>
      <c r="P377" s="4"/>
      <c r="Q377" s="4"/>
      <c r="R377" s="4"/>
    </row>
    <row r="378" spans="3:18">
      <c r="C378" s="4"/>
      <c r="D378" s="4"/>
      <c r="E378" s="4"/>
      <c r="F378" s="4"/>
      <c r="G378" s="4"/>
      <c r="H378" s="4"/>
      <c r="I378" s="4"/>
      <c r="J378" s="4"/>
      <c r="N378" s="4"/>
      <c r="O378" s="4"/>
      <c r="P378" s="4"/>
      <c r="Q378" s="4"/>
      <c r="R378" s="4"/>
    </row>
    <row r="379" spans="3:18">
      <c r="C379" s="4"/>
      <c r="D379" s="4"/>
      <c r="E379" s="4"/>
      <c r="F379" s="4"/>
      <c r="G379" s="4"/>
      <c r="H379" s="4"/>
      <c r="I379" s="4"/>
      <c r="J379" s="4"/>
      <c r="N379" s="4"/>
      <c r="O379" s="4"/>
      <c r="P379" s="4"/>
      <c r="Q379" s="4"/>
      <c r="R379" s="4"/>
    </row>
    <row r="380" spans="3:18">
      <c r="C380" s="4"/>
      <c r="D380" s="4"/>
      <c r="E380" s="4"/>
      <c r="F380" s="4"/>
      <c r="G380" s="4"/>
      <c r="H380" s="4"/>
      <c r="I380" s="4"/>
      <c r="J380" s="4"/>
      <c r="N380" s="4"/>
      <c r="O380" s="4"/>
      <c r="P380" s="4"/>
      <c r="Q380" s="4"/>
      <c r="R380" s="4"/>
    </row>
    <row r="381" spans="3:18">
      <c r="C381" s="4"/>
      <c r="D381" s="4"/>
      <c r="E381" s="4"/>
      <c r="F381" s="4"/>
      <c r="G381" s="4"/>
      <c r="H381" s="4"/>
      <c r="I381" s="4"/>
      <c r="J381" s="4"/>
      <c r="N381" s="4"/>
      <c r="O381" s="4"/>
      <c r="P381" s="4"/>
      <c r="Q381" s="4"/>
      <c r="R381" s="4"/>
    </row>
    <row r="382" spans="3:18">
      <c r="C382" s="4"/>
      <c r="D382" s="4"/>
      <c r="E382" s="4"/>
      <c r="F382" s="4"/>
      <c r="G382" s="4"/>
      <c r="H382" s="4"/>
      <c r="I382" s="4"/>
      <c r="J382" s="4"/>
      <c r="N382" s="4"/>
      <c r="O382" s="4"/>
      <c r="P382" s="4"/>
      <c r="Q382" s="4"/>
      <c r="R382" s="4"/>
    </row>
    <row r="383" spans="3:18">
      <c r="C383" s="4"/>
      <c r="D383" s="4"/>
      <c r="E383" s="4"/>
      <c r="F383" s="4"/>
      <c r="G383" s="4"/>
      <c r="H383" s="4"/>
      <c r="I383" s="4"/>
      <c r="J383" s="4"/>
      <c r="N383" s="4"/>
      <c r="O383" s="4"/>
      <c r="P383" s="4"/>
      <c r="Q383" s="4"/>
      <c r="R383" s="4"/>
    </row>
    <row r="384" spans="3:18">
      <c r="C384" s="4"/>
      <c r="D384" s="4"/>
      <c r="E384" s="4"/>
      <c r="F384" s="4"/>
      <c r="G384" s="4"/>
      <c r="H384" s="4"/>
      <c r="I384" s="4"/>
      <c r="J384" s="4"/>
      <c r="N384" s="4"/>
      <c r="O384" s="4"/>
      <c r="P384" s="4"/>
      <c r="Q384" s="4"/>
      <c r="R384" s="4"/>
    </row>
    <row r="385" spans="3:18">
      <c r="C385" s="4"/>
      <c r="D385" s="4"/>
      <c r="E385" s="4"/>
      <c r="F385" s="4"/>
      <c r="G385" s="4"/>
      <c r="H385" s="4"/>
      <c r="I385" s="4"/>
      <c r="J385" s="4"/>
      <c r="N385" s="4"/>
      <c r="O385" s="4"/>
      <c r="P385" s="4"/>
      <c r="Q385" s="4"/>
      <c r="R385" s="4"/>
    </row>
    <row r="386" spans="3:18">
      <c r="C386" s="4"/>
      <c r="D386" s="4"/>
      <c r="E386" s="4"/>
      <c r="F386" s="4"/>
      <c r="G386" s="4"/>
      <c r="H386" s="4"/>
      <c r="I386" s="4"/>
      <c r="J386" s="4"/>
      <c r="N386" s="4"/>
      <c r="O386" s="4"/>
      <c r="P386" s="4"/>
      <c r="Q386" s="4"/>
      <c r="R386" s="4"/>
    </row>
    <row r="387" spans="3:18">
      <c r="C387" s="4"/>
      <c r="D387" s="4"/>
      <c r="E387" s="4"/>
      <c r="F387" s="4"/>
      <c r="G387" s="4"/>
      <c r="H387" s="4"/>
      <c r="I387" s="4"/>
      <c r="J387" s="4"/>
      <c r="N387" s="4"/>
      <c r="O387" s="4"/>
      <c r="P387" s="4"/>
      <c r="Q387" s="4"/>
      <c r="R387" s="4"/>
    </row>
    <row r="388" spans="3:18">
      <c r="C388" s="4"/>
      <c r="D388" s="4"/>
      <c r="E388" s="4"/>
      <c r="F388" s="4"/>
      <c r="G388" s="4"/>
      <c r="H388" s="4"/>
      <c r="I388" s="4"/>
      <c r="J388" s="4"/>
      <c r="N388" s="4"/>
      <c r="O388" s="4"/>
      <c r="P388" s="4"/>
      <c r="Q388" s="4"/>
      <c r="R388" s="4"/>
    </row>
    <row r="389" spans="3:18">
      <c r="C389" s="4"/>
      <c r="D389" s="4"/>
      <c r="E389" s="4"/>
      <c r="F389" s="4"/>
      <c r="G389" s="4"/>
      <c r="H389" s="4"/>
      <c r="I389" s="4"/>
      <c r="J389" s="4"/>
      <c r="N389" s="4"/>
      <c r="O389" s="4"/>
      <c r="P389" s="4"/>
      <c r="Q389" s="4"/>
      <c r="R389" s="4"/>
    </row>
    <row r="390" spans="3:18">
      <c r="C390" s="4"/>
      <c r="D390" s="4"/>
      <c r="E390" s="4"/>
      <c r="F390" s="4"/>
      <c r="G390" s="4"/>
      <c r="H390" s="4"/>
      <c r="I390" s="4"/>
      <c r="J390" s="4"/>
      <c r="N390" s="4"/>
      <c r="O390" s="4"/>
      <c r="P390" s="4"/>
      <c r="Q390" s="4"/>
      <c r="R390" s="4"/>
    </row>
    <row r="391" spans="3:18">
      <c r="C391" s="4"/>
      <c r="D391" s="4"/>
      <c r="E391" s="4"/>
      <c r="F391" s="4"/>
      <c r="G391" s="4"/>
      <c r="H391" s="4"/>
      <c r="I391" s="4"/>
      <c r="J391" s="4"/>
      <c r="N391" s="4"/>
      <c r="O391" s="4"/>
      <c r="P391" s="4"/>
      <c r="Q391" s="4"/>
      <c r="R391" s="4"/>
    </row>
    <row r="392" spans="3:18">
      <c r="C392" s="4"/>
      <c r="D392" s="4"/>
      <c r="E392" s="4"/>
      <c r="F392" s="4"/>
      <c r="G392" s="4"/>
      <c r="H392" s="4"/>
      <c r="I392" s="4"/>
      <c r="J392" s="4"/>
      <c r="N392" s="4"/>
      <c r="O392" s="4"/>
      <c r="P392" s="4"/>
      <c r="Q392" s="4"/>
      <c r="R392" s="4"/>
    </row>
    <row r="393" spans="3:18">
      <c r="C393" s="4"/>
      <c r="D393" s="4"/>
      <c r="E393" s="4"/>
      <c r="F393" s="4"/>
      <c r="G393" s="4"/>
      <c r="H393" s="4"/>
      <c r="I393" s="4"/>
      <c r="J393" s="4"/>
      <c r="N393" s="4"/>
      <c r="O393" s="4"/>
      <c r="P393" s="4"/>
      <c r="Q393" s="4"/>
      <c r="R393" s="4"/>
    </row>
    <row r="394" spans="3:18">
      <c r="C394" s="4"/>
      <c r="D394" s="4"/>
      <c r="E394" s="4"/>
      <c r="F394" s="4"/>
      <c r="G394" s="4"/>
      <c r="H394" s="4"/>
      <c r="I394" s="4"/>
      <c r="J394" s="4"/>
      <c r="N394" s="4"/>
      <c r="O394" s="4"/>
      <c r="P394" s="4"/>
      <c r="Q394" s="4"/>
      <c r="R394" s="4"/>
    </row>
    <row r="395" spans="3:18">
      <c r="C395" s="4"/>
      <c r="D395" s="4"/>
      <c r="E395" s="4"/>
      <c r="F395" s="4"/>
      <c r="G395" s="4"/>
      <c r="H395" s="4"/>
      <c r="I395" s="4"/>
      <c r="J395" s="4"/>
      <c r="N395" s="4"/>
      <c r="O395" s="4"/>
      <c r="P395" s="4"/>
      <c r="Q395" s="4"/>
      <c r="R395" s="4"/>
    </row>
    <row r="396" spans="3:18">
      <c r="C396" s="4"/>
      <c r="D396" s="4"/>
      <c r="E396" s="4"/>
      <c r="F396" s="4"/>
      <c r="G396" s="4"/>
      <c r="H396" s="4"/>
      <c r="I396" s="4"/>
      <c r="J396" s="4"/>
      <c r="N396" s="4"/>
      <c r="O396" s="4"/>
      <c r="P396" s="4"/>
      <c r="Q396" s="4"/>
      <c r="R396" s="4"/>
    </row>
    <row r="397" spans="3:18">
      <c r="C397" s="4"/>
      <c r="D397" s="4"/>
      <c r="E397" s="4"/>
      <c r="F397" s="4"/>
      <c r="G397" s="4"/>
      <c r="H397" s="4"/>
      <c r="I397" s="4"/>
      <c r="J397" s="4"/>
      <c r="N397" s="4"/>
      <c r="O397" s="4"/>
      <c r="P397" s="4"/>
      <c r="Q397" s="4"/>
      <c r="R397" s="4"/>
    </row>
    <row r="398" spans="3:18">
      <c r="C398" s="4"/>
      <c r="D398" s="4"/>
      <c r="E398" s="4"/>
      <c r="F398" s="4"/>
      <c r="G398" s="4"/>
      <c r="H398" s="4"/>
      <c r="I398" s="4"/>
      <c r="J398" s="4"/>
      <c r="N398" s="4"/>
      <c r="O398" s="4"/>
      <c r="P398" s="4"/>
      <c r="Q398" s="4"/>
      <c r="R398" s="4"/>
    </row>
    <row r="399" spans="3:18">
      <c r="C399" s="4"/>
      <c r="D399" s="4"/>
      <c r="E399" s="4"/>
      <c r="F399" s="4"/>
      <c r="G399" s="4"/>
      <c r="H399" s="4"/>
      <c r="I399" s="4"/>
      <c r="J399" s="4"/>
      <c r="N399" s="4"/>
      <c r="O399" s="4"/>
      <c r="P399" s="4"/>
      <c r="Q399" s="4"/>
      <c r="R399" s="4"/>
    </row>
    <row r="400" spans="3:18">
      <c r="C400" s="4"/>
      <c r="D400" s="4"/>
      <c r="E400" s="4"/>
      <c r="F400" s="4"/>
      <c r="G400" s="4"/>
      <c r="H400" s="4"/>
      <c r="I400" s="4"/>
      <c r="J400" s="4"/>
      <c r="N400" s="4"/>
      <c r="O400" s="4"/>
      <c r="P400" s="4"/>
      <c r="Q400" s="4"/>
      <c r="R400" s="4"/>
    </row>
    <row r="401" spans="3:18">
      <c r="C401" s="4"/>
      <c r="D401" s="4"/>
      <c r="E401" s="4"/>
      <c r="F401" s="4"/>
      <c r="G401" s="4"/>
      <c r="H401" s="4"/>
      <c r="I401" s="4"/>
      <c r="J401" s="4"/>
      <c r="N401" s="4"/>
      <c r="O401" s="4"/>
      <c r="P401" s="4"/>
      <c r="Q401" s="4"/>
      <c r="R401" s="4"/>
    </row>
    <row r="402" spans="3:18">
      <c r="C402" s="4"/>
      <c r="D402" s="4"/>
      <c r="E402" s="4"/>
      <c r="F402" s="4"/>
      <c r="G402" s="4"/>
      <c r="H402" s="4"/>
      <c r="I402" s="4"/>
      <c r="J402" s="4"/>
      <c r="N402" s="4"/>
      <c r="O402" s="4"/>
      <c r="P402" s="4"/>
      <c r="Q402" s="4"/>
      <c r="R402" s="4"/>
    </row>
    <row r="403" spans="3:18">
      <c r="C403" s="4"/>
      <c r="D403" s="4"/>
      <c r="E403" s="4"/>
      <c r="F403" s="4"/>
      <c r="G403" s="4"/>
      <c r="H403" s="4"/>
      <c r="I403" s="4"/>
      <c r="J403" s="4"/>
      <c r="N403" s="4"/>
      <c r="O403" s="4"/>
      <c r="P403" s="4"/>
      <c r="Q403" s="4"/>
      <c r="R403" s="4"/>
    </row>
    <row r="404" spans="3:18">
      <c r="C404" s="4"/>
      <c r="D404" s="4"/>
      <c r="E404" s="4"/>
      <c r="F404" s="4"/>
      <c r="G404" s="4"/>
      <c r="H404" s="4"/>
      <c r="I404" s="4"/>
      <c r="J404" s="4"/>
      <c r="N404" s="4"/>
      <c r="O404" s="4"/>
      <c r="P404" s="4"/>
      <c r="Q404" s="4"/>
      <c r="R404" s="4"/>
    </row>
    <row r="405" spans="3:18">
      <c r="C405" s="4"/>
      <c r="D405" s="4"/>
      <c r="E405" s="4"/>
      <c r="F405" s="4"/>
      <c r="G405" s="4"/>
      <c r="H405" s="4"/>
      <c r="I405" s="4"/>
      <c r="J405" s="4"/>
      <c r="N405" s="4"/>
      <c r="O405" s="4"/>
      <c r="P405" s="4"/>
      <c r="Q405" s="4"/>
      <c r="R405" s="4"/>
    </row>
    <row r="406" spans="3:18">
      <c r="C406" s="4"/>
      <c r="D406" s="4"/>
      <c r="E406" s="4"/>
      <c r="F406" s="4"/>
      <c r="G406" s="4"/>
      <c r="H406" s="4"/>
      <c r="I406" s="4"/>
      <c r="J406" s="4"/>
      <c r="N406" s="4"/>
      <c r="O406" s="4"/>
      <c r="P406" s="4"/>
      <c r="Q406" s="4"/>
      <c r="R406" s="4"/>
    </row>
    <row r="407" spans="3:18">
      <c r="C407" s="4"/>
      <c r="D407" s="4"/>
      <c r="E407" s="4"/>
      <c r="F407" s="4"/>
      <c r="G407" s="4"/>
      <c r="H407" s="4"/>
      <c r="I407" s="4"/>
      <c r="J407" s="4"/>
      <c r="N407" s="4"/>
      <c r="O407" s="4"/>
      <c r="P407" s="4"/>
      <c r="Q407" s="4"/>
      <c r="R407" s="4"/>
    </row>
    <row r="408" spans="3:18">
      <c r="C408" s="4"/>
      <c r="D408" s="4"/>
      <c r="E408" s="4"/>
      <c r="F408" s="4"/>
      <c r="G408" s="4"/>
      <c r="H408" s="4"/>
      <c r="I408" s="4"/>
      <c r="J408" s="4"/>
      <c r="N408" s="4"/>
      <c r="O408" s="4"/>
      <c r="P408" s="4"/>
      <c r="Q408" s="4"/>
      <c r="R408" s="4"/>
    </row>
    <row r="409" spans="3:18">
      <c r="C409" s="4"/>
      <c r="D409" s="4"/>
      <c r="E409" s="4"/>
      <c r="F409" s="4"/>
      <c r="G409" s="4"/>
      <c r="H409" s="4"/>
      <c r="I409" s="4"/>
      <c r="J409" s="4"/>
      <c r="N409" s="4"/>
      <c r="O409" s="4"/>
      <c r="P409" s="4"/>
      <c r="Q409" s="4"/>
      <c r="R409" s="4"/>
    </row>
    <row r="410" spans="3:18">
      <c r="C410" s="4"/>
      <c r="D410" s="4"/>
      <c r="E410" s="4"/>
      <c r="F410" s="4"/>
      <c r="G410" s="4"/>
      <c r="H410" s="4"/>
      <c r="I410" s="4"/>
      <c r="J410" s="4"/>
      <c r="N410" s="4"/>
      <c r="O410" s="4"/>
      <c r="P410" s="4"/>
      <c r="Q410" s="4"/>
      <c r="R410" s="4"/>
    </row>
    <row r="411" spans="3:18">
      <c r="C411" s="4"/>
      <c r="D411" s="4"/>
      <c r="E411" s="4"/>
      <c r="F411" s="4"/>
      <c r="G411" s="4"/>
      <c r="H411" s="4"/>
      <c r="I411" s="4"/>
      <c r="J411" s="4"/>
      <c r="N411" s="4"/>
      <c r="O411" s="4"/>
      <c r="P411" s="4"/>
      <c r="Q411" s="4"/>
      <c r="R411" s="4"/>
    </row>
    <row r="412" spans="3:18">
      <c r="C412" s="4"/>
      <c r="D412" s="4"/>
      <c r="E412" s="4"/>
      <c r="F412" s="4"/>
      <c r="G412" s="4"/>
      <c r="H412" s="4"/>
      <c r="I412" s="4"/>
      <c r="J412" s="4"/>
      <c r="N412" s="4"/>
      <c r="O412" s="4"/>
      <c r="P412" s="4"/>
      <c r="Q412" s="4"/>
      <c r="R412" s="4"/>
    </row>
    <row r="413" spans="3:18">
      <c r="C413" s="4"/>
      <c r="D413" s="4"/>
      <c r="E413" s="4"/>
      <c r="F413" s="4"/>
      <c r="G413" s="4"/>
      <c r="H413" s="4"/>
      <c r="I413" s="4"/>
      <c r="J413" s="4"/>
      <c r="N413" s="4"/>
      <c r="O413" s="4"/>
      <c r="P413" s="4"/>
      <c r="Q413" s="4"/>
      <c r="R413" s="4"/>
    </row>
    <row r="414" spans="3:18">
      <c r="C414" s="4"/>
      <c r="D414" s="4"/>
      <c r="E414" s="4"/>
      <c r="F414" s="4"/>
      <c r="G414" s="4"/>
      <c r="H414" s="4"/>
      <c r="I414" s="4"/>
      <c r="J414" s="4"/>
      <c r="N414" s="4"/>
      <c r="O414" s="4"/>
      <c r="P414" s="4"/>
      <c r="Q414" s="4"/>
      <c r="R414" s="4"/>
    </row>
    <row r="415" spans="3:18">
      <c r="C415" s="4"/>
      <c r="D415" s="4"/>
      <c r="E415" s="4"/>
      <c r="F415" s="4"/>
      <c r="G415" s="4"/>
      <c r="H415" s="4"/>
      <c r="I415" s="4"/>
      <c r="J415" s="4"/>
      <c r="N415" s="4"/>
      <c r="O415" s="4"/>
      <c r="P415" s="4"/>
      <c r="Q415" s="4"/>
      <c r="R415" s="4"/>
    </row>
    <row r="416" spans="3:18">
      <c r="C416" s="4"/>
      <c r="D416" s="4"/>
      <c r="E416" s="4"/>
      <c r="F416" s="4"/>
      <c r="G416" s="4"/>
      <c r="H416" s="4"/>
      <c r="I416" s="4"/>
      <c r="J416" s="4"/>
      <c r="N416" s="4"/>
      <c r="O416" s="4"/>
      <c r="P416" s="4"/>
      <c r="Q416" s="4"/>
      <c r="R416" s="4"/>
    </row>
    <row r="417" spans="3:18">
      <c r="C417" s="4"/>
      <c r="D417" s="4"/>
      <c r="E417" s="4"/>
      <c r="F417" s="4"/>
      <c r="G417" s="4"/>
      <c r="H417" s="4"/>
      <c r="I417" s="4"/>
      <c r="J417" s="4"/>
      <c r="N417" s="4"/>
      <c r="O417" s="4"/>
      <c r="P417" s="4"/>
      <c r="Q417" s="4"/>
      <c r="R417" s="4"/>
    </row>
    <row r="418" spans="3:18">
      <c r="C418" s="4"/>
      <c r="D418" s="4"/>
      <c r="E418" s="4"/>
      <c r="F418" s="4"/>
      <c r="G418" s="4"/>
      <c r="H418" s="4"/>
      <c r="I418" s="4"/>
      <c r="J418" s="4"/>
      <c r="N418" s="4"/>
      <c r="O418" s="4"/>
      <c r="P418" s="4"/>
      <c r="Q418" s="4"/>
      <c r="R418" s="4"/>
    </row>
    <row r="419" spans="3:18">
      <c r="C419" s="4"/>
      <c r="D419" s="4"/>
      <c r="E419" s="4"/>
      <c r="F419" s="4"/>
      <c r="G419" s="4"/>
      <c r="H419" s="4"/>
      <c r="I419" s="4"/>
      <c r="J419" s="4"/>
      <c r="N419" s="4"/>
      <c r="O419" s="4"/>
      <c r="P419" s="4"/>
      <c r="Q419" s="4"/>
      <c r="R419" s="4"/>
    </row>
    <row r="420" spans="3:18">
      <c r="C420" s="4"/>
      <c r="D420" s="4"/>
      <c r="E420" s="4"/>
      <c r="F420" s="4"/>
      <c r="G420" s="4"/>
      <c r="H420" s="4"/>
      <c r="I420" s="4"/>
      <c r="J420" s="4"/>
      <c r="N420" s="4"/>
      <c r="O420" s="4"/>
      <c r="P420" s="4"/>
      <c r="Q420" s="4"/>
      <c r="R420" s="4"/>
    </row>
    <row r="421" spans="3:18">
      <c r="C421" s="4"/>
      <c r="D421" s="4"/>
      <c r="E421" s="4"/>
      <c r="F421" s="4"/>
      <c r="G421" s="4"/>
      <c r="H421" s="4"/>
      <c r="I421" s="4"/>
      <c r="J421" s="4"/>
      <c r="N421" s="4"/>
      <c r="O421" s="4"/>
      <c r="P421" s="4"/>
      <c r="Q421" s="4"/>
      <c r="R421" s="4"/>
    </row>
    <row r="422" spans="3:18">
      <c r="C422" s="4"/>
      <c r="D422" s="4"/>
      <c r="E422" s="4"/>
      <c r="F422" s="4"/>
      <c r="G422" s="4"/>
      <c r="H422" s="4"/>
      <c r="I422" s="4"/>
      <c r="J422" s="4"/>
      <c r="N422" s="4"/>
      <c r="O422" s="4"/>
      <c r="P422" s="4"/>
      <c r="Q422" s="4"/>
      <c r="R422" s="4"/>
    </row>
    <row r="423" spans="3:18">
      <c r="C423" s="4"/>
      <c r="D423" s="4"/>
      <c r="E423" s="4"/>
      <c r="F423" s="4"/>
      <c r="G423" s="4"/>
      <c r="H423" s="4"/>
      <c r="I423" s="4"/>
      <c r="J423" s="4"/>
      <c r="N423" s="4"/>
      <c r="O423" s="4"/>
      <c r="P423" s="4"/>
      <c r="Q423" s="4"/>
      <c r="R423" s="4"/>
    </row>
    <row r="424" spans="3:18">
      <c r="C424" s="4"/>
      <c r="D424" s="4"/>
      <c r="E424" s="4"/>
      <c r="F424" s="4"/>
      <c r="G424" s="4"/>
      <c r="H424" s="4"/>
      <c r="I424" s="4"/>
      <c r="J424" s="4"/>
      <c r="N424" s="4"/>
      <c r="O424" s="4"/>
      <c r="P424" s="4"/>
      <c r="Q424" s="4"/>
      <c r="R424" s="4"/>
    </row>
    <row r="425" spans="3:18">
      <c r="C425" s="4"/>
      <c r="D425" s="4"/>
      <c r="E425" s="4"/>
      <c r="F425" s="4"/>
      <c r="G425" s="4"/>
      <c r="H425" s="4"/>
      <c r="I425" s="4"/>
      <c r="J425" s="4"/>
      <c r="N425" s="4"/>
      <c r="O425" s="4"/>
      <c r="P425" s="4"/>
      <c r="Q425" s="4"/>
      <c r="R425" s="4"/>
    </row>
    <row r="426" spans="3:18">
      <c r="C426" s="4"/>
      <c r="D426" s="4"/>
      <c r="E426" s="4"/>
      <c r="F426" s="4"/>
      <c r="G426" s="4"/>
      <c r="H426" s="4"/>
      <c r="I426" s="4"/>
      <c r="J426" s="4"/>
      <c r="N426" s="4"/>
      <c r="O426" s="4"/>
      <c r="P426" s="4"/>
      <c r="Q426" s="4"/>
      <c r="R426" s="4"/>
    </row>
    <row r="427" spans="3:18">
      <c r="C427" s="4"/>
      <c r="D427" s="4"/>
      <c r="E427" s="4"/>
      <c r="F427" s="4"/>
      <c r="G427" s="4"/>
      <c r="H427" s="4"/>
      <c r="I427" s="4"/>
      <c r="J427" s="4"/>
      <c r="N427" s="4"/>
      <c r="O427" s="4"/>
      <c r="P427" s="4"/>
      <c r="Q427" s="4"/>
      <c r="R427" s="4"/>
    </row>
    <row r="428" spans="3:18">
      <c r="C428" s="4"/>
      <c r="D428" s="4"/>
      <c r="E428" s="4"/>
      <c r="F428" s="4"/>
      <c r="G428" s="4"/>
      <c r="H428" s="4"/>
      <c r="I428" s="4"/>
      <c r="J428" s="4"/>
      <c r="N428" s="4"/>
      <c r="O428" s="4"/>
      <c r="P428" s="4"/>
      <c r="Q428" s="4"/>
      <c r="R428" s="4"/>
    </row>
    <row r="429" spans="3:18">
      <c r="C429" s="4"/>
      <c r="D429" s="4"/>
      <c r="E429" s="4"/>
      <c r="F429" s="4"/>
      <c r="G429" s="4"/>
      <c r="H429" s="4"/>
      <c r="I429" s="4"/>
      <c r="J429" s="4"/>
      <c r="N429" s="4"/>
      <c r="O429" s="4"/>
      <c r="P429" s="4"/>
      <c r="Q429" s="4"/>
      <c r="R429" s="4"/>
    </row>
    <row r="430" spans="3:18">
      <c r="C430" s="4"/>
      <c r="D430" s="4"/>
      <c r="E430" s="4"/>
      <c r="F430" s="4"/>
      <c r="G430" s="4"/>
      <c r="H430" s="4"/>
      <c r="I430" s="4"/>
      <c r="J430" s="4"/>
      <c r="N430" s="4"/>
      <c r="O430" s="4"/>
      <c r="P430" s="4"/>
      <c r="Q430" s="4"/>
      <c r="R430" s="4"/>
    </row>
    <row r="431" spans="3:18">
      <c r="C431" s="4"/>
      <c r="D431" s="4"/>
      <c r="E431" s="4"/>
      <c r="F431" s="4"/>
      <c r="G431" s="4"/>
      <c r="H431" s="4"/>
      <c r="I431" s="4"/>
      <c r="J431" s="4"/>
      <c r="N431" s="4"/>
      <c r="O431" s="4"/>
      <c r="P431" s="4"/>
      <c r="Q431" s="4"/>
      <c r="R431" s="4"/>
    </row>
    <row r="432" spans="3:18">
      <c r="C432" s="4"/>
      <c r="D432" s="4"/>
      <c r="E432" s="4"/>
      <c r="F432" s="4"/>
      <c r="G432" s="4"/>
      <c r="H432" s="4"/>
      <c r="I432" s="4"/>
      <c r="J432" s="4"/>
      <c r="N432" s="4"/>
      <c r="O432" s="4"/>
      <c r="P432" s="4"/>
      <c r="Q432" s="4"/>
      <c r="R432" s="4"/>
    </row>
    <row r="433" spans="3:18">
      <c r="C433" s="4"/>
      <c r="D433" s="4"/>
      <c r="E433" s="4"/>
      <c r="F433" s="4"/>
      <c r="G433" s="4"/>
      <c r="H433" s="4"/>
      <c r="I433" s="4"/>
      <c r="J433" s="4"/>
      <c r="N433" s="4"/>
      <c r="O433" s="4"/>
      <c r="P433" s="4"/>
      <c r="Q433" s="4"/>
      <c r="R433" s="4"/>
    </row>
    <row r="434" spans="3:18">
      <c r="C434" s="4"/>
      <c r="D434" s="4"/>
      <c r="E434" s="4"/>
      <c r="F434" s="4"/>
      <c r="G434" s="4"/>
      <c r="H434" s="4"/>
      <c r="I434" s="4"/>
      <c r="J434" s="4"/>
      <c r="N434" s="4"/>
      <c r="O434" s="4"/>
      <c r="P434" s="4"/>
      <c r="Q434" s="4"/>
      <c r="R434" s="4"/>
    </row>
    <row r="435" spans="3:18">
      <c r="C435" s="4"/>
      <c r="D435" s="4"/>
      <c r="E435" s="4"/>
      <c r="F435" s="4"/>
      <c r="G435" s="4"/>
      <c r="H435" s="4"/>
      <c r="I435" s="4"/>
      <c r="J435" s="4"/>
      <c r="N435" s="4"/>
      <c r="O435" s="4"/>
      <c r="P435" s="4"/>
      <c r="Q435" s="4"/>
      <c r="R435" s="4"/>
    </row>
    <row r="436" spans="3:18">
      <c r="C436" s="4"/>
      <c r="D436" s="4"/>
      <c r="E436" s="4"/>
      <c r="F436" s="4"/>
      <c r="G436" s="4"/>
      <c r="H436" s="4"/>
      <c r="I436" s="4"/>
      <c r="J436" s="4"/>
      <c r="N436" s="4"/>
      <c r="O436" s="4"/>
      <c r="P436" s="4"/>
      <c r="Q436" s="4"/>
      <c r="R436" s="4"/>
    </row>
    <row r="437" spans="3:18">
      <c r="C437" s="4"/>
      <c r="D437" s="4"/>
      <c r="E437" s="4"/>
      <c r="F437" s="4"/>
      <c r="G437" s="4"/>
      <c r="H437" s="4"/>
      <c r="I437" s="4"/>
      <c r="J437" s="4"/>
      <c r="N437" s="4"/>
      <c r="O437" s="4"/>
      <c r="P437" s="4"/>
      <c r="Q437" s="4"/>
      <c r="R437" s="4"/>
    </row>
    <row r="438" spans="3:18">
      <c r="C438" s="4"/>
      <c r="D438" s="4"/>
      <c r="E438" s="4"/>
      <c r="F438" s="4"/>
      <c r="G438" s="4"/>
      <c r="H438" s="4"/>
      <c r="I438" s="4"/>
      <c r="J438" s="4"/>
      <c r="N438" s="4"/>
      <c r="O438" s="4"/>
      <c r="P438" s="4"/>
      <c r="Q438" s="4"/>
      <c r="R438" s="4"/>
    </row>
    <row r="439" spans="3:18">
      <c r="C439" s="4"/>
      <c r="D439" s="4"/>
      <c r="E439" s="4"/>
      <c r="F439" s="4"/>
      <c r="G439" s="4"/>
      <c r="H439" s="4"/>
      <c r="I439" s="4"/>
      <c r="J439" s="4"/>
      <c r="N439" s="4"/>
      <c r="O439" s="4"/>
      <c r="P439" s="4"/>
      <c r="Q439" s="4"/>
      <c r="R439" s="4"/>
    </row>
    <row r="440" spans="3:18">
      <c r="C440" s="4"/>
      <c r="D440" s="4"/>
      <c r="E440" s="4"/>
      <c r="F440" s="4"/>
      <c r="G440" s="4"/>
      <c r="H440" s="4"/>
      <c r="I440" s="4"/>
      <c r="J440" s="4"/>
      <c r="N440" s="4"/>
      <c r="O440" s="4"/>
      <c r="P440" s="4"/>
      <c r="Q440" s="4"/>
      <c r="R440" s="4"/>
    </row>
    <row r="441" spans="3:18">
      <c r="C441" s="4"/>
      <c r="D441" s="4"/>
      <c r="E441" s="4"/>
      <c r="F441" s="4"/>
      <c r="G441" s="4"/>
      <c r="H441" s="4"/>
      <c r="I441" s="4"/>
      <c r="J441" s="4"/>
      <c r="N441" s="4"/>
      <c r="O441" s="4"/>
      <c r="P441" s="4"/>
      <c r="Q441" s="4"/>
      <c r="R441" s="4"/>
    </row>
    <row r="442" spans="3:18">
      <c r="C442" s="4"/>
      <c r="D442" s="4"/>
      <c r="E442" s="4"/>
      <c r="F442" s="4"/>
      <c r="G442" s="4"/>
      <c r="H442" s="4"/>
      <c r="I442" s="4"/>
      <c r="J442" s="4"/>
      <c r="N442" s="4"/>
      <c r="O442" s="4"/>
      <c r="P442" s="4"/>
      <c r="Q442" s="4"/>
      <c r="R442" s="4"/>
    </row>
    <row r="443" spans="3:18">
      <c r="C443" s="4"/>
      <c r="D443" s="4"/>
      <c r="E443" s="4"/>
      <c r="F443" s="4"/>
      <c r="G443" s="4"/>
      <c r="H443" s="4"/>
      <c r="I443" s="4"/>
      <c r="J443" s="4"/>
      <c r="N443" s="4"/>
      <c r="O443" s="4"/>
      <c r="P443" s="4"/>
      <c r="Q443" s="4"/>
      <c r="R443" s="4"/>
    </row>
    <row r="444" spans="3:18">
      <c r="C444" s="4"/>
      <c r="D444" s="4"/>
      <c r="E444" s="4"/>
      <c r="F444" s="4"/>
      <c r="G444" s="4"/>
      <c r="H444" s="4"/>
      <c r="I444" s="4"/>
      <c r="J444" s="4"/>
      <c r="N444" s="4"/>
      <c r="O444" s="4"/>
      <c r="P444" s="4"/>
      <c r="Q444" s="4"/>
      <c r="R444" s="4"/>
    </row>
    <row r="445" spans="3:18">
      <c r="C445" s="4"/>
      <c r="D445" s="4"/>
      <c r="E445" s="4"/>
      <c r="F445" s="4"/>
      <c r="G445" s="4"/>
      <c r="H445" s="4"/>
      <c r="I445" s="4"/>
      <c r="J445" s="4"/>
      <c r="N445" s="4"/>
      <c r="O445" s="4"/>
      <c r="P445" s="4"/>
      <c r="Q445" s="4"/>
      <c r="R445" s="4"/>
    </row>
    <row r="446" spans="3:18">
      <c r="C446" s="4"/>
      <c r="D446" s="4"/>
      <c r="E446" s="4"/>
      <c r="F446" s="4"/>
      <c r="G446" s="4"/>
      <c r="H446" s="4"/>
      <c r="I446" s="4"/>
      <c r="J446" s="4"/>
      <c r="N446" s="4"/>
      <c r="O446" s="4"/>
      <c r="P446" s="4"/>
      <c r="Q446" s="4"/>
      <c r="R446" s="4"/>
    </row>
    <row r="447" spans="3:18">
      <c r="C447" s="4"/>
      <c r="D447" s="4"/>
      <c r="E447" s="4"/>
      <c r="F447" s="4"/>
      <c r="G447" s="4"/>
      <c r="H447" s="4"/>
      <c r="I447" s="4"/>
      <c r="J447" s="4"/>
      <c r="N447" s="4"/>
      <c r="O447" s="4"/>
      <c r="P447" s="4"/>
      <c r="Q447" s="4"/>
      <c r="R447" s="4"/>
    </row>
    <row r="448" spans="3:18">
      <c r="C448" s="4"/>
      <c r="D448" s="4"/>
      <c r="E448" s="4"/>
      <c r="F448" s="4"/>
      <c r="G448" s="4"/>
      <c r="H448" s="4"/>
      <c r="I448" s="4"/>
      <c r="J448" s="4"/>
      <c r="N448" s="4"/>
      <c r="O448" s="4"/>
      <c r="P448" s="4"/>
      <c r="Q448" s="4"/>
      <c r="R448" s="4"/>
    </row>
    <row r="449" spans="3:18">
      <c r="C449" s="4"/>
      <c r="D449" s="4"/>
      <c r="E449" s="4"/>
      <c r="F449" s="4"/>
      <c r="G449" s="4"/>
      <c r="H449" s="4"/>
      <c r="I449" s="4"/>
      <c r="J449" s="4"/>
      <c r="N449" s="4"/>
      <c r="O449" s="4"/>
      <c r="P449" s="4"/>
      <c r="Q449" s="4"/>
      <c r="R449" s="4"/>
    </row>
    <row r="450" spans="3:18">
      <c r="C450" s="4"/>
      <c r="D450" s="4"/>
      <c r="E450" s="4"/>
      <c r="F450" s="4"/>
      <c r="G450" s="4"/>
      <c r="H450" s="4"/>
      <c r="I450" s="4"/>
      <c r="J450" s="4"/>
      <c r="N450" s="4"/>
      <c r="O450" s="4"/>
      <c r="P450" s="4"/>
      <c r="Q450" s="4"/>
      <c r="R450" s="4"/>
    </row>
    <row r="451" spans="3:18">
      <c r="C451" s="4"/>
      <c r="D451" s="4"/>
      <c r="E451" s="4"/>
      <c r="F451" s="4"/>
      <c r="G451" s="4"/>
      <c r="H451" s="4"/>
      <c r="I451" s="4"/>
      <c r="J451" s="4"/>
      <c r="N451" s="4"/>
      <c r="O451" s="4"/>
      <c r="P451" s="4"/>
      <c r="Q451" s="4"/>
      <c r="R451" s="4"/>
    </row>
    <row r="452" spans="3:18">
      <c r="C452" s="4"/>
      <c r="D452" s="4"/>
      <c r="E452" s="4"/>
      <c r="F452" s="4"/>
      <c r="G452" s="4"/>
      <c r="H452" s="4"/>
      <c r="I452" s="4"/>
      <c r="J452" s="4"/>
      <c r="N452" s="4"/>
      <c r="O452" s="4"/>
      <c r="P452" s="4"/>
      <c r="Q452" s="4"/>
      <c r="R452" s="4"/>
    </row>
    <row r="453" spans="3:18">
      <c r="C453" s="4"/>
      <c r="D453" s="4"/>
      <c r="E453" s="4"/>
      <c r="F453" s="4"/>
      <c r="G453" s="4"/>
      <c r="H453" s="4"/>
      <c r="I453" s="4"/>
      <c r="J453" s="4"/>
      <c r="N453" s="4"/>
      <c r="O453" s="4"/>
      <c r="P453" s="4"/>
      <c r="Q453" s="4"/>
      <c r="R453" s="4"/>
    </row>
    <row r="454" spans="3:18">
      <c r="C454" s="4"/>
      <c r="D454" s="4"/>
      <c r="E454" s="4"/>
      <c r="F454" s="4"/>
      <c r="G454" s="4"/>
      <c r="H454" s="4"/>
      <c r="I454" s="4"/>
      <c r="J454" s="4"/>
      <c r="N454" s="4"/>
      <c r="O454" s="4"/>
      <c r="P454" s="4"/>
      <c r="Q454" s="4"/>
      <c r="R454" s="4"/>
    </row>
    <row r="455" spans="3:18">
      <c r="C455" s="4"/>
      <c r="D455" s="4"/>
      <c r="E455" s="4"/>
      <c r="F455" s="4"/>
      <c r="G455" s="4"/>
      <c r="H455" s="4"/>
      <c r="I455" s="4"/>
      <c r="J455" s="4"/>
      <c r="N455" s="4"/>
      <c r="O455" s="4"/>
      <c r="P455" s="4"/>
      <c r="Q455" s="4"/>
      <c r="R455" s="4"/>
    </row>
    <row r="456" spans="3:18">
      <c r="C456" s="4"/>
      <c r="D456" s="4"/>
      <c r="E456" s="4"/>
      <c r="F456" s="4"/>
      <c r="G456" s="4"/>
      <c r="H456" s="4"/>
      <c r="I456" s="4"/>
      <c r="J456" s="4"/>
      <c r="N456" s="4"/>
      <c r="O456" s="4"/>
      <c r="P456" s="4"/>
      <c r="Q456" s="4"/>
      <c r="R456" s="4"/>
    </row>
    <row r="457" spans="3:18">
      <c r="C457" s="4"/>
      <c r="D457" s="4"/>
      <c r="E457" s="4"/>
      <c r="F457" s="4"/>
      <c r="G457" s="4"/>
      <c r="H457" s="4"/>
      <c r="I457" s="4"/>
      <c r="J457" s="4"/>
      <c r="N457" s="4"/>
      <c r="O457" s="4"/>
      <c r="P457" s="4"/>
      <c r="Q457" s="4"/>
      <c r="R457" s="4"/>
    </row>
    <row r="458" spans="3:18">
      <c r="C458" s="4"/>
      <c r="D458" s="4"/>
      <c r="E458" s="4"/>
      <c r="F458" s="4"/>
      <c r="G458" s="4"/>
      <c r="H458" s="4"/>
      <c r="I458" s="4"/>
      <c r="J458" s="4"/>
      <c r="N458" s="4"/>
      <c r="O458" s="4"/>
      <c r="P458" s="4"/>
      <c r="Q458" s="4"/>
      <c r="R458" s="4"/>
    </row>
    <row r="459" spans="3:18">
      <c r="C459" s="4"/>
      <c r="D459" s="4"/>
      <c r="E459" s="4"/>
      <c r="F459" s="4"/>
      <c r="G459" s="4"/>
      <c r="H459" s="4"/>
      <c r="I459" s="4"/>
      <c r="J459" s="4"/>
      <c r="N459" s="4"/>
      <c r="O459" s="4"/>
      <c r="P459" s="4"/>
      <c r="Q459" s="4"/>
      <c r="R459" s="4"/>
    </row>
    <row r="460" spans="3:18">
      <c r="C460" s="4"/>
      <c r="D460" s="4"/>
      <c r="E460" s="4"/>
      <c r="F460" s="4"/>
      <c r="G460" s="4"/>
      <c r="H460" s="4"/>
      <c r="I460" s="4"/>
      <c r="J460" s="4"/>
      <c r="N460" s="4"/>
      <c r="O460" s="4"/>
      <c r="P460" s="4"/>
      <c r="Q460" s="4"/>
      <c r="R460" s="4"/>
    </row>
    <row r="461" spans="3:18">
      <c r="C461" s="4"/>
      <c r="D461" s="4"/>
      <c r="E461" s="4"/>
      <c r="F461" s="4"/>
      <c r="G461" s="4"/>
      <c r="H461" s="4"/>
      <c r="I461" s="4"/>
      <c r="J461" s="4"/>
      <c r="N461" s="4"/>
      <c r="O461" s="4"/>
      <c r="P461" s="4"/>
      <c r="Q461" s="4"/>
      <c r="R461" s="4"/>
    </row>
    <row r="462" spans="3:18">
      <c r="C462" s="4"/>
      <c r="D462" s="4"/>
      <c r="E462" s="4"/>
      <c r="F462" s="4"/>
      <c r="G462" s="4"/>
      <c r="H462" s="4"/>
      <c r="I462" s="4"/>
      <c r="J462" s="4"/>
      <c r="N462" s="4"/>
      <c r="O462" s="4"/>
      <c r="P462" s="4"/>
      <c r="Q462" s="4"/>
      <c r="R462" s="4"/>
    </row>
    <row r="463" spans="3:18">
      <c r="C463" s="4"/>
      <c r="D463" s="4"/>
      <c r="E463" s="4"/>
      <c r="F463" s="4"/>
      <c r="G463" s="4"/>
      <c r="H463" s="4"/>
      <c r="I463" s="4"/>
      <c r="J463" s="4"/>
      <c r="N463" s="4"/>
      <c r="O463" s="4"/>
      <c r="P463" s="4"/>
      <c r="Q463" s="4"/>
      <c r="R463" s="4"/>
    </row>
    <row r="464" spans="3:18">
      <c r="C464" s="4"/>
      <c r="D464" s="4"/>
      <c r="E464" s="4"/>
      <c r="F464" s="4"/>
      <c r="G464" s="4"/>
      <c r="H464" s="4"/>
      <c r="I464" s="4"/>
      <c r="J464" s="4"/>
      <c r="N464" s="4"/>
      <c r="O464" s="4"/>
      <c r="P464" s="4"/>
      <c r="Q464" s="4"/>
      <c r="R464" s="4"/>
    </row>
    <row r="465" spans="3:18">
      <c r="C465" s="4"/>
      <c r="D465" s="4"/>
      <c r="E465" s="4"/>
      <c r="F465" s="4"/>
      <c r="G465" s="4"/>
      <c r="H465" s="4"/>
      <c r="I465" s="4"/>
      <c r="J465" s="4"/>
      <c r="N465" s="4"/>
      <c r="O465" s="4"/>
      <c r="P465" s="4"/>
      <c r="Q465" s="4"/>
      <c r="R465" s="4"/>
    </row>
    <row r="466" spans="3:18">
      <c r="C466" s="4"/>
      <c r="D466" s="4"/>
      <c r="E466" s="4"/>
      <c r="F466" s="4"/>
      <c r="G466" s="4"/>
      <c r="H466" s="4"/>
      <c r="I466" s="4"/>
      <c r="J466" s="4"/>
      <c r="N466" s="4"/>
      <c r="O466" s="4"/>
      <c r="P466" s="4"/>
      <c r="Q466" s="4"/>
      <c r="R466" s="4"/>
    </row>
    <row r="467" spans="3:18">
      <c r="C467" s="4"/>
      <c r="D467" s="4"/>
      <c r="E467" s="4"/>
      <c r="F467" s="4"/>
      <c r="G467" s="4"/>
      <c r="H467" s="4"/>
      <c r="I467" s="4"/>
      <c r="J467" s="4"/>
      <c r="N467" s="4"/>
      <c r="O467" s="4"/>
      <c r="P467" s="4"/>
      <c r="Q467" s="4"/>
      <c r="R467" s="4"/>
    </row>
    <row r="468" spans="3:18">
      <c r="C468" s="4"/>
      <c r="D468" s="4"/>
      <c r="E468" s="4"/>
      <c r="F468" s="4"/>
      <c r="G468" s="4"/>
      <c r="H468" s="4"/>
      <c r="I468" s="4"/>
      <c r="J468" s="4"/>
      <c r="N468" s="4"/>
      <c r="O468" s="4"/>
      <c r="P468" s="4"/>
      <c r="Q468" s="4"/>
      <c r="R468" s="4"/>
    </row>
    <row r="469" spans="3:18">
      <c r="C469" s="4"/>
      <c r="D469" s="4"/>
      <c r="E469" s="4"/>
      <c r="F469" s="4"/>
      <c r="G469" s="4"/>
      <c r="H469" s="4"/>
      <c r="I469" s="4"/>
      <c r="J469" s="4"/>
      <c r="N469" s="4"/>
      <c r="O469" s="4"/>
      <c r="P469" s="4"/>
      <c r="Q469" s="4"/>
      <c r="R469" s="4"/>
    </row>
    <row r="470" spans="3:18">
      <c r="C470" s="4"/>
      <c r="D470" s="4"/>
      <c r="E470" s="4"/>
      <c r="F470" s="4"/>
      <c r="G470" s="4"/>
      <c r="H470" s="4"/>
      <c r="I470" s="4"/>
      <c r="J470" s="4"/>
      <c r="N470" s="4"/>
      <c r="O470" s="4"/>
      <c r="P470" s="4"/>
      <c r="Q470" s="4"/>
      <c r="R470" s="4"/>
    </row>
    <row r="471" spans="3:18">
      <c r="C471" s="4"/>
      <c r="D471" s="4"/>
      <c r="E471" s="4"/>
      <c r="F471" s="4"/>
      <c r="G471" s="4"/>
      <c r="H471" s="4"/>
      <c r="I471" s="4"/>
      <c r="J471" s="4"/>
      <c r="N471" s="4"/>
      <c r="O471" s="4"/>
      <c r="P471" s="4"/>
      <c r="Q471" s="4"/>
      <c r="R471" s="4"/>
    </row>
    <row r="472" spans="3:18">
      <c r="C472" s="4"/>
      <c r="D472" s="4"/>
      <c r="E472" s="4"/>
      <c r="F472" s="4"/>
      <c r="G472" s="4"/>
      <c r="H472" s="4"/>
      <c r="I472" s="4"/>
      <c r="J472" s="4"/>
      <c r="N472" s="4"/>
      <c r="O472" s="4"/>
      <c r="P472" s="4"/>
      <c r="Q472" s="4"/>
      <c r="R472" s="4"/>
    </row>
    <row r="473" spans="3:18">
      <c r="C473" s="4"/>
      <c r="D473" s="4"/>
      <c r="E473" s="4"/>
      <c r="F473" s="4"/>
      <c r="G473" s="4"/>
      <c r="H473" s="4"/>
      <c r="I473" s="4"/>
      <c r="J473" s="4"/>
      <c r="N473" s="4"/>
      <c r="O473" s="4"/>
      <c r="P473" s="4"/>
      <c r="Q473" s="4"/>
      <c r="R473" s="4"/>
    </row>
    <row r="474" spans="3:18">
      <c r="C474" s="4"/>
      <c r="D474" s="4"/>
      <c r="E474" s="4"/>
      <c r="F474" s="4"/>
      <c r="G474" s="4"/>
      <c r="H474" s="4"/>
      <c r="I474" s="4"/>
      <c r="J474" s="4"/>
      <c r="N474" s="4"/>
      <c r="O474" s="4"/>
      <c r="P474" s="4"/>
      <c r="Q474" s="4"/>
      <c r="R474" s="4"/>
    </row>
    <row r="475" spans="3:18">
      <c r="C475" s="4"/>
      <c r="D475" s="4"/>
      <c r="E475" s="4"/>
      <c r="F475" s="4"/>
      <c r="G475" s="4"/>
      <c r="H475" s="4"/>
      <c r="I475" s="4"/>
      <c r="J475" s="4"/>
      <c r="N475" s="4"/>
      <c r="O475" s="4"/>
      <c r="P475" s="4"/>
      <c r="Q475" s="4"/>
      <c r="R475" s="4"/>
    </row>
    <row r="476" spans="3:18">
      <c r="C476" s="4"/>
      <c r="D476" s="4"/>
      <c r="E476" s="4"/>
      <c r="F476" s="4"/>
      <c r="G476" s="4"/>
      <c r="H476" s="4"/>
      <c r="I476" s="4"/>
      <c r="J476" s="4"/>
      <c r="N476" s="4"/>
      <c r="O476" s="4"/>
      <c r="P476" s="4"/>
      <c r="Q476" s="4"/>
      <c r="R476" s="4"/>
    </row>
    <row r="477" spans="3:18">
      <c r="C477" s="4"/>
      <c r="D477" s="4"/>
      <c r="E477" s="4"/>
      <c r="F477" s="4"/>
      <c r="G477" s="4"/>
      <c r="H477" s="4"/>
      <c r="I477" s="4"/>
      <c r="J477" s="4"/>
      <c r="N477" s="4"/>
      <c r="O477" s="4"/>
      <c r="P477" s="4"/>
      <c r="Q477" s="4"/>
      <c r="R477" s="4"/>
    </row>
    <row r="478" spans="3:18">
      <c r="C478" s="4"/>
      <c r="D478" s="4"/>
      <c r="E478" s="4"/>
      <c r="F478" s="4"/>
      <c r="G478" s="4"/>
      <c r="H478" s="4"/>
      <c r="I478" s="4"/>
      <c r="J478" s="4"/>
      <c r="N478" s="4"/>
      <c r="O478" s="4"/>
      <c r="P478" s="4"/>
      <c r="Q478" s="4"/>
      <c r="R478" s="4"/>
    </row>
    <row r="479" spans="3:18">
      <c r="C479" s="4"/>
      <c r="D479" s="4"/>
      <c r="E479" s="4"/>
      <c r="F479" s="4"/>
      <c r="G479" s="4"/>
      <c r="H479" s="4"/>
      <c r="I479" s="4"/>
      <c r="J479" s="4"/>
      <c r="N479" s="4"/>
      <c r="O479" s="4"/>
      <c r="P479" s="4"/>
      <c r="Q479" s="4"/>
      <c r="R479" s="4"/>
    </row>
    <row r="480" spans="3:18">
      <c r="C480" s="4"/>
      <c r="D480" s="4"/>
      <c r="E480" s="4"/>
      <c r="F480" s="4"/>
      <c r="G480" s="4"/>
      <c r="H480" s="4"/>
      <c r="I480" s="4"/>
      <c r="J480" s="4"/>
      <c r="N480" s="4"/>
      <c r="O480" s="4"/>
      <c r="P480" s="4"/>
      <c r="Q480" s="4"/>
      <c r="R480" s="4"/>
    </row>
    <row r="481" spans="3:18">
      <c r="C481" s="4"/>
      <c r="D481" s="4"/>
      <c r="E481" s="4"/>
      <c r="F481" s="4"/>
      <c r="G481" s="4"/>
      <c r="H481" s="4"/>
      <c r="I481" s="4"/>
      <c r="J481" s="4"/>
      <c r="N481" s="4"/>
      <c r="O481" s="4"/>
      <c r="P481" s="4"/>
      <c r="Q481" s="4"/>
      <c r="R481" s="4"/>
    </row>
    <row r="482" spans="3:18">
      <c r="C482" s="4"/>
      <c r="D482" s="4"/>
      <c r="E482" s="4"/>
      <c r="F482" s="4"/>
      <c r="G482" s="4"/>
      <c r="H482" s="4"/>
      <c r="I482" s="4"/>
      <c r="J482" s="4"/>
      <c r="N482" s="4"/>
      <c r="O482" s="4"/>
      <c r="P482" s="4"/>
      <c r="Q482" s="4"/>
      <c r="R482" s="4"/>
    </row>
    <row r="483" spans="3:18">
      <c r="C483" s="4"/>
      <c r="D483" s="4"/>
      <c r="E483" s="4"/>
      <c r="F483" s="4"/>
      <c r="G483" s="4"/>
      <c r="H483" s="4"/>
      <c r="I483" s="4"/>
      <c r="J483" s="4"/>
      <c r="N483" s="4"/>
      <c r="O483" s="4"/>
      <c r="P483" s="4"/>
      <c r="Q483" s="4"/>
      <c r="R483" s="4"/>
    </row>
    <row r="484" spans="3:18">
      <c r="C484" s="4"/>
      <c r="D484" s="4"/>
      <c r="E484" s="4"/>
      <c r="F484" s="4"/>
      <c r="G484" s="4"/>
      <c r="H484" s="4"/>
      <c r="I484" s="4"/>
      <c r="J484" s="4"/>
      <c r="N484" s="4"/>
      <c r="O484" s="4"/>
      <c r="P484" s="4"/>
      <c r="Q484" s="4"/>
      <c r="R484" s="4"/>
    </row>
    <row r="485" spans="3:18">
      <c r="C485" s="4"/>
      <c r="D485" s="4"/>
      <c r="E485" s="4"/>
      <c r="F485" s="4"/>
      <c r="G485" s="4"/>
      <c r="H485" s="4"/>
      <c r="I485" s="4"/>
      <c r="J485" s="4"/>
      <c r="N485" s="4"/>
      <c r="O485" s="4"/>
      <c r="P485" s="4"/>
      <c r="Q485" s="4"/>
      <c r="R485" s="4"/>
    </row>
    <row r="486" spans="3:18">
      <c r="C486" s="4"/>
      <c r="D486" s="4"/>
      <c r="E486" s="4"/>
      <c r="F486" s="4"/>
      <c r="G486" s="4"/>
      <c r="H486" s="4"/>
      <c r="I486" s="4"/>
      <c r="J486" s="4"/>
      <c r="N486" s="4"/>
      <c r="O486" s="4"/>
      <c r="P486" s="4"/>
      <c r="Q486" s="4"/>
      <c r="R486" s="4"/>
    </row>
    <row r="487" spans="3:18">
      <c r="C487" s="4"/>
      <c r="D487" s="4"/>
      <c r="E487" s="4"/>
      <c r="F487" s="4"/>
      <c r="G487" s="4"/>
      <c r="H487" s="4"/>
      <c r="I487" s="4"/>
      <c r="J487" s="4"/>
      <c r="N487" s="4"/>
      <c r="O487" s="4"/>
      <c r="P487" s="4"/>
      <c r="Q487" s="4"/>
      <c r="R487" s="4"/>
    </row>
    <row r="488" spans="3:18">
      <c r="C488" s="4"/>
      <c r="D488" s="4"/>
      <c r="E488" s="4"/>
      <c r="F488" s="4"/>
      <c r="G488" s="4"/>
      <c r="H488" s="4"/>
      <c r="I488" s="4"/>
      <c r="J488" s="4"/>
      <c r="N488" s="4"/>
      <c r="O488" s="4"/>
      <c r="P488" s="4"/>
      <c r="Q488" s="4"/>
      <c r="R488" s="4"/>
    </row>
    <row r="489" spans="3:18">
      <c r="C489" s="4"/>
      <c r="D489" s="4"/>
      <c r="E489" s="4"/>
      <c r="F489" s="4"/>
      <c r="G489" s="4"/>
      <c r="H489" s="4"/>
      <c r="I489" s="4"/>
      <c r="J489" s="4"/>
      <c r="N489" s="4"/>
      <c r="O489" s="4"/>
      <c r="P489" s="4"/>
      <c r="Q489" s="4"/>
      <c r="R489" s="4"/>
    </row>
    <row r="490" spans="3:18">
      <c r="C490" s="4"/>
      <c r="D490" s="4"/>
      <c r="E490" s="4"/>
      <c r="F490" s="4"/>
      <c r="G490" s="4"/>
      <c r="H490" s="4"/>
      <c r="I490" s="4"/>
      <c r="J490" s="4"/>
      <c r="N490" s="4"/>
      <c r="O490" s="4"/>
      <c r="P490" s="4"/>
      <c r="Q490" s="4"/>
      <c r="R490" s="4"/>
    </row>
    <row r="491" spans="3:18">
      <c r="C491" s="4"/>
      <c r="D491" s="4"/>
      <c r="E491" s="4"/>
      <c r="F491" s="4"/>
      <c r="G491" s="4"/>
      <c r="H491" s="4"/>
      <c r="I491" s="4"/>
      <c r="J491" s="4"/>
      <c r="N491" s="4"/>
      <c r="O491" s="4"/>
      <c r="P491" s="4"/>
      <c r="Q491" s="4"/>
      <c r="R491" s="4"/>
    </row>
    <row r="492" spans="3:18">
      <c r="C492" s="4"/>
      <c r="D492" s="4"/>
      <c r="E492" s="4"/>
      <c r="F492" s="4"/>
      <c r="G492" s="4"/>
      <c r="H492" s="4"/>
      <c r="I492" s="4"/>
      <c r="J492" s="4"/>
      <c r="N492" s="4"/>
      <c r="O492" s="4"/>
      <c r="P492" s="4"/>
      <c r="Q492" s="4"/>
      <c r="R492" s="4"/>
    </row>
    <row r="493" spans="3:18">
      <c r="C493" s="4"/>
      <c r="D493" s="4"/>
      <c r="E493" s="4"/>
      <c r="F493" s="4"/>
      <c r="G493" s="4"/>
      <c r="H493" s="4"/>
      <c r="I493" s="4"/>
      <c r="J493" s="4"/>
      <c r="N493" s="4"/>
      <c r="O493" s="4"/>
      <c r="P493" s="4"/>
      <c r="Q493" s="4"/>
      <c r="R493" s="4"/>
    </row>
    <row r="494" spans="3:18">
      <c r="C494" s="4"/>
      <c r="D494" s="4"/>
      <c r="E494" s="4"/>
      <c r="F494" s="4"/>
      <c r="G494" s="4"/>
      <c r="H494" s="4"/>
      <c r="I494" s="4"/>
      <c r="J494" s="4"/>
      <c r="N494" s="4"/>
      <c r="O494" s="4"/>
      <c r="P494" s="4"/>
      <c r="Q494" s="4"/>
      <c r="R494" s="4"/>
    </row>
    <row r="495" spans="3:18">
      <c r="C495" s="4"/>
      <c r="D495" s="4"/>
      <c r="E495" s="4"/>
      <c r="F495" s="4"/>
      <c r="G495" s="4"/>
      <c r="H495" s="4"/>
      <c r="I495" s="4"/>
      <c r="J495" s="4"/>
      <c r="N495" s="4"/>
      <c r="O495" s="4"/>
      <c r="P495" s="4"/>
      <c r="Q495" s="4"/>
      <c r="R495" s="4"/>
    </row>
    <row r="496" spans="3:18">
      <c r="C496" s="4"/>
      <c r="D496" s="4"/>
      <c r="E496" s="4"/>
      <c r="F496" s="4"/>
      <c r="G496" s="4"/>
      <c r="H496" s="4"/>
      <c r="I496" s="4"/>
      <c r="J496" s="4"/>
      <c r="N496" s="4"/>
      <c r="O496" s="4"/>
      <c r="P496" s="4"/>
      <c r="Q496" s="4"/>
      <c r="R496" s="4"/>
    </row>
    <row r="497" spans="3:18">
      <c r="C497" s="4"/>
      <c r="D497" s="4"/>
      <c r="E497" s="4"/>
      <c r="F497" s="4"/>
      <c r="G497" s="4"/>
      <c r="H497" s="4"/>
      <c r="I497" s="4"/>
      <c r="J497" s="4"/>
      <c r="N497" s="4"/>
      <c r="O497" s="4"/>
      <c r="P497" s="4"/>
      <c r="Q497" s="4"/>
      <c r="R497" s="4"/>
    </row>
    <row r="498" spans="3:18">
      <c r="C498" s="4"/>
      <c r="D498" s="4"/>
      <c r="E498" s="4"/>
      <c r="F498" s="4"/>
      <c r="G498" s="4"/>
      <c r="H498" s="4"/>
      <c r="I498" s="4"/>
      <c r="J498" s="4"/>
      <c r="N498" s="4"/>
      <c r="O498" s="4"/>
      <c r="P498" s="4"/>
      <c r="Q498" s="4"/>
      <c r="R498" s="4"/>
    </row>
    <row r="499" spans="3:18">
      <c r="C499" s="4"/>
      <c r="D499" s="4"/>
      <c r="E499" s="4"/>
      <c r="F499" s="4"/>
      <c r="G499" s="4"/>
      <c r="H499" s="4"/>
      <c r="I499" s="4"/>
      <c r="J499" s="4"/>
      <c r="N499" s="4"/>
      <c r="O499" s="4"/>
      <c r="P499" s="4"/>
      <c r="Q499" s="4"/>
      <c r="R499" s="4"/>
    </row>
    <row r="500" spans="3:18">
      <c r="C500" s="4"/>
      <c r="D500" s="4"/>
      <c r="E500" s="4"/>
      <c r="F500" s="4"/>
      <c r="G500" s="4"/>
      <c r="H500" s="4"/>
      <c r="I500" s="4"/>
      <c r="J500" s="4"/>
      <c r="N500" s="4"/>
      <c r="O500" s="4"/>
      <c r="P500" s="4"/>
      <c r="Q500" s="4"/>
      <c r="R500" s="4"/>
    </row>
    <row r="501" spans="3:18">
      <c r="C501" s="4"/>
      <c r="D501" s="4"/>
      <c r="E501" s="4"/>
      <c r="F501" s="4"/>
      <c r="G501" s="4"/>
      <c r="H501" s="4"/>
      <c r="I501" s="4"/>
      <c r="J501" s="4"/>
      <c r="N501" s="4"/>
      <c r="O501" s="4"/>
      <c r="P501" s="4"/>
      <c r="Q501" s="4"/>
      <c r="R501" s="4"/>
    </row>
    <row r="502" spans="3:18">
      <c r="C502" s="4"/>
      <c r="D502" s="4"/>
      <c r="E502" s="4"/>
      <c r="F502" s="4"/>
      <c r="G502" s="4"/>
      <c r="H502" s="4"/>
      <c r="I502" s="4"/>
      <c r="J502" s="4"/>
      <c r="N502" s="4"/>
      <c r="O502" s="4"/>
      <c r="P502" s="4"/>
      <c r="Q502" s="4"/>
      <c r="R502" s="4"/>
    </row>
    <row r="503" spans="3:18">
      <c r="C503" s="4"/>
      <c r="D503" s="4"/>
      <c r="E503" s="4"/>
      <c r="F503" s="4"/>
      <c r="G503" s="4"/>
      <c r="H503" s="4"/>
      <c r="I503" s="4"/>
      <c r="J503" s="4"/>
      <c r="N503" s="4"/>
      <c r="O503" s="4"/>
      <c r="P503" s="4"/>
      <c r="Q503" s="4"/>
      <c r="R503" s="4"/>
    </row>
    <row r="504" spans="3:18">
      <c r="C504" s="4"/>
      <c r="D504" s="4"/>
      <c r="E504" s="4"/>
      <c r="F504" s="4"/>
      <c r="G504" s="4"/>
      <c r="H504" s="4"/>
      <c r="I504" s="4"/>
      <c r="J504" s="4"/>
      <c r="N504" s="4"/>
      <c r="O504" s="4"/>
      <c r="P504" s="4"/>
      <c r="Q504" s="4"/>
      <c r="R504" s="4"/>
    </row>
    <row r="505" spans="3:18">
      <c r="C505" s="4"/>
      <c r="D505" s="4"/>
      <c r="E505" s="4"/>
      <c r="F505" s="4"/>
      <c r="G505" s="4"/>
      <c r="H505" s="4"/>
      <c r="I505" s="4"/>
      <c r="J505" s="4"/>
      <c r="N505" s="4"/>
      <c r="O505" s="4"/>
      <c r="P505" s="4"/>
      <c r="Q505" s="4"/>
      <c r="R505" s="4"/>
    </row>
    <row r="506" spans="3:18">
      <c r="C506" s="4"/>
      <c r="D506" s="4"/>
      <c r="E506" s="4"/>
      <c r="F506" s="4"/>
      <c r="G506" s="4"/>
      <c r="H506" s="4"/>
      <c r="I506" s="4"/>
      <c r="J506" s="4"/>
      <c r="N506" s="4"/>
      <c r="O506" s="4"/>
      <c r="P506" s="4"/>
      <c r="Q506" s="4"/>
      <c r="R506" s="4"/>
    </row>
    <row r="507" spans="3:18">
      <c r="C507" s="4"/>
      <c r="D507" s="4"/>
      <c r="E507" s="4"/>
      <c r="F507" s="4"/>
      <c r="G507" s="4"/>
      <c r="H507" s="4"/>
      <c r="I507" s="4"/>
      <c r="J507" s="4"/>
      <c r="N507" s="4"/>
      <c r="O507" s="4"/>
      <c r="P507" s="4"/>
      <c r="Q507" s="4"/>
      <c r="R507" s="4"/>
    </row>
    <row r="508" spans="3:18">
      <c r="C508" s="4"/>
      <c r="D508" s="4"/>
      <c r="E508" s="4"/>
      <c r="F508" s="4"/>
      <c r="G508" s="4"/>
      <c r="H508" s="4"/>
      <c r="I508" s="4"/>
      <c r="J508" s="4"/>
      <c r="N508" s="4"/>
      <c r="O508" s="4"/>
      <c r="P508" s="4"/>
      <c r="Q508" s="4"/>
      <c r="R508" s="4"/>
    </row>
    <row r="509" spans="3:18">
      <c r="C509" s="4"/>
      <c r="D509" s="4"/>
      <c r="E509" s="4"/>
      <c r="F509" s="4"/>
      <c r="G509" s="4"/>
      <c r="H509" s="4"/>
      <c r="I509" s="4"/>
      <c r="J509" s="4"/>
      <c r="N509" s="4"/>
      <c r="O509" s="4"/>
      <c r="P509" s="4"/>
      <c r="Q509" s="4"/>
      <c r="R509" s="4"/>
    </row>
    <row r="510" spans="3:18">
      <c r="C510" s="4"/>
      <c r="D510" s="4"/>
      <c r="E510" s="4"/>
      <c r="F510" s="4"/>
      <c r="G510" s="4"/>
      <c r="H510" s="4"/>
      <c r="I510" s="4"/>
      <c r="J510" s="4"/>
      <c r="N510" s="4"/>
      <c r="O510" s="4"/>
      <c r="P510" s="4"/>
      <c r="Q510" s="4"/>
      <c r="R510" s="4"/>
    </row>
    <row r="511" spans="3:18">
      <c r="C511" s="4"/>
      <c r="D511" s="4"/>
      <c r="E511" s="4"/>
      <c r="F511" s="4"/>
      <c r="G511" s="4"/>
      <c r="H511" s="4"/>
      <c r="I511" s="4"/>
      <c r="J511" s="4"/>
      <c r="N511" s="4"/>
      <c r="O511" s="4"/>
      <c r="P511" s="4"/>
      <c r="Q511" s="4"/>
      <c r="R511" s="4"/>
    </row>
    <row r="512" spans="3:18">
      <c r="C512" s="4"/>
      <c r="D512" s="4"/>
      <c r="E512" s="4"/>
      <c r="F512" s="4"/>
      <c r="G512" s="4"/>
      <c r="H512" s="4"/>
      <c r="I512" s="4"/>
      <c r="J512" s="4"/>
      <c r="N512" s="4"/>
      <c r="O512" s="4"/>
      <c r="P512" s="4"/>
      <c r="Q512" s="4"/>
      <c r="R512" s="4"/>
    </row>
    <row r="513" spans="3:18">
      <c r="C513" s="4"/>
      <c r="D513" s="4"/>
      <c r="E513" s="4"/>
      <c r="F513" s="4"/>
      <c r="G513" s="4"/>
      <c r="H513" s="4"/>
      <c r="I513" s="4"/>
      <c r="J513" s="4"/>
      <c r="N513" s="4"/>
      <c r="O513" s="4"/>
      <c r="P513" s="4"/>
      <c r="Q513" s="4"/>
      <c r="R513" s="4"/>
    </row>
    <row r="514" spans="3:18">
      <c r="C514" s="4"/>
      <c r="D514" s="4"/>
      <c r="E514" s="4"/>
      <c r="F514" s="4"/>
      <c r="G514" s="4"/>
      <c r="H514" s="4"/>
      <c r="I514" s="4"/>
      <c r="J514" s="4"/>
      <c r="N514" s="4"/>
      <c r="O514" s="4"/>
      <c r="P514" s="4"/>
      <c r="Q514" s="4"/>
      <c r="R514" s="4"/>
    </row>
    <row r="515" spans="3:18">
      <c r="C515" s="4"/>
      <c r="D515" s="4"/>
      <c r="E515" s="4"/>
      <c r="F515" s="4"/>
      <c r="G515" s="4"/>
      <c r="H515" s="4"/>
      <c r="I515" s="4"/>
      <c r="J515" s="4"/>
      <c r="N515" s="4"/>
      <c r="O515" s="4"/>
      <c r="P515" s="4"/>
      <c r="Q515" s="4"/>
      <c r="R515" s="4"/>
    </row>
    <row r="516" spans="3:18">
      <c r="C516" s="4"/>
      <c r="D516" s="4"/>
      <c r="E516" s="4"/>
      <c r="F516" s="4"/>
      <c r="G516" s="4"/>
      <c r="H516" s="4"/>
      <c r="I516" s="4"/>
      <c r="J516" s="4"/>
      <c r="N516" s="4"/>
      <c r="O516" s="4"/>
      <c r="P516" s="4"/>
      <c r="Q516" s="4"/>
      <c r="R516" s="4"/>
    </row>
    <row r="517" spans="3:18">
      <c r="C517" s="4"/>
      <c r="D517" s="4"/>
      <c r="E517" s="4"/>
      <c r="F517" s="4"/>
      <c r="G517" s="4"/>
      <c r="H517" s="4"/>
      <c r="I517" s="4"/>
      <c r="J517" s="4"/>
      <c r="N517" s="4"/>
      <c r="O517" s="4"/>
      <c r="P517" s="4"/>
      <c r="Q517" s="4"/>
      <c r="R517" s="4"/>
    </row>
    <row r="518" spans="3:18">
      <c r="C518" s="4"/>
      <c r="D518" s="4"/>
      <c r="E518" s="4"/>
      <c r="F518" s="4"/>
      <c r="G518" s="4"/>
      <c r="H518" s="4"/>
      <c r="I518" s="4"/>
      <c r="J518" s="4"/>
      <c r="N518" s="4"/>
      <c r="O518" s="4"/>
      <c r="P518" s="4"/>
      <c r="Q518" s="4"/>
      <c r="R518" s="4"/>
    </row>
    <row r="519" spans="3:18">
      <c r="C519" s="4"/>
      <c r="D519" s="4"/>
      <c r="E519" s="4"/>
      <c r="F519" s="4"/>
      <c r="G519" s="4"/>
      <c r="H519" s="4"/>
      <c r="I519" s="4"/>
      <c r="J519" s="4"/>
      <c r="N519" s="4"/>
      <c r="O519" s="4"/>
      <c r="P519" s="4"/>
      <c r="Q519" s="4"/>
      <c r="R519" s="4"/>
    </row>
    <row r="520" spans="3:18">
      <c r="C520" s="4"/>
      <c r="D520" s="4"/>
      <c r="E520" s="4"/>
      <c r="F520" s="4"/>
      <c r="G520" s="4"/>
      <c r="H520" s="4"/>
      <c r="I520" s="4"/>
      <c r="J520" s="4"/>
      <c r="N520" s="4"/>
      <c r="O520" s="4"/>
      <c r="P520" s="4"/>
      <c r="Q520" s="4"/>
      <c r="R520" s="4"/>
    </row>
    <row r="521" spans="3:18">
      <c r="C521" s="4"/>
      <c r="D521" s="4"/>
      <c r="E521" s="4"/>
      <c r="F521" s="4"/>
      <c r="G521" s="4"/>
      <c r="H521" s="4"/>
      <c r="I521" s="4"/>
      <c r="J521" s="4"/>
      <c r="N521" s="4"/>
      <c r="O521" s="4"/>
      <c r="P521" s="4"/>
      <c r="Q521" s="4"/>
      <c r="R521" s="4"/>
    </row>
    <row r="522" spans="3:18">
      <c r="C522" s="4"/>
      <c r="D522" s="4"/>
      <c r="E522" s="4"/>
      <c r="F522" s="4"/>
      <c r="G522" s="4"/>
      <c r="H522" s="4"/>
      <c r="I522" s="4"/>
      <c r="J522" s="4"/>
      <c r="N522" s="4"/>
      <c r="O522" s="4"/>
      <c r="P522" s="4"/>
      <c r="Q522" s="4"/>
      <c r="R522" s="4"/>
    </row>
    <row r="523" spans="3:18">
      <c r="C523" s="4"/>
      <c r="D523" s="4"/>
      <c r="E523" s="4"/>
      <c r="F523" s="4"/>
      <c r="G523" s="4"/>
      <c r="H523" s="4"/>
      <c r="I523" s="4"/>
      <c r="J523" s="4"/>
      <c r="N523" s="4"/>
      <c r="O523" s="4"/>
      <c r="P523" s="4"/>
      <c r="Q523" s="4"/>
      <c r="R523" s="4"/>
    </row>
    <row r="524" spans="3:18">
      <c r="C524" s="4"/>
      <c r="D524" s="4"/>
      <c r="E524" s="4"/>
      <c r="F524" s="4"/>
      <c r="G524" s="4"/>
      <c r="H524" s="4"/>
      <c r="I524" s="4"/>
      <c r="J524" s="4"/>
      <c r="N524" s="4"/>
      <c r="O524" s="4"/>
      <c r="P524" s="4"/>
      <c r="Q524" s="4"/>
      <c r="R524" s="4"/>
    </row>
    <row r="525" spans="3:18">
      <c r="C525" s="4"/>
      <c r="D525" s="4"/>
      <c r="E525" s="4"/>
      <c r="F525" s="4"/>
      <c r="G525" s="4"/>
      <c r="H525" s="4"/>
      <c r="I525" s="4"/>
      <c r="J525" s="4"/>
      <c r="N525" s="4"/>
      <c r="O525" s="4"/>
      <c r="P525" s="4"/>
      <c r="Q525" s="4"/>
      <c r="R525" s="4"/>
    </row>
    <row r="526" spans="3:18">
      <c r="C526" s="4"/>
      <c r="D526" s="4"/>
      <c r="E526" s="4"/>
      <c r="F526" s="4"/>
      <c r="G526" s="4"/>
      <c r="H526" s="4"/>
      <c r="I526" s="4"/>
      <c r="J526" s="4"/>
      <c r="N526" s="4"/>
      <c r="O526" s="4"/>
      <c r="P526" s="4"/>
      <c r="Q526" s="4"/>
      <c r="R526" s="4"/>
    </row>
    <row r="527" spans="3:18">
      <c r="C527" s="4"/>
      <c r="D527" s="4"/>
      <c r="E527" s="4"/>
      <c r="F527" s="4"/>
      <c r="G527" s="4"/>
      <c r="H527" s="4"/>
      <c r="I527" s="4"/>
      <c r="J527" s="4"/>
      <c r="N527" s="4"/>
      <c r="O527" s="4"/>
      <c r="P527" s="4"/>
      <c r="Q527" s="4"/>
      <c r="R527" s="4"/>
    </row>
    <row r="528" spans="3:18">
      <c r="C528" s="4"/>
      <c r="D528" s="4"/>
      <c r="E528" s="4"/>
      <c r="F528" s="4"/>
      <c r="G528" s="4"/>
      <c r="H528" s="4"/>
      <c r="I528" s="4"/>
      <c r="J528" s="4"/>
      <c r="N528" s="4"/>
      <c r="O528" s="4"/>
      <c r="P528" s="4"/>
      <c r="Q528" s="4"/>
      <c r="R528" s="4"/>
    </row>
  </sheetData>
  <mergeCells count="10">
    <mergeCell ref="B1:C1"/>
    <mergeCell ref="I3:J3"/>
    <mergeCell ref="G8:G9"/>
    <mergeCell ref="H61:H62"/>
    <mergeCell ref="F61:G61"/>
    <mergeCell ref="C61:E61"/>
    <mergeCell ref="B62:B67"/>
    <mergeCell ref="B8:C8"/>
    <mergeCell ref="D8:F8"/>
    <mergeCell ref="B9:B56"/>
  </mergeCells>
  <conditionalFormatting sqref="F10:F56">
    <cfRule type="cellIs" dxfId="56" priority="11" operator="greaterThan">
      <formula>M10</formula>
    </cfRule>
    <cfRule type="cellIs" dxfId="55" priority="12" operator="lessThan">
      <formula>M10</formula>
    </cfRule>
  </conditionalFormatting>
  <conditionalFormatting sqref="F63:F67">
    <cfRule type="cellIs" dxfId="54" priority="5" operator="greaterThan">
      <formula>M63</formula>
    </cfRule>
    <cfRule type="cellIs" dxfId="53" priority="6" operator="lessThan">
      <formula>M63</formula>
    </cfRule>
  </conditionalFormatting>
  <conditionalFormatting sqref="G63:G67">
    <cfRule type="cellIs" dxfId="52" priority="1" operator="greaterThan">
      <formula>N63</formula>
    </cfRule>
    <cfRule type="cellIs" dxfId="51" priority="2" operator="lessThan">
      <formula>N63</formula>
    </cfRule>
  </conditionalFormatting>
  <pageMargins left="0.51181102362204722" right="0.51181102362204722" top="0.78740157480314965" bottom="0.78740157480314965" header="0.31496062992125984" footer="0.31496062992125984"/>
  <pageSetup scale="32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1"/>
  <sheetViews>
    <sheetView showGridLines="0" zoomScale="70" zoomScaleNormal="70" workbookViewId="0">
      <selection activeCell="U49" sqref="U49"/>
    </sheetView>
  </sheetViews>
  <sheetFormatPr defaultRowHeight="12.75" outlineLevelCol="1"/>
  <cols>
    <col min="1" max="1" width="4.7109375" style="127" customWidth="1"/>
    <col min="2" max="2" width="27.85546875" style="188" customWidth="1" outlineLevel="1"/>
    <col min="3" max="3" width="42.42578125" style="188" customWidth="1"/>
    <col min="4" max="4" width="14.140625" style="188" bestFit="1" customWidth="1"/>
    <col min="5" max="5" width="9.140625" style="188" customWidth="1"/>
    <col min="6" max="6" width="19.28515625" style="188" bestFit="1" customWidth="1"/>
    <col min="7" max="7" width="20.7109375" style="188" customWidth="1"/>
    <col min="8" max="16" width="11.5703125" style="188" hidden="1" customWidth="1" outlineLevel="1"/>
    <col min="17" max="17" width="11.28515625" style="1" customWidth="1" collapsed="1"/>
    <col min="18" max="25" width="11.28515625" style="1" customWidth="1"/>
    <col min="26" max="26" width="14" style="207" customWidth="1"/>
    <col min="27" max="28" width="14" style="188" bestFit="1" customWidth="1"/>
    <col min="29" max="16384" width="9.140625" style="188"/>
  </cols>
  <sheetData>
    <row r="1" spans="1:28" s="126" customFormat="1" ht="15.75" customHeight="1">
      <c r="A1" s="254"/>
      <c r="C1" s="394" t="s">
        <v>241</v>
      </c>
      <c r="Q1" s="151"/>
      <c r="R1" s="152"/>
      <c r="S1" s="153"/>
      <c r="T1" s="153"/>
      <c r="U1" s="153"/>
      <c r="V1" s="153"/>
      <c r="W1" s="153"/>
      <c r="X1" s="153"/>
      <c r="Y1" s="153"/>
      <c r="Z1" s="207"/>
      <c r="AA1" s="678" t="s">
        <v>1102</v>
      </c>
      <c r="AB1" s="678"/>
    </row>
    <row r="2" spans="1:28" ht="15.75" customHeight="1">
      <c r="C2" s="394" t="s">
        <v>69</v>
      </c>
      <c r="Q2" s="153"/>
      <c r="R2" s="152"/>
      <c r="S2" s="153"/>
      <c r="T2" s="126"/>
      <c r="U2" s="126"/>
      <c r="V2" s="126"/>
      <c r="W2" s="126"/>
      <c r="X2" s="126"/>
      <c r="Y2" s="188"/>
      <c r="AA2" s="164"/>
      <c r="AB2" s="164"/>
    </row>
    <row r="3" spans="1:28" ht="15.75" customHeight="1">
      <c r="H3" s="811" t="s">
        <v>1175</v>
      </c>
      <c r="I3" s="811"/>
      <c r="Q3" s="188"/>
      <c r="R3" s="188"/>
      <c r="S3" s="188"/>
      <c r="T3" s="188"/>
      <c r="U3" s="188"/>
      <c r="V3" s="188"/>
      <c r="W3" s="188"/>
      <c r="X3" s="188"/>
      <c r="Y3" s="188"/>
      <c r="AA3" s="165"/>
      <c r="AB3" s="165"/>
    </row>
    <row r="4" spans="1:28" ht="15.75" customHeight="1">
      <c r="E4" s="28"/>
      <c r="H4" s="153">
        <v>6</v>
      </c>
      <c r="I4" s="153">
        <v>7</v>
      </c>
      <c r="J4" s="153">
        <v>8</v>
      </c>
      <c r="K4" s="153">
        <v>9</v>
      </c>
      <c r="L4" s="153">
        <v>10</v>
      </c>
      <c r="M4" s="153">
        <v>11</v>
      </c>
      <c r="N4" s="153">
        <v>12</v>
      </c>
      <c r="O4" s="153">
        <v>13</v>
      </c>
      <c r="P4" s="153">
        <v>14</v>
      </c>
      <c r="Q4" s="155"/>
      <c r="R4" s="154"/>
      <c r="T4" s="188"/>
      <c r="U4" s="188"/>
      <c r="V4" s="188"/>
      <c r="W4" s="188"/>
      <c r="X4" s="188"/>
      <c r="Y4" s="188"/>
    </row>
    <row r="5" spans="1:28" ht="15.75" customHeight="1">
      <c r="E5" s="28"/>
      <c r="H5" s="154"/>
      <c r="I5" s="154"/>
      <c r="J5" s="154"/>
      <c r="K5" s="154"/>
      <c r="L5" s="154"/>
      <c r="M5" s="154"/>
      <c r="N5" s="154"/>
      <c r="O5" s="154"/>
      <c r="P5" s="154"/>
      <c r="Q5" s="155"/>
      <c r="R5" s="154"/>
      <c r="T5" s="188"/>
      <c r="U5" s="188"/>
      <c r="V5" s="188"/>
      <c r="W5" s="188"/>
      <c r="X5" s="188"/>
      <c r="Y5" s="188"/>
    </row>
    <row r="6" spans="1:28" ht="15.75" customHeight="1" thickBot="1">
      <c r="C6" s="1"/>
      <c r="D6" s="1"/>
      <c r="E6" s="1"/>
      <c r="F6" s="1"/>
      <c r="G6" s="1"/>
      <c r="H6" s="1"/>
      <c r="I6" s="156"/>
      <c r="J6" s="156"/>
      <c r="K6" s="156"/>
      <c r="L6" s="156"/>
      <c r="M6" s="156"/>
      <c r="N6" s="156"/>
      <c r="O6" s="156"/>
      <c r="P6" s="156"/>
      <c r="Q6" s="188"/>
      <c r="R6" s="188"/>
      <c r="S6" s="188"/>
      <c r="T6" s="188"/>
      <c r="U6" s="188"/>
      <c r="V6" s="188"/>
      <c r="W6" s="188"/>
      <c r="X6" s="188"/>
      <c r="Y6" s="188"/>
    </row>
    <row r="7" spans="1:28" ht="15.75" customHeight="1" thickBot="1">
      <c r="C7" s="139" t="s">
        <v>1634</v>
      </c>
      <c r="D7" s="1"/>
      <c r="E7" s="1"/>
      <c r="F7" s="1"/>
      <c r="G7" s="1"/>
      <c r="H7" s="809" t="s">
        <v>242</v>
      </c>
      <c r="I7" s="809"/>
      <c r="J7" s="809"/>
      <c r="K7" s="809"/>
      <c r="L7" s="809"/>
      <c r="M7" s="809"/>
      <c r="N7" s="809"/>
      <c r="O7" s="809"/>
      <c r="P7" s="809"/>
      <c r="Q7" s="810" t="s">
        <v>243</v>
      </c>
      <c r="R7" s="810"/>
      <c r="S7" s="810"/>
      <c r="T7" s="810"/>
      <c r="U7" s="810"/>
      <c r="V7" s="810"/>
      <c r="W7" s="810"/>
      <c r="X7" s="810"/>
      <c r="Y7" s="810"/>
    </row>
    <row r="8" spans="1:28" ht="38.25" customHeight="1" thickBot="1">
      <c r="A8" s="157"/>
      <c r="B8" s="575" t="s">
        <v>2</v>
      </c>
      <c r="C8" s="575" t="s">
        <v>3</v>
      </c>
      <c r="D8" s="575" t="s">
        <v>1260</v>
      </c>
      <c r="E8" s="575" t="s">
        <v>244</v>
      </c>
      <c r="F8" s="575" t="s">
        <v>1</v>
      </c>
      <c r="G8" s="575" t="s">
        <v>245</v>
      </c>
      <c r="H8" s="575" t="s">
        <v>4</v>
      </c>
      <c r="I8" s="575" t="s">
        <v>5</v>
      </c>
      <c r="J8" s="575" t="s">
        <v>127</v>
      </c>
      <c r="K8" s="575" t="s">
        <v>128</v>
      </c>
      <c r="L8" s="576" t="s">
        <v>124</v>
      </c>
      <c r="M8" s="576" t="s">
        <v>125</v>
      </c>
      <c r="N8" s="576" t="s">
        <v>6</v>
      </c>
      <c r="O8" s="576" t="s">
        <v>126</v>
      </c>
      <c r="P8" s="576" t="s">
        <v>7</v>
      </c>
      <c r="Q8" s="575" t="s">
        <v>4</v>
      </c>
      <c r="R8" s="575" t="s">
        <v>5</v>
      </c>
      <c r="S8" s="575" t="s">
        <v>127</v>
      </c>
      <c r="T8" s="575" t="s">
        <v>128</v>
      </c>
      <c r="U8" s="576" t="s">
        <v>124</v>
      </c>
      <c r="V8" s="576" t="s">
        <v>125</v>
      </c>
      <c r="W8" s="576" t="s">
        <v>6</v>
      </c>
      <c r="X8" s="576" t="s">
        <v>126</v>
      </c>
      <c r="Y8" s="576" t="s">
        <v>7</v>
      </c>
    </row>
    <row r="9" spans="1:28" ht="15.75" customHeight="1">
      <c r="A9" s="257"/>
      <c r="B9" s="206" t="s">
        <v>1559</v>
      </c>
      <c r="C9" s="206" t="s">
        <v>1558</v>
      </c>
      <c r="D9" s="480">
        <v>42219</v>
      </c>
      <c r="E9" s="191" t="s">
        <v>105</v>
      </c>
      <c r="F9" s="191" t="s">
        <v>1127</v>
      </c>
      <c r="G9" s="208" t="s">
        <v>309</v>
      </c>
      <c r="H9" s="203">
        <v>1999</v>
      </c>
      <c r="I9" s="204">
        <v>1999</v>
      </c>
      <c r="J9" s="204">
        <v>1999</v>
      </c>
      <c r="K9" s="204">
        <v>1999</v>
      </c>
      <c r="L9" s="204">
        <v>1999</v>
      </c>
      <c r="M9" s="204">
        <v>1999</v>
      </c>
      <c r="N9" s="204">
        <v>1999</v>
      </c>
      <c r="O9" s="204">
        <v>1999</v>
      </c>
      <c r="P9" s="205">
        <v>1999</v>
      </c>
      <c r="Q9" s="335">
        <v>1999</v>
      </c>
      <c r="R9" s="336">
        <v>1999</v>
      </c>
      <c r="S9" s="336">
        <v>1999</v>
      </c>
      <c r="T9" s="336">
        <v>1999</v>
      </c>
      <c r="U9" s="336">
        <v>1999</v>
      </c>
      <c r="V9" s="336">
        <v>1999</v>
      </c>
      <c r="W9" s="336">
        <v>1999</v>
      </c>
      <c r="X9" s="336">
        <v>1999</v>
      </c>
      <c r="Y9" s="337">
        <v>1999</v>
      </c>
      <c r="Z9" s="254"/>
    </row>
    <row r="10" spans="1:28" ht="15.75" customHeight="1">
      <c r="A10" s="257"/>
      <c r="B10" s="206" t="s">
        <v>1549</v>
      </c>
      <c r="C10" s="206" t="s">
        <v>1545</v>
      </c>
      <c r="D10" s="481">
        <v>42110</v>
      </c>
      <c r="E10" s="191" t="s">
        <v>105</v>
      </c>
      <c r="F10" s="191" t="s">
        <v>1128</v>
      </c>
      <c r="G10" s="208" t="s">
        <v>309</v>
      </c>
      <c r="H10" s="203">
        <v>4399</v>
      </c>
      <c r="I10" s="204">
        <v>4399</v>
      </c>
      <c r="J10" s="204">
        <v>4399</v>
      </c>
      <c r="K10" s="204">
        <v>4399</v>
      </c>
      <c r="L10" s="204">
        <v>4399</v>
      </c>
      <c r="M10" s="204">
        <v>4399</v>
      </c>
      <c r="N10" s="204">
        <v>4399</v>
      </c>
      <c r="O10" s="204">
        <v>4399</v>
      </c>
      <c r="P10" s="205">
        <v>4399</v>
      </c>
      <c r="Q10" s="335">
        <v>4399</v>
      </c>
      <c r="R10" s="336">
        <v>4399</v>
      </c>
      <c r="S10" s="336">
        <v>4399</v>
      </c>
      <c r="T10" s="336">
        <v>4399</v>
      </c>
      <c r="U10" s="336">
        <v>4399</v>
      </c>
      <c r="V10" s="336">
        <v>4399</v>
      </c>
      <c r="W10" s="336">
        <v>4399</v>
      </c>
      <c r="X10" s="336">
        <v>4399</v>
      </c>
      <c r="Y10" s="337">
        <v>4399</v>
      </c>
      <c r="Z10" s="254"/>
    </row>
    <row r="11" spans="1:28" ht="15.75" customHeight="1">
      <c r="A11" s="257"/>
      <c r="B11" s="206" t="s">
        <v>1604</v>
      </c>
      <c r="C11" s="206" t="s">
        <v>1605</v>
      </c>
      <c r="D11" s="481">
        <v>42249</v>
      </c>
      <c r="E11" s="191" t="s">
        <v>105</v>
      </c>
      <c r="F11" s="191" t="s">
        <v>1128</v>
      </c>
      <c r="G11" s="208" t="s">
        <v>309</v>
      </c>
      <c r="H11" s="203">
        <v>4399</v>
      </c>
      <c r="I11" s="204">
        <v>4399</v>
      </c>
      <c r="J11" s="204">
        <v>4399</v>
      </c>
      <c r="K11" s="204">
        <v>4399</v>
      </c>
      <c r="L11" s="204">
        <v>4399</v>
      </c>
      <c r="M11" s="204">
        <v>4399</v>
      </c>
      <c r="N11" s="204">
        <v>4399</v>
      </c>
      <c r="O11" s="204">
        <v>4399</v>
      </c>
      <c r="P11" s="205">
        <v>4399</v>
      </c>
      <c r="Q11" s="335">
        <v>4399</v>
      </c>
      <c r="R11" s="336">
        <v>4399</v>
      </c>
      <c r="S11" s="336">
        <v>4399</v>
      </c>
      <c r="T11" s="336">
        <v>4399</v>
      </c>
      <c r="U11" s="336">
        <v>4399</v>
      </c>
      <c r="V11" s="336">
        <v>4399</v>
      </c>
      <c r="W11" s="336">
        <v>4399</v>
      </c>
      <c r="X11" s="336">
        <v>4399</v>
      </c>
      <c r="Y11" s="337">
        <v>4399</v>
      </c>
      <c r="Z11" s="254"/>
    </row>
    <row r="12" spans="1:28" ht="15.75" customHeight="1">
      <c r="A12" s="257"/>
      <c r="B12" s="206" t="s">
        <v>1660</v>
      </c>
      <c r="C12" s="206" t="s">
        <v>1655</v>
      </c>
      <c r="D12" s="481">
        <v>42294</v>
      </c>
      <c r="E12" s="191" t="s">
        <v>105</v>
      </c>
      <c r="F12" s="191" t="s">
        <v>1128</v>
      </c>
      <c r="G12" s="208" t="s">
        <v>309</v>
      </c>
      <c r="H12" s="203">
        <v>3799</v>
      </c>
      <c r="I12" s="204">
        <v>3799</v>
      </c>
      <c r="J12" s="204">
        <v>3799</v>
      </c>
      <c r="K12" s="204">
        <v>3799</v>
      </c>
      <c r="L12" s="204">
        <v>3799</v>
      </c>
      <c r="M12" s="204">
        <v>3799</v>
      </c>
      <c r="N12" s="204">
        <v>3799</v>
      </c>
      <c r="O12" s="204">
        <v>3799</v>
      </c>
      <c r="P12" s="205">
        <v>3799</v>
      </c>
      <c r="Q12" s="335">
        <v>3799</v>
      </c>
      <c r="R12" s="336">
        <v>3799</v>
      </c>
      <c r="S12" s="336">
        <v>3799</v>
      </c>
      <c r="T12" s="336">
        <v>3799</v>
      </c>
      <c r="U12" s="336">
        <v>3799</v>
      </c>
      <c r="V12" s="336">
        <v>3799</v>
      </c>
      <c r="W12" s="336">
        <v>3799</v>
      </c>
      <c r="X12" s="336">
        <v>3799</v>
      </c>
      <c r="Y12" s="337">
        <v>3799</v>
      </c>
      <c r="Z12" s="254"/>
    </row>
    <row r="13" spans="1:28" ht="15.75" customHeight="1">
      <c r="A13" s="257"/>
      <c r="B13" s="206" t="s">
        <v>1546</v>
      </c>
      <c r="C13" s="206" t="s">
        <v>1547</v>
      </c>
      <c r="D13" s="481">
        <v>42208</v>
      </c>
      <c r="E13" s="191" t="s">
        <v>105</v>
      </c>
      <c r="F13" s="191" t="s">
        <v>1128</v>
      </c>
      <c r="G13" s="208" t="s">
        <v>309</v>
      </c>
      <c r="H13" s="203">
        <v>3799</v>
      </c>
      <c r="I13" s="204">
        <v>3799</v>
      </c>
      <c r="J13" s="204">
        <v>3799</v>
      </c>
      <c r="K13" s="204">
        <v>3799</v>
      </c>
      <c r="L13" s="204">
        <v>3799</v>
      </c>
      <c r="M13" s="204">
        <v>3799</v>
      </c>
      <c r="N13" s="204">
        <v>3799</v>
      </c>
      <c r="O13" s="204">
        <v>3799</v>
      </c>
      <c r="P13" s="205">
        <v>3799</v>
      </c>
      <c r="Q13" s="335">
        <v>3799</v>
      </c>
      <c r="R13" s="336">
        <v>3799</v>
      </c>
      <c r="S13" s="336">
        <v>3799</v>
      </c>
      <c r="T13" s="336">
        <v>3799</v>
      </c>
      <c r="U13" s="336">
        <v>3799</v>
      </c>
      <c r="V13" s="336">
        <v>3799</v>
      </c>
      <c r="W13" s="336">
        <v>3799</v>
      </c>
      <c r="X13" s="336">
        <v>3799</v>
      </c>
      <c r="Y13" s="337">
        <v>3799</v>
      </c>
      <c r="Z13" s="254"/>
    </row>
    <row r="14" spans="1:28" ht="15.75" customHeight="1">
      <c r="A14" s="257"/>
      <c r="B14" s="206" t="s">
        <v>1679</v>
      </c>
      <c r="C14" s="206" t="s">
        <v>1679</v>
      </c>
      <c r="D14" s="481">
        <v>42322</v>
      </c>
      <c r="E14" s="191" t="s">
        <v>105</v>
      </c>
      <c r="F14" s="191" t="s">
        <v>1128</v>
      </c>
      <c r="G14" s="208" t="s">
        <v>246</v>
      </c>
      <c r="H14" s="203">
        <v>5399</v>
      </c>
      <c r="I14" s="204">
        <v>5399</v>
      </c>
      <c r="J14" s="204">
        <v>5399</v>
      </c>
      <c r="K14" s="204">
        <v>5399</v>
      </c>
      <c r="L14" s="204">
        <v>5399</v>
      </c>
      <c r="M14" s="204">
        <v>5399</v>
      </c>
      <c r="N14" s="204">
        <v>5399</v>
      </c>
      <c r="O14" s="204">
        <v>5399</v>
      </c>
      <c r="P14" s="205">
        <v>5399</v>
      </c>
      <c r="Q14" s="335">
        <v>5399</v>
      </c>
      <c r="R14" s="336">
        <v>5399</v>
      </c>
      <c r="S14" s="336">
        <v>5399</v>
      </c>
      <c r="T14" s="336">
        <v>5399</v>
      </c>
      <c r="U14" s="336">
        <v>5399</v>
      </c>
      <c r="V14" s="336">
        <v>5399</v>
      </c>
      <c r="W14" s="336">
        <v>5399</v>
      </c>
      <c r="X14" s="336">
        <v>5399</v>
      </c>
      <c r="Y14" s="337">
        <v>5399</v>
      </c>
      <c r="Z14" s="254"/>
    </row>
    <row r="15" spans="1:28" ht="15.75" customHeight="1">
      <c r="A15" s="257"/>
      <c r="B15" s="206" t="s">
        <v>1680</v>
      </c>
      <c r="C15" s="206" t="s">
        <v>1680</v>
      </c>
      <c r="D15" s="481">
        <v>42322</v>
      </c>
      <c r="E15" s="191" t="s">
        <v>105</v>
      </c>
      <c r="F15" s="191" t="s">
        <v>1128</v>
      </c>
      <c r="G15" s="208" t="s">
        <v>246</v>
      </c>
      <c r="H15" s="203">
        <v>4999</v>
      </c>
      <c r="I15" s="204">
        <v>4999</v>
      </c>
      <c r="J15" s="204">
        <v>4999</v>
      </c>
      <c r="K15" s="204">
        <v>4999</v>
      </c>
      <c r="L15" s="204">
        <v>4999</v>
      </c>
      <c r="M15" s="204">
        <v>4999</v>
      </c>
      <c r="N15" s="204">
        <v>4999</v>
      </c>
      <c r="O15" s="204">
        <v>4999</v>
      </c>
      <c r="P15" s="205">
        <v>4999</v>
      </c>
      <c r="Q15" s="335">
        <v>4999</v>
      </c>
      <c r="R15" s="336">
        <v>4999</v>
      </c>
      <c r="S15" s="336">
        <v>4999</v>
      </c>
      <c r="T15" s="336">
        <v>4999</v>
      </c>
      <c r="U15" s="336">
        <v>4999</v>
      </c>
      <c r="V15" s="336">
        <v>4999</v>
      </c>
      <c r="W15" s="336">
        <v>4999</v>
      </c>
      <c r="X15" s="336">
        <v>4999</v>
      </c>
      <c r="Y15" s="337">
        <v>4999</v>
      </c>
      <c r="Z15" s="254"/>
    </row>
    <row r="16" spans="1:28" ht="15.75" customHeight="1">
      <c r="A16" s="257"/>
      <c r="B16" s="206" t="s">
        <v>1681</v>
      </c>
      <c r="C16" s="206" t="s">
        <v>1681</v>
      </c>
      <c r="D16" s="481">
        <v>42322</v>
      </c>
      <c r="E16" s="191" t="s">
        <v>105</v>
      </c>
      <c r="F16" s="191" t="s">
        <v>1128</v>
      </c>
      <c r="G16" s="208" t="s">
        <v>246</v>
      </c>
      <c r="H16" s="203">
        <v>4699</v>
      </c>
      <c r="I16" s="204">
        <v>4699</v>
      </c>
      <c r="J16" s="204">
        <v>4699</v>
      </c>
      <c r="K16" s="204">
        <v>4699</v>
      </c>
      <c r="L16" s="204">
        <v>4699</v>
      </c>
      <c r="M16" s="204">
        <v>4699</v>
      </c>
      <c r="N16" s="204">
        <v>4699</v>
      </c>
      <c r="O16" s="204">
        <v>4699</v>
      </c>
      <c r="P16" s="205">
        <v>4699</v>
      </c>
      <c r="Q16" s="335">
        <v>4699</v>
      </c>
      <c r="R16" s="336">
        <v>4699</v>
      </c>
      <c r="S16" s="336">
        <v>4699</v>
      </c>
      <c r="T16" s="336">
        <v>4699</v>
      </c>
      <c r="U16" s="336">
        <v>4699</v>
      </c>
      <c r="V16" s="336">
        <v>4699</v>
      </c>
      <c r="W16" s="336">
        <v>4699</v>
      </c>
      <c r="X16" s="336">
        <v>4699</v>
      </c>
      <c r="Y16" s="337">
        <v>4699</v>
      </c>
      <c r="Z16" s="254"/>
    </row>
    <row r="17" spans="1:26" ht="15.75" customHeight="1">
      <c r="A17" s="257"/>
      <c r="B17" s="206" t="s">
        <v>1678</v>
      </c>
      <c r="C17" s="206" t="s">
        <v>1678</v>
      </c>
      <c r="D17" s="481">
        <v>42322</v>
      </c>
      <c r="E17" s="191" t="s">
        <v>105</v>
      </c>
      <c r="F17" s="191" t="s">
        <v>1128</v>
      </c>
      <c r="G17" s="208" t="s">
        <v>246</v>
      </c>
      <c r="H17" s="203">
        <v>4999</v>
      </c>
      <c r="I17" s="204">
        <v>4999</v>
      </c>
      <c r="J17" s="204">
        <v>4999</v>
      </c>
      <c r="K17" s="204">
        <v>4999</v>
      </c>
      <c r="L17" s="204">
        <v>4999</v>
      </c>
      <c r="M17" s="204">
        <v>4999</v>
      </c>
      <c r="N17" s="204">
        <v>4999</v>
      </c>
      <c r="O17" s="204">
        <v>4999</v>
      </c>
      <c r="P17" s="205">
        <v>4999</v>
      </c>
      <c r="Q17" s="335">
        <v>4999</v>
      </c>
      <c r="R17" s="336">
        <v>4999</v>
      </c>
      <c r="S17" s="336">
        <v>4999</v>
      </c>
      <c r="T17" s="336">
        <v>4999</v>
      </c>
      <c r="U17" s="336">
        <v>4999</v>
      </c>
      <c r="V17" s="336">
        <v>4999</v>
      </c>
      <c r="W17" s="336">
        <v>4999</v>
      </c>
      <c r="X17" s="336">
        <v>4999</v>
      </c>
      <c r="Y17" s="337">
        <v>4999</v>
      </c>
      <c r="Z17" s="254"/>
    </row>
    <row r="18" spans="1:26" ht="15.75" customHeight="1">
      <c r="A18" s="257"/>
      <c r="B18" s="206" t="s">
        <v>1677</v>
      </c>
      <c r="C18" s="206" t="s">
        <v>1677</v>
      </c>
      <c r="D18" s="481">
        <v>42322</v>
      </c>
      <c r="E18" s="191" t="s">
        <v>105</v>
      </c>
      <c r="F18" s="191" t="s">
        <v>1128</v>
      </c>
      <c r="G18" s="208" t="s">
        <v>246</v>
      </c>
      <c r="H18" s="203">
        <v>4699</v>
      </c>
      <c r="I18" s="204">
        <v>4699</v>
      </c>
      <c r="J18" s="204">
        <v>4699</v>
      </c>
      <c r="K18" s="204">
        <v>4699</v>
      </c>
      <c r="L18" s="204">
        <v>4699</v>
      </c>
      <c r="M18" s="204">
        <v>4699</v>
      </c>
      <c r="N18" s="204">
        <v>4699</v>
      </c>
      <c r="O18" s="204">
        <v>4699</v>
      </c>
      <c r="P18" s="205">
        <v>4699</v>
      </c>
      <c r="Q18" s="335">
        <v>4699</v>
      </c>
      <c r="R18" s="336">
        <v>4699</v>
      </c>
      <c r="S18" s="336">
        <v>4699</v>
      </c>
      <c r="T18" s="336">
        <v>4699</v>
      </c>
      <c r="U18" s="336">
        <v>4699</v>
      </c>
      <c r="V18" s="336">
        <v>4699</v>
      </c>
      <c r="W18" s="336">
        <v>4699</v>
      </c>
      <c r="X18" s="336">
        <v>4699</v>
      </c>
      <c r="Y18" s="337">
        <v>4699</v>
      </c>
      <c r="Z18" s="254"/>
    </row>
    <row r="19" spans="1:26" ht="15.75" customHeight="1">
      <c r="A19" s="257"/>
      <c r="B19" s="206" t="s">
        <v>1676</v>
      </c>
      <c r="C19" s="206" t="s">
        <v>1676</v>
      </c>
      <c r="D19" s="481">
        <v>42322</v>
      </c>
      <c r="E19" s="191" t="s">
        <v>105</v>
      </c>
      <c r="F19" s="191" t="s">
        <v>1128</v>
      </c>
      <c r="G19" s="208" t="s">
        <v>246</v>
      </c>
      <c r="H19" s="203">
        <v>4399</v>
      </c>
      <c r="I19" s="204">
        <v>4399</v>
      </c>
      <c r="J19" s="204">
        <v>4399</v>
      </c>
      <c r="K19" s="204">
        <v>4399</v>
      </c>
      <c r="L19" s="204">
        <v>4399</v>
      </c>
      <c r="M19" s="204">
        <v>4399</v>
      </c>
      <c r="N19" s="204">
        <v>4399</v>
      </c>
      <c r="O19" s="204">
        <v>4399</v>
      </c>
      <c r="P19" s="205">
        <v>4399</v>
      </c>
      <c r="Q19" s="335">
        <v>4399</v>
      </c>
      <c r="R19" s="336">
        <v>4399</v>
      </c>
      <c r="S19" s="336">
        <v>4399</v>
      </c>
      <c r="T19" s="336">
        <v>4399</v>
      </c>
      <c r="U19" s="336">
        <v>4399</v>
      </c>
      <c r="V19" s="336">
        <v>4399</v>
      </c>
      <c r="W19" s="336">
        <v>4399</v>
      </c>
      <c r="X19" s="336">
        <v>4399</v>
      </c>
      <c r="Y19" s="337">
        <v>4399</v>
      </c>
      <c r="Z19" s="254"/>
    </row>
    <row r="20" spans="1:26" ht="15.75" customHeight="1">
      <c r="A20" s="257"/>
      <c r="B20" s="206" t="s">
        <v>883</v>
      </c>
      <c r="C20" s="206" t="s">
        <v>883</v>
      </c>
      <c r="D20" s="480">
        <v>41957</v>
      </c>
      <c r="E20" s="191" t="s">
        <v>105</v>
      </c>
      <c r="F20" s="191" t="s">
        <v>1128</v>
      </c>
      <c r="G20" s="208" t="s">
        <v>246</v>
      </c>
      <c r="H20" s="203">
        <v>5199</v>
      </c>
      <c r="I20" s="204">
        <v>5199</v>
      </c>
      <c r="J20" s="204">
        <v>5199</v>
      </c>
      <c r="K20" s="204">
        <v>5199</v>
      </c>
      <c r="L20" s="204">
        <v>5199</v>
      </c>
      <c r="M20" s="204">
        <v>5199</v>
      </c>
      <c r="N20" s="204">
        <v>5199</v>
      </c>
      <c r="O20" s="204">
        <v>5199</v>
      </c>
      <c r="P20" s="205">
        <v>5199</v>
      </c>
      <c r="Q20" s="335">
        <v>5199</v>
      </c>
      <c r="R20" s="336">
        <v>5199</v>
      </c>
      <c r="S20" s="336">
        <v>5199</v>
      </c>
      <c r="T20" s="336">
        <v>5199</v>
      </c>
      <c r="U20" s="336">
        <v>5199</v>
      </c>
      <c r="V20" s="336">
        <v>5199</v>
      </c>
      <c r="W20" s="336">
        <v>5199</v>
      </c>
      <c r="X20" s="336">
        <v>5199</v>
      </c>
      <c r="Y20" s="337">
        <v>5199</v>
      </c>
      <c r="Z20" s="254"/>
    </row>
    <row r="21" spans="1:26" ht="15.75" customHeight="1">
      <c r="A21" s="257"/>
      <c r="B21" s="206" t="s">
        <v>884</v>
      </c>
      <c r="C21" s="206" t="s">
        <v>884</v>
      </c>
      <c r="D21" s="480">
        <v>41957</v>
      </c>
      <c r="E21" s="191" t="s">
        <v>105</v>
      </c>
      <c r="F21" s="191" t="s">
        <v>1128</v>
      </c>
      <c r="G21" s="208" t="s">
        <v>246</v>
      </c>
      <c r="H21" s="203">
        <v>4799</v>
      </c>
      <c r="I21" s="204">
        <v>4799</v>
      </c>
      <c r="J21" s="204">
        <v>4799</v>
      </c>
      <c r="K21" s="204">
        <v>4799</v>
      </c>
      <c r="L21" s="204">
        <v>4799</v>
      </c>
      <c r="M21" s="204">
        <v>4799</v>
      </c>
      <c r="N21" s="204">
        <v>4799</v>
      </c>
      <c r="O21" s="204">
        <v>4799</v>
      </c>
      <c r="P21" s="205">
        <v>4799</v>
      </c>
      <c r="Q21" s="335">
        <v>4799</v>
      </c>
      <c r="R21" s="336">
        <v>4799</v>
      </c>
      <c r="S21" s="336">
        <v>4799</v>
      </c>
      <c r="T21" s="336">
        <v>4799</v>
      </c>
      <c r="U21" s="336">
        <v>4799</v>
      </c>
      <c r="V21" s="336">
        <v>4799</v>
      </c>
      <c r="W21" s="336">
        <v>4799</v>
      </c>
      <c r="X21" s="336">
        <v>4799</v>
      </c>
      <c r="Y21" s="337">
        <v>4799</v>
      </c>
      <c r="Z21" s="254"/>
    </row>
    <row r="22" spans="1:26" ht="15.75" customHeight="1">
      <c r="A22" s="257"/>
      <c r="B22" s="206" t="s">
        <v>885</v>
      </c>
      <c r="C22" s="206" t="s">
        <v>885</v>
      </c>
      <c r="D22" s="480">
        <v>41957</v>
      </c>
      <c r="E22" s="191" t="s">
        <v>105</v>
      </c>
      <c r="F22" s="191" t="s">
        <v>1128</v>
      </c>
      <c r="G22" s="208" t="s">
        <v>246</v>
      </c>
      <c r="H22" s="203">
        <v>4299</v>
      </c>
      <c r="I22" s="204">
        <v>4299</v>
      </c>
      <c r="J22" s="204">
        <v>4299</v>
      </c>
      <c r="K22" s="204">
        <v>4299</v>
      </c>
      <c r="L22" s="204">
        <v>4299</v>
      </c>
      <c r="M22" s="204">
        <v>4299</v>
      </c>
      <c r="N22" s="204">
        <v>4299</v>
      </c>
      <c r="O22" s="204">
        <v>4299</v>
      </c>
      <c r="P22" s="205">
        <v>4299</v>
      </c>
      <c r="Q22" s="335">
        <v>4299</v>
      </c>
      <c r="R22" s="336">
        <v>4299</v>
      </c>
      <c r="S22" s="336">
        <v>4299</v>
      </c>
      <c r="T22" s="336">
        <v>4299</v>
      </c>
      <c r="U22" s="336">
        <v>4299</v>
      </c>
      <c r="V22" s="336">
        <v>4299</v>
      </c>
      <c r="W22" s="336">
        <v>4299</v>
      </c>
      <c r="X22" s="336">
        <v>4299</v>
      </c>
      <c r="Y22" s="337">
        <v>4299</v>
      </c>
      <c r="Z22" s="254"/>
    </row>
    <row r="23" spans="1:26" ht="15.75" customHeight="1">
      <c r="A23" s="257"/>
      <c r="B23" s="206" t="s">
        <v>882</v>
      </c>
      <c r="C23" s="206" t="s">
        <v>882</v>
      </c>
      <c r="D23" s="480">
        <v>41957</v>
      </c>
      <c r="E23" s="191" t="s">
        <v>105</v>
      </c>
      <c r="F23" s="191" t="s">
        <v>1128</v>
      </c>
      <c r="G23" s="208" t="s">
        <v>246</v>
      </c>
      <c r="H23" s="203">
        <v>4799</v>
      </c>
      <c r="I23" s="204">
        <v>4799</v>
      </c>
      <c r="J23" s="204">
        <v>4799</v>
      </c>
      <c r="K23" s="204">
        <v>4799</v>
      </c>
      <c r="L23" s="204">
        <v>4799</v>
      </c>
      <c r="M23" s="204">
        <v>4799</v>
      </c>
      <c r="N23" s="204">
        <v>4799</v>
      </c>
      <c r="O23" s="204">
        <v>4799</v>
      </c>
      <c r="P23" s="205">
        <v>4799</v>
      </c>
      <c r="Q23" s="335">
        <v>4799</v>
      </c>
      <c r="R23" s="336">
        <v>4799</v>
      </c>
      <c r="S23" s="336">
        <v>4799</v>
      </c>
      <c r="T23" s="336">
        <v>4799</v>
      </c>
      <c r="U23" s="336">
        <v>4799</v>
      </c>
      <c r="V23" s="336">
        <v>4799</v>
      </c>
      <c r="W23" s="336">
        <v>4799</v>
      </c>
      <c r="X23" s="336">
        <v>4799</v>
      </c>
      <c r="Y23" s="337">
        <v>4799</v>
      </c>
      <c r="Z23" s="254"/>
    </row>
    <row r="24" spans="1:26" ht="15.75" customHeight="1">
      <c r="A24" s="257"/>
      <c r="B24" s="206" t="s">
        <v>881</v>
      </c>
      <c r="C24" s="206" t="s">
        <v>881</v>
      </c>
      <c r="D24" s="480">
        <v>41957</v>
      </c>
      <c r="E24" s="191" t="s">
        <v>105</v>
      </c>
      <c r="F24" s="191" t="s">
        <v>1128</v>
      </c>
      <c r="G24" s="208" t="s">
        <v>246</v>
      </c>
      <c r="H24" s="203">
        <v>4299</v>
      </c>
      <c r="I24" s="204">
        <v>4299</v>
      </c>
      <c r="J24" s="204">
        <v>4299</v>
      </c>
      <c r="K24" s="204">
        <v>4299</v>
      </c>
      <c r="L24" s="204">
        <v>4299</v>
      </c>
      <c r="M24" s="204">
        <v>4299</v>
      </c>
      <c r="N24" s="204">
        <v>4299</v>
      </c>
      <c r="O24" s="204">
        <v>4299</v>
      </c>
      <c r="P24" s="205">
        <v>4299</v>
      </c>
      <c r="Q24" s="335">
        <v>4299</v>
      </c>
      <c r="R24" s="336">
        <v>4299</v>
      </c>
      <c r="S24" s="336">
        <v>4299</v>
      </c>
      <c r="T24" s="336">
        <v>4299</v>
      </c>
      <c r="U24" s="336">
        <v>4299</v>
      </c>
      <c r="V24" s="336">
        <v>4299</v>
      </c>
      <c r="W24" s="336">
        <v>4299</v>
      </c>
      <c r="X24" s="336">
        <v>4299</v>
      </c>
      <c r="Y24" s="337">
        <v>4299</v>
      </c>
      <c r="Z24" s="254"/>
    </row>
    <row r="25" spans="1:26" ht="15.75" customHeight="1">
      <c r="A25" s="257"/>
      <c r="B25" s="206" t="s">
        <v>880</v>
      </c>
      <c r="C25" s="206" t="s">
        <v>880</v>
      </c>
      <c r="D25" s="480">
        <v>41957</v>
      </c>
      <c r="E25" s="191" t="s">
        <v>105</v>
      </c>
      <c r="F25" s="191" t="s">
        <v>1128</v>
      </c>
      <c r="G25" s="208" t="s">
        <v>246</v>
      </c>
      <c r="H25" s="203">
        <v>3899</v>
      </c>
      <c r="I25" s="204">
        <v>3899</v>
      </c>
      <c r="J25" s="204">
        <v>3899</v>
      </c>
      <c r="K25" s="204">
        <v>3899</v>
      </c>
      <c r="L25" s="204">
        <v>3899</v>
      </c>
      <c r="M25" s="204">
        <v>3899</v>
      </c>
      <c r="N25" s="204">
        <v>3899</v>
      </c>
      <c r="O25" s="204">
        <v>3899</v>
      </c>
      <c r="P25" s="205">
        <v>3899</v>
      </c>
      <c r="Q25" s="335">
        <v>3899</v>
      </c>
      <c r="R25" s="336">
        <v>3899</v>
      </c>
      <c r="S25" s="336">
        <v>3899</v>
      </c>
      <c r="T25" s="336">
        <v>3899</v>
      </c>
      <c r="U25" s="336">
        <v>3899</v>
      </c>
      <c r="V25" s="336">
        <v>3899</v>
      </c>
      <c r="W25" s="336">
        <v>3899</v>
      </c>
      <c r="X25" s="336">
        <v>3899</v>
      </c>
      <c r="Y25" s="337">
        <v>3899</v>
      </c>
      <c r="Z25" s="254"/>
    </row>
    <row r="26" spans="1:26" ht="15.75" customHeight="1">
      <c r="A26" s="257"/>
      <c r="B26" s="206" t="s">
        <v>1656</v>
      </c>
      <c r="C26" s="206" t="s">
        <v>1657</v>
      </c>
      <c r="D26" s="480">
        <v>42300</v>
      </c>
      <c r="E26" s="191" t="s">
        <v>105</v>
      </c>
      <c r="F26" s="191" t="s">
        <v>1128</v>
      </c>
      <c r="G26" s="208" t="s">
        <v>246</v>
      </c>
      <c r="H26" s="203">
        <v>4249</v>
      </c>
      <c r="I26" s="204">
        <v>4249</v>
      </c>
      <c r="J26" s="204">
        <v>4249</v>
      </c>
      <c r="K26" s="204">
        <v>4249</v>
      </c>
      <c r="L26" s="204">
        <v>4249</v>
      </c>
      <c r="M26" s="204">
        <v>4249</v>
      </c>
      <c r="N26" s="204">
        <v>4249</v>
      </c>
      <c r="O26" s="204">
        <v>4249</v>
      </c>
      <c r="P26" s="205">
        <v>4249</v>
      </c>
      <c r="Q26" s="335">
        <v>4249</v>
      </c>
      <c r="R26" s="336">
        <v>4249</v>
      </c>
      <c r="S26" s="336">
        <v>4249</v>
      </c>
      <c r="T26" s="336">
        <v>4249</v>
      </c>
      <c r="U26" s="336">
        <v>4249</v>
      </c>
      <c r="V26" s="336">
        <v>4249</v>
      </c>
      <c r="W26" s="336">
        <v>4249</v>
      </c>
      <c r="X26" s="336">
        <v>4249</v>
      </c>
      <c r="Y26" s="337">
        <v>4249</v>
      </c>
      <c r="Z26" s="254"/>
    </row>
    <row r="27" spans="1:26" ht="15.75" customHeight="1">
      <c r="A27" s="257"/>
      <c r="B27" s="206" t="s">
        <v>1686</v>
      </c>
      <c r="C27" s="206" t="s">
        <v>1687</v>
      </c>
      <c r="D27" s="480">
        <v>42313</v>
      </c>
      <c r="E27" s="191" t="s">
        <v>105</v>
      </c>
      <c r="F27" s="191" t="s">
        <v>1128</v>
      </c>
      <c r="G27" s="208" t="s">
        <v>309</v>
      </c>
      <c r="H27" s="203">
        <v>3899</v>
      </c>
      <c r="I27" s="204">
        <v>3899</v>
      </c>
      <c r="J27" s="204">
        <v>3899</v>
      </c>
      <c r="K27" s="204">
        <v>3899</v>
      </c>
      <c r="L27" s="204">
        <v>3899</v>
      </c>
      <c r="M27" s="204">
        <v>3899</v>
      </c>
      <c r="N27" s="204">
        <v>3899</v>
      </c>
      <c r="O27" s="204">
        <v>3899</v>
      </c>
      <c r="P27" s="205">
        <v>3899</v>
      </c>
      <c r="Q27" s="335">
        <v>3899</v>
      </c>
      <c r="R27" s="336">
        <v>3899</v>
      </c>
      <c r="S27" s="336">
        <v>3899</v>
      </c>
      <c r="T27" s="336">
        <v>3899</v>
      </c>
      <c r="U27" s="336">
        <v>3899</v>
      </c>
      <c r="V27" s="336">
        <v>3899</v>
      </c>
      <c r="W27" s="336">
        <v>3899</v>
      </c>
      <c r="X27" s="336">
        <v>3899</v>
      </c>
      <c r="Y27" s="337">
        <v>3899</v>
      </c>
      <c r="Z27" s="254"/>
    </row>
    <row r="28" spans="1:26" ht="15.75" customHeight="1">
      <c r="A28" s="257"/>
      <c r="B28" s="206" t="s">
        <v>1270</v>
      </c>
      <c r="C28" s="206" t="s">
        <v>1548</v>
      </c>
      <c r="D28" s="480">
        <v>42110</v>
      </c>
      <c r="E28" s="191" t="s">
        <v>105</v>
      </c>
      <c r="F28" s="191" t="s">
        <v>1128</v>
      </c>
      <c r="G28" s="208" t="s">
        <v>309</v>
      </c>
      <c r="H28" s="203">
        <v>3299</v>
      </c>
      <c r="I28" s="204">
        <v>3299</v>
      </c>
      <c r="J28" s="204">
        <v>3299</v>
      </c>
      <c r="K28" s="204">
        <v>3299</v>
      </c>
      <c r="L28" s="204">
        <v>3299</v>
      </c>
      <c r="M28" s="204">
        <v>3299</v>
      </c>
      <c r="N28" s="204">
        <v>3299</v>
      </c>
      <c r="O28" s="204">
        <v>3299</v>
      </c>
      <c r="P28" s="205">
        <v>3299</v>
      </c>
      <c r="Q28" s="335">
        <v>3299</v>
      </c>
      <c r="R28" s="336">
        <v>3299</v>
      </c>
      <c r="S28" s="336">
        <v>3299</v>
      </c>
      <c r="T28" s="336">
        <v>3299</v>
      </c>
      <c r="U28" s="336">
        <v>3299</v>
      </c>
      <c r="V28" s="336">
        <v>3299</v>
      </c>
      <c r="W28" s="336">
        <v>3299</v>
      </c>
      <c r="X28" s="336">
        <v>3299</v>
      </c>
      <c r="Y28" s="337">
        <v>3299</v>
      </c>
      <c r="Z28" s="254"/>
    </row>
    <row r="29" spans="1:26" ht="15.75" customHeight="1">
      <c r="A29" s="257"/>
      <c r="B29" s="206" t="s">
        <v>229</v>
      </c>
      <c r="C29" s="206" t="s">
        <v>229</v>
      </c>
      <c r="D29" s="481">
        <v>41599</v>
      </c>
      <c r="E29" s="191" t="s">
        <v>105</v>
      </c>
      <c r="F29" s="191" t="s">
        <v>1128</v>
      </c>
      <c r="G29" s="202" t="s">
        <v>246</v>
      </c>
      <c r="H29" s="203">
        <v>2799</v>
      </c>
      <c r="I29" s="204">
        <v>2799</v>
      </c>
      <c r="J29" s="204">
        <v>2799</v>
      </c>
      <c r="K29" s="204">
        <v>2799</v>
      </c>
      <c r="L29" s="204">
        <v>2799</v>
      </c>
      <c r="M29" s="204">
        <v>2799</v>
      </c>
      <c r="N29" s="204">
        <v>2799</v>
      </c>
      <c r="O29" s="204">
        <v>2799</v>
      </c>
      <c r="P29" s="205">
        <v>2799</v>
      </c>
      <c r="Q29" s="335">
        <v>2799</v>
      </c>
      <c r="R29" s="336">
        <v>2799</v>
      </c>
      <c r="S29" s="336">
        <v>2799</v>
      </c>
      <c r="T29" s="336">
        <v>2799</v>
      </c>
      <c r="U29" s="336">
        <v>2799</v>
      </c>
      <c r="V29" s="336">
        <v>2799</v>
      </c>
      <c r="W29" s="336">
        <v>2799</v>
      </c>
      <c r="X29" s="336">
        <v>2799</v>
      </c>
      <c r="Y29" s="337">
        <v>2799</v>
      </c>
      <c r="Z29" s="254"/>
    </row>
    <row r="30" spans="1:26" ht="15.75" customHeight="1">
      <c r="A30" s="257"/>
      <c r="B30" s="206" t="s">
        <v>1075</v>
      </c>
      <c r="C30" s="206" t="s">
        <v>1075</v>
      </c>
      <c r="D30" s="481">
        <v>41977</v>
      </c>
      <c r="E30" s="191" t="s">
        <v>105</v>
      </c>
      <c r="F30" s="191" t="s">
        <v>1128</v>
      </c>
      <c r="G30" s="208" t="s">
        <v>309</v>
      </c>
      <c r="H30" s="203">
        <v>1499</v>
      </c>
      <c r="I30" s="204">
        <v>1499</v>
      </c>
      <c r="J30" s="204">
        <v>1499</v>
      </c>
      <c r="K30" s="204">
        <v>1499</v>
      </c>
      <c r="L30" s="204">
        <v>1499</v>
      </c>
      <c r="M30" s="204">
        <v>1499</v>
      </c>
      <c r="N30" s="204">
        <v>1499</v>
      </c>
      <c r="O30" s="204">
        <v>1499</v>
      </c>
      <c r="P30" s="205">
        <v>1499</v>
      </c>
      <c r="Q30" s="335">
        <v>1651.7906336088154</v>
      </c>
      <c r="R30" s="336">
        <v>1651.7906336088154</v>
      </c>
      <c r="S30" s="336">
        <v>1651.7906336088154</v>
      </c>
      <c r="T30" s="336">
        <v>1651.7906336088154</v>
      </c>
      <c r="U30" s="336">
        <v>1651.7906336088154</v>
      </c>
      <c r="V30" s="336">
        <v>1651.7906336088154</v>
      </c>
      <c r="W30" s="336">
        <v>1651.7906336088154</v>
      </c>
      <c r="X30" s="336">
        <v>1651.7906336088154</v>
      </c>
      <c r="Y30" s="337">
        <v>1651.7906336088154</v>
      </c>
      <c r="Z30" s="254"/>
    </row>
    <row r="31" spans="1:26" ht="15.75" customHeight="1">
      <c r="A31" s="257"/>
      <c r="B31" s="206" t="s">
        <v>341</v>
      </c>
      <c r="C31" s="206" t="s">
        <v>342</v>
      </c>
      <c r="D31" s="481">
        <v>41939</v>
      </c>
      <c r="E31" s="191" t="s">
        <v>105</v>
      </c>
      <c r="F31" s="191" t="s">
        <v>1127</v>
      </c>
      <c r="G31" s="208" t="s">
        <v>309</v>
      </c>
      <c r="H31" s="203">
        <v>3099</v>
      </c>
      <c r="I31" s="204">
        <v>3099</v>
      </c>
      <c r="J31" s="204">
        <v>3099</v>
      </c>
      <c r="K31" s="204">
        <v>3099</v>
      </c>
      <c r="L31" s="204">
        <v>3099</v>
      </c>
      <c r="M31" s="204">
        <v>3099</v>
      </c>
      <c r="N31" s="204">
        <v>3099</v>
      </c>
      <c r="O31" s="204">
        <v>3099</v>
      </c>
      <c r="P31" s="205">
        <v>3099</v>
      </c>
      <c r="Q31" s="335">
        <v>3099</v>
      </c>
      <c r="R31" s="336">
        <v>3099</v>
      </c>
      <c r="S31" s="336">
        <v>3099</v>
      </c>
      <c r="T31" s="336">
        <v>3099</v>
      </c>
      <c r="U31" s="336">
        <v>3099</v>
      </c>
      <c r="V31" s="336">
        <v>3099</v>
      </c>
      <c r="W31" s="336">
        <v>3099</v>
      </c>
      <c r="X31" s="336">
        <v>3099</v>
      </c>
      <c r="Y31" s="337">
        <v>3099</v>
      </c>
      <c r="Z31" s="254"/>
    </row>
    <row r="32" spans="1:26" ht="15.75" customHeight="1">
      <c r="A32" s="257"/>
      <c r="B32" s="206" t="s">
        <v>1234</v>
      </c>
      <c r="C32" s="206" t="s">
        <v>1268</v>
      </c>
      <c r="D32" s="481">
        <v>42152</v>
      </c>
      <c r="E32" s="191" t="s">
        <v>105</v>
      </c>
      <c r="F32" s="191" t="s">
        <v>1127</v>
      </c>
      <c r="G32" s="208" t="s">
        <v>309</v>
      </c>
      <c r="H32" s="203">
        <v>3099</v>
      </c>
      <c r="I32" s="204">
        <v>3099</v>
      </c>
      <c r="J32" s="204">
        <v>3099</v>
      </c>
      <c r="K32" s="204">
        <v>3099</v>
      </c>
      <c r="L32" s="204">
        <v>3099</v>
      </c>
      <c r="M32" s="204">
        <v>3099</v>
      </c>
      <c r="N32" s="204">
        <v>3099</v>
      </c>
      <c r="O32" s="204">
        <v>3099</v>
      </c>
      <c r="P32" s="205">
        <v>3099</v>
      </c>
      <c r="Q32" s="335">
        <v>3099</v>
      </c>
      <c r="R32" s="336">
        <v>3099</v>
      </c>
      <c r="S32" s="336">
        <v>3099</v>
      </c>
      <c r="T32" s="336">
        <v>3099</v>
      </c>
      <c r="U32" s="336">
        <v>3099</v>
      </c>
      <c r="V32" s="336">
        <v>3099</v>
      </c>
      <c r="W32" s="336">
        <v>3099</v>
      </c>
      <c r="X32" s="336">
        <v>3099</v>
      </c>
      <c r="Y32" s="337">
        <v>3099</v>
      </c>
      <c r="Z32" s="254"/>
    </row>
    <row r="33" spans="1:26" ht="15.75" customHeight="1">
      <c r="A33" s="257"/>
      <c r="B33" s="206" t="s">
        <v>1235</v>
      </c>
      <c r="C33" s="206" t="s">
        <v>1233</v>
      </c>
      <c r="D33" s="481">
        <v>42152</v>
      </c>
      <c r="E33" s="191" t="s">
        <v>105</v>
      </c>
      <c r="F33" s="191" t="s">
        <v>1127</v>
      </c>
      <c r="G33" s="208" t="s">
        <v>309</v>
      </c>
      <c r="H33" s="203">
        <v>2999</v>
      </c>
      <c r="I33" s="204">
        <v>2999</v>
      </c>
      <c r="J33" s="204">
        <v>2999</v>
      </c>
      <c r="K33" s="204">
        <v>2999</v>
      </c>
      <c r="L33" s="204">
        <v>2999</v>
      </c>
      <c r="M33" s="204">
        <v>2999</v>
      </c>
      <c r="N33" s="204">
        <v>2999</v>
      </c>
      <c r="O33" s="204">
        <v>2999</v>
      </c>
      <c r="P33" s="205">
        <v>2999</v>
      </c>
      <c r="Q33" s="335">
        <v>2999</v>
      </c>
      <c r="R33" s="336">
        <v>2999</v>
      </c>
      <c r="S33" s="336">
        <v>2999</v>
      </c>
      <c r="T33" s="336">
        <v>2999</v>
      </c>
      <c r="U33" s="336">
        <v>2999</v>
      </c>
      <c r="V33" s="336">
        <v>2999</v>
      </c>
      <c r="W33" s="336">
        <v>2999</v>
      </c>
      <c r="X33" s="336">
        <v>2999</v>
      </c>
      <c r="Y33" s="337">
        <v>2999</v>
      </c>
      <c r="Z33" s="254"/>
    </row>
    <row r="34" spans="1:26" ht="15.75" customHeight="1">
      <c r="A34" s="257"/>
      <c r="B34" s="206" t="s">
        <v>249</v>
      </c>
      <c r="C34" s="206" t="s">
        <v>250</v>
      </c>
      <c r="D34" s="481">
        <v>41738</v>
      </c>
      <c r="E34" s="191" t="s">
        <v>105</v>
      </c>
      <c r="F34" s="191" t="s">
        <v>1127</v>
      </c>
      <c r="G34" s="202" t="s">
        <v>309</v>
      </c>
      <c r="H34" s="203">
        <v>2399</v>
      </c>
      <c r="I34" s="204">
        <v>2399</v>
      </c>
      <c r="J34" s="204">
        <v>2399</v>
      </c>
      <c r="K34" s="204">
        <v>2399</v>
      </c>
      <c r="L34" s="204">
        <v>2399</v>
      </c>
      <c r="M34" s="204">
        <v>2399</v>
      </c>
      <c r="N34" s="204">
        <v>2399</v>
      </c>
      <c r="O34" s="204">
        <v>2399</v>
      </c>
      <c r="P34" s="205">
        <v>2399</v>
      </c>
      <c r="Q34" s="335">
        <v>2399</v>
      </c>
      <c r="R34" s="336">
        <v>2399</v>
      </c>
      <c r="S34" s="336">
        <v>2399</v>
      </c>
      <c r="T34" s="336">
        <v>2399</v>
      </c>
      <c r="U34" s="336">
        <v>2399</v>
      </c>
      <c r="V34" s="336">
        <v>2399</v>
      </c>
      <c r="W34" s="336">
        <v>2399</v>
      </c>
      <c r="X34" s="336">
        <v>2399</v>
      </c>
      <c r="Y34" s="337">
        <v>2399</v>
      </c>
      <c r="Z34" s="254"/>
    </row>
    <row r="35" spans="1:26" ht="15.75" customHeight="1">
      <c r="A35" s="257"/>
      <c r="B35" s="206" t="s">
        <v>1653</v>
      </c>
      <c r="C35" s="206" t="s">
        <v>1654</v>
      </c>
      <c r="D35" s="481">
        <v>42298</v>
      </c>
      <c r="E35" s="191" t="s">
        <v>105</v>
      </c>
      <c r="F35" s="191" t="s">
        <v>1127</v>
      </c>
      <c r="G35" s="208" t="s">
        <v>309</v>
      </c>
      <c r="H35" s="203">
        <v>2399</v>
      </c>
      <c r="I35" s="204">
        <v>2399</v>
      </c>
      <c r="J35" s="204">
        <v>2399</v>
      </c>
      <c r="K35" s="204">
        <v>2399</v>
      </c>
      <c r="L35" s="204">
        <v>2399</v>
      </c>
      <c r="M35" s="204">
        <v>2399</v>
      </c>
      <c r="N35" s="204">
        <v>2399</v>
      </c>
      <c r="O35" s="204">
        <v>2399</v>
      </c>
      <c r="P35" s="205">
        <v>2399</v>
      </c>
      <c r="Q35" s="335">
        <v>2399</v>
      </c>
      <c r="R35" s="336">
        <v>2399</v>
      </c>
      <c r="S35" s="336">
        <v>2399</v>
      </c>
      <c r="T35" s="336">
        <v>2399</v>
      </c>
      <c r="U35" s="336">
        <v>2399</v>
      </c>
      <c r="V35" s="336">
        <v>2399</v>
      </c>
      <c r="W35" s="336">
        <v>2399</v>
      </c>
      <c r="X35" s="336">
        <v>2399</v>
      </c>
      <c r="Y35" s="337">
        <v>2399</v>
      </c>
      <c r="Z35" s="254"/>
    </row>
    <row r="36" spans="1:26" ht="15.75" customHeight="1">
      <c r="A36" s="257"/>
      <c r="B36" s="206" t="s">
        <v>1593</v>
      </c>
      <c r="C36" s="206" t="s">
        <v>1592</v>
      </c>
      <c r="D36" s="481">
        <v>42236</v>
      </c>
      <c r="E36" s="191" t="s">
        <v>105</v>
      </c>
      <c r="F36" s="191" t="s">
        <v>1128</v>
      </c>
      <c r="G36" s="208" t="s">
        <v>309</v>
      </c>
      <c r="H36" s="203">
        <v>2299</v>
      </c>
      <c r="I36" s="204">
        <v>2299</v>
      </c>
      <c r="J36" s="204">
        <v>2299</v>
      </c>
      <c r="K36" s="204">
        <v>2299</v>
      </c>
      <c r="L36" s="204">
        <v>2299</v>
      </c>
      <c r="M36" s="204">
        <v>2299</v>
      </c>
      <c r="N36" s="204">
        <v>2299</v>
      </c>
      <c r="O36" s="204">
        <v>2299</v>
      </c>
      <c r="P36" s="205">
        <v>2299</v>
      </c>
      <c r="Q36" s="335">
        <v>2299</v>
      </c>
      <c r="R36" s="336">
        <v>2299</v>
      </c>
      <c r="S36" s="336">
        <v>2299</v>
      </c>
      <c r="T36" s="336">
        <v>2299</v>
      </c>
      <c r="U36" s="336">
        <v>2299</v>
      </c>
      <c r="V36" s="336">
        <v>2299</v>
      </c>
      <c r="W36" s="336">
        <v>2299</v>
      </c>
      <c r="X36" s="336">
        <v>2299</v>
      </c>
      <c r="Y36" s="337">
        <v>2299</v>
      </c>
      <c r="Z36" s="254"/>
    </row>
    <row r="37" spans="1:26" ht="15.75" customHeight="1">
      <c r="A37" s="257"/>
      <c r="B37" s="206" t="s">
        <v>1100</v>
      </c>
      <c r="C37" s="206" t="s">
        <v>1099</v>
      </c>
      <c r="D37" s="481">
        <v>42032</v>
      </c>
      <c r="E37" s="191" t="s">
        <v>105</v>
      </c>
      <c r="F37" s="191" t="s">
        <v>1128</v>
      </c>
      <c r="G37" s="208" t="s">
        <v>309</v>
      </c>
      <c r="H37" s="203">
        <v>1749</v>
      </c>
      <c r="I37" s="204">
        <v>1749</v>
      </c>
      <c r="J37" s="204">
        <v>1749</v>
      </c>
      <c r="K37" s="204">
        <v>1749</v>
      </c>
      <c r="L37" s="204">
        <v>1749</v>
      </c>
      <c r="M37" s="204">
        <v>1749</v>
      </c>
      <c r="N37" s="204">
        <v>1749</v>
      </c>
      <c r="O37" s="204">
        <v>1749</v>
      </c>
      <c r="P37" s="205">
        <v>1749</v>
      </c>
      <c r="Q37" s="335">
        <v>1749</v>
      </c>
      <c r="R37" s="336">
        <v>1749</v>
      </c>
      <c r="S37" s="336">
        <v>1749</v>
      </c>
      <c r="T37" s="336">
        <v>1749</v>
      </c>
      <c r="U37" s="336">
        <v>1749</v>
      </c>
      <c r="V37" s="336">
        <v>1749</v>
      </c>
      <c r="W37" s="336">
        <v>1749</v>
      </c>
      <c r="X37" s="336">
        <v>1749</v>
      </c>
      <c r="Y37" s="337">
        <v>1749</v>
      </c>
      <c r="Z37" s="254"/>
    </row>
    <row r="38" spans="1:26" ht="15.75" customHeight="1">
      <c r="A38" s="257"/>
      <c r="B38" s="206" t="s">
        <v>333</v>
      </c>
      <c r="C38" s="206" t="s">
        <v>332</v>
      </c>
      <c r="D38" s="481">
        <v>41927</v>
      </c>
      <c r="E38" s="191" t="s">
        <v>105</v>
      </c>
      <c r="F38" s="191" t="s">
        <v>1128</v>
      </c>
      <c r="G38" s="208" t="s">
        <v>309</v>
      </c>
      <c r="H38" s="203">
        <v>2749</v>
      </c>
      <c r="I38" s="204">
        <v>2749</v>
      </c>
      <c r="J38" s="204">
        <v>2749</v>
      </c>
      <c r="K38" s="204">
        <v>2749</v>
      </c>
      <c r="L38" s="204">
        <v>2749</v>
      </c>
      <c r="M38" s="204">
        <v>2749</v>
      </c>
      <c r="N38" s="204">
        <v>2749</v>
      </c>
      <c r="O38" s="204">
        <v>2749</v>
      </c>
      <c r="P38" s="205">
        <v>2749</v>
      </c>
      <c r="Q38" s="335">
        <v>2749</v>
      </c>
      <c r="R38" s="336">
        <v>2749</v>
      </c>
      <c r="S38" s="336">
        <v>2749</v>
      </c>
      <c r="T38" s="336">
        <v>2749</v>
      </c>
      <c r="U38" s="336">
        <v>2749</v>
      </c>
      <c r="V38" s="336">
        <v>2749</v>
      </c>
      <c r="W38" s="336">
        <v>2749</v>
      </c>
      <c r="X38" s="336">
        <v>2749</v>
      </c>
      <c r="Y38" s="337">
        <v>2749</v>
      </c>
      <c r="Z38" s="254"/>
    </row>
    <row r="39" spans="1:26" ht="15.75" customHeight="1">
      <c r="A39" s="257"/>
      <c r="B39" s="206" t="s">
        <v>323</v>
      </c>
      <c r="C39" s="206" t="s">
        <v>322</v>
      </c>
      <c r="D39" s="481">
        <v>41908</v>
      </c>
      <c r="E39" s="191" t="s">
        <v>105</v>
      </c>
      <c r="F39" s="191" t="s">
        <v>1128</v>
      </c>
      <c r="G39" s="202" t="s">
        <v>309</v>
      </c>
      <c r="H39" s="203">
        <v>2149</v>
      </c>
      <c r="I39" s="204">
        <v>2149</v>
      </c>
      <c r="J39" s="204">
        <v>2149</v>
      </c>
      <c r="K39" s="204">
        <v>2149</v>
      </c>
      <c r="L39" s="204">
        <v>2149</v>
      </c>
      <c r="M39" s="204">
        <v>2149</v>
      </c>
      <c r="N39" s="204">
        <v>2149</v>
      </c>
      <c r="O39" s="204">
        <v>2149</v>
      </c>
      <c r="P39" s="205">
        <v>2149</v>
      </c>
      <c r="Q39" s="335">
        <v>2149</v>
      </c>
      <c r="R39" s="336">
        <v>2149</v>
      </c>
      <c r="S39" s="336">
        <v>2149</v>
      </c>
      <c r="T39" s="336">
        <v>2149</v>
      </c>
      <c r="U39" s="336">
        <v>2149</v>
      </c>
      <c r="V39" s="336">
        <v>2149</v>
      </c>
      <c r="W39" s="336">
        <v>2149</v>
      </c>
      <c r="X39" s="336">
        <v>2149</v>
      </c>
      <c r="Y39" s="337">
        <v>2149</v>
      </c>
      <c r="Z39" s="254"/>
    </row>
    <row r="40" spans="1:26" ht="15.75" customHeight="1">
      <c r="A40" s="257"/>
      <c r="B40" s="206" t="s">
        <v>344</v>
      </c>
      <c r="C40" s="206" t="s">
        <v>343</v>
      </c>
      <c r="D40" s="481">
        <v>41940</v>
      </c>
      <c r="E40" s="191" t="s">
        <v>105</v>
      </c>
      <c r="F40" s="191" t="s">
        <v>1128</v>
      </c>
      <c r="G40" s="208" t="s">
        <v>309</v>
      </c>
      <c r="H40" s="203">
        <v>1899</v>
      </c>
      <c r="I40" s="204">
        <v>1899</v>
      </c>
      <c r="J40" s="204">
        <v>1899</v>
      </c>
      <c r="K40" s="204">
        <v>1899</v>
      </c>
      <c r="L40" s="204">
        <v>1899</v>
      </c>
      <c r="M40" s="204">
        <v>1899</v>
      </c>
      <c r="N40" s="204">
        <v>1899</v>
      </c>
      <c r="O40" s="204">
        <v>1899</v>
      </c>
      <c r="P40" s="205">
        <v>1899</v>
      </c>
      <c r="Q40" s="335">
        <v>1899</v>
      </c>
      <c r="R40" s="336">
        <v>1899</v>
      </c>
      <c r="S40" s="336">
        <v>1899</v>
      </c>
      <c r="T40" s="336">
        <v>1899</v>
      </c>
      <c r="U40" s="336">
        <v>1899</v>
      </c>
      <c r="V40" s="336">
        <v>1899</v>
      </c>
      <c r="W40" s="336">
        <v>1899</v>
      </c>
      <c r="X40" s="336">
        <v>1899</v>
      </c>
      <c r="Y40" s="337">
        <v>1899</v>
      </c>
      <c r="Z40" s="254"/>
    </row>
    <row r="41" spans="1:26" ht="15.75" customHeight="1">
      <c r="A41" s="257"/>
      <c r="B41" s="206" t="s">
        <v>1280</v>
      </c>
      <c r="C41" s="206" t="s">
        <v>1282</v>
      </c>
      <c r="D41" s="481">
        <v>42185</v>
      </c>
      <c r="E41" s="191" t="s">
        <v>105</v>
      </c>
      <c r="F41" s="191" t="s">
        <v>1128</v>
      </c>
      <c r="G41" s="208" t="s">
        <v>309</v>
      </c>
      <c r="H41" s="203">
        <v>1499</v>
      </c>
      <c r="I41" s="204">
        <v>1499</v>
      </c>
      <c r="J41" s="204">
        <v>1499</v>
      </c>
      <c r="K41" s="204">
        <v>1499</v>
      </c>
      <c r="L41" s="204">
        <v>1499</v>
      </c>
      <c r="M41" s="204">
        <v>1499</v>
      </c>
      <c r="N41" s="204">
        <v>1499</v>
      </c>
      <c r="O41" s="204">
        <v>1499</v>
      </c>
      <c r="P41" s="205">
        <v>1499</v>
      </c>
      <c r="Q41" s="335">
        <v>1651.7906336088154</v>
      </c>
      <c r="R41" s="336">
        <v>1651.7906336088154</v>
      </c>
      <c r="S41" s="336">
        <v>1651.7906336088154</v>
      </c>
      <c r="T41" s="336">
        <v>1651.7906336088154</v>
      </c>
      <c r="U41" s="336">
        <v>1651.7906336088154</v>
      </c>
      <c r="V41" s="336">
        <v>1651.7906336088154</v>
      </c>
      <c r="W41" s="336">
        <v>1651.7906336088154</v>
      </c>
      <c r="X41" s="336">
        <v>1651.7906336088154</v>
      </c>
      <c r="Y41" s="337">
        <v>1651.7906336088154</v>
      </c>
      <c r="Z41" s="254"/>
    </row>
    <row r="42" spans="1:26" ht="15.75" customHeight="1">
      <c r="A42" s="257"/>
      <c r="B42" s="206" t="s">
        <v>1550</v>
      </c>
      <c r="C42" s="206" t="s">
        <v>1551</v>
      </c>
      <c r="D42" s="481">
        <v>42209</v>
      </c>
      <c r="E42" s="191" t="s">
        <v>105</v>
      </c>
      <c r="F42" s="191" t="s">
        <v>1127</v>
      </c>
      <c r="G42" s="208" t="s">
        <v>309</v>
      </c>
      <c r="H42" s="203">
        <v>1199</v>
      </c>
      <c r="I42" s="204">
        <v>1199</v>
      </c>
      <c r="J42" s="204">
        <v>1199</v>
      </c>
      <c r="K42" s="204">
        <v>1199</v>
      </c>
      <c r="L42" s="204">
        <v>1199</v>
      </c>
      <c r="M42" s="204">
        <v>1199</v>
      </c>
      <c r="N42" s="204">
        <v>1199</v>
      </c>
      <c r="O42" s="204">
        <v>1199</v>
      </c>
      <c r="P42" s="205">
        <v>1199</v>
      </c>
      <c r="Q42" s="335">
        <v>1321.2121212121212</v>
      </c>
      <c r="R42" s="336">
        <v>1321.2121212121212</v>
      </c>
      <c r="S42" s="336">
        <v>1321.2121212121212</v>
      </c>
      <c r="T42" s="336">
        <v>1321.2121212121212</v>
      </c>
      <c r="U42" s="336">
        <v>1321.2121212121212</v>
      </c>
      <c r="V42" s="336">
        <v>1321.2121212121212</v>
      </c>
      <c r="W42" s="336">
        <v>1321.2121212121212</v>
      </c>
      <c r="X42" s="336">
        <v>1321.2121212121212</v>
      </c>
      <c r="Y42" s="337">
        <v>1321.2121212121212</v>
      </c>
      <c r="Z42" s="254"/>
    </row>
    <row r="43" spans="1:26" ht="15.75" customHeight="1">
      <c r="A43" s="257"/>
      <c r="B43" s="206" t="s">
        <v>1639</v>
      </c>
      <c r="C43" s="206" t="s">
        <v>1638</v>
      </c>
      <c r="D43" s="481">
        <v>42283</v>
      </c>
      <c r="E43" s="191" t="s">
        <v>105</v>
      </c>
      <c r="F43" s="191" t="s">
        <v>1127</v>
      </c>
      <c r="G43" s="208" t="s">
        <v>309</v>
      </c>
      <c r="H43" s="203">
        <v>1099</v>
      </c>
      <c r="I43" s="204">
        <v>1099</v>
      </c>
      <c r="J43" s="204">
        <v>1099</v>
      </c>
      <c r="K43" s="204">
        <v>1099</v>
      </c>
      <c r="L43" s="204">
        <v>1099</v>
      </c>
      <c r="M43" s="204">
        <v>1099</v>
      </c>
      <c r="N43" s="204">
        <v>1099</v>
      </c>
      <c r="O43" s="204">
        <v>1099</v>
      </c>
      <c r="P43" s="205">
        <v>1099</v>
      </c>
      <c r="Q43" s="335">
        <v>1211.0192837465565</v>
      </c>
      <c r="R43" s="336">
        <v>1211.0192837465565</v>
      </c>
      <c r="S43" s="336">
        <v>1211.0192837465565</v>
      </c>
      <c r="T43" s="336">
        <v>1211.0192837465565</v>
      </c>
      <c r="U43" s="336">
        <v>1211.0192837465565</v>
      </c>
      <c r="V43" s="336">
        <v>1211.0192837465565</v>
      </c>
      <c r="W43" s="336">
        <v>1211.0192837465565</v>
      </c>
      <c r="X43" s="336">
        <v>1211.0192837465565</v>
      </c>
      <c r="Y43" s="337">
        <v>1211.0192837465565</v>
      </c>
      <c r="Z43" s="254"/>
    </row>
    <row r="44" spans="1:26" ht="15.75" customHeight="1">
      <c r="A44" s="257"/>
      <c r="B44" s="206" t="s">
        <v>1129</v>
      </c>
      <c r="C44" s="206" t="s">
        <v>1130</v>
      </c>
      <c r="D44" s="481">
        <v>42047</v>
      </c>
      <c r="E44" s="191" t="s">
        <v>105</v>
      </c>
      <c r="F44" s="191" t="s">
        <v>1127</v>
      </c>
      <c r="G44" s="208" t="s">
        <v>309</v>
      </c>
      <c r="H44" s="203">
        <v>1049</v>
      </c>
      <c r="I44" s="204">
        <v>1049</v>
      </c>
      <c r="J44" s="204">
        <v>1049</v>
      </c>
      <c r="K44" s="204">
        <v>1049</v>
      </c>
      <c r="L44" s="204">
        <v>1049</v>
      </c>
      <c r="M44" s="204">
        <v>1049</v>
      </c>
      <c r="N44" s="204">
        <v>1049</v>
      </c>
      <c r="O44" s="204">
        <v>1049</v>
      </c>
      <c r="P44" s="205">
        <v>1049</v>
      </c>
      <c r="Q44" s="335">
        <v>1155.9228650137741</v>
      </c>
      <c r="R44" s="336">
        <v>1155.9228650137741</v>
      </c>
      <c r="S44" s="336">
        <v>1155.9228650137741</v>
      </c>
      <c r="T44" s="336">
        <v>1155.9228650137741</v>
      </c>
      <c r="U44" s="336">
        <v>1155.9228650137741</v>
      </c>
      <c r="V44" s="336">
        <v>1155.9228650137741</v>
      </c>
      <c r="W44" s="336">
        <v>1155.9228650137741</v>
      </c>
      <c r="X44" s="336">
        <v>1155.9228650137741</v>
      </c>
      <c r="Y44" s="337">
        <v>1155.9228650137741</v>
      </c>
      <c r="Z44" s="254"/>
    </row>
    <row r="45" spans="1:26" ht="15.75" customHeight="1">
      <c r="A45" s="257"/>
      <c r="B45" s="206" t="s">
        <v>1556</v>
      </c>
      <c r="C45" s="206" t="s">
        <v>1659</v>
      </c>
      <c r="D45" s="481">
        <v>42209</v>
      </c>
      <c r="E45" s="191" t="s">
        <v>105</v>
      </c>
      <c r="F45" s="191" t="s">
        <v>1127</v>
      </c>
      <c r="G45" s="208" t="s">
        <v>309</v>
      </c>
      <c r="H45" s="203">
        <v>1149</v>
      </c>
      <c r="I45" s="204">
        <v>1149</v>
      </c>
      <c r="J45" s="204">
        <v>1149</v>
      </c>
      <c r="K45" s="204">
        <v>1149</v>
      </c>
      <c r="L45" s="204">
        <v>1149</v>
      </c>
      <c r="M45" s="204">
        <v>1149</v>
      </c>
      <c r="N45" s="204">
        <v>1149</v>
      </c>
      <c r="O45" s="204">
        <v>1149</v>
      </c>
      <c r="P45" s="205">
        <v>1149</v>
      </c>
      <c r="Q45" s="335">
        <v>1266.1157024793388</v>
      </c>
      <c r="R45" s="336">
        <v>1266.1157024793388</v>
      </c>
      <c r="S45" s="336">
        <v>1266.1157024793388</v>
      </c>
      <c r="T45" s="336">
        <v>1266.1157024793388</v>
      </c>
      <c r="U45" s="336">
        <v>1266.1157024793388</v>
      </c>
      <c r="V45" s="336">
        <v>1266.1157024793388</v>
      </c>
      <c r="W45" s="336">
        <v>1266.1157024793388</v>
      </c>
      <c r="X45" s="336">
        <v>1266.1157024793388</v>
      </c>
      <c r="Y45" s="337">
        <v>1266.1157024793388</v>
      </c>
      <c r="Z45" s="254"/>
    </row>
    <row r="46" spans="1:26" ht="15.75" customHeight="1">
      <c r="A46" s="257"/>
      <c r="B46" s="206" t="s">
        <v>1226</v>
      </c>
      <c r="C46" s="206" t="s">
        <v>1269</v>
      </c>
      <c r="D46" s="481">
        <v>42144</v>
      </c>
      <c r="E46" s="191" t="s">
        <v>105</v>
      </c>
      <c r="F46" s="191" t="s">
        <v>1127</v>
      </c>
      <c r="G46" s="208" t="s">
        <v>309</v>
      </c>
      <c r="H46" s="203">
        <v>999</v>
      </c>
      <c r="I46" s="204">
        <v>999</v>
      </c>
      <c r="J46" s="204">
        <v>999</v>
      </c>
      <c r="K46" s="204">
        <v>999</v>
      </c>
      <c r="L46" s="204">
        <v>999</v>
      </c>
      <c r="M46" s="204">
        <v>999</v>
      </c>
      <c r="N46" s="204">
        <v>999</v>
      </c>
      <c r="O46" s="204">
        <v>999</v>
      </c>
      <c r="P46" s="205">
        <v>999</v>
      </c>
      <c r="Q46" s="335">
        <v>1100.8264462809918</v>
      </c>
      <c r="R46" s="336">
        <v>1100.8264462809918</v>
      </c>
      <c r="S46" s="336">
        <v>1100.8264462809918</v>
      </c>
      <c r="T46" s="336">
        <v>1100.8264462809918</v>
      </c>
      <c r="U46" s="336">
        <v>1100.8264462809918</v>
      </c>
      <c r="V46" s="336">
        <v>1100.8264462809918</v>
      </c>
      <c r="W46" s="336">
        <v>1100.8264462809918</v>
      </c>
      <c r="X46" s="336">
        <v>1100.8264462809918</v>
      </c>
      <c r="Y46" s="337">
        <v>1100.8264462809918</v>
      </c>
      <c r="Z46" s="254"/>
    </row>
    <row r="47" spans="1:26" ht="15.75" customHeight="1">
      <c r="A47" s="257"/>
      <c r="B47" s="206" t="s">
        <v>1560</v>
      </c>
      <c r="C47" s="206" t="s">
        <v>1557</v>
      </c>
      <c r="D47" s="481">
        <v>42219</v>
      </c>
      <c r="E47" s="191" t="s">
        <v>105</v>
      </c>
      <c r="F47" s="191" t="s">
        <v>1127</v>
      </c>
      <c r="G47" s="208" t="s">
        <v>309</v>
      </c>
      <c r="H47" s="203">
        <v>999</v>
      </c>
      <c r="I47" s="204">
        <v>999</v>
      </c>
      <c r="J47" s="204">
        <v>999</v>
      </c>
      <c r="K47" s="204">
        <v>999</v>
      </c>
      <c r="L47" s="204">
        <v>999</v>
      </c>
      <c r="M47" s="204">
        <v>999</v>
      </c>
      <c r="N47" s="204">
        <v>999</v>
      </c>
      <c r="O47" s="204">
        <v>999</v>
      </c>
      <c r="P47" s="205">
        <v>999</v>
      </c>
      <c r="Q47" s="335">
        <v>1100.8264462809918</v>
      </c>
      <c r="R47" s="336">
        <v>1100.8264462809918</v>
      </c>
      <c r="S47" s="336">
        <v>1100.8264462809918</v>
      </c>
      <c r="T47" s="336">
        <v>1100.8264462809918</v>
      </c>
      <c r="U47" s="336">
        <v>1100.8264462809918</v>
      </c>
      <c r="V47" s="336">
        <v>1100.8264462809918</v>
      </c>
      <c r="W47" s="336">
        <v>1100.8264462809918</v>
      </c>
      <c r="X47" s="336">
        <v>1100.8264462809918</v>
      </c>
      <c r="Y47" s="337">
        <v>1100.8264462809918</v>
      </c>
      <c r="Z47" s="254"/>
    </row>
    <row r="48" spans="1:26" ht="15.75" customHeight="1">
      <c r="A48" s="257"/>
      <c r="B48" s="206" t="s">
        <v>1554</v>
      </c>
      <c r="C48" s="206" t="s">
        <v>1555</v>
      </c>
      <c r="D48" s="481">
        <v>42209</v>
      </c>
      <c r="E48" s="191" t="s">
        <v>105</v>
      </c>
      <c r="F48" s="191" t="s">
        <v>1127</v>
      </c>
      <c r="G48" s="208" t="s">
        <v>309</v>
      </c>
      <c r="H48" s="203">
        <v>999</v>
      </c>
      <c r="I48" s="204">
        <v>999</v>
      </c>
      <c r="J48" s="204">
        <v>999</v>
      </c>
      <c r="K48" s="204">
        <v>999</v>
      </c>
      <c r="L48" s="204">
        <v>999</v>
      </c>
      <c r="M48" s="204">
        <v>999</v>
      </c>
      <c r="N48" s="204">
        <v>999</v>
      </c>
      <c r="O48" s="204">
        <v>999</v>
      </c>
      <c r="P48" s="205">
        <v>999</v>
      </c>
      <c r="Q48" s="335">
        <v>1100.8264462809918</v>
      </c>
      <c r="R48" s="336">
        <v>1100.8264462809918</v>
      </c>
      <c r="S48" s="336">
        <v>1100.8264462809918</v>
      </c>
      <c r="T48" s="336">
        <v>1100.8264462809918</v>
      </c>
      <c r="U48" s="336">
        <v>1100.8264462809918</v>
      </c>
      <c r="V48" s="336">
        <v>1100.8264462809918</v>
      </c>
      <c r="W48" s="336">
        <v>1100.8264462809918</v>
      </c>
      <c r="X48" s="336">
        <v>1100.8264462809918</v>
      </c>
      <c r="Y48" s="337">
        <v>1100.8264462809918</v>
      </c>
      <c r="Z48" s="254"/>
    </row>
    <row r="49" spans="1:27" ht="15.75" customHeight="1">
      <c r="A49" s="257"/>
      <c r="B49" s="206" t="s">
        <v>1650</v>
      </c>
      <c r="C49" s="206" t="s">
        <v>1649</v>
      </c>
      <c r="D49" s="481">
        <v>42293</v>
      </c>
      <c r="E49" s="191" t="s">
        <v>105</v>
      </c>
      <c r="F49" s="191" t="s">
        <v>1127</v>
      </c>
      <c r="G49" s="208" t="s">
        <v>309</v>
      </c>
      <c r="H49" s="203">
        <v>899</v>
      </c>
      <c r="I49" s="204">
        <v>899</v>
      </c>
      <c r="J49" s="204">
        <v>899</v>
      </c>
      <c r="K49" s="204">
        <v>899</v>
      </c>
      <c r="L49" s="204">
        <v>899</v>
      </c>
      <c r="M49" s="204">
        <v>899</v>
      </c>
      <c r="N49" s="204">
        <v>899</v>
      </c>
      <c r="O49" s="204">
        <v>899</v>
      </c>
      <c r="P49" s="205">
        <v>899</v>
      </c>
      <c r="Q49" s="335">
        <v>990.63360881542701</v>
      </c>
      <c r="R49" s="336">
        <v>990.63360881542701</v>
      </c>
      <c r="S49" s="336">
        <v>990.63360881542701</v>
      </c>
      <c r="T49" s="336">
        <v>990.63360881542701</v>
      </c>
      <c r="U49" s="336">
        <v>990.63360881542701</v>
      </c>
      <c r="V49" s="336">
        <v>990.63360881542701</v>
      </c>
      <c r="W49" s="336">
        <v>990.63360881542701</v>
      </c>
      <c r="X49" s="336">
        <v>990.63360881542701</v>
      </c>
      <c r="Y49" s="337">
        <v>990.63360881542701</v>
      </c>
      <c r="Z49" s="254"/>
    </row>
    <row r="50" spans="1:27" ht="15.75" customHeight="1">
      <c r="A50" s="257"/>
      <c r="B50" s="206" t="s">
        <v>1671</v>
      </c>
      <c r="C50" s="206" t="s">
        <v>1673</v>
      </c>
      <c r="D50" s="481">
        <v>42305</v>
      </c>
      <c r="E50" s="191" t="s">
        <v>105</v>
      </c>
      <c r="F50" s="191" t="s">
        <v>1127</v>
      </c>
      <c r="G50" s="208" t="s">
        <v>309</v>
      </c>
      <c r="H50" s="203">
        <v>849</v>
      </c>
      <c r="I50" s="204">
        <v>849</v>
      </c>
      <c r="J50" s="204">
        <v>849</v>
      </c>
      <c r="K50" s="204">
        <v>849</v>
      </c>
      <c r="L50" s="204">
        <v>849</v>
      </c>
      <c r="M50" s="204">
        <v>849</v>
      </c>
      <c r="N50" s="204">
        <v>849</v>
      </c>
      <c r="O50" s="204">
        <v>849</v>
      </c>
      <c r="P50" s="205">
        <v>849</v>
      </c>
      <c r="Q50" s="335">
        <v>935.53719008264466</v>
      </c>
      <c r="R50" s="336">
        <v>935.53719008264466</v>
      </c>
      <c r="S50" s="336">
        <v>935.53719008264466</v>
      </c>
      <c r="T50" s="336">
        <v>935.53719008264466</v>
      </c>
      <c r="U50" s="336">
        <v>935.53719008264466</v>
      </c>
      <c r="V50" s="336">
        <v>935.53719008264466</v>
      </c>
      <c r="W50" s="336">
        <v>935.53719008264466</v>
      </c>
      <c r="X50" s="336">
        <v>935.53719008264466</v>
      </c>
      <c r="Y50" s="337">
        <v>935.53719008264466</v>
      </c>
      <c r="Z50" s="254"/>
    </row>
    <row r="51" spans="1:27" ht="15.75" customHeight="1">
      <c r="A51" s="257"/>
      <c r="B51" s="206" t="s">
        <v>284</v>
      </c>
      <c r="C51" s="206" t="s">
        <v>285</v>
      </c>
      <c r="D51" s="481">
        <v>41859</v>
      </c>
      <c r="E51" s="191" t="s">
        <v>105</v>
      </c>
      <c r="F51" s="191" t="s">
        <v>1127</v>
      </c>
      <c r="G51" s="202" t="s">
        <v>309</v>
      </c>
      <c r="H51" s="203">
        <v>499</v>
      </c>
      <c r="I51" s="204">
        <v>499</v>
      </c>
      <c r="J51" s="204">
        <v>499</v>
      </c>
      <c r="K51" s="204">
        <v>499</v>
      </c>
      <c r="L51" s="204">
        <v>499</v>
      </c>
      <c r="M51" s="204">
        <v>499</v>
      </c>
      <c r="N51" s="204">
        <v>499</v>
      </c>
      <c r="O51" s="204">
        <v>499</v>
      </c>
      <c r="P51" s="205">
        <v>499</v>
      </c>
      <c r="Q51" s="335">
        <v>549.86225895316807</v>
      </c>
      <c r="R51" s="336">
        <v>549.86225895316807</v>
      </c>
      <c r="S51" s="336">
        <v>549.86225895316807</v>
      </c>
      <c r="T51" s="336">
        <v>549.86225895316807</v>
      </c>
      <c r="U51" s="336">
        <v>549.86225895316807</v>
      </c>
      <c r="V51" s="336">
        <v>549.86225895316807</v>
      </c>
      <c r="W51" s="336">
        <v>549.86225895316807</v>
      </c>
      <c r="X51" s="336">
        <v>549.86225895316807</v>
      </c>
      <c r="Y51" s="337">
        <v>549.86225895316807</v>
      </c>
      <c r="Z51" s="254"/>
    </row>
    <row r="52" spans="1:27" ht="15.75" customHeight="1">
      <c r="A52" s="257"/>
      <c r="B52" s="206" t="s">
        <v>1179</v>
      </c>
      <c r="C52" s="206" t="s">
        <v>1164</v>
      </c>
      <c r="D52" s="481">
        <v>42140</v>
      </c>
      <c r="E52" s="191" t="s">
        <v>82</v>
      </c>
      <c r="F52" s="191" t="s">
        <v>1127</v>
      </c>
      <c r="G52" s="208" t="s">
        <v>309</v>
      </c>
      <c r="H52" s="203">
        <v>599</v>
      </c>
      <c r="I52" s="204">
        <v>599</v>
      </c>
      <c r="J52" s="204">
        <v>599</v>
      </c>
      <c r="K52" s="204">
        <v>599</v>
      </c>
      <c r="L52" s="204">
        <v>599</v>
      </c>
      <c r="M52" s="204">
        <v>599</v>
      </c>
      <c r="N52" s="204">
        <v>599</v>
      </c>
      <c r="O52" s="204">
        <v>599</v>
      </c>
      <c r="P52" s="205">
        <v>599</v>
      </c>
      <c r="Q52" s="335">
        <v>660.05509641873277</v>
      </c>
      <c r="R52" s="336">
        <v>660.05509641873277</v>
      </c>
      <c r="S52" s="336">
        <v>660.05509641873277</v>
      </c>
      <c r="T52" s="336">
        <v>660.05509641873277</v>
      </c>
      <c r="U52" s="336">
        <v>660.05509641873277</v>
      </c>
      <c r="V52" s="336">
        <v>660.05509641873277</v>
      </c>
      <c r="W52" s="336">
        <v>660.05509641873277</v>
      </c>
      <c r="X52" s="336">
        <v>660.05509641873277</v>
      </c>
      <c r="Y52" s="337">
        <v>660.05509641873277</v>
      </c>
      <c r="Z52" s="254"/>
    </row>
    <row r="53" spans="1:27" ht="15.75" customHeight="1">
      <c r="A53" s="257"/>
      <c r="B53" s="206" t="s">
        <v>1119</v>
      </c>
      <c r="C53" s="206" t="s">
        <v>1120</v>
      </c>
      <c r="D53" s="481">
        <v>42038</v>
      </c>
      <c r="E53" s="191" t="s">
        <v>105</v>
      </c>
      <c r="F53" s="191" t="s">
        <v>1127</v>
      </c>
      <c r="G53" s="208" t="s">
        <v>309</v>
      </c>
      <c r="H53" s="203">
        <v>599</v>
      </c>
      <c r="I53" s="204">
        <v>599</v>
      </c>
      <c r="J53" s="204">
        <v>599</v>
      </c>
      <c r="K53" s="204">
        <v>599</v>
      </c>
      <c r="L53" s="204">
        <v>599</v>
      </c>
      <c r="M53" s="204">
        <v>599</v>
      </c>
      <c r="N53" s="204">
        <v>599</v>
      </c>
      <c r="O53" s="204">
        <v>599</v>
      </c>
      <c r="P53" s="205">
        <v>599</v>
      </c>
      <c r="Q53" s="335">
        <v>660.05509641873277</v>
      </c>
      <c r="R53" s="336">
        <v>660.05509641873277</v>
      </c>
      <c r="S53" s="336">
        <v>660.05509641873277</v>
      </c>
      <c r="T53" s="336">
        <v>660.05509641873277</v>
      </c>
      <c r="U53" s="336">
        <v>660.05509641873277</v>
      </c>
      <c r="V53" s="336">
        <v>660.05509641873277</v>
      </c>
      <c r="W53" s="336">
        <v>660.05509641873277</v>
      </c>
      <c r="X53" s="336">
        <v>660.05509641873277</v>
      </c>
      <c r="Y53" s="337">
        <v>660.05509641873277</v>
      </c>
      <c r="Z53" s="254"/>
    </row>
    <row r="54" spans="1:27" ht="15.75" customHeight="1">
      <c r="A54" s="257"/>
      <c r="B54" s="206" t="s">
        <v>1652</v>
      </c>
      <c r="C54" s="206" t="s">
        <v>1651</v>
      </c>
      <c r="D54" s="481">
        <v>42293</v>
      </c>
      <c r="E54" s="191" t="s">
        <v>105</v>
      </c>
      <c r="F54" s="191" t="s">
        <v>1127</v>
      </c>
      <c r="G54" s="208" t="s">
        <v>309</v>
      </c>
      <c r="H54" s="203">
        <v>599</v>
      </c>
      <c r="I54" s="204">
        <v>599</v>
      </c>
      <c r="J54" s="204">
        <v>599</v>
      </c>
      <c r="K54" s="204">
        <v>599</v>
      </c>
      <c r="L54" s="204">
        <v>599</v>
      </c>
      <c r="M54" s="204">
        <v>599</v>
      </c>
      <c r="N54" s="204">
        <v>599</v>
      </c>
      <c r="O54" s="204">
        <v>599</v>
      </c>
      <c r="P54" s="205">
        <v>599</v>
      </c>
      <c r="Q54" s="335">
        <v>660.05509641873277</v>
      </c>
      <c r="R54" s="336">
        <v>660.05509641873277</v>
      </c>
      <c r="S54" s="336">
        <v>660.05509641873277</v>
      </c>
      <c r="T54" s="336">
        <v>660.05509641873277</v>
      </c>
      <c r="U54" s="336">
        <v>660.05509641873277</v>
      </c>
      <c r="V54" s="336">
        <v>660.05509641873277</v>
      </c>
      <c r="W54" s="336">
        <v>660.05509641873277</v>
      </c>
      <c r="X54" s="336">
        <v>660.05509641873277</v>
      </c>
      <c r="Y54" s="337">
        <v>660.05509641873277</v>
      </c>
      <c r="Z54" s="254"/>
    </row>
    <row r="55" spans="1:27" ht="18" customHeight="1">
      <c r="A55" s="257"/>
      <c r="B55" s="206" t="s">
        <v>1661</v>
      </c>
      <c r="C55" s="206" t="s">
        <v>1624</v>
      </c>
      <c r="D55" s="481">
        <v>42268</v>
      </c>
      <c r="E55" s="191" t="s">
        <v>105</v>
      </c>
      <c r="F55" s="191" t="s">
        <v>1127</v>
      </c>
      <c r="G55" s="208" t="s">
        <v>309</v>
      </c>
      <c r="H55" s="203">
        <v>679</v>
      </c>
      <c r="I55" s="204">
        <v>679</v>
      </c>
      <c r="J55" s="204">
        <v>679</v>
      </c>
      <c r="K55" s="204">
        <v>679</v>
      </c>
      <c r="L55" s="204">
        <v>679</v>
      </c>
      <c r="M55" s="204">
        <v>679</v>
      </c>
      <c r="N55" s="204">
        <v>679</v>
      </c>
      <c r="O55" s="204">
        <v>679</v>
      </c>
      <c r="P55" s="205">
        <v>679</v>
      </c>
      <c r="Q55" s="335">
        <v>748.20936639118463</v>
      </c>
      <c r="R55" s="336">
        <v>748.20936639118463</v>
      </c>
      <c r="S55" s="336">
        <v>748.20936639118463</v>
      </c>
      <c r="T55" s="336">
        <v>748.20936639118463</v>
      </c>
      <c r="U55" s="336">
        <v>748.20936639118463</v>
      </c>
      <c r="V55" s="336">
        <v>748.20936639118463</v>
      </c>
      <c r="W55" s="336">
        <v>748.20936639118463</v>
      </c>
      <c r="X55" s="336">
        <v>748.20936639118463</v>
      </c>
      <c r="Y55" s="337">
        <v>748.20936639118463</v>
      </c>
      <c r="Z55" s="254"/>
    </row>
    <row r="56" spans="1:27" ht="15.75" customHeight="1">
      <c r="A56" s="257"/>
      <c r="B56" s="206" t="s">
        <v>1143</v>
      </c>
      <c r="C56" s="206" t="s">
        <v>1140</v>
      </c>
      <c r="D56" s="481">
        <v>42073</v>
      </c>
      <c r="E56" s="191" t="s">
        <v>105</v>
      </c>
      <c r="F56" s="191" t="s">
        <v>1127</v>
      </c>
      <c r="G56" s="208" t="s">
        <v>309</v>
      </c>
      <c r="H56" s="203">
        <v>729</v>
      </c>
      <c r="I56" s="204">
        <v>729</v>
      </c>
      <c r="J56" s="204">
        <v>729</v>
      </c>
      <c r="K56" s="204">
        <v>729</v>
      </c>
      <c r="L56" s="204">
        <v>729</v>
      </c>
      <c r="M56" s="204">
        <v>729</v>
      </c>
      <c r="N56" s="204">
        <v>729</v>
      </c>
      <c r="O56" s="204">
        <v>729</v>
      </c>
      <c r="P56" s="205">
        <v>729</v>
      </c>
      <c r="Q56" s="335">
        <v>803.30578512396698</v>
      </c>
      <c r="R56" s="336">
        <v>803.30578512396698</v>
      </c>
      <c r="S56" s="336">
        <v>803.30578512396698</v>
      </c>
      <c r="T56" s="336">
        <v>803.30578512396698</v>
      </c>
      <c r="U56" s="336">
        <v>803.30578512396698</v>
      </c>
      <c r="V56" s="336">
        <v>803.30578512396698</v>
      </c>
      <c r="W56" s="336">
        <v>803.30578512396698</v>
      </c>
      <c r="X56" s="336">
        <v>803.30578512396698</v>
      </c>
      <c r="Y56" s="337">
        <v>803.30578512396698</v>
      </c>
      <c r="Z56" s="254"/>
    </row>
    <row r="57" spans="1:27" ht="15.75" customHeight="1">
      <c r="A57" s="257"/>
      <c r="B57" s="206" t="s">
        <v>1609</v>
      </c>
      <c r="C57" s="206" t="s">
        <v>1610</v>
      </c>
      <c r="D57" s="481">
        <v>42248</v>
      </c>
      <c r="E57" s="191" t="s">
        <v>105</v>
      </c>
      <c r="F57" s="191" t="s">
        <v>1127</v>
      </c>
      <c r="G57" s="208" t="s">
        <v>309</v>
      </c>
      <c r="H57" s="203">
        <v>729</v>
      </c>
      <c r="I57" s="204">
        <v>729</v>
      </c>
      <c r="J57" s="204">
        <v>729</v>
      </c>
      <c r="K57" s="204">
        <v>729</v>
      </c>
      <c r="L57" s="204">
        <v>729</v>
      </c>
      <c r="M57" s="204">
        <v>729</v>
      </c>
      <c r="N57" s="204">
        <v>729</v>
      </c>
      <c r="O57" s="204">
        <v>729</v>
      </c>
      <c r="P57" s="205">
        <v>729</v>
      </c>
      <c r="Q57" s="335">
        <v>803.30578512396698</v>
      </c>
      <c r="R57" s="336">
        <v>803.30578512396698</v>
      </c>
      <c r="S57" s="336">
        <v>803.30578512396698</v>
      </c>
      <c r="T57" s="336">
        <v>803.30578512396698</v>
      </c>
      <c r="U57" s="336">
        <v>803.30578512396698</v>
      </c>
      <c r="V57" s="336">
        <v>803.30578512396698</v>
      </c>
      <c r="W57" s="336">
        <v>803.30578512396698</v>
      </c>
      <c r="X57" s="336">
        <v>803.30578512396698</v>
      </c>
      <c r="Y57" s="337">
        <v>803.30578512396698</v>
      </c>
      <c r="Z57" s="254"/>
    </row>
    <row r="58" spans="1:27" ht="15.75" customHeight="1">
      <c r="A58" s="257"/>
      <c r="B58" s="206" t="s">
        <v>1142</v>
      </c>
      <c r="C58" s="206" t="s">
        <v>1141</v>
      </c>
      <c r="D58" s="481">
        <v>42073</v>
      </c>
      <c r="E58" s="191" t="s">
        <v>105</v>
      </c>
      <c r="F58" s="191" t="s">
        <v>1127</v>
      </c>
      <c r="G58" s="208" t="s">
        <v>309</v>
      </c>
      <c r="H58" s="203">
        <v>729</v>
      </c>
      <c r="I58" s="204">
        <v>729</v>
      </c>
      <c r="J58" s="204">
        <v>729</v>
      </c>
      <c r="K58" s="204">
        <v>729</v>
      </c>
      <c r="L58" s="204">
        <v>729</v>
      </c>
      <c r="M58" s="204">
        <v>729</v>
      </c>
      <c r="N58" s="204">
        <v>729</v>
      </c>
      <c r="O58" s="204">
        <v>729</v>
      </c>
      <c r="P58" s="205">
        <v>729</v>
      </c>
      <c r="Q58" s="335">
        <v>803.30578512396698</v>
      </c>
      <c r="R58" s="336">
        <v>803.30578512396698</v>
      </c>
      <c r="S58" s="336">
        <v>803.30578512396698</v>
      </c>
      <c r="T58" s="336">
        <v>803.30578512396698</v>
      </c>
      <c r="U58" s="336">
        <v>803.30578512396698</v>
      </c>
      <c r="V58" s="336">
        <v>803.30578512396698</v>
      </c>
      <c r="W58" s="336">
        <v>803.30578512396698</v>
      </c>
      <c r="X58" s="336">
        <v>803.30578512396698</v>
      </c>
      <c r="Y58" s="337">
        <v>803.30578512396698</v>
      </c>
      <c r="Z58" s="254"/>
    </row>
    <row r="59" spans="1:27" ht="15.75" customHeight="1">
      <c r="A59" s="257"/>
      <c r="B59" s="206" t="s">
        <v>1229</v>
      </c>
      <c r="C59" s="206" t="s">
        <v>1272</v>
      </c>
      <c r="D59" s="481">
        <v>42150</v>
      </c>
      <c r="E59" s="191" t="s">
        <v>105</v>
      </c>
      <c r="F59" s="191" t="s">
        <v>1127</v>
      </c>
      <c r="G59" s="208" t="s">
        <v>309</v>
      </c>
      <c r="H59" s="203">
        <v>729</v>
      </c>
      <c r="I59" s="204">
        <v>729</v>
      </c>
      <c r="J59" s="204">
        <v>729</v>
      </c>
      <c r="K59" s="204">
        <v>729</v>
      </c>
      <c r="L59" s="204">
        <v>729</v>
      </c>
      <c r="M59" s="204">
        <v>729</v>
      </c>
      <c r="N59" s="204">
        <v>729</v>
      </c>
      <c r="O59" s="204">
        <v>729</v>
      </c>
      <c r="P59" s="205">
        <v>729</v>
      </c>
      <c r="Q59" s="335">
        <v>803.30578512396698</v>
      </c>
      <c r="R59" s="336">
        <v>803.30578512396698</v>
      </c>
      <c r="S59" s="336">
        <v>803.30578512396698</v>
      </c>
      <c r="T59" s="336">
        <v>803.30578512396698</v>
      </c>
      <c r="U59" s="336">
        <v>803.30578512396698</v>
      </c>
      <c r="V59" s="336">
        <v>803.30578512396698</v>
      </c>
      <c r="W59" s="336">
        <v>803.30578512396698</v>
      </c>
      <c r="X59" s="336">
        <v>803.30578512396698</v>
      </c>
      <c r="Y59" s="337">
        <v>803.30578512396698</v>
      </c>
      <c r="Z59" s="254"/>
    </row>
    <row r="60" spans="1:27" ht="15.75" customHeight="1">
      <c r="A60" s="257"/>
      <c r="B60" s="206" t="s">
        <v>1672</v>
      </c>
      <c r="C60" s="206" t="s">
        <v>1674</v>
      </c>
      <c r="D60" s="481">
        <v>42305</v>
      </c>
      <c r="E60" s="191" t="s">
        <v>105</v>
      </c>
      <c r="F60" s="191" t="s">
        <v>1127</v>
      </c>
      <c r="G60" s="208" t="s">
        <v>309</v>
      </c>
      <c r="H60" s="203">
        <v>629</v>
      </c>
      <c r="I60" s="204">
        <v>629</v>
      </c>
      <c r="J60" s="204">
        <v>629</v>
      </c>
      <c r="K60" s="204">
        <v>629</v>
      </c>
      <c r="L60" s="204">
        <v>629</v>
      </c>
      <c r="M60" s="204">
        <v>629</v>
      </c>
      <c r="N60" s="204">
        <v>629</v>
      </c>
      <c r="O60" s="204">
        <v>629</v>
      </c>
      <c r="P60" s="205">
        <v>629</v>
      </c>
      <c r="Q60" s="335">
        <v>693.11294765840228</v>
      </c>
      <c r="R60" s="336">
        <v>693.11294765840228</v>
      </c>
      <c r="S60" s="336">
        <v>693.11294765840228</v>
      </c>
      <c r="T60" s="336">
        <v>693.11294765840228</v>
      </c>
      <c r="U60" s="336">
        <v>693.11294765840228</v>
      </c>
      <c r="V60" s="336">
        <v>693.11294765840228</v>
      </c>
      <c r="W60" s="336">
        <v>693.11294765840228</v>
      </c>
      <c r="X60" s="336">
        <v>693.11294765840228</v>
      </c>
      <c r="Y60" s="337">
        <v>693.11294765840228</v>
      </c>
      <c r="Z60" s="254"/>
    </row>
    <row r="61" spans="1:27" ht="15.75" customHeight="1">
      <c r="A61" s="257"/>
      <c r="B61" s="206" t="s">
        <v>1572</v>
      </c>
      <c r="C61" s="206" t="s">
        <v>1573</v>
      </c>
      <c r="D61" s="481">
        <v>42219</v>
      </c>
      <c r="E61" s="191" t="s">
        <v>105</v>
      </c>
      <c r="F61" s="191" t="s">
        <v>1127</v>
      </c>
      <c r="G61" s="208" t="s">
        <v>309</v>
      </c>
      <c r="H61" s="203">
        <v>529</v>
      </c>
      <c r="I61" s="204">
        <v>529</v>
      </c>
      <c r="J61" s="204">
        <v>529</v>
      </c>
      <c r="K61" s="204">
        <v>529</v>
      </c>
      <c r="L61" s="204">
        <v>529</v>
      </c>
      <c r="M61" s="204">
        <v>529</v>
      </c>
      <c r="N61" s="204">
        <v>529</v>
      </c>
      <c r="O61" s="204">
        <v>529</v>
      </c>
      <c r="P61" s="205">
        <v>529</v>
      </c>
      <c r="Q61" s="335">
        <v>582.92011019283746</v>
      </c>
      <c r="R61" s="336">
        <v>582.92011019283746</v>
      </c>
      <c r="S61" s="336">
        <v>582.92011019283746</v>
      </c>
      <c r="T61" s="336">
        <v>582.92011019283746</v>
      </c>
      <c r="U61" s="336">
        <v>582.92011019283746</v>
      </c>
      <c r="V61" s="336">
        <v>582.92011019283746</v>
      </c>
      <c r="W61" s="336">
        <v>582.92011019283746</v>
      </c>
      <c r="X61" s="336">
        <v>582.92011019283746</v>
      </c>
      <c r="Y61" s="337">
        <v>582.92011019283746</v>
      </c>
      <c r="Z61" s="254"/>
    </row>
    <row r="62" spans="1:27" ht="15.75" customHeight="1">
      <c r="A62" s="257"/>
      <c r="B62" s="206" t="s">
        <v>1552</v>
      </c>
      <c r="C62" s="206" t="s">
        <v>1553</v>
      </c>
      <c r="D62" s="481">
        <v>42209</v>
      </c>
      <c r="E62" s="191" t="s">
        <v>105</v>
      </c>
      <c r="F62" s="191" t="s">
        <v>1127</v>
      </c>
      <c r="G62" s="208" t="s">
        <v>309</v>
      </c>
      <c r="H62" s="203">
        <v>1129</v>
      </c>
      <c r="I62" s="204">
        <v>1129</v>
      </c>
      <c r="J62" s="204">
        <v>1129</v>
      </c>
      <c r="K62" s="204">
        <v>1129</v>
      </c>
      <c r="L62" s="204">
        <v>1129</v>
      </c>
      <c r="M62" s="204">
        <v>1129</v>
      </c>
      <c r="N62" s="204">
        <v>1129</v>
      </c>
      <c r="O62" s="204">
        <v>1129</v>
      </c>
      <c r="P62" s="205">
        <v>1129</v>
      </c>
      <c r="Q62" s="335">
        <v>1244.0771349862259</v>
      </c>
      <c r="R62" s="336">
        <v>1244.0771349862259</v>
      </c>
      <c r="S62" s="336">
        <v>1244.0771349862259</v>
      </c>
      <c r="T62" s="336">
        <v>1244.0771349862259</v>
      </c>
      <c r="U62" s="336">
        <v>1244.0771349862259</v>
      </c>
      <c r="V62" s="336">
        <v>1244.0771349862259</v>
      </c>
      <c r="W62" s="336">
        <v>1244.0771349862259</v>
      </c>
      <c r="X62" s="336">
        <v>1244.0771349862259</v>
      </c>
      <c r="Y62" s="337">
        <v>1244.0771349862259</v>
      </c>
      <c r="Z62" s="254"/>
    </row>
    <row r="63" spans="1:27" s="127" customFormat="1" ht="15.75" customHeight="1">
      <c r="A63" s="257"/>
      <c r="B63" s="149" t="s">
        <v>1162</v>
      </c>
      <c r="C63" s="206" t="s">
        <v>1163</v>
      </c>
      <c r="D63" s="481">
        <v>42123</v>
      </c>
      <c r="E63" s="158" t="s">
        <v>82</v>
      </c>
      <c r="F63" s="158" t="s">
        <v>1127</v>
      </c>
      <c r="G63" s="202" t="s">
        <v>309</v>
      </c>
      <c r="H63" s="159">
        <v>769</v>
      </c>
      <c r="I63" s="160">
        <v>769</v>
      </c>
      <c r="J63" s="160">
        <v>769</v>
      </c>
      <c r="K63" s="160">
        <v>769</v>
      </c>
      <c r="L63" s="160">
        <v>769</v>
      </c>
      <c r="M63" s="160">
        <v>769</v>
      </c>
      <c r="N63" s="160">
        <v>769</v>
      </c>
      <c r="O63" s="160">
        <v>769</v>
      </c>
      <c r="P63" s="161">
        <v>769</v>
      </c>
      <c r="Q63" s="335">
        <v>847.38292011019291</v>
      </c>
      <c r="R63" s="336">
        <v>847.38292011019291</v>
      </c>
      <c r="S63" s="336">
        <v>847.38292011019291</v>
      </c>
      <c r="T63" s="336">
        <v>847.38292011019291</v>
      </c>
      <c r="U63" s="336">
        <v>847.38292011019291</v>
      </c>
      <c r="V63" s="336">
        <v>847.38292011019291</v>
      </c>
      <c r="W63" s="336">
        <v>847.38292011019291</v>
      </c>
      <c r="X63" s="336">
        <v>847.38292011019291</v>
      </c>
      <c r="Y63" s="337">
        <v>847.38292011019291</v>
      </c>
      <c r="Z63" s="254"/>
      <c r="AA63" s="188"/>
    </row>
    <row r="64" spans="1:27" s="127" customFormat="1" ht="15.75" customHeight="1">
      <c r="A64" s="257"/>
      <c r="B64" s="162" t="s">
        <v>227</v>
      </c>
      <c r="C64" s="206" t="s">
        <v>227</v>
      </c>
      <c r="D64" s="481">
        <v>41599</v>
      </c>
      <c r="E64" s="158" t="s">
        <v>82</v>
      </c>
      <c r="F64" s="158" t="s">
        <v>1127</v>
      </c>
      <c r="G64" s="202" t="s">
        <v>309</v>
      </c>
      <c r="H64" s="159">
        <v>1149</v>
      </c>
      <c r="I64" s="160">
        <v>1149</v>
      </c>
      <c r="J64" s="160">
        <v>1149</v>
      </c>
      <c r="K64" s="160">
        <v>1149</v>
      </c>
      <c r="L64" s="160">
        <v>1149</v>
      </c>
      <c r="M64" s="160">
        <v>1149</v>
      </c>
      <c r="N64" s="160">
        <v>1149</v>
      </c>
      <c r="O64" s="160">
        <v>1149</v>
      </c>
      <c r="P64" s="161">
        <v>1149</v>
      </c>
      <c r="Q64" s="335">
        <v>1266.1157024793388</v>
      </c>
      <c r="R64" s="336">
        <v>1266.1157024793388</v>
      </c>
      <c r="S64" s="336">
        <v>1266.1157024793388</v>
      </c>
      <c r="T64" s="336">
        <v>1266.1157024793388</v>
      </c>
      <c r="U64" s="336">
        <v>1266.1157024793388</v>
      </c>
      <c r="V64" s="336">
        <v>1266.1157024793388</v>
      </c>
      <c r="W64" s="336">
        <v>1266.1157024793388</v>
      </c>
      <c r="X64" s="336">
        <v>1266.1157024793388</v>
      </c>
      <c r="Y64" s="337">
        <v>1266.1157024793388</v>
      </c>
      <c r="Z64" s="254"/>
      <c r="AA64" s="188"/>
    </row>
    <row r="65" spans="1:26" ht="15.75" customHeight="1">
      <c r="A65" s="257"/>
      <c r="B65" s="206" t="s">
        <v>1271</v>
      </c>
      <c r="C65" s="206" t="s">
        <v>1135</v>
      </c>
      <c r="D65" s="481">
        <v>42055</v>
      </c>
      <c r="E65" s="191" t="s">
        <v>82</v>
      </c>
      <c r="F65" s="191" t="s">
        <v>1127</v>
      </c>
      <c r="G65" s="208" t="s">
        <v>309</v>
      </c>
      <c r="H65" s="203">
        <v>349</v>
      </c>
      <c r="I65" s="204">
        <v>349</v>
      </c>
      <c r="J65" s="204">
        <v>349</v>
      </c>
      <c r="K65" s="204">
        <v>349</v>
      </c>
      <c r="L65" s="204">
        <v>349</v>
      </c>
      <c r="M65" s="204">
        <v>349</v>
      </c>
      <c r="N65" s="204">
        <v>349</v>
      </c>
      <c r="O65" s="204">
        <v>349</v>
      </c>
      <c r="P65" s="205">
        <v>349</v>
      </c>
      <c r="Q65" s="335">
        <v>384.57300275482095</v>
      </c>
      <c r="R65" s="336">
        <v>384.57300275482095</v>
      </c>
      <c r="S65" s="336">
        <v>384.57300275482095</v>
      </c>
      <c r="T65" s="336">
        <v>384.57300275482095</v>
      </c>
      <c r="U65" s="336">
        <v>384.57300275482095</v>
      </c>
      <c r="V65" s="336">
        <v>384.57300275482095</v>
      </c>
      <c r="W65" s="336">
        <v>384.57300275482095</v>
      </c>
      <c r="X65" s="336">
        <v>384.57300275482095</v>
      </c>
      <c r="Y65" s="337">
        <v>384.57300275482095</v>
      </c>
      <c r="Z65" s="254"/>
    </row>
    <row r="66" spans="1:26" ht="15.75" customHeight="1">
      <c r="A66" s="257"/>
      <c r="B66" s="206" t="s">
        <v>324</v>
      </c>
      <c r="C66" s="206" t="s">
        <v>325</v>
      </c>
      <c r="D66" s="481">
        <v>41915</v>
      </c>
      <c r="E66" s="191" t="s">
        <v>82</v>
      </c>
      <c r="F66" s="191" t="s">
        <v>1127</v>
      </c>
      <c r="G66" s="208" t="s">
        <v>309</v>
      </c>
      <c r="H66" s="203">
        <v>599</v>
      </c>
      <c r="I66" s="204">
        <v>599</v>
      </c>
      <c r="J66" s="204">
        <v>599</v>
      </c>
      <c r="K66" s="204">
        <v>599</v>
      </c>
      <c r="L66" s="204">
        <v>599</v>
      </c>
      <c r="M66" s="204">
        <v>599</v>
      </c>
      <c r="N66" s="204">
        <v>599</v>
      </c>
      <c r="O66" s="204">
        <v>599</v>
      </c>
      <c r="P66" s="205">
        <v>599</v>
      </c>
      <c r="Q66" s="335">
        <v>660.05509641873277</v>
      </c>
      <c r="R66" s="336">
        <v>660.05509641873277</v>
      </c>
      <c r="S66" s="336">
        <v>660.05509641873277</v>
      </c>
      <c r="T66" s="336">
        <v>660.05509641873277</v>
      </c>
      <c r="U66" s="336">
        <v>660.05509641873277</v>
      </c>
      <c r="V66" s="336">
        <v>660.05509641873277</v>
      </c>
      <c r="W66" s="336">
        <v>660.05509641873277</v>
      </c>
      <c r="X66" s="336">
        <v>660.05509641873277</v>
      </c>
      <c r="Y66" s="337">
        <v>660.05509641873277</v>
      </c>
      <c r="Z66" s="254"/>
    </row>
    <row r="67" spans="1:26" ht="15.75" customHeight="1">
      <c r="A67" s="257"/>
      <c r="B67" s="206" t="s">
        <v>345</v>
      </c>
      <c r="C67" s="206" t="s">
        <v>346</v>
      </c>
      <c r="D67" s="481">
        <v>41942</v>
      </c>
      <c r="E67" s="191" t="s">
        <v>82</v>
      </c>
      <c r="F67" s="191" t="s">
        <v>1127</v>
      </c>
      <c r="G67" s="208" t="s">
        <v>309</v>
      </c>
      <c r="H67" s="203">
        <v>399</v>
      </c>
      <c r="I67" s="204">
        <v>399</v>
      </c>
      <c r="J67" s="204">
        <v>399</v>
      </c>
      <c r="K67" s="204">
        <v>399</v>
      </c>
      <c r="L67" s="204">
        <v>399</v>
      </c>
      <c r="M67" s="204">
        <v>399</v>
      </c>
      <c r="N67" s="204">
        <v>399</v>
      </c>
      <c r="O67" s="204">
        <v>399</v>
      </c>
      <c r="P67" s="205">
        <v>399</v>
      </c>
      <c r="Q67" s="335">
        <v>439.6694214876033</v>
      </c>
      <c r="R67" s="336">
        <v>439.6694214876033</v>
      </c>
      <c r="S67" s="336">
        <v>439.6694214876033</v>
      </c>
      <c r="T67" s="336">
        <v>439.6694214876033</v>
      </c>
      <c r="U67" s="336">
        <v>439.6694214876033</v>
      </c>
      <c r="V67" s="336">
        <v>439.6694214876033</v>
      </c>
      <c r="W67" s="336">
        <v>439.6694214876033</v>
      </c>
      <c r="X67" s="336">
        <v>439.6694214876033</v>
      </c>
      <c r="Y67" s="337">
        <v>439.6694214876033</v>
      </c>
      <c r="Z67" s="254"/>
    </row>
    <row r="68" spans="1:26" ht="15.75" customHeight="1">
      <c r="A68" s="257"/>
      <c r="B68" s="206" t="s">
        <v>1561</v>
      </c>
      <c r="C68" s="206" t="s">
        <v>1658</v>
      </c>
      <c r="D68" s="481">
        <v>42222</v>
      </c>
      <c r="E68" s="191" t="s">
        <v>82</v>
      </c>
      <c r="F68" s="191" t="s">
        <v>1127</v>
      </c>
      <c r="G68" s="208" t="s">
        <v>309</v>
      </c>
      <c r="H68" s="203">
        <v>349</v>
      </c>
      <c r="I68" s="204">
        <v>349</v>
      </c>
      <c r="J68" s="204">
        <v>349</v>
      </c>
      <c r="K68" s="204">
        <v>349</v>
      </c>
      <c r="L68" s="204">
        <v>349</v>
      </c>
      <c r="M68" s="204">
        <v>349</v>
      </c>
      <c r="N68" s="204">
        <v>349</v>
      </c>
      <c r="O68" s="204">
        <v>349</v>
      </c>
      <c r="P68" s="205">
        <v>349</v>
      </c>
      <c r="Q68" s="335">
        <v>384.57300275482095</v>
      </c>
      <c r="R68" s="336">
        <v>384.57300275482095</v>
      </c>
      <c r="S68" s="336">
        <v>384.57300275482095</v>
      </c>
      <c r="T68" s="336">
        <v>384.57300275482095</v>
      </c>
      <c r="U68" s="336">
        <v>384.57300275482095</v>
      </c>
      <c r="V68" s="336">
        <v>384.57300275482095</v>
      </c>
      <c r="W68" s="336">
        <v>384.57300275482095</v>
      </c>
      <c r="X68" s="336">
        <v>384.57300275482095</v>
      </c>
      <c r="Y68" s="337">
        <v>384.57300275482095</v>
      </c>
      <c r="Z68" s="254"/>
    </row>
    <row r="69" spans="1:26" ht="15.75" customHeight="1" thickBot="1">
      <c r="A69" s="257"/>
      <c r="B69" s="455" t="s">
        <v>1293</v>
      </c>
      <c r="C69" s="455" t="s">
        <v>1294</v>
      </c>
      <c r="D69" s="482">
        <v>42202</v>
      </c>
      <c r="E69" s="456" t="s">
        <v>82</v>
      </c>
      <c r="F69" s="456" t="s">
        <v>1127</v>
      </c>
      <c r="G69" s="610" t="s">
        <v>309</v>
      </c>
      <c r="H69" s="457">
        <v>399</v>
      </c>
      <c r="I69" s="458">
        <v>399</v>
      </c>
      <c r="J69" s="458">
        <v>399</v>
      </c>
      <c r="K69" s="458">
        <v>399</v>
      </c>
      <c r="L69" s="458">
        <v>399</v>
      </c>
      <c r="M69" s="458">
        <v>399</v>
      </c>
      <c r="N69" s="458">
        <v>399</v>
      </c>
      <c r="O69" s="458">
        <v>399</v>
      </c>
      <c r="P69" s="459">
        <v>399</v>
      </c>
      <c r="Q69" s="460">
        <v>439.6694214876033</v>
      </c>
      <c r="R69" s="388">
        <v>439.6694214876033</v>
      </c>
      <c r="S69" s="388">
        <v>439.6694214876033</v>
      </c>
      <c r="T69" s="388">
        <v>439.6694214876033</v>
      </c>
      <c r="U69" s="388">
        <v>439.6694214876033</v>
      </c>
      <c r="V69" s="388">
        <v>439.6694214876033</v>
      </c>
      <c r="W69" s="388">
        <v>439.6694214876033</v>
      </c>
      <c r="X69" s="388">
        <v>439.6694214876033</v>
      </c>
      <c r="Y69" s="389">
        <v>439.6694214876033</v>
      </c>
      <c r="Z69" s="254"/>
    </row>
    <row r="70" spans="1:26">
      <c r="C70" s="433"/>
      <c r="D70" s="433"/>
      <c r="E70" s="433"/>
      <c r="F70" s="433"/>
      <c r="G70" s="433"/>
      <c r="H70" s="433"/>
      <c r="I70" s="433"/>
      <c r="J70" s="433"/>
      <c r="K70" s="433"/>
      <c r="L70" s="433"/>
      <c r="M70" s="433"/>
      <c r="N70" s="433"/>
      <c r="O70" s="433"/>
      <c r="P70" s="433"/>
      <c r="Q70" s="433"/>
      <c r="R70" s="188"/>
      <c r="S70" s="188"/>
      <c r="T70" s="188"/>
      <c r="U70" s="188"/>
      <c r="V70" s="188"/>
      <c r="W70" s="188"/>
      <c r="X70" s="188"/>
      <c r="Y70" s="188"/>
    </row>
    <row r="71" spans="1:26">
      <c r="C71" s="433"/>
      <c r="D71" s="433"/>
      <c r="E71" s="433"/>
      <c r="F71" s="433"/>
      <c r="G71" s="433"/>
      <c r="H71" s="433"/>
      <c r="I71" s="433"/>
      <c r="J71" s="433"/>
      <c r="K71" s="433"/>
      <c r="L71" s="433"/>
      <c r="M71" s="433"/>
      <c r="N71" s="433"/>
      <c r="O71" s="433"/>
      <c r="P71" s="433"/>
      <c r="Q71" s="433"/>
      <c r="R71" s="188"/>
      <c r="S71" s="188"/>
      <c r="T71" s="188"/>
      <c r="U71" s="188"/>
      <c r="V71" s="188"/>
      <c r="W71" s="188"/>
      <c r="X71" s="188"/>
      <c r="Y71" s="188"/>
    </row>
    <row r="72" spans="1:26">
      <c r="C72" s="433"/>
      <c r="D72" s="433"/>
      <c r="E72" s="433"/>
      <c r="F72" s="433"/>
      <c r="G72" s="433"/>
      <c r="H72" s="433"/>
      <c r="I72" s="433"/>
      <c r="J72" s="433"/>
      <c r="K72" s="433"/>
      <c r="L72" s="433"/>
      <c r="M72" s="433"/>
      <c r="N72" s="433"/>
      <c r="O72" s="433"/>
      <c r="P72" s="433"/>
      <c r="Q72" s="433"/>
      <c r="R72" s="188"/>
      <c r="S72" s="188"/>
      <c r="T72" s="188"/>
      <c r="U72" s="188"/>
      <c r="V72" s="188"/>
      <c r="W72" s="188"/>
      <c r="X72" s="188"/>
      <c r="Y72" s="188"/>
    </row>
    <row r="73" spans="1:26">
      <c r="C73" s="433"/>
      <c r="D73" s="433"/>
      <c r="E73" s="433"/>
      <c r="F73" s="433"/>
      <c r="G73" s="433"/>
      <c r="H73" s="433"/>
      <c r="I73" s="433"/>
      <c r="J73" s="433"/>
      <c r="K73" s="433"/>
      <c r="L73" s="433"/>
      <c r="M73" s="433"/>
      <c r="N73" s="433"/>
      <c r="O73" s="433"/>
      <c r="P73" s="433"/>
      <c r="Q73" s="433"/>
      <c r="R73" s="188"/>
      <c r="S73" s="188"/>
      <c r="T73" s="188"/>
      <c r="U73" s="188"/>
      <c r="V73" s="188"/>
      <c r="W73" s="188"/>
      <c r="X73" s="188"/>
      <c r="Y73" s="188"/>
    </row>
    <row r="74" spans="1:26">
      <c r="C74" s="433"/>
      <c r="D74" s="433"/>
      <c r="E74" s="433"/>
      <c r="F74" s="433"/>
      <c r="G74" s="433"/>
      <c r="H74" s="433"/>
      <c r="I74" s="433"/>
      <c r="J74" s="433"/>
      <c r="K74" s="433"/>
      <c r="L74" s="433"/>
      <c r="M74" s="433"/>
      <c r="N74" s="433"/>
      <c r="O74" s="433"/>
      <c r="P74" s="433"/>
      <c r="Q74" s="433"/>
      <c r="R74" s="188"/>
      <c r="S74" s="188"/>
      <c r="T74" s="188"/>
      <c r="U74" s="188"/>
      <c r="V74" s="188"/>
      <c r="W74" s="188"/>
      <c r="X74" s="188"/>
      <c r="Y74" s="188"/>
    </row>
    <row r="75" spans="1:26">
      <c r="C75" s="433"/>
      <c r="D75" s="433"/>
      <c r="E75" s="433"/>
      <c r="F75" s="433"/>
      <c r="G75" s="433"/>
      <c r="H75" s="433"/>
      <c r="I75" s="433"/>
      <c r="J75" s="433"/>
      <c r="K75" s="433"/>
      <c r="L75" s="433"/>
      <c r="M75" s="433"/>
      <c r="N75" s="433"/>
      <c r="O75" s="433"/>
      <c r="P75" s="433"/>
      <c r="Q75" s="433"/>
      <c r="R75" s="188"/>
      <c r="S75" s="188"/>
      <c r="T75" s="188"/>
      <c r="U75" s="188"/>
      <c r="V75" s="188"/>
      <c r="W75" s="188"/>
      <c r="X75" s="188"/>
      <c r="Y75" s="188"/>
    </row>
    <row r="76" spans="1:26">
      <c r="C76" s="433"/>
      <c r="D76" s="433"/>
      <c r="E76" s="433"/>
      <c r="F76" s="433"/>
      <c r="G76" s="433"/>
      <c r="H76" s="433"/>
      <c r="I76" s="433"/>
      <c r="J76" s="433"/>
      <c r="K76" s="433"/>
      <c r="L76" s="433"/>
      <c r="M76" s="433"/>
      <c r="N76" s="433"/>
      <c r="O76" s="433"/>
      <c r="P76" s="433"/>
      <c r="Q76" s="433"/>
      <c r="R76" s="188"/>
      <c r="S76" s="188"/>
      <c r="T76" s="188"/>
      <c r="U76" s="188"/>
      <c r="V76" s="188"/>
      <c r="W76" s="188"/>
      <c r="X76" s="188"/>
      <c r="Y76" s="188"/>
    </row>
    <row r="77" spans="1:26">
      <c r="C77" s="433"/>
      <c r="D77" s="433"/>
      <c r="E77" s="433"/>
      <c r="F77" s="433"/>
      <c r="G77" s="433"/>
      <c r="H77" s="433"/>
      <c r="I77" s="433"/>
      <c r="J77" s="433"/>
      <c r="K77" s="433"/>
      <c r="L77" s="433"/>
      <c r="M77" s="433"/>
      <c r="N77" s="433"/>
      <c r="O77" s="433"/>
      <c r="P77" s="433"/>
      <c r="Q77" s="433"/>
      <c r="R77" s="188"/>
      <c r="S77" s="188"/>
      <c r="T77" s="188"/>
      <c r="U77" s="188"/>
      <c r="V77" s="188"/>
      <c r="W77" s="188"/>
      <c r="X77" s="188"/>
      <c r="Y77" s="188"/>
    </row>
    <row r="78" spans="1:26">
      <c r="C78" s="433"/>
      <c r="D78" s="433"/>
      <c r="E78" s="433"/>
      <c r="F78" s="433"/>
      <c r="G78" s="433"/>
      <c r="H78" s="433"/>
      <c r="I78" s="433"/>
      <c r="J78" s="433"/>
      <c r="K78" s="433"/>
      <c r="L78" s="433"/>
      <c r="M78" s="433"/>
      <c r="N78" s="433"/>
      <c r="O78" s="433"/>
      <c r="P78" s="433"/>
      <c r="Q78" s="433"/>
      <c r="R78" s="188"/>
      <c r="S78" s="188"/>
      <c r="T78" s="188"/>
      <c r="U78" s="188"/>
      <c r="V78" s="188"/>
      <c r="W78" s="188"/>
      <c r="X78" s="188"/>
      <c r="Y78" s="188"/>
    </row>
    <row r="79" spans="1:26">
      <c r="C79" s="433"/>
      <c r="D79" s="433"/>
      <c r="E79" s="433"/>
      <c r="F79" s="433"/>
      <c r="G79" s="433"/>
      <c r="H79" s="433"/>
      <c r="I79" s="433"/>
      <c r="J79" s="433"/>
      <c r="K79" s="433"/>
      <c r="L79" s="433"/>
      <c r="M79" s="433"/>
      <c r="N79" s="433"/>
      <c r="O79" s="433"/>
      <c r="P79" s="433"/>
      <c r="Q79" s="433"/>
      <c r="R79" s="188"/>
      <c r="S79" s="188"/>
      <c r="T79" s="188"/>
      <c r="U79" s="188"/>
      <c r="V79" s="188"/>
      <c r="W79" s="188"/>
      <c r="X79" s="188"/>
      <c r="Y79" s="188"/>
    </row>
    <row r="80" spans="1:26">
      <c r="C80" s="433"/>
      <c r="D80" s="433"/>
      <c r="E80" s="433"/>
      <c r="F80" s="433"/>
      <c r="G80" s="433"/>
      <c r="H80" s="433"/>
      <c r="I80" s="433"/>
      <c r="J80" s="433"/>
      <c r="K80" s="433"/>
      <c r="L80" s="433"/>
      <c r="M80" s="433"/>
      <c r="N80" s="433"/>
      <c r="O80" s="433"/>
      <c r="P80" s="433"/>
      <c r="Q80" s="433"/>
      <c r="R80" s="188"/>
      <c r="S80" s="188"/>
      <c r="T80" s="188"/>
      <c r="U80" s="188"/>
      <c r="V80" s="188"/>
      <c r="W80" s="188"/>
      <c r="X80" s="188"/>
      <c r="Y80" s="188"/>
    </row>
    <row r="81" spans="3:25">
      <c r="C81" s="433"/>
      <c r="D81" s="433"/>
      <c r="E81" s="433"/>
      <c r="F81" s="433"/>
      <c r="G81" s="433"/>
      <c r="H81" s="433"/>
      <c r="I81" s="433"/>
      <c r="J81" s="433"/>
      <c r="K81" s="433"/>
      <c r="L81" s="433"/>
      <c r="M81" s="433"/>
      <c r="N81" s="433"/>
      <c r="O81" s="433"/>
      <c r="P81" s="433"/>
      <c r="Q81" s="433"/>
      <c r="R81" s="188"/>
      <c r="S81" s="188"/>
      <c r="T81" s="188"/>
      <c r="U81" s="188"/>
      <c r="V81" s="188"/>
      <c r="W81" s="188"/>
      <c r="X81" s="188"/>
      <c r="Y81" s="188"/>
    </row>
    <row r="82" spans="3:25">
      <c r="C82" s="433"/>
      <c r="D82" s="433"/>
      <c r="E82" s="433"/>
      <c r="F82" s="433"/>
      <c r="G82" s="433"/>
      <c r="H82" s="433"/>
      <c r="I82" s="433"/>
      <c r="J82" s="433"/>
      <c r="K82" s="433"/>
      <c r="L82" s="433"/>
      <c r="M82" s="433"/>
      <c r="N82" s="433"/>
      <c r="O82" s="433"/>
      <c r="P82" s="433"/>
      <c r="Q82" s="433"/>
      <c r="R82" s="188"/>
      <c r="S82" s="188"/>
      <c r="T82" s="188"/>
      <c r="U82" s="188"/>
      <c r="V82" s="188"/>
      <c r="W82" s="188"/>
      <c r="X82" s="188"/>
      <c r="Y82" s="188"/>
    </row>
    <row r="83" spans="3:25">
      <c r="C83" s="433"/>
      <c r="D83" s="433"/>
      <c r="E83" s="433"/>
      <c r="F83" s="433"/>
      <c r="G83" s="433"/>
      <c r="H83" s="433"/>
      <c r="I83" s="433"/>
      <c r="J83" s="433"/>
      <c r="K83" s="433"/>
      <c r="L83" s="433"/>
      <c r="M83" s="433"/>
      <c r="N83" s="433"/>
      <c r="O83" s="433"/>
      <c r="P83" s="433"/>
      <c r="Q83" s="433"/>
      <c r="R83" s="188"/>
      <c r="S83" s="188"/>
      <c r="T83" s="188"/>
      <c r="U83" s="188"/>
      <c r="V83" s="188"/>
      <c r="W83" s="188"/>
      <c r="X83" s="188"/>
      <c r="Y83" s="188"/>
    </row>
    <row r="84" spans="3:25">
      <c r="C84" s="433"/>
      <c r="D84" s="433"/>
      <c r="E84" s="433"/>
      <c r="F84" s="433"/>
      <c r="G84" s="433"/>
      <c r="H84" s="433"/>
      <c r="I84" s="433"/>
      <c r="J84" s="433"/>
      <c r="K84" s="433"/>
      <c r="L84" s="433"/>
      <c r="M84" s="433"/>
      <c r="N84" s="433"/>
      <c r="O84" s="433"/>
      <c r="P84" s="433"/>
      <c r="Q84" s="433"/>
      <c r="R84" s="188"/>
      <c r="S84" s="188"/>
      <c r="T84" s="188"/>
      <c r="U84" s="188"/>
      <c r="V84" s="188"/>
      <c r="W84" s="188"/>
      <c r="X84" s="188"/>
      <c r="Y84" s="188"/>
    </row>
    <row r="85" spans="3:25">
      <c r="C85" s="433"/>
      <c r="D85" s="433"/>
      <c r="E85" s="433"/>
      <c r="F85" s="433"/>
      <c r="G85" s="433"/>
      <c r="H85" s="433"/>
      <c r="I85" s="433"/>
      <c r="J85" s="433"/>
      <c r="K85" s="433"/>
      <c r="L85" s="433"/>
      <c r="M85" s="433"/>
      <c r="N85" s="433"/>
      <c r="O85" s="433"/>
      <c r="P85" s="433"/>
      <c r="Q85" s="433"/>
      <c r="R85" s="188"/>
      <c r="S85" s="188"/>
      <c r="T85" s="188"/>
      <c r="U85" s="188"/>
      <c r="V85" s="188"/>
      <c r="W85" s="188"/>
      <c r="X85" s="188"/>
      <c r="Y85" s="188"/>
    </row>
    <row r="86" spans="3:25">
      <c r="C86" s="433"/>
      <c r="D86" s="433"/>
      <c r="E86" s="433"/>
      <c r="F86" s="433"/>
      <c r="G86" s="433"/>
      <c r="H86" s="433"/>
      <c r="I86" s="433"/>
      <c r="J86" s="433"/>
      <c r="K86" s="433"/>
      <c r="L86" s="433"/>
      <c r="M86" s="433"/>
      <c r="N86" s="433"/>
      <c r="O86" s="433"/>
      <c r="P86" s="433"/>
      <c r="Q86" s="433"/>
      <c r="R86" s="188"/>
      <c r="S86" s="188"/>
      <c r="T86" s="188"/>
      <c r="U86" s="188"/>
      <c r="V86" s="188"/>
      <c r="W86" s="188"/>
      <c r="X86" s="188"/>
      <c r="Y86" s="188"/>
    </row>
    <row r="87" spans="3:25">
      <c r="C87" s="433"/>
      <c r="D87" s="433"/>
      <c r="E87" s="433"/>
      <c r="F87" s="433"/>
      <c r="G87" s="433"/>
      <c r="H87" s="433"/>
      <c r="I87" s="433"/>
      <c r="J87" s="433"/>
      <c r="K87" s="433"/>
      <c r="L87" s="433"/>
      <c r="M87" s="433"/>
      <c r="N87" s="433"/>
      <c r="O87" s="433"/>
      <c r="P87" s="433"/>
      <c r="Q87" s="433"/>
      <c r="R87" s="188"/>
      <c r="S87" s="188"/>
      <c r="T87" s="188"/>
      <c r="U87" s="188"/>
      <c r="V87" s="188"/>
      <c r="W87" s="188"/>
      <c r="X87" s="188"/>
      <c r="Y87" s="188"/>
    </row>
    <row r="88" spans="3:25">
      <c r="C88" s="433"/>
      <c r="D88" s="433"/>
      <c r="E88" s="433"/>
      <c r="F88" s="433"/>
      <c r="G88" s="433"/>
      <c r="H88" s="433"/>
      <c r="I88" s="433"/>
      <c r="J88" s="433"/>
      <c r="K88" s="433"/>
      <c r="L88" s="433"/>
      <c r="M88" s="433"/>
      <c r="N88" s="433"/>
      <c r="O88" s="433"/>
      <c r="P88" s="433"/>
      <c r="Q88" s="433"/>
      <c r="R88" s="188"/>
      <c r="S88" s="188"/>
      <c r="T88" s="188"/>
      <c r="U88" s="188"/>
      <c r="V88" s="188"/>
      <c r="W88" s="188"/>
      <c r="X88" s="188"/>
      <c r="Y88" s="188"/>
    </row>
    <row r="89" spans="3:25">
      <c r="C89" s="433"/>
      <c r="D89" s="433"/>
      <c r="E89" s="433"/>
      <c r="F89" s="433"/>
      <c r="G89" s="433"/>
      <c r="H89" s="433"/>
      <c r="I89" s="433"/>
      <c r="J89" s="433"/>
      <c r="K89" s="433"/>
      <c r="L89" s="433"/>
      <c r="M89" s="433"/>
      <c r="N89" s="433"/>
      <c r="O89" s="433"/>
      <c r="P89" s="433"/>
      <c r="Q89" s="434"/>
    </row>
    <row r="90" spans="3:25">
      <c r="C90" s="433"/>
      <c r="D90" s="433"/>
      <c r="E90" s="433"/>
      <c r="F90" s="433"/>
      <c r="G90" s="433"/>
      <c r="H90" s="433"/>
      <c r="I90" s="433"/>
      <c r="J90" s="433"/>
      <c r="K90" s="433"/>
      <c r="L90" s="433"/>
      <c r="M90" s="433"/>
      <c r="N90" s="433"/>
      <c r="O90" s="433"/>
      <c r="P90" s="433"/>
      <c r="Q90" s="434"/>
    </row>
    <row r="91" spans="3:25">
      <c r="C91" s="433"/>
      <c r="D91" s="433"/>
      <c r="E91" s="433"/>
      <c r="F91" s="433"/>
      <c r="G91" s="433"/>
      <c r="H91" s="433"/>
      <c r="I91" s="433"/>
      <c r="J91" s="433"/>
      <c r="K91" s="433"/>
      <c r="L91" s="433"/>
      <c r="M91" s="433"/>
      <c r="N91" s="433"/>
      <c r="O91" s="433"/>
      <c r="P91" s="433"/>
      <c r="Q91" s="434"/>
    </row>
    <row r="92" spans="3:25">
      <c r="C92" s="433"/>
      <c r="D92" s="433"/>
      <c r="E92" s="433"/>
      <c r="F92" s="433"/>
      <c r="G92" s="433"/>
      <c r="H92" s="433"/>
      <c r="I92" s="433"/>
      <c r="J92" s="433"/>
      <c r="K92" s="433"/>
      <c r="L92" s="433"/>
      <c r="M92" s="433"/>
      <c r="N92" s="433"/>
      <c r="O92" s="433"/>
      <c r="P92" s="433"/>
      <c r="Q92" s="434"/>
    </row>
    <row r="93" spans="3:25">
      <c r="C93" s="433"/>
      <c r="D93" s="433"/>
      <c r="E93" s="433"/>
      <c r="F93" s="433"/>
      <c r="G93" s="433"/>
      <c r="H93" s="433"/>
      <c r="I93" s="433"/>
      <c r="J93" s="433"/>
      <c r="K93" s="433"/>
      <c r="L93" s="433"/>
      <c r="M93" s="433"/>
      <c r="N93" s="433"/>
      <c r="O93" s="433"/>
      <c r="P93" s="433"/>
      <c r="Q93" s="434"/>
    </row>
    <row r="94" spans="3:25">
      <c r="C94" s="433"/>
      <c r="D94" s="433"/>
      <c r="E94" s="433"/>
      <c r="F94" s="433"/>
      <c r="G94" s="433"/>
      <c r="H94" s="433"/>
      <c r="I94" s="433"/>
      <c r="J94" s="433"/>
      <c r="K94" s="433"/>
      <c r="L94" s="433"/>
      <c r="M94" s="433"/>
      <c r="N94" s="433"/>
      <c r="O94" s="433"/>
      <c r="P94" s="433"/>
      <c r="Q94" s="434"/>
    </row>
    <row r="95" spans="3:25">
      <c r="C95" s="433"/>
      <c r="D95" s="433"/>
      <c r="E95" s="433"/>
      <c r="F95" s="433"/>
      <c r="G95" s="433"/>
      <c r="H95" s="433"/>
      <c r="I95" s="433"/>
      <c r="J95" s="433"/>
      <c r="K95" s="433"/>
      <c r="L95" s="433"/>
      <c r="M95" s="433"/>
      <c r="N95" s="433"/>
      <c r="O95" s="433"/>
      <c r="P95" s="433"/>
      <c r="Q95" s="434"/>
    </row>
    <row r="96" spans="3:25">
      <c r="C96" s="433"/>
      <c r="D96" s="433"/>
      <c r="E96" s="433"/>
      <c r="F96" s="433"/>
      <c r="G96" s="433"/>
      <c r="H96" s="433"/>
      <c r="I96" s="433"/>
      <c r="J96" s="433"/>
      <c r="K96" s="433"/>
      <c r="L96" s="433"/>
      <c r="M96" s="433"/>
      <c r="N96" s="433"/>
      <c r="O96" s="433"/>
      <c r="P96" s="433"/>
      <c r="Q96" s="434"/>
    </row>
    <row r="97" spans="3:17">
      <c r="C97" s="433"/>
      <c r="D97" s="433"/>
      <c r="E97" s="433"/>
      <c r="F97" s="433"/>
      <c r="G97" s="433"/>
      <c r="H97" s="433"/>
      <c r="I97" s="433"/>
      <c r="J97" s="433"/>
      <c r="K97" s="433"/>
      <c r="L97" s="433"/>
      <c r="M97" s="433"/>
      <c r="N97" s="433"/>
      <c r="O97" s="433"/>
      <c r="P97" s="433"/>
      <c r="Q97" s="434"/>
    </row>
    <row r="98" spans="3:17">
      <c r="C98" s="433"/>
      <c r="D98" s="433"/>
      <c r="E98" s="433"/>
      <c r="F98" s="433"/>
      <c r="G98" s="433"/>
      <c r="H98" s="433"/>
      <c r="I98" s="433"/>
      <c r="J98" s="433"/>
      <c r="K98" s="433"/>
      <c r="L98" s="433"/>
      <c r="M98" s="433"/>
      <c r="N98" s="433"/>
      <c r="O98" s="433"/>
      <c r="P98" s="433"/>
      <c r="Q98" s="434"/>
    </row>
    <row r="99" spans="3:17">
      <c r="C99" s="433"/>
      <c r="D99" s="433"/>
      <c r="E99" s="433"/>
      <c r="F99" s="433"/>
      <c r="G99" s="433"/>
      <c r="H99" s="433"/>
      <c r="I99" s="433"/>
      <c r="J99" s="433"/>
      <c r="K99" s="433"/>
      <c r="L99" s="433"/>
      <c r="M99" s="433"/>
      <c r="N99" s="433"/>
      <c r="O99" s="433"/>
      <c r="P99" s="433"/>
      <c r="Q99" s="434"/>
    </row>
    <row r="100" spans="3:17">
      <c r="C100" s="433"/>
      <c r="D100" s="433"/>
      <c r="E100" s="433"/>
      <c r="F100" s="433"/>
      <c r="G100" s="433"/>
      <c r="H100" s="433"/>
      <c r="I100" s="433"/>
      <c r="J100" s="433"/>
      <c r="K100" s="433"/>
      <c r="L100" s="433"/>
      <c r="M100" s="433"/>
      <c r="N100" s="433"/>
      <c r="O100" s="433"/>
      <c r="P100" s="433"/>
      <c r="Q100" s="434"/>
    </row>
    <row r="101" spans="3:17">
      <c r="C101" s="433"/>
      <c r="D101" s="433"/>
      <c r="E101" s="433"/>
      <c r="F101" s="433"/>
      <c r="G101" s="433"/>
      <c r="H101" s="433"/>
      <c r="I101" s="433"/>
      <c r="J101" s="433"/>
      <c r="K101" s="433"/>
      <c r="L101" s="433"/>
      <c r="M101" s="433"/>
      <c r="N101" s="433"/>
      <c r="O101" s="433"/>
      <c r="P101" s="433"/>
      <c r="Q101" s="434"/>
    </row>
    <row r="102" spans="3:17">
      <c r="C102" s="433"/>
      <c r="D102" s="433"/>
      <c r="E102" s="433"/>
      <c r="F102" s="433"/>
      <c r="G102" s="433"/>
      <c r="H102" s="433"/>
      <c r="I102" s="433"/>
      <c r="J102" s="433"/>
      <c r="K102" s="433"/>
      <c r="L102" s="433"/>
      <c r="M102" s="433"/>
      <c r="N102" s="433"/>
      <c r="O102" s="433"/>
      <c r="P102" s="433"/>
      <c r="Q102" s="434"/>
    </row>
    <row r="103" spans="3:17">
      <c r="C103" s="433"/>
      <c r="D103" s="433"/>
      <c r="E103" s="433"/>
      <c r="F103" s="433"/>
      <c r="G103" s="433"/>
      <c r="H103" s="433"/>
      <c r="I103" s="433"/>
      <c r="J103" s="433"/>
      <c r="K103" s="433"/>
      <c r="L103" s="433"/>
      <c r="M103" s="433"/>
      <c r="N103" s="433"/>
      <c r="O103" s="433"/>
      <c r="P103" s="433"/>
      <c r="Q103" s="434"/>
    </row>
    <row r="104" spans="3:17">
      <c r="C104" s="433"/>
      <c r="D104" s="433"/>
      <c r="E104" s="433"/>
      <c r="F104" s="433"/>
      <c r="G104" s="433"/>
      <c r="H104" s="433"/>
      <c r="I104" s="433"/>
      <c r="J104" s="433"/>
      <c r="K104" s="433"/>
      <c r="L104" s="433"/>
      <c r="M104" s="433"/>
      <c r="N104" s="433"/>
      <c r="O104" s="433"/>
      <c r="P104" s="433"/>
      <c r="Q104" s="434"/>
    </row>
    <row r="105" spans="3:17">
      <c r="C105" s="433"/>
      <c r="D105" s="433"/>
      <c r="E105" s="433"/>
      <c r="F105" s="433"/>
      <c r="G105" s="433"/>
      <c r="H105" s="433"/>
      <c r="I105" s="433"/>
      <c r="J105" s="433"/>
      <c r="K105" s="433"/>
      <c r="L105" s="433"/>
      <c r="M105" s="433"/>
      <c r="N105" s="433"/>
      <c r="O105" s="433"/>
      <c r="P105" s="433"/>
      <c r="Q105" s="434"/>
    </row>
    <row r="106" spans="3:17">
      <c r="C106" s="433"/>
      <c r="D106" s="433"/>
      <c r="E106" s="433"/>
      <c r="F106" s="433"/>
      <c r="G106" s="433"/>
      <c r="H106" s="433"/>
      <c r="I106" s="433"/>
      <c r="J106" s="433"/>
      <c r="K106" s="433"/>
      <c r="L106" s="433"/>
      <c r="M106" s="433"/>
      <c r="N106" s="433"/>
      <c r="O106" s="433"/>
      <c r="P106" s="433"/>
      <c r="Q106" s="434"/>
    </row>
    <row r="107" spans="3:17">
      <c r="C107" s="433"/>
      <c r="D107" s="433"/>
      <c r="E107" s="433"/>
      <c r="F107" s="433"/>
      <c r="G107" s="433"/>
      <c r="H107" s="433"/>
      <c r="I107" s="433"/>
      <c r="J107" s="433"/>
      <c r="K107" s="433"/>
      <c r="L107" s="433"/>
      <c r="M107" s="433"/>
      <c r="N107" s="433"/>
      <c r="O107" s="433"/>
      <c r="P107" s="433"/>
      <c r="Q107" s="434"/>
    </row>
    <row r="108" spans="3:17">
      <c r="C108" s="433"/>
      <c r="D108" s="433"/>
      <c r="E108" s="433"/>
      <c r="F108" s="433"/>
      <c r="G108" s="433"/>
      <c r="H108" s="433"/>
      <c r="I108" s="433"/>
      <c r="J108" s="433"/>
      <c r="K108" s="433"/>
      <c r="L108" s="433"/>
      <c r="M108" s="433"/>
      <c r="N108" s="433"/>
      <c r="O108" s="433"/>
      <c r="P108" s="433"/>
      <c r="Q108" s="434"/>
    </row>
    <row r="109" spans="3:17">
      <c r="C109" s="433"/>
      <c r="D109" s="433"/>
      <c r="E109" s="433"/>
      <c r="F109" s="433"/>
      <c r="G109" s="433"/>
      <c r="H109" s="433"/>
      <c r="I109" s="433"/>
      <c r="J109" s="433"/>
      <c r="K109" s="433"/>
      <c r="L109" s="433"/>
      <c r="M109" s="433"/>
      <c r="N109" s="433"/>
      <c r="O109" s="433"/>
      <c r="P109" s="433"/>
      <c r="Q109" s="434"/>
    </row>
    <row r="110" spans="3:17">
      <c r="C110" s="433"/>
      <c r="D110" s="433"/>
      <c r="E110" s="433"/>
      <c r="F110" s="433"/>
      <c r="G110" s="433"/>
      <c r="H110" s="433"/>
      <c r="I110" s="433"/>
      <c r="J110" s="433"/>
      <c r="K110" s="433"/>
      <c r="L110" s="433"/>
      <c r="M110" s="433"/>
      <c r="N110" s="433"/>
      <c r="O110" s="433"/>
      <c r="P110" s="433"/>
      <c r="Q110" s="434"/>
    </row>
    <row r="111" spans="3:17">
      <c r="C111" s="433"/>
      <c r="D111" s="433"/>
      <c r="E111" s="433"/>
      <c r="F111" s="433"/>
      <c r="G111" s="433"/>
      <c r="H111" s="433"/>
      <c r="I111" s="433"/>
      <c r="J111" s="433"/>
      <c r="K111" s="433"/>
      <c r="L111" s="433"/>
      <c r="M111" s="433"/>
      <c r="N111" s="433"/>
      <c r="O111" s="433"/>
      <c r="P111" s="433"/>
      <c r="Q111" s="434"/>
    </row>
    <row r="112" spans="3:17">
      <c r="C112" s="433"/>
      <c r="D112" s="433"/>
      <c r="E112" s="433"/>
      <c r="F112" s="433"/>
      <c r="G112" s="433"/>
      <c r="H112" s="433"/>
      <c r="I112" s="433"/>
      <c r="J112" s="433"/>
      <c r="K112" s="433"/>
      <c r="L112" s="433"/>
      <c r="M112" s="433"/>
      <c r="N112" s="433"/>
      <c r="O112" s="433"/>
      <c r="P112" s="433"/>
      <c r="Q112" s="434"/>
    </row>
    <row r="113" spans="3:17">
      <c r="C113" s="433"/>
      <c r="D113" s="433"/>
      <c r="E113" s="433"/>
      <c r="F113" s="433"/>
      <c r="G113" s="433"/>
      <c r="H113" s="433"/>
      <c r="I113" s="433"/>
      <c r="J113" s="433"/>
      <c r="K113" s="433"/>
      <c r="L113" s="433"/>
      <c r="M113" s="433"/>
      <c r="N113" s="433"/>
      <c r="O113" s="433"/>
      <c r="P113" s="433"/>
      <c r="Q113" s="434"/>
    </row>
    <row r="114" spans="3:17">
      <c r="C114" s="433"/>
      <c r="D114" s="433"/>
      <c r="E114" s="433"/>
      <c r="F114" s="433"/>
      <c r="G114" s="433"/>
      <c r="H114" s="433"/>
      <c r="I114" s="433"/>
      <c r="J114" s="433"/>
      <c r="K114" s="433"/>
      <c r="L114" s="433"/>
      <c r="M114" s="433"/>
      <c r="N114" s="433"/>
      <c r="O114" s="433"/>
      <c r="P114" s="433"/>
      <c r="Q114" s="434"/>
    </row>
    <row r="115" spans="3:17">
      <c r="C115" s="433"/>
      <c r="D115" s="433"/>
      <c r="E115" s="433"/>
      <c r="F115" s="433"/>
      <c r="G115" s="433"/>
      <c r="H115" s="433"/>
      <c r="I115" s="433"/>
      <c r="J115" s="433"/>
      <c r="K115" s="433"/>
      <c r="L115" s="433"/>
      <c r="M115" s="433"/>
      <c r="N115" s="433"/>
      <c r="O115" s="433"/>
      <c r="P115" s="433"/>
      <c r="Q115" s="434"/>
    </row>
    <row r="116" spans="3:17">
      <c r="C116" s="433"/>
      <c r="D116" s="433"/>
      <c r="E116" s="433"/>
      <c r="F116" s="433"/>
      <c r="G116" s="433"/>
      <c r="H116" s="433"/>
      <c r="I116" s="433"/>
      <c r="J116" s="433"/>
      <c r="K116" s="433"/>
      <c r="L116" s="433"/>
      <c r="M116" s="433"/>
      <c r="N116" s="433"/>
      <c r="O116" s="433"/>
      <c r="P116" s="433"/>
      <c r="Q116" s="434"/>
    </row>
    <row r="117" spans="3:17">
      <c r="C117" s="433"/>
      <c r="D117" s="433"/>
      <c r="E117" s="433"/>
      <c r="F117" s="433"/>
      <c r="G117" s="433"/>
      <c r="H117" s="433"/>
      <c r="I117" s="433"/>
      <c r="J117" s="433"/>
      <c r="K117" s="433"/>
      <c r="L117" s="433"/>
      <c r="M117" s="433"/>
      <c r="N117" s="433"/>
      <c r="O117" s="433"/>
      <c r="P117" s="433"/>
      <c r="Q117" s="434"/>
    </row>
    <row r="118" spans="3:17">
      <c r="C118" s="433"/>
      <c r="D118" s="433"/>
      <c r="E118" s="433"/>
      <c r="F118" s="433"/>
      <c r="G118" s="433"/>
      <c r="H118" s="433"/>
      <c r="I118" s="433"/>
      <c r="J118" s="433"/>
      <c r="K118" s="433"/>
      <c r="L118" s="433"/>
      <c r="M118" s="433"/>
      <c r="N118" s="433"/>
      <c r="O118" s="433"/>
      <c r="P118" s="433"/>
      <c r="Q118" s="434"/>
    </row>
    <row r="119" spans="3:17">
      <c r="C119" s="433"/>
      <c r="D119" s="433"/>
      <c r="E119" s="433"/>
      <c r="F119" s="433"/>
      <c r="G119" s="433"/>
      <c r="H119" s="433"/>
      <c r="I119" s="433"/>
      <c r="J119" s="433"/>
      <c r="K119" s="433"/>
      <c r="L119" s="433"/>
      <c r="M119" s="433"/>
      <c r="N119" s="433"/>
      <c r="O119" s="433"/>
      <c r="P119" s="433"/>
      <c r="Q119" s="434"/>
    </row>
    <row r="120" spans="3:17">
      <c r="C120" s="433"/>
      <c r="D120" s="433"/>
      <c r="E120" s="433"/>
      <c r="F120" s="433"/>
      <c r="G120" s="433"/>
      <c r="H120" s="433"/>
      <c r="I120" s="433"/>
      <c r="J120" s="433"/>
      <c r="K120" s="433"/>
      <c r="L120" s="433"/>
      <c r="M120" s="433"/>
      <c r="N120" s="433"/>
      <c r="O120" s="433"/>
      <c r="P120" s="433"/>
      <c r="Q120" s="434"/>
    </row>
    <row r="121" spans="3:17">
      <c r="C121" s="433"/>
      <c r="D121" s="433"/>
      <c r="E121" s="433"/>
      <c r="F121" s="433"/>
      <c r="G121" s="433"/>
      <c r="H121" s="433"/>
      <c r="I121" s="433"/>
      <c r="J121" s="433"/>
      <c r="K121" s="433"/>
      <c r="L121" s="433"/>
      <c r="M121" s="433"/>
      <c r="N121" s="433"/>
      <c r="O121" s="433"/>
      <c r="P121" s="433"/>
      <c r="Q121" s="434"/>
    </row>
    <row r="122" spans="3:17">
      <c r="C122" s="433"/>
      <c r="D122" s="433"/>
      <c r="E122" s="433"/>
      <c r="F122" s="433"/>
      <c r="G122" s="433"/>
      <c r="H122" s="433"/>
      <c r="I122" s="433"/>
      <c r="J122" s="433"/>
      <c r="K122" s="433"/>
      <c r="L122" s="433"/>
      <c r="M122" s="433"/>
      <c r="N122" s="433"/>
      <c r="O122" s="433"/>
      <c r="P122" s="433"/>
      <c r="Q122" s="434"/>
    </row>
    <row r="123" spans="3:17">
      <c r="C123" s="433"/>
      <c r="D123" s="433"/>
      <c r="E123" s="433"/>
      <c r="F123" s="433"/>
      <c r="G123" s="433"/>
      <c r="H123" s="433"/>
      <c r="I123" s="433"/>
      <c r="J123" s="433"/>
      <c r="K123" s="433"/>
      <c r="L123" s="433"/>
      <c r="M123" s="433"/>
      <c r="N123" s="433"/>
      <c r="O123" s="433"/>
      <c r="P123" s="433"/>
      <c r="Q123" s="434"/>
    </row>
    <row r="124" spans="3:17">
      <c r="C124" s="433"/>
      <c r="D124" s="433"/>
      <c r="E124" s="433"/>
      <c r="F124" s="433"/>
      <c r="G124" s="433"/>
      <c r="H124" s="433"/>
      <c r="I124" s="433"/>
      <c r="J124" s="433"/>
      <c r="K124" s="433"/>
      <c r="L124" s="433"/>
      <c r="M124" s="433"/>
      <c r="N124" s="433"/>
      <c r="O124" s="433"/>
      <c r="P124" s="433"/>
      <c r="Q124" s="434"/>
    </row>
    <row r="125" spans="3:17">
      <c r="C125" s="433"/>
      <c r="D125" s="433"/>
      <c r="E125" s="433"/>
      <c r="F125" s="433"/>
      <c r="G125" s="433"/>
      <c r="H125" s="433"/>
      <c r="I125" s="433"/>
      <c r="J125" s="433"/>
      <c r="K125" s="433"/>
      <c r="L125" s="433"/>
      <c r="M125" s="433"/>
      <c r="N125" s="433"/>
      <c r="O125" s="433"/>
      <c r="P125" s="433"/>
      <c r="Q125" s="434"/>
    </row>
    <row r="126" spans="3:17">
      <c r="C126" s="433"/>
      <c r="D126" s="433"/>
      <c r="E126" s="433"/>
      <c r="F126" s="433"/>
      <c r="G126" s="433"/>
      <c r="H126" s="433"/>
      <c r="I126" s="433"/>
      <c r="J126" s="433"/>
      <c r="K126" s="433"/>
      <c r="L126" s="433"/>
      <c r="M126" s="433"/>
      <c r="N126" s="433"/>
      <c r="O126" s="433"/>
      <c r="P126" s="433"/>
      <c r="Q126" s="434"/>
    </row>
    <row r="127" spans="3:17">
      <c r="C127" s="433"/>
      <c r="D127" s="433"/>
      <c r="E127" s="433"/>
      <c r="F127" s="433"/>
      <c r="G127" s="433"/>
      <c r="H127" s="433"/>
      <c r="I127" s="433"/>
      <c r="J127" s="433"/>
      <c r="K127" s="433"/>
      <c r="L127" s="433"/>
      <c r="M127" s="433"/>
      <c r="N127" s="433"/>
      <c r="O127" s="433"/>
      <c r="P127" s="433"/>
      <c r="Q127" s="434"/>
    </row>
    <row r="128" spans="3:17">
      <c r="C128" s="433"/>
      <c r="D128" s="433"/>
      <c r="E128" s="433"/>
      <c r="F128" s="433"/>
      <c r="G128" s="433"/>
      <c r="H128" s="433"/>
      <c r="I128" s="433"/>
      <c r="J128" s="433"/>
      <c r="K128" s="433"/>
      <c r="L128" s="433"/>
      <c r="M128" s="433"/>
      <c r="N128" s="433"/>
      <c r="O128" s="433"/>
      <c r="P128" s="433"/>
      <c r="Q128" s="434"/>
    </row>
    <row r="129" spans="3:17">
      <c r="C129" s="433"/>
      <c r="D129" s="433"/>
      <c r="E129" s="433"/>
      <c r="F129" s="433"/>
      <c r="G129" s="433"/>
      <c r="H129" s="433"/>
      <c r="I129" s="433"/>
      <c r="J129" s="433"/>
      <c r="K129" s="433"/>
      <c r="L129" s="433"/>
      <c r="M129" s="433"/>
      <c r="N129" s="433"/>
      <c r="O129" s="433"/>
      <c r="P129" s="433"/>
      <c r="Q129" s="434"/>
    </row>
    <row r="130" spans="3:17">
      <c r="C130" s="433"/>
      <c r="D130" s="433"/>
      <c r="E130" s="433"/>
      <c r="F130" s="433"/>
      <c r="G130" s="433"/>
      <c r="H130" s="433"/>
      <c r="I130" s="433"/>
      <c r="J130" s="433"/>
      <c r="K130" s="433"/>
      <c r="L130" s="433"/>
      <c r="M130" s="433"/>
      <c r="N130" s="433"/>
      <c r="O130" s="433"/>
      <c r="P130" s="433"/>
      <c r="Q130" s="434"/>
    </row>
    <row r="131" spans="3:17">
      <c r="C131" s="433"/>
      <c r="D131" s="433"/>
      <c r="E131" s="433"/>
      <c r="F131" s="433"/>
      <c r="G131" s="433"/>
      <c r="H131" s="433"/>
      <c r="I131" s="433"/>
      <c r="J131" s="433"/>
      <c r="K131" s="433"/>
      <c r="L131" s="433"/>
      <c r="M131" s="433"/>
      <c r="N131" s="433"/>
      <c r="O131" s="433"/>
      <c r="P131" s="433"/>
      <c r="Q131" s="434"/>
    </row>
    <row r="132" spans="3:17">
      <c r="C132" s="433"/>
      <c r="D132" s="433"/>
      <c r="E132" s="433"/>
      <c r="F132" s="433"/>
      <c r="G132" s="433"/>
      <c r="H132" s="433"/>
      <c r="I132" s="433"/>
      <c r="J132" s="433"/>
      <c r="K132" s="433"/>
      <c r="L132" s="433"/>
      <c r="M132" s="433"/>
      <c r="N132" s="433"/>
      <c r="O132" s="433"/>
      <c r="P132" s="433"/>
      <c r="Q132" s="434"/>
    </row>
    <row r="133" spans="3:17">
      <c r="C133" s="433"/>
      <c r="D133" s="433"/>
      <c r="E133" s="433"/>
      <c r="F133" s="433"/>
      <c r="G133" s="433"/>
      <c r="H133" s="433"/>
      <c r="I133" s="433"/>
      <c r="J133" s="433"/>
      <c r="K133" s="433"/>
      <c r="L133" s="433"/>
      <c r="M133" s="433"/>
      <c r="N133" s="433"/>
      <c r="O133" s="433"/>
      <c r="P133" s="433"/>
      <c r="Q133" s="434"/>
    </row>
    <row r="134" spans="3:17">
      <c r="C134" s="433"/>
      <c r="D134" s="433"/>
      <c r="E134" s="433"/>
      <c r="F134" s="433"/>
      <c r="G134" s="433"/>
      <c r="H134" s="433"/>
      <c r="I134" s="433"/>
      <c r="J134" s="433"/>
      <c r="K134" s="433"/>
      <c r="L134" s="433"/>
      <c r="M134" s="433"/>
      <c r="N134" s="433"/>
      <c r="O134" s="433"/>
      <c r="P134" s="433"/>
      <c r="Q134" s="434"/>
    </row>
    <row r="135" spans="3:17">
      <c r="C135" s="433"/>
      <c r="D135" s="433"/>
      <c r="E135" s="433"/>
      <c r="F135" s="433"/>
      <c r="G135" s="433"/>
      <c r="H135" s="433"/>
      <c r="I135" s="433"/>
      <c r="J135" s="433"/>
      <c r="K135" s="433"/>
      <c r="L135" s="433"/>
      <c r="M135" s="433"/>
      <c r="N135" s="433"/>
      <c r="O135" s="433"/>
      <c r="P135" s="433"/>
      <c r="Q135" s="434"/>
    </row>
    <row r="136" spans="3:17">
      <c r="C136" s="433"/>
      <c r="D136" s="433"/>
      <c r="E136" s="433"/>
      <c r="F136" s="433"/>
      <c r="G136" s="433"/>
      <c r="H136" s="433"/>
      <c r="I136" s="433"/>
      <c r="J136" s="433"/>
      <c r="K136" s="433"/>
      <c r="L136" s="433"/>
      <c r="M136" s="433"/>
      <c r="N136" s="433"/>
      <c r="O136" s="433"/>
      <c r="P136" s="433"/>
      <c r="Q136" s="434"/>
    </row>
    <row r="137" spans="3:17">
      <c r="C137" s="433"/>
      <c r="D137" s="433"/>
      <c r="E137" s="433"/>
      <c r="F137" s="433"/>
      <c r="G137" s="433"/>
      <c r="H137" s="433"/>
      <c r="I137" s="433"/>
      <c r="J137" s="433"/>
      <c r="K137" s="433"/>
      <c r="L137" s="433"/>
      <c r="M137" s="433"/>
      <c r="N137" s="433"/>
      <c r="O137" s="433"/>
      <c r="P137" s="433"/>
      <c r="Q137" s="434"/>
    </row>
    <row r="138" spans="3:17">
      <c r="C138" s="433"/>
      <c r="D138" s="433"/>
      <c r="E138" s="433"/>
      <c r="F138" s="433"/>
      <c r="G138" s="433"/>
      <c r="H138" s="433"/>
      <c r="I138" s="433"/>
      <c r="J138" s="433"/>
      <c r="K138" s="433"/>
      <c r="L138" s="433"/>
      <c r="M138" s="433"/>
      <c r="N138" s="433"/>
      <c r="O138" s="433"/>
      <c r="P138" s="433"/>
      <c r="Q138" s="434"/>
    </row>
    <row r="139" spans="3:17">
      <c r="C139" s="433"/>
      <c r="D139" s="433"/>
      <c r="E139" s="433"/>
      <c r="F139" s="433"/>
      <c r="G139" s="433"/>
      <c r="H139" s="433"/>
      <c r="I139" s="433"/>
      <c r="J139" s="433"/>
      <c r="K139" s="433"/>
      <c r="L139" s="433"/>
      <c r="M139" s="433"/>
      <c r="N139" s="433"/>
      <c r="O139" s="433"/>
      <c r="P139" s="433"/>
      <c r="Q139" s="434"/>
    </row>
    <row r="140" spans="3:17">
      <c r="C140" s="433"/>
      <c r="D140" s="433"/>
      <c r="E140" s="433"/>
      <c r="F140" s="433"/>
      <c r="G140" s="433"/>
      <c r="H140" s="433"/>
      <c r="I140" s="433"/>
      <c r="J140" s="433"/>
      <c r="K140" s="433"/>
      <c r="L140" s="433"/>
      <c r="M140" s="433"/>
      <c r="N140" s="433"/>
      <c r="O140" s="433"/>
      <c r="P140" s="433"/>
      <c r="Q140" s="434"/>
    </row>
    <row r="141" spans="3:17">
      <c r="C141" s="433"/>
      <c r="D141" s="433"/>
      <c r="E141" s="433"/>
      <c r="F141" s="433"/>
      <c r="G141" s="433"/>
      <c r="H141" s="433"/>
      <c r="I141" s="433"/>
      <c r="J141" s="433"/>
      <c r="K141" s="433"/>
      <c r="L141" s="433"/>
      <c r="M141" s="433"/>
      <c r="N141" s="433"/>
      <c r="O141" s="433"/>
      <c r="P141" s="433"/>
      <c r="Q141" s="434"/>
    </row>
    <row r="142" spans="3:17">
      <c r="C142" s="433"/>
      <c r="D142" s="433"/>
      <c r="E142" s="433"/>
      <c r="F142" s="433"/>
      <c r="G142" s="433"/>
      <c r="H142" s="433"/>
      <c r="I142" s="433"/>
      <c r="J142" s="433"/>
      <c r="K142" s="433"/>
      <c r="L142" s="433"/>
      <c r="M142" s="433"/>
      <c r="N142" s="433"/>
      <c r="O142" s="433"/>
      <c r="P142" s="433"/>
      <c r="Q142" s="434"/>
    </row>
    <row r="143" spans="3:17">
      <c r="C143" s="433"/>
      <c r="D143" s="433"/>
      <c r="E143" s="433"/>
      <c r="F143" s="433"/>
      <c r="G143" s="433"/>
      <c r="H143" s="433"/>
      <c r="I143" s="433"/>
      <c r="J143" s="433"/>
      <c r="K143" s="433"/>
      <c r="L143" s="433"/>
      <c r="M143" s="433"/>
      <c r="N143" s="433"/>
      <c r="O143" s="433"/>
      <c r="P143" s="433"/>
      <c r="Q143" s="434"/>
    </row>
    <row r="144" spans="3:17">
      <c r="C144" s="433"/>
      <c r="D144" s="433"/>
      <c r="E144" s="433"/>
      <c r="F144" s="433"/>
      <c r="G144" s="433"/>
      <c r="H144" s="433"/>
      <c r="I144" s="433"/>
      <c r="J144" s="433"/>
      <c r="K144" s="433"/>
      <c r="L144" s="433"/>
      <c r="M144" s="433"/>
      <c r="N144" s="433"/>
      <c r="O144" s="433"/>
      <c r="P144" s="433"/>
      <c r="Q144" s="434"/>
    </row>
    <row r="145" spans="3:17">
      <c r="C145" s="433"/>
      <c r="D145" s="433"/>
      <c r="E145" s="433"/>
      <c r="F145" s="433"/>
      <c r="G145" s="433"/>
      <c r="H145" s="433"/>
      <c r="I145" s="433"/>
      <c r="J145" s="433"/>
      <c r="K145" s="433"/>
      <c r="L145" s="433"/>
      <c r="M145" s="433"/>
      <c r="N145" s="433"/>
      <c r="O145" s="433"/>
      <c r="P145" s="433"/>
      <c r="Q145" s="434"/>
    </row>
    <row r="146" spans="3:17">
      <c r="C146" s="433"/>
      <c r="D146" s="433"/>
      <c r="E146" s="433"/>
      <c r="F146" s="433"/>
      <c r="G146" s="433"/>
      <c r="H146" s="433"/>
      <c r="I146" s="433"/>
      <c r="J146" s="433"/>
      <c r="K146" s="433"/>
      <c r="L146" s="433"/>
      <c r="M146" s="433"/>
      <c r="N146" s="433"/>
      <c r="O146" s="433"/>
      <c r="P146" s="433"/>
      <c r="Q146" s="434"/>
    </row>
    <row r="147" spans="3:17">
      <c r="C147" s="433"/>
      <c r="D147" s="433"/>
      <c r="E147" s="433"/>
      <c r="F147" s="433"/>
      <c r="G147" s="433"/>
      <c r="H147" s="433"/>
      <c r="I147" s="433"/>
      <c r="J147" s="433"/>
      <c r="K147" s="433"/>
      <c r="L147" s="433"/>
      <c r="M147" s="433"/>
      <c r="N147" s="433"/>
      <c r="O147" s="433"/>
      <c r="P147" s="433"/>
      <c r="Q147" s="434"/>
    </row>
    <row r="148" spans="3:17">
      <c r="C148" s="433"/>
      <c r="D148" s="433"/>
      <c r="E148" s="433"/>
      <c r="F148" s="433"/>
      <c r="G148" s="433"/>
      <c r="H148" s="433"/>
      <c r="I148" s="433"/>
      <c r="J148" s="433"/>
      <c r="K148" s="433"/>
      <c r="L148" s="433"/>
      <c r="M148" s="433"/>
      <c r="N148" s="433"/>
      <c r="O148" s="433"/>
      <c r="P148" s="433"/>
      <c r="Q148" s="434"/>
    </row>
    <row r="149" spans="3:17">
      <c r="C149" s="433"/>
      <c r="D149" s="433"/>
      <c r="E149" s="433"/>
      <c r="F149" s="433"/>
      <c r="G149" s="433"/>
      <c r="H149" s="433"/>
      <c r="I149" s="433"/>
      <c r="J149" s="433"/>
      <c r="K149" s="433"/>
      <c r="L149" s="433"/>
      <c r="M149" s="433"/>
      <c r="N149" s="433"/>
      <c r="O149" s="433"/>
      <c r="P149" s="433"/>
      <c r="Q149" s="434"/>
    </row>
    <row r="150" spans="3:17">
      <c r="C150" s="433"/>
      <c r="D150" s="433"/>
      <c r="E150" s="433"/>
      <c r="F150" s="433"/>
      <c r="G150" s="433"/>
      <c r="H150" s="433"/>
      <c r="I150" s="433"/>
      <c r="J150" s="433"/>
      <c r="K150" s="433"/>
      <c r="L150" s="433"/>
      <c r="M150" s="433"/>
      <c r="N150" s="433"/>
      <c r="O150" s="433"/>
      <c r="P150" s="433"/>
      <c r="Q150" s="434"/>
    </row>
    <row r="151" spans="3:17">
      <c r="C151" s="433"/>
      <c r="D151" s="433"/>
      <c r="E151" s="433"/>
      <c r="F151" s="433"/>
      <c r="G151" s="433"/>
      <c r="H151" s="433"/>
      <c r="I151" s="433"/>
      <c r="J151" s="433"/>
      <c r="K151" s="433"/>
      <c r="L151" s="433"/>
      <c r="M151" s="433"/>
      <c r="N151" s="433"/>
      <c r="O151" s="433"/>
      <c r="P151" s="433"/>
      <c r="Q151" s="434"/>
    </row>
    <row r="152" spans="3:17">
      <c r="C152" s="433"/>
      <c r="D152" s="433"/>
      <c r="E152" s="433"/>
      <c r="F152" s="433"/>
      <c r="G152" s="433"/>
      <c r="H152" s="433"/>
      <c r="I152" s="433"/>
      <c r="J152" s="433"/>
      <c r="K152" s="433"/>
      <c r="L152" s="433"/>
      <c r="M152" s="433"/>
      <c r="N152" s="433"/>
      <c r="O152" s="433"/>
      <c r="P152" s="433"/>
      <c r="Q152" s="434"/>
    </row>
    <row r="153" spans="3:17">
      <c r="C153" s="433"/>
      <c r="D153" s="433"/>
      <c r="E153" s="433"/>
      <c r="F153" s="433"/>
      <c r="G153" s="433"/>
      <c r="H153" s="433"/>
      <c r="I153" s="433"/>
      <c r="J153" s="433"/>
      <c r="K153" s="433"/>
      <c r="L153" s="433"/>
      <c r="M153" s="433"/>
      <c r="N153" s="433"/>
      <c r="O153" s="433"/>
      <c r="P153" s="433"/>
      <c r="Q153" s="434"/>
    </row>
    <row r="154" spans="3:17">
      <c r="C154" s="433"/>
      <c r="D154" s="433"/>
      <c r="E154" s="433"/>
      <c r="F154" s="433"/>
      <c r="G154" s="433"/>
      <c r="H154" s="433"/>
      <c r="I154" s="433"/>
      <c r="J154" s="433"/>
      <c r="K154" s="433"/>
      <c r="L154" s="433"/>
      <c r="M154" s="433"/>
      <c r="N154" s="433"/>
      <c r="O154" s="433"/>
      <c r="P154" s="433"/>
      <c r="Q154" s="434"/>
    </row>
    <row r="155" spans="3:17">
      <c r="C155" s="433"/>
      <c r="D155" s="433"/>
      <c r="E155" s="433"/>
      <c r="F155" s="433"/>
      <c r="G155" s="433"/>
      <c r="H155" s="433"/>
      <c r="I155" s="433"/>
      <c r="J155" s="433"/>
      <c r="K155" s="433"/>
      <c r="L155" s="433"/>
      <c r="M155" s="433"/>
      <c r="N155" s="433"/>
      <c r="O155" s="433"/>
      <c r="P155" s="433"/>
      <c r="Q155" s="434"/>
    </row>
    <row r="156" spans="3:17">
      <c r="C156" s="433"/>
      <c r="D156" s="433"/>
      <c r="E156" s="433"/>
      <c r="F156" s="433"/>
      <c r="G156" s="433"/>
      <c r="H156" s="433"/>
      <c r="I156" s="433"/>
      <c r="J156" s="433"/>
      <c r="K156" s="433"/>
      <c r="L156" s="433"/>
      <c r="M156" s="433"/>
      <c r="N156" s="433"/>
      <c r="O156" s="433"/>
      <c r="P156" s="433"/>
      <c r="Q156" s="434"/>
    </row>
    <row r="157" spans="3:17">
      <c r="C157" s="433"/>
      <c r="D157" s="433"/>
      <c r="E157" s="433"/>
      <c r="F157" s="433"/>
      <c r="G157" s="433"/>
      <c r="H157" s="433"/>
      <c r="I157" s="433"/>
      <c r="J157" s="433"/>
      <c r="K157" s="433"/>
      <c r="L157" s="433"/>
      <c r="M157" s="433"/>
      <c r="N157" s="433"/>
      <c r="O157" s="433"/>
      <c r="P157" s="433"/>
      <c r="Q157" s="434"/>
    </row>
    <row r="158" spans="3:17">
      <c r="C158" s="433"/>
      <c r="D158" s="433"/>
      <c r="E158" s="433"/>
      <c r="F158" s="433"/>
      <c r="G158" s="433"/>
      <c r="H158" s="433"/>
      <c r="I158" s="433"/>
      <c r="J158" s="433"/>
      <c r="K158" s="433"/>
      <c r="L158" s="433"/>
      <c r="M158" s="433"/>
      <c r="N158" s="433"/>
      <c r="O158" s="433"/>
      <c r="P158" s="433"/>
      <c r="Q158" s="434"/>
    </row>
    <row r="159" spans="3:17">
      <c r="C159" s="433"/>
      <c r="D159" s="433"/>
      <c r="E159" s="433"/>
      <c r="F159" s="433"/>
      <c r="G159" s="433"/>
      <c r="H159" s="433"/>
      <c r="I159" s="433"/>
      <c r="J159" s="433"/>
      <c r="K159" s="433"/>
      <c r="L159" s="433"/>
      <c r="M159" s="433"/>
      <c r="N159" s="433"/>
      <c r="O159" s="433"/>
      <c r="P159" s="433"/>
      <c r="Q159" s="434"/>
    </row>
    <row r="160" spans="3:17">
      <c r="C160" s="433"/>
      <c r="D160" s="433"/>
      <c r="E160" s="433"/>
      <c r="F160" s="433"/>
      <c r="G160" s="433"/>
      <c r="H160" s="433"/>
      <c r="I160" s="433"/>
      <c r="J160" s="433"/>
      <c r="K160" s="433"/>
      <c r="L160" s="433"/>
      <c r="M160" s="433"/>
      <c r="N160" s="433"/>
      <c r="O160" s="433"/>
      <c r="P160" s="433"/>
      <c r="Q160" s="434"/>
    </row>
    <row r="161" spans="3:17">
      <c r="C161" s="433"/>
      <c r="D161" s="433"/>
      <c r="E161" s="433"/>
      <c r="F161" s="433"/>
      <c r="G161" s="433"/>
      <c r="H161" s="433"/>
      <c r="I161" s="433"/>
      <c r="J161" s="433"/>
      <c r="K161" s="433"/>
      <c r="L161" s="433"/>
      <c r="M161" s="433"/>
      <c r="N161" s="433"/>
      <c r="O161" s="433"/>
      <c r="P161" s="433"/>
      <c r="Q161" s="434"/>
    </row>
    <row r="162" spans="3:17">
      <c r="C162" s="433"/>
      <c r="D162" s="433"/>
      <c r="E162" s="433"/>
      <c r="F162" s="433"/>
      <c r="G162" s="433"/>
      <c r="H162" s="433"/>
      <c r="I162" s="433"/>
      <c r="J162" s="433"/>
      <c r="K162" s="433"/>
      <c r="L162" s="433"/>
      <c r="M162" s="433"/>
      <c r="N162" s="433"/>
      <c r="O162" s="433"/>
      <c r="P162" s="433"/>
      <c r="Q162" s="434"/>
    </row>
    <row r="163" spans="3:17">
      <c r="C163" s="433"/>
      <c r="D163" s="433"/>
      <c r="E163" s="433"/>
      <c r="F163" s="433"/>
      <c r="G163" s="433"/>
      <c r="H163" s="433"/>
      <c r="I163" s="433"/>
      <c r="J163" s="433"/>
      <c r="K163" s="433"/>
      <c r="L163" s="433"/>
      <c r="M163" s="433"/>
      <c r="N163" s="433"/>
      <c r="O163" s="433"/>
      <c r="P163" s="433"/>
      <c r="Q163" s="434"/>
    </row>
    <row r="164" spans="3:17">
      <c r="C164" s="433"/>
      <c r="D164" s="433"/>
      <c r="E164" s="433"/>
      <c r="F164" s="433"/>
      <c r="G164" s="433"/>
      <c r="H164" s="433"/>
      <c r="I164" s="433"/>
      <c r="J164" s="433"/>
      <c r="K164" s="433"/>
      <c r="L164" s="433"/>
      <c r="M164" s="433"/>
      <c r="N164" s="433"/>
      <c r="O164" s="433"/>
      <c r="P164" s="433"/>
      <c r="Q164" s="434"/>
    </row>
    <row r="165" spans="3:17">
      <c r="C165" s="433"/>
      <c r="D165" s="433"/>
      <c r="E165" s="433"/>
      <c r="F165" s="433"/>
      <c r="G165" s="433"/>
      <c r="H165" s="433"/>
      <c r="I165" s="433"/>
      <c r="J165" s="433"/>
      <c r="K165" s="433"/>
      <c r="L165" s="433"/>
      <c r="M165" s="433"/>
      <c r="N165" s="433"/>
      <c r="O165" s="433"/>
      <c r="P165" s="433"/>
      <c r="Q165" s="434"/>
    </row>
    <row r="166" spans="3:17">
      <c r="C166" s="433"/>
      <c r="D166" s="433"/>
      <c r="E166" s="433"/>
      <c r="F166" s="433"/>
      <c r="G166" s="433"/>
      <c r="H166" s="433"/>
      <c r="I166" s="433"/>
      <c r="J166" s="433"/>
      <c r="K166" s="433"/>
      <c r="L166" s="433"/>
      <c r="M166" s="433"/>
      <c r="N166" s="433"/>
      <c r="O166" s="433"/>
      <c r="P166" s="433"/>
      <c r="Q166" s="434"/>
    </row>
    <row r="167" spans="3:17">
      <c r="C167" s="433"/>
      <c r="D167" s="433"/>
      <c r="E167" s="433"/>
      <c r="F167" s="433"/>
      <c r="G167" s="433"/>
      <c r="H167" s="433"/>
      <c r="I167" s="433"/>
      <c r="J167" s="433"/>
      <c r="K167" s="433"/>
      <c r="L167" s="433"/>
      <c r="M167" s="433"/>
      <c r="N167" s="433"/>
      <c r="O167" s="433"/>
      <c r="P167" s="433"/>
      <c r="Q167" s="434"/>
    </row>
    <row r="168" spans="3:17">
      <c r="C168" s="433"/>
      <c r="D168" s="433"/>
      <c r="E168" s="433"/>
      <c r="F168" s="433"/>
      <c r="G168" s="433"/>
      <c r="H168" s="433"/>
      <c r="I168" s="433"/>
      <c r="J168" s="433"/>
      <c r="K168" s="433"/>
      <c r="L168" s="433"/>
      <c r="M168" s="433"/>
      <c r="N168" s="433"/>
      <c r="O168" s="433"/>
      <c r="P168" s="433"/>
      <c r="Q168" s="434"/>
    </row>
    <row r="169" spans="3:17">
      <c r="C169" s="433"/>
      <c r="D169" s="433"/>
      <c r="E169" s="433"/>
      <c r="F169" s="433"/>
      <c r="G169" s="433"/>
      <c r="H169" s="433"/>
      <c r="I169" s="433"/>
      <c r="J169" s="433"/>
      <c r="K169" s="433"/>
      <c r="L169" s="433"/>
      <c r="M169" s="433"/>
      <c r="N169" s="433"/>
      <c r="O169" s="433"/>
      <c r="P169" s="433"/>
      <c r="Q169" s="434"/>
    </row>
    <row r="170" spans="3:17">
      <c r="C170" s="433"/>
      <c r="D170" s="433"/>
      <c r="E170" s="433"/>
      <c r="F170" s="433"/>
      <c r="G170" s="433"/>
      <c r="H170" s="433"/>
      <c r="I170" s="433"/>
      <c r="J170" s="433"/>
      <c r="K170" s="433"/>
      <c r="L170" s="433"/>
      <c r="M170" s="433"/>
      <c r="N170" s="433"/>
      <c r="O170" s="433"/>
      <c r="P170" s="433"/>
      <c r="Q170" s="434"/>
    </row>
    <row r="171" spans="3:17">
      <c r="C171" s="433"/>
      <c r="D171" s="433"/>
      <c r="E171" s="433"/>
      <c r="F171" s="433"/>
      <c r="G171" s="433"/>
      <c r="H171" s="433"/>
      <c r="I171" s="433"/>
      <c r="J171" s="433"/>
      <c r="K171" s="433"/>
      <c r="L171" s="433"/>
      <c r="M171" s="433"/>
      <c r="N171" s="433"/>
      <c r="O171" s="433"/>
      <c r="P171" s="433"/>
      <c r="Q171" s="434"/>
    </row>
    <row r="172" spans="3:17">
      <c r="C172" s="433"/>
      <c r="D172" s="433"/>
      <c r="E172" s="433"/>
      <c r="F172" s="433"/>
      <c r="G172" s="433"/>
      <c r="H172" s="433"/>
      <c r="I172" s="433"/>
      <c r="J172" s="433"/>
      <c r="K172" s="433"/>
      <c r="L172" s="433"/>
      <c r="M172" s="433"/>
      <c r="N172" s="433"/>
      <c r="O172" s="433"/>
      <c r="P172" s="433"/>
      <c r="Q172" s="434"/>
    </row>
    <row r="173" spans="3:17">
      <c r="C173" s="433"/>
      <c r="D173" s="433"/>
      <c r="E173" s="433"/>
      <c r="F173" s="433"/>
      <c r="G173" s="433"/>
      <c r="H173" s="433"/>
      <c r="I173" s="433"/>
      <c r="J173" s="433"/>
      <c r="K173" s="433"/>
      <c r="L173" s="433"/>
      <c r="M173" s="433"/>
      <c r="N173" s="433"/>
      <c r="O173" s="433"/>
      <c r="P173" s="433"/>
      <c r="Q173" s="434"/>
    </row>
    <row r="174" spans="3:17">
      <c r="C174" s="433"/>
      <c r="D174" s="433"/>
      <c r="E174" s="433"/>
      <c r="F174" s="433"/>
      <c r="G174" s="433"/>
      <c r="H174" s="433"/>
      <c r="I174" s="433"/>
      <c r="J174" s="433"/>
      <c r="K174" s="433"/>
      <c r="L174" s="433"/>
      <c r="M174" s="433"/>
      <c r="N174" s="433"/>
      <c r="O174" s="433"/>
      <c r="P174" s="433"/>
      <c r="Q174" s="434"/>
    </row>
    <row r="175" spans="3:17">
      <c r="C175" s="433"/>
      <c r="D175" s="433"/>
      <c r="E175" s="433"/>
      <c r="F175" s="433"/>
      <c r="G175" s="433"/>
      <c r="H175" s="433"/>
      <c r="I175" s="433"/>
      <c r="J175" s="433"/>
      <c r="K175" s="433"/>
      <c r="L175" s="433"/>
      <c r="M175" s="433"/>
      <c r="N175" s="433"/>
      <c r="O175" s="433"/>
      <c r="P175" s="433"/>
      <c r="Q175" s="434"/>
    </row>
    <row r="176" spans="3:17">
      <c r="C176" s="433"/>
      <c r="D176" s="433"/>
      <c r="E176" s="433"/>
      <c r="F176" s="433"/>
      <c r="G176" s="433"/>
      <c r="H176" s="433"/>
      <c r="I176" s="433"/>
      <c r="J176" s="433"/>
      <c r="K176" s="433"/>
      <c r="L176" s="433"/>
      <c r="M176" s="433"/>
      <c r="N176" s="433"/>
      <c r="O176" s="433"/>
      <c r="P176" s="433"/>
      <c r="Q176" s="434"/>
    </row>
    <row r="177" spans="3:17">
      <c r="C177" s="433"/>
      <c r="D177" s="433"/>
      <c r="E177" s="433"/>
      <c r="F177" s="433"/>
      <c r="G177" s="433"/>
      <c r="H177" s="433"/>
      <c r="I177" s="433"/>
      <c r="J177" s="433"/>
      <c r="K177" s="433"/>
      <c r="L177" s="433"/>
      <c r="M177" s="433"/>
      <c r="N177" s="433"/>
      <c r="O177" s="433"/>
      <c r="P177" s="433"/>
      <c r="Q177" s="434"/>
    </row>
    <row r="178" spans="3:17">
      <c r="C178" s="433"/>
      <c r="D178" s="433"/>
      <c r="E178" s="433"/>
      <c r="F178" s="433"/>
      <c r="G178" s="433"/>
      <c r="H178" s="433"/>
      <c r="I178" s="433"/>
      <c r="J178" s="433"/>
      <c r="K178" s="433"/>
      <c r="L178" s="433"/>
      <c r="M178" s="433"/>
      <c r="N178" s="433"/>
      <c r="O178" s="433"/>
      <c r="P178" s="433"/>
      <c r="Q178" s="434"/>
    </row>
    <row r="179" spans="3:17">
      <c r="C179" s="433"/>
      <c r="D179" s="433"/>
      <c r="E179" s="433"/>
      <c r="F179" s="433"/>
      <c r="G179" s="433"/>
      <c r="H179" s="433"/>
      <c r="I179" s="433"/>
      <c r="J179" s="433"/>
      <c r="K179" s="433"/>
      <c r="L179" s="433"/>
      <c r="M179" s="433"/>
      <c r="N179" s="433"/>
      <c r="O179" s="433"/>
      <c r="P179" s="433"/>
      <c r="Q179" s="434"/>
    </row>
    <row r="180" spans="3:17">
      <c r="C180" s="433"/>
      <c r="D180" s="433"/>
      <c r="E180" s="433"/>
      <c r="F180" s="433"/>
      <c r="G180" s="433"/>
      <c r="H180" s="433"/>
      <c r="I180" s="433"/>
      <c r="J180" s="433"/>
      <c r="K180" s="433"/>
      <c r="L180" s="433"/>
      <c r="M180" s="433"/>
      <c r="N180" s="433"/>
      <c r="O180" s="433"/>
      <c r="P180" s="433"/>
      <c r="Q180" s="434"/>
    </row>
    <row r="181" spans="3:17">
      <c r="C181" s="433"/>
      <c r="D181" s="433"/>
      <c r="E181" s="433"/>
      <c r="F181" s="433"/>
      <c r="G181" s="433"/>
      <c r="H181" s="433"/>
      <c r="I181" s="433"/>
      <c r="J181" s="433"/>
      <c r="K181" s="433"/>
      <c r="L181" s="433"/>
      <c r="M181" s="433"/>
      <c r="N181" s="433"/>
      <c r="O181" s="433"/>
      <c r="P181" s="433"/>
      <c r="Q181" s="434"/>
    </row>
    <row r="182" spans="3:17">
      <c r="C182" s="433"/>
      <c r="D182" s="433"/>
      <c r="E182" s="433"/>
      <c r="F182" s="433"/>
      <c r="G182" s="433"/>
      <c r="H182" s="433"/>
      <c r="I182" s="433"/>
      <c r="J182" s="433"/>
      <c r="K182" s="433"/>
      <c r="L182" s="433"/>
      <c r="M182" s="433"/>
      <c r="N182" s="433"/>
      <c r="O182" s="433"/>
      <c r="P182" s="433"/>
      <c r="Q182" s="434"/>
    </row>
    <row r="183" spans="3:17">
      <c r="C183" s="433"/>
      <c r="D183" s="433"/>
      <c r="E183" s="433"/>
      <c r="F183" s="433"/>
      <c r="G183" s="433"/>
      <c r="H183" s="433"/>
      <c r="I183" s="433"/>
      <c r="J183" s="433"/>
      <c r="K183" s="433"/>
      <c r="L183" s="433"/>
      <c r="M183" s="433"/>
      <c r="N183" s="433"/>
      <c r="O183" s="433"/>
      <c r="P183" s="433"/>
      <c r="Q183" s="434"/>
    </row>
    <row r="184" spans="3:17">
      <c r="C184" s="433"/>
      <c r="D184" s="433"/>
      <c r="E184" s="433"/>
      <c r="F184" s="433"/>
      <c r="G184" s="433"/>
      <c r="H184" s="433"/>
      <c r="I184" s="433"/>
      <c r="J184" s="433"/>
      <c r="K184" s="433"/>
      <c r="L184" s="433"/>
      <c r="M184" s="433"/>
      <c r="N184" s="433"/>
      <c r="O184" s="433"/>
      <c r="P184" s="433"/>
      <c r="Q184" s="434"/>
    </row>
    <row r="185" spans="3:17">
      <c r="C185" s="433"/>
      <c r="D185" s="433"/>
      <c r="E185" s="433"/>
      <c r="F185" s="433"/>
      <c r="G185" s="433"/>
      <c r="H185" s="433"/>
      <c r="I185" s="433"/>
      <c r="J185" s="433"/>
      <c r="K185" s="433"/>
      <c r="L185" s="433"/>
      <c r="M185" s="433"/>
      <c r="N185" s="433"/>
      <c r="O185" s="433"/>
      <c r="P185" s="433"/>
      <c r="Q185" s="434"/>
    </row>
    <row r="186" spans="3:17">
      <c r="C186" s="433"/>
      <c r="D186" s="433"/>
      <c r="E186" s="433"/>
      <c r="F186" s="433"/>
      <c r="G186" s="433"/>
      <c r="H186" s="433"/>
      <c r="I186" s="433"/>
      <c r="J186" s="433"/>
      <c r="K186" s="433"/>
      <c r="L186" s="433"/>
      <c r="M186" s="433"/>
      <c r="N186" s="433"/>
      <c r="O186" s="433"/>
      <c r="P186" s="433"/>
      <c r="Q186" s="434"/>
    </row>
    <row r="187" spans="3:17">
      <c r="C187" s="433"/>
      <c r="D187" s="433"/>
      <c r="E187" s="433"/>
      <c r="F187" s="433"/>
      <c r="G187" s="433"/>
      <c r="H187" s="433"/>
      <c r="I187" s="433"/>
      <c r="J187" s="433"/>
      <c r="K187" s="433"/>
      <c r="L187" s="433"/>
      <c r="M187" s="433"/>
      <c r="N187" s="433"/>
      <c r="O187" s="433"/>
      <c r="P187" s="433"/>
      <c r="Q187" s="434"/>
    </row>
    <row r="188" spans="3:17">
      <c r="C188" s="433"/>
      <c r="D188" s="433"/>
      <c r="E188" s="433"/>
      <c r="F188" s="433"/>
      <c r="G188" s="433"/>
      <c r="H188" s="433"/>
      <c r="I188" s="433"/>
      <c r="J188" s="433"/>
      <c r="K188" s="433"/>
      <c r="L188" s="433"/>
      <c r="M188" s="433"/>
      <c r="N188" s="433"/>
      <c r="O188" s="433"/>
      <c r="P188" s="433"/>
      <c r="Q188" s="434"/>
    </row>
    <row r="189" spans="3:17">
      <c r="C189" s="433"/>
      <c r="D189" s="433"/>
      <c r="E189" s="433"/>
      <c r="F189" s="433"/>
      <c r="G189" s="433"/>
      <c r="H189" s="433"/>
      <c r="I189" s="433"/>
      <c r="J189" s="433"/>
      <c r="K189" s="433"/>
      <c r="L189" s="433"/>
      <c r="M189" s="433"/>
      <c r="N189" s="433"/>
      <c r="O189" s="433"/>
      <c r="P189" s="433"/>
      <c r="Q189" s="434"/>
    </row>
    <row r="190" spans="3:17">
      <c r="C190" s="433"/>
      <c r="D190" s="433"/>
      <c r="E190" s="433"/>
      <c r="F190" s="433"/>
      <c r="G190" s="433"/>
      <c r="H190" s="433"/>
      <c r="I190" s="433"/>
      <c r="J190" s="433"/>
      <c r="K190" s="433"/>
      <c r="L190" s="433"/>
      <c r="M190" s="433"/>
      <c r="N190" s="433"/>
      <c r="O190" s="433"/>
      <c r="P190" s="433"/>
      <c r="Q190" s="434"/>
    </row>
    <row r="191" spans="3:17">
      <c r="C191" s="433"/>
      <c r="D191" s="433"/>
      <c r="E191" s="433"/>
      <c r="F191" s="433"/>
      <c r="G191" s="433"/>
      <c r="H191" s="433"/>
      <c r="I191" s="433"/>
      <c r="J191" s="433"/>
      <c r="K191" s="433"/>
      <c r="L191" s="433"/>
      <c r="M191" s="433"/>
      <c r="N191" s="433"/>
      <c r="O191" s="433"/>
      <c r="P191" s="433"/>
      <c r="Q191" s="434"/>
    </row>
    <row r="192" spans="3:17">
      <c r="C192" s="433"/>
      <c r="D192" s="433"/>
      <c r="E192" s="433"/>
      <c r="F192" s="433"/>
      <c r="G192" s="433"/>
      <c r="H192" s="433"/>
      <c r="I192" s="433"/>
      <c r="J192" s="433"/>
      <c r="K192" s="433"/>
      <c r="L192" s="433"/>
      <c r="M192" s="433"/>
      <c r="N192" s="433"/>
      <c r="O192" s="433"/>
      <c r="P192" s="433"/>
      <c r="Q192" s="434"/>
    </row>
    <row r="193" spans="3:17">
      <c r="C193" s="433"/>
      <c r="D193" s="433"/>
      <c r="E193" s="433"/>
      <c r="F193" s="433"/>
      <c r="G193" s="433"/>
      <c r="H193" s="433"/>
      <c r="I193" s="433"/>
      <c r="J193" s="433"/>
      <c r="K193" s="433"/>
      <c r="L193" s="433"/>
      <c r="M193" s="433"/>
      <c r="N193" s="433"/>
      <c r="O193" s="433"/>
      <c r="P193" s="433"/>
      <c r="Q193" s="434"/>
    </row>
    <row r="194" spans="3:17">
      <c r="C194" s="433"/>
      <c r="D194" s="433"/>
      <c r="E194" s="433"/>
      <c r="F194" s="433"/>
      <c r="G194" s="433"/>
      <c r="H194" s="433"/>
      <c r="I194" s="433"/>
      <c r="J194" s="433"/>
      <c r="K194" s="433"/>
      <c r="L194" s="433"/>
      <c r="M194" s="433"/>
      <c r="N194" s="433"/>
      <c r="O194" s="433"/>
      <c r="P194" s="433"/>
      <c r="Q194" s="434"/>
    </row>
    <row r="195" spans="3:17">
      <c r="C195" s="433"/>
      <c r="D195" s="433"/>
      <c r="E195" s="433"/>
      <c r="F195" s="433"/>
      <c r="G195" s="433"/>
      <c r="H195" s="433"/>
      <c r="I195" s="433"/>
      <c r="J195" s="433"/>
      <c r="K195" s="433"/>
      <c r="L195" s="433"/>
      <c r="M195" s="433"/>
      <c r="N195" s="433"/>
      <c r="O195" s="433"/>
      <c r="P195" s="433"/>
      <c r="Q195" s="434"/>
    </row>
    <row r="196" spans="3:17">
      <c r="C196" s="433"/>
      <c r="D196" s="433"/>
      <c r="E196" s="433"/>
      <c r="F196" s="433"/>
      <c r="G196" s="433"/>
      <c r="H196" s="433"/>
      <c r="I196" s="433"/>
      <c r="J196" s="433"/>
      <c r="K196" s="433"/>
      <c r="L196" s="433"/>
      <c r="M196" s="433"/>
      <c r="N196" s="433"/>
      <c r="O196" s="433"/>
      <c r="P196" s="433"/>
      <c r="Q196" s="434"/>
    </row>
    <row r="197" spans="3:17">
      <c r="C197" s="433"/>
      <c r="D197" s="433"/>
      <c r="E197" s="433"/>
      <c r="F197" s="433"/>
      <c r="G197" s="433"/>
      <c r="H197" s="433"/>
      <c r="I197" s="433"/>
      <c r="J197" s="433"/>
      <c r="K197" s="433"/>
      <c r="L197" s="433"/>
      <c r="M197" s="433"/>
      <c r="N197" s="433"/>
      <c r="O197" s="433"/>
      <c r="P197" s="433"/>
      <c r="Q197" s="434"/>
    </row>
    <row r="198" spans="3:17">
      <c r="C198" s="433"/>
      <c r="D198" s="433"/>
      <c r="E198" s="433"/>
      <c r="F198" s="433"/>
      <c r="G198" s="433"/>
      <c r="H198" s="433"/>
      <c r="I198" s="433"/>
      <c r="J198" s="433"/>
      <c r="K198" s="433"/>
      <c r="L198" s="433"/>
      <c r="M198" s="433"/>
      <c r="N198" s="433"/>
      <c r="O198" s="433"/>
      <c r="P198" s="433"/>
      <c r="Q198" s="434"/>
    </row>
    <row r="199" spans="3:17">
      <c r="C199" s="433"/>
      <c r="D199" s="433"/>
      <c r="E199" s="433"/>
      <c r="F199" s="433"/>
      <c r="G199" s="433"/>
      <c r="H199" s="433"/>
      <c r="I199" s="433"/>
      <c r="J199" s="433"/>
      <c r="K199" s="433"/>
      <c r="L199" s="433"/>
      <c r="M199" s="433"/>
      <c r="N199" s="433"/>
      <c r="O199" s="433"/>
      <c r="P199" s="433"/>
      <c r="Q199" s="434"/>
    </row>
    <row r="200" spans="3:17">
      <c r="C200" s="433"/>
      <c r="D200" s="433"/>
      <c r="E200" s="433"/>
      <c r="F200" s="433"/>
      <c r="G200" s="433"/>
      <c r="H200" s="433"/>
      <c r="I200" s="433"/>
      <c r="J200" s="433"/>
      <c r="K200" s="433"/>
      <c r="L200" s="433"/>
      <c r="M200" s="433"/>
      <c r="N200" s="433"/>
      <c r="O200" s="433"/>
      <c r="P200" s="433"/>
      <c r="Q200" s="434"/>
    </row>
    <row r="201" spans="3:17">
      <c r="C201" s="433"/>
      <c r="D201" s="433"/>
      <c r="E201" s="433"/>
      <c r="F201" s="433"/>
      <c r="G201" s="433"/>
      <c r="H201" s="433"/>
      <c r="I201" s="433"/>
      <c r="J201" s="433"/>
      <c r="K201" s="433"/>
      <c r="L201" s="433"/>
      <c r="M201" s="433"/>
      <c r="N201" s="433"/>
      <c r="O201" s="433"/>
      <c r="P201" s="433"/>
      <c r="Q201" s="434"/>
    </row>
    <row r="202" spans="3:17">
      <c r="C202" s="433"/>
      <c r="D202" s="433"/>
      <c r="E202" s="433"/>
      <c r="F202" s="433"/>
      <c r="G202" s="433"/>
      <c r="H202" s="433"/>
      <c r="I202" s="433"/>
      <c r="J202" s="433"/>
      <c r="K202" s="433"/>
      <c r="L202" s="433"/>
      <c r="M202" s="433"/>
      <c r="N202" s="433"/>
      <c r="O202" s="433"/>
      <c r="P202" s="433"/>
      <c r="Q202" s="434"/>
    </row>
    <row r="203" spans="3:17">
      <c r="C203" s="433"/>
      <c r="D203" s="433"/>
      <c r="E203" s="433"/>
      <c r="F203" s="433"/>
      <c r="G203" s="433"/>
      <c r="H203" s="433"/>
      <c r="I203" s="433"/>
      <c r="J203" s="433"/>
      <c r="K203" s="433"/>
      <c r="L203" s="433"/>
      <c r="M203" s="433"/>
      <c r="N203" s="433"/>
      <c r="O203" s="433"/>
      <c r="P203" s="433"/>
      <c r="Q203" s="434"/>
    </row>
    <row r="204" spans="3:17">
      <c r="C204" s="433"/>
      <c r="D204" s="433"/>
      <c r="E204" s="433"/>
      <c r="F204" s="433"/>
      <c r="G204" s="433"/>
      <c r="H204" s="433"/>
      <c r="I204" s="433"/>
      <c r="J204" s="433"/>
      <c r="K204" s="433"/>
      <c r="L204" s="433"/>
      <c r="M204" s="433"/>
      <c r="N204" s="433"/>
      <c r="O204" s="433"/>
      <c r="P204" s="433"/>
      <c r="Q204" s="434"/>
    </row>
    <row r="205" spans="3:17">
      <c r="C205" s="433"/>
      <c r="D205" s="433"/>
      <c r="E205" s="433"/>
      <c r="F205" s="433"/>
      <c r="G205" s="433"/>
      <c r="H205" s="433"/>
      <c r="I205" s="433"/>
      <c r="J205" s="433"/>
      <c r="K205" s="433"/>
      <c r="L205" s="433"/>
      <c r="M205" s="433"/>
      <c r="N205" s="433"/>
      <c r="O205" s="433"/>
      <c r="P205" s="433"/>
      <c r="Q205" s="434"/>
    </row>
    <row r="206" spans="3:17">
      <c r="C206" s="433"/>
      <c r="D206" s="433"/>
      <c r="E206" s="433"/>
      <c r="F206" s="433"/>
      <c r="G206" s="433"/>
      <c r="H206" s="433"/>
      <c r="I206" s="433"/>
      <c r="J206" s="433"/>
      <c r="K206" s="433"/>
      <c r="L206" s="433"/>
      <c r="M206" s="433"/>
      <c r="N206" s="433"/>
      <c r="O206" s="433"/>
      <c r="P206" s="433"/>
      <c r="Q206" s="434"/>
    </row>
    <row r="207" spans="3:17">
      <c r="C207" s="433"/>
      <c r="D207" s="433"/>
      <c r="E207" s="433"/>
      <c r="F207" s="433"/>
      <c r="G207" s="433"/>
      <c r="H207" s="433"/>
      <c r="I207" s="433"/>
      <c r="J207" s="433"/>
      <c r="K207" s="433"/>
      <c r="L207" s="433"/>
      <c r="M207" s="433"/>
      <c r="N207" s="433"/>
      <c r="O207" s="433"/>
      <c r="P207" s="433"/>
      <c r="Q207" s="434"/>
    </row>
    <row r="208" spans="3:17">
      <c r="C208" s="433"/>
      <c r="D208" s="433"/>
      <c r="E208" s="433"/>
      <c r="F208" s="433"/>
      <c r="G208" s="433"/>
      <c r="H208" s="433"/>
      <c r="I208" s="433"/>
      <c r="J208" s="433"/>
      <c r="K208" s="433"/>
      <c r="L208" s="433"/>
      <c r="M208" s="433"/>
      <c r="N208" s="433"/>
      <c r="O208" s="433"/>
      <c r="P208" s="433"/>
      <c r="Q208" s="434"/>
    </row>
    <row r="209" spans="3:17">
      <c r="C209" s="433"/>
      <c r="D209" s="433"/>
      <c r="E209" s="433"/>
      <c r="F209" s="433"/>
      <c r="G209" s="433"/>
      <c r="H209" s="433"/>
      <c r="I209" s="433"/>
      <c r="J209" s="433"/>
      <c r="K209" s="433"/>
      <c r="L209" s="433"/>
      <c r="M209" s="433"/>
      <c r="N209" s="433"/>
      <c r="O209" s="433"/>
      <c r="P209" s="433"/>
      <c r="Q209" s="434"/>
    </row>
    <row r="210" spans="3:17">
      <c r="C210" s="433"/>
      <c r="D210" s="433"/>
      <c r="E210" s="433"/>
      <c r="F210" s="433"/>
      <c r="G210" s="433"/>
      <c r="H210" s="433"/>
      <c r="I210" s="433"/>
      <c r="J210" s="433"/>
      <c r="K210" s="433"/>
      <c r="L210" s="433"/>
      <c r="M210" s="433"/>
      <c r="N210" s="433"/>
      <c r="O210" s="433"/>
      <c r="P210" s="433"/>
      <c r="Q210" s="434"/>
    </row>
    <row r="211" spans="3:17">
      <c r="C211" s="433"/>
      <c r="D211" s="433"/>
      <c r="E211" s="433"/>
      <c r="F211" s="433"/>
      <c r="G211" s="433"/>
      <c r="H211" s="433"/>
      <c r="I211" s="433"/>
      <c r="J211" s="433"/>
      <c r="K211" s="433"/>
      <c r="L211" s="433"/>
      <c r="M211" s="433"/>
      <c r="N211" s="433"/>
      <c r="O211" s="433"/>
      <c r="P211" s="433"/>
      <c r="Q211" s="434"/>
    </row>
    <row r="212" spans="3:17">
      <c r="C212" s="433"/>
      <c r="D212" s="433"/>
      <c r="E212" s="433"/>
      <c r="F212" s="433"/>
      <c r="G212" s="433"/>
      <c r="H212" s="433"/>
      <c r="I212" s="433"/>
      <c r="J212" s="433"/>
      <c r="K212" s="433"/>
      <c r="L212" s="433"/>
      <c r="M212" s="433"/>
      <c r="N212" s="433"/>
      <c r="O212" s="433"/>
      <c r="P212" s="433"/>
      <c r="Q212" s="434"/>
    </row>
    <row r="213" spans="3:17">
      <c r="C213" s="433"/>
      <c r="D213" s="433"/>
      <c r="E213" s="433"/>
      <c r="F213" s="433"/>
      <c r="G213" s="433"/>
      <c r="H213" s="433"/>
      <c r="I213" s="433"/>
      <c r="J213" s="433"/>
      <c r="K213" s="433"/>
      <c r="L213" s="433"/>
      <c r="M213" s="433"/>
      <c r="N213" s="433"/>
      <c r="O213" s="433"/>
      <c r="P213" s="433"/>
      <c r="Q213" s="434"/>
    </row>
    <row r="214" spans="3:17">
      <c r="C214" s="433"/>
      <c r="D214" s="433"/>
      <c r="E214" s="433"/>
      <c r="F214" s="433"/>
      <c r="G214" s="433"/>
      <c r="H214" s="433"/>
      <c r="I214" s="433"/>
      <c r="J214" s="433"/>
      <c r="K214" s="433"/>
      <c r="L214" s="433"/>
      <c r="M214" s="433"/>
      <c r="N214" s="433"/>
      <c r="O214" s="433"/>
      <c r="P214" s="433"/>
      <c r="Q214" s="434"/>
    </row>
    <row r="215" spans="3:17">
      <c r="C215" s="433"/>
      <c r="D215" s="433"/>
      <c r="E215" s="433"/>
      <c r="F215" s="433"/>
      <c r="G215" s="433"/>
      <c r="H215" s="433"/>
      <c r="I215" s="433"/>
      <c r="J215" s="433"/>
      <c r="K215" s="433"/>
      <c r="L215" s="433"/>
      <c r="M215" s="433"/>
      <c r="N215" s="433"/>
      <c r="O215" s="433"/>
      <c r="P215" s="433"/>
      <c r="Q215" s="434"/>
    </row>
    <row r="216" spans="3:17">
      <c r="C216" s="433"/>
      <c r="D216" s="433"/>
      <c r="E216" s="433"/>
      <c r="F216" s="433"/>
      <c r="G216" s="433"/>
      <c r="H216" s="433"/>
      <c r="I216" s="433"/>
      <c r="J216" s="433"/>
      <c r="K216" s="433"/>
      <c r="L216" s="433"/>
      <c r="M216" s="433"/>
      <c r="N216" s="433"/>
      <c r="O216" s="433"/>
      <c r="P216" s="433"/>
      <c r="Q216" s="434"/>
    </row>
    <row r="217" spans="3:17">
      <c r="C217" s="433"/>
      <c r="D217" s="433"/>
      <c r="E217" s="433"/>
      <c r="F217" s="433"/>
      <c r="G217" s="433"/>
      <c r="H217" s="433"/>
      <c r="I217" s="433"/>
      <c r="J217" s="433"/>
      <c r="K217" s="433"/>
      <c r="L217" s="433"/>
      <c r="M217" s="433"/>
      <c r="N217" s="433"/>
      <c r="O217" s="433"/>
      <c r="P217" s="433"/>
      <c r="Q217" s="434"/>
    </row>
    <row r="218" spans="3:17">
      <c r="C218" s="433"/>
      <c r="D218" s="433"/>
      <c r="E218" s="433"/>
      <c r="F218" s="433"/>
      <c r="G218" s="433"/>
      <c r="H218" s="433"/>
      <c r="I218" s="433"/>
      <c r="J218" s="433"/>
      <c r="K218" s="433"/>
      <c r="L218" s="433"/>
      <c r="M218" s="433"/>
      <c r="N218" s="433"/>
      <c r="O218" s="433"/>
      <c r="P218" s="433"/>
      <c r="Q218" s="434"/>
    </row>
    <row r="219" spans="3:17">
      <c r="C219" s="433"/>
      <c r="D219" s="433"/>
      <c r="E219" s="433"/>
      <c r="F219" s="433"/>
      <c r="G219" s="433"/>
      <c r="H219" s="433"/>
      <c r="I219" s="433"/>
      <c r="J219" s="433"/>
      <c r="K219" s="433"/>
      <c r="L219" s="433"/>
      <c r="M219" s="433"/>
      <c r="N219" s="433"/>
      <c r="O219" s="433"/>
      <c r="P219" s="433"/>
      <c r="Q219" s="434"/>
    </row>
    <row r="220" spans="3:17">
      <c r="C220" s="433"/>
      <c r="D220" s="433"/>
      <c r="E220" s="433"/>
      <c r="F220" s="433"/>
      <c r="G220" s="433"/>
      <c r="H220" s="433"/>
      <c r="I220" s="433"/>
      <c r="J220" s="433"/>
      <c r="K220" s="433"/>
      <c r="L220" s="433"/>
      <c r="M220" s="433"/>
      <c r="N220" s="433"/>
      <c r="O220" s="433"/>
      <c r="P220" s="433"/>
      <c r="Q220" s="434"/>
    </row>
    <row r="221" spans="3:17">
      <c r="C221" s="433"/>
      <c r="D221" s="433"/>
      <c r="E221" s="433"/>
      <c r="F221" s="433"/>
      <c r="G221" s="433"/>
      <c r="H221" s="433"/>
      <c r="I221" s="433"/>
      <c r="J221" s="433"/>
      <c r="K221" s="433"/>
      <c r="L221" s="433"/>
      <c r="M221" s="433"/>
      <c r="N221" s="433"/>
      <c r="O221" s="433"/>
      <c r="P221" s="433"/>
      <c r="Q221" s="434"/>
    </row>
    <row r="222" spans="3:17">
      <c r="C222" s="433"/>
      <c r="D222" s="433"/>
      <c r="E222" s="433"/>
      <c r="F222" s="433"/>
      <c r="G222" s="433"/>
      <c r="H222" s="433"/>
      <c r="I222" s="433"/>
      <c r="J222" s="433"/>
      <c r="K222" s="433"/>
      <c r="L222" s="433"/>
      <c r="M222" s="433"/>
      <c r="N222" s="433"/>
      <c r="O222" s="433"/>
      <c r="P222" s="433"/>
      <c r="Q222" s="434"/>
    </row>
    <row r="223" spans="3:17">
      <c r="C223" s="433"/>
      <c r="D223" s="433"/>
      <c r="E223" s="433"/>
      <c r="F223" s="433"/>
      <c r="G223" s="433"/>
      <c r="H223" s="433"/>
      <c r="I223" s="433"/>
      <c r="J223" s="433"/>
      <c r="K223" s="433"/>
      <c r="L223" s="433"/>
      <c r="M223" s="433"/>
      <c r="N223" s="433"/>
      <c r="O223" s="433"/>
      <c r="P223" s="433"/>
      <c r="Q223" s="434"/>
    </row>
    <row r="224" spans="3:17">
      <c r="C224" s="433"/>
      <c r="D224" s="433"/>
      <c r="E224" s="433"/>
      <c r="F224" s="433"/>
      <c r="G224" s="433"/>
      <c r="H224" s="433"/>
      <c r="I224" s="433"/>
      <c r="J224" s="433"/>
      <c r="K224" s="433"/>
      <c r="L224" s="433"/>
      <c r="M224" s="433"/>
      <c r="N224" s="433"/>
      <c r="O224" s="433"/>
      <c r="P224" s="433"/>
      <c r="Q224" s="434"/>
    </row>
    <row r="225" spans="3:17">
      <c r="C225" s="433"/>
      <c r="D225" s="433"/>
      <c r="E225" s="433"/>
      <c r="F225" s="433"/>
      <c r="G225" s="433"/>
      <c r="H225" s="433"/>
      <c r="I225" s="433"/>
      <c r="J225" s="433"/>
      <c r="K225" s="433"/>
      <c r="L225" s="433"/>
      <c r="M225" s="433"/>
      <c r="N225" s="433"/>
      <c r="O225" s="433"/>
      <c r="P225" s="433"/>
      <c r="Q225" s="434"/>
    </row>
    <row r="226" spans="3:17">
      <c r="C226" s="433"/>
      <c r="D226" s="433"/>
      <c r="E226" s="433"/>
      <c r="F226" s="433"/>
      <c r="G226" s="433"/>
      <c r="H226" s="433"/>
      <c r="I226" s="433"/>
      <c r="J226" s="433"/>
      <c r="K226" s="433"/>
      <c r="L226" s="433"/>
      <c r="M226" s="433"/>
      <c r="N226" s="433"/>
      <c r="O226" s="433"/>
      <c r="P226" s="433"/>
      <c r="Q226" s="434"/>
    </row>
    <row r="227" spans="3:17">
      <c r="C227" s="433"/>
      <c r="D227" s="433"/>
      <c r="E227" s="433"/>
      <c r="F227" s="433"/>
      <c r="G227" s="433"/>
      <c r="H227" s="433"/>
      <c r="I227" s="433"/>
      <c r="J227" s="433"/>
      <c r="K227" s="433"/>
      <c r="L227" s="433"/>
      <c r="M227" s="433"/>
      <c r="N227" s="433"/>
      <c r="O227" s="433"/>
      <c r="P227" s="433"/>
      <c r="Q227" s="434"/>
    </row>
    <row r="228" spans="3:17">
      <c r="C228" s="433"/>
      <c r="D228" s="433"/>
      <c r="E228" s="433"/>
      <c r="F228" s="433"/>
      <c r="G228" s="433"/>
      <c r="H228" s="433"/>
      <c r="I228" s="433"/>
      <c r="J228" s="433"/>
      <c r="K228" s="433"/>
      <c r="L228" s="433"/>
      <c r="M228" s="433"/>
      <c r="N228" s="433"/>
      <c r="O228" s="433"/>
      <c r="P228" s="433"/>
      <c r="Q228" s="434"/>
    </row>
    <row r="229" spans="3:17">
      <c r="C229" s="433"/>
      <c r="D229" s="433"/>
      <c r="E229" s="433"/>
      <c r="F229" s="433"/>
      <c r="G229" s="433"/>
      <c r="H229" s="433"/>
      <c r="I229" s="433"/>
      <c r="J229" s="433"/>
      <c r="K229" s="433"/>
      <c r="L229" s="433"/>
      <c r="M229" s="433"/>
      <c r="N229" s="433"/>
      <c r="O229" s="433"/>
      <c r="P229" s="433"/>
      <c r="Q229" s="434"/>
    </row>
    <row r="230" spans="3:17">
      <c r="C230" s="433"/>
      <c r="D230" s="433"/>
      <c r="E230" s="433"/>
      <c r="F230" s="433"/>
      <c r="G230" s="433"/>
      <c r="H230" s="433"/>
      <c r="I230" s="433"/>
      <c r="J230" s="433"/>
      <c r="K230" s="433"/>
      <c r="L230" s="433"/>
      <c r="M230" s="433"/>
      <c r="N230" s="433"/>
      <c r="O230" s="433"/>
      <c r="P230" s="433"/>
      <c r="Q230" s="434"/>
    </row>
    <row r="231" spans="3:17">
      <c r="C231" s="433"/>
      <c r="D231" s="433"/>
      <c r="E231" s="433"/>
      <c r="F231" s="433"/>
      <c r="G231" s="433"/>
      <c r="H231" s="433"/>
      <c r="I231" s="433"/>
      <c r="J231" s="433"/>
      <c r="K231" s="433"/>
      <c r="L231" s="433"/>
      <c r="M231" s="433"/>
      <c r="N231" s="433"/>
      <c r="O231" s="433"/>
      <c r="P231" s="433"/>
      <c r="Q231" s="434"/>
    </row>
    <row r="232" spans="3:17">
      <c r="C232" s="433"/>
      <c r="D232" s="433"/>
      <c r="E232" s="433"/>
      <c r="F232" s="433"/>
      <c r="G232" s="433"/>
      <c r="H232" s="433"/>
      <c r="I232" s="433"/>
      <c r="J232" s="433"/>
      <c r="K232" s="433"/>
      <c r="L232" s="433"/>
      <c r="M232" s="433"/>
      <c r="N232" s="433"/>
      <c r="O232" s="433"/>
      <c r="P232" s="433"/>
      <c r="Q232" s="434"/>
    </row>
    <row r="233" spans="3:17">
      <c r="C233" s="433"/>
      <c r="D233" s="433"/>
      <c r="E233" s="433"/>
      <c r="F233" s="433"/>
      <c r="G233" s="433"/>
      <c r="H233" s="433"/>
      <c r="I233" s="433"/>
      <c r="J233" s="433"/>
      <c r="K233" s="433"/>
      <c r="L233" s="433"/>
      <c r="M233" s="433"/>
      <c r="N233" s="433"/>
      <c r="O233" s="433"/>
      <c r="P233" s="433"/>
      <c r="Q233" s="434"/>
    </row>
    <row r="234" spans="3:17">
      <c r="C234" s="433"/>
      <c r="D234" s="433"/>
      <c r="E234" s="433"/>
      <c r="F234" s="433"/>
      <c r="G234" s="433"/>
      <c r="H234" s="433"/>
      <c r="I234" s="433"/>
      <c r="J234" s="433"/>
      <c r="K234" s="433"/>
      <c r="L234" s="433"/>
      <c r="M234" s="433"/>
      <c r="N234" s="433"/>
      <c r="O234" s="433"/>
      <c r="P234" s="433"/>
      <c r="Q234" s="434"/>
    </row>
    <row r="235" spans="3:17">
      <c r="C235" s="433"/>
      <c r="D235" s="433"/>
      <c r="E235" s="433"/>
      <c r="F235" s="433"/>
      <c r="G235" s="433"/>
      <c r="H235" s="433"/>
      <c r="I235" s="433"/>
      <c r="J235" s="433"/>
      <c r="K235" s="433"/>
      <c r="L235" s="433"/>
      <c r="M235" s="433"/>
      <c r="N235" s="433"/>
      <c r="O235" s="433"/>
      <c r="P235" s="433"/>
      <c r="Q235" s="434"/>
    </row>
    <row r="236" spans="3:17">
      <c r="C236" s="433"/>
      <c r="D236" s="433"/>
      <c r="E236" s="433"/>
      <c r="F236" s="433"/>
      <c r="G236" s="433"/>
      <c r="H236" s="433"/>
      <c r="I236" s="433"/>
      <c r="J236" s="433"/>
      <c r="K236" s="433"/>
      <c r="L236" s="433"/>
      <c r="M236" s="433"/>
      <c r="N236" s="433"/>
      <c r="O236" s="433"/>
      <c r="P236" s="433"/>
      <c r="Q236" s="434"/>
    </row>
    <row r="237" spans="3:17">
      <c r="C237" s="433"/>
      <c r="D237" s="433"/>
      <c r="E237" s="433"/>
      <c r="F237" s="433"/>
      <c r="G237" s="433"/>
      <c r="H237" s="433"/>
      <c r="I237" s="433"/>
      <c r="J237" s="433"/>
      <c r="K237" s="433"/>
      <c r="L237" s="433"/>
      <c r="M237" s="433"/>
      <c r="N237" s="433"/>
      <c r="O237" s="433"/>
      <c r="P237" s="433"/>
      <c r="Q237" s="434"/>
    </row>
    <row r="238" spans="3:17">
      <c r="C238" s="433"/>
      <c r="D238" s="433"/>
      <c r="E238" s="433"/>
      <c r="F238" s="433"/>
      <c r="G238" s="433"/>
      <c r="H238" s="433"/>
      <c r="I238" s="433"/>
      <c r="J238" s="433"/>
      <c r="K238" s="433"/>
      <c r="L238" s="433"/>
      <c r="M238" s="433"/>
      <c r="N238" s="433"/>
      <c r="O238" s="433"/>
      <c r="P238" s="433"/>
      <c r="Q238" s="434"/>
    </row>
    <row r="239" spans="3:17">
      <c r="C239" s="433"/>
      <c r="D239" s="433"/>
      <c r="E239" s="433"/>
      <c r="F239" s="433"/>
      <c r="G239" s="433"/>
      <c r="H239" s="433"/>
      <c r="I239" s="433"/>
      <c r="J239" s="433"/>
      <c r="K239" s="433"/>
      <c r="L239" s="433"/>
      <c r="M239" s="433"/>
      <c r="N239" s="433"/>
      <c r="O239" s="433"/>
      <c r="P239" s="433"/>
      <c r="Q239" s="434"/>
    </row>
    <row r="240" spans="3:17">
      <c r="C240" s="433"/>
      <c r="D240" s="433"/>
      <c r="E240" s="433"/>
      <c r="F240" s="433"/>
      <c r="G240" s="433"/>
      <c r="H240" s="433"/>
      <c r="I240" s="433"/>
      <c r="J240" s="433"/>
      <c r="K240" s="433"/>
      <c r="L240" s="433"/>
      <c r="M240" s="433"/>
      <c r="N240" s="433"/>
      <c r="O240" s="433"/>
      <c r="P240" s="433"/>
      <c r="Q240" s="434"/>
    </row>
    <row r="241" spans="3:17">
      <c r="C241" s="433"/>
      <c r="D241" s="433"/>
      <c r="E241" s="433"/>
      <c r="F241" s="433"/>
      <c r="G241" s="433"/>
      <c r="H241" s="433"/>
      <c r="I241" s="433"/>
      <c r="J241" s="433"/>
      <c r="K241" s="433"/>
      <c r="L241" s="433"/>
      <c r="M241" s="433"/>
      <c r="N241" s="433"/>
      <c r="O241" s="433"/>
      <c r="P241" s="433"/>
      <c r="Q241" s="434"/>
    </row>
    <row r="242" spans="3:17">
      <c r="C242" s="433"/>
      <c r="D242" s="433"/>
      <c r="E242" s="433"/>
      <c r="F242" s="433"/>
      <c r="G242" s="433"/>
      <c r="H242" s="433"/>
      <c r="I242" s="433"/>
      <c r="J242" s="433"/>
      <c r="K242" s="433"/>
      <c r="L242" s="433"/>
      <c r="M242" s="433"/>
      <c r="N242" s="433"/>
      <c r="O242" s="433"/>
      <c r="P242" s="433"/>
      <c r="Q242" s="434"/>
    </row>
    <row r="243" spans="3:17">
      <c r="C243" s="433"/>
      <c r="D243" s="433"/>
      <c r="E243" s="433"/>
      <c r="F243" s="433"/>
      <c r="G243" s="433"/>
      <c r="H243" s="433"/>
      <c r="I243" s="433"/>
      <c r="J243" s="433"/>
      <c r="K243" s="433"/>
      <c r="L243" s="433"/>
      <c r="M243" s="433"/>
      <c r="N243" s="433"/>
      <c r="O243" s="433"/>
      <c r="P243" s="433"/>
      <c r="Q243" s="434"/>
    </row>
    <row r="244" spans="3:17">
      <c r="C244" s="433"/>
      <c r="D244" s="433"/>
      <c r="E244" s="433"/>
      <c r="F244" s="433"/>
      <c r="G244" s="433"/>
      <c r="H244" s="433"/>
      <c r="I244" s="433"/>
      <c r="J244" s="433"/>
      <c r="K244" s="433"/>
      <c r="L244" s="433"/>
      <c r="M244" s="433"/>
      <c r="N244" s="433"/>
      <c r="O244" s="433"/>
      <c r="P244" s="433"/>
      <c r="Q244" s="434"/>
    </row>
    <row r="245" spans="3:17">
      <c r="C245" s="433"/>
      <c r="D245" s="433"/>
      <c r="E245" s="433"/>
      <c r="F245" s="433"/>
      <c r="G245" s="433"/>
      <c r="H245" s="433"/>
      <c r="I245" s="433"/>
      <c r="J245" s="433"/>
      <c r="K245" s="433"/>
      <c r="L245" s="433"/>
      <c r="M245" s="433"/>
      <c r="N245" s="433"/>
      <c r="O245" s="433"/>
      <c r="P245" s="433"/>
      <c r="Q245" s="434"/>
    </row>
    <row r="246" spans="3:17">
      <c r="C246" s="433"/>
      <c r="D246" s="433"/>
      <c r="E246" s="433"/>
      <c r="F246" s="433"/>
      <c r="G246" s="433"/>
      <c r="H246" s="433"/>
      <c r="I246" s="433"/>
      <c r="J246" s="433"/>
      <c r="K246" s="433"/>
      <c r="L246" s="433"/>
      <c r="M246" s="433"/>
      <c r="N246" s="433"/>
      <c r="O246" s="433"/>
      <c r="P246" s="433"/>
      <c r="Q246" s="434"/>
    </row>
    <row r="247" spans="3:17">
      <c r="C247" s="433"/>
      <c r="D247" s="433"/>
      <c r="E247" s="433"/>
      <c r="F247" s="433"/>
      <c r="G247" s="433"/>
      <c r="H247" s="433"/>
      <c r="I247" s="433"/>
      <c r="J247" s="433"/>
      <c r="K247" s="433"/>
      <c r="L247" s="433"/>
      <c r="M247" s="433"/>
      <c r="N247" s="433"/>
      <c r="O247" s="433"/>
      <c r="P247" s="433"/>
      <c r="Q247" s="434"/>
    </row>
    <row r="248" spans="3:17">
      <c r="C248" s="433"/>
      <c r="D248" s="433"/>
      <c r="E248" s="433"/>
      <c r="F248" s="433"/>
      <c r="G248" s="433"/>
      <c r="H248" s="433"/>
      <c r="I248" s="433"/>
      <c r="J248" s="433"/>
      <c r="K248" s="433"/>
      <c r="L248" s="433"/>
      <c r="M248" s="433"/>
      <c r="N248" s="433"/>
      <c r="O248" s="433"/>
      <c r="P248" s="433"/>
      <c r="Q248" s="434"/>
    </row>
    <row r="249" spans="3:17">
      <c r="C249" s="433"/>
      <c r="D249" s="433"/>
      <c r="E249" s="433"/>
      <c r="F249" s="433"/>
      <c r="G249" s="433"/>
      <c r="H249" s="433"/>
      <c r="I249" s="433"/>
      <c r="J249" s="433"/>
      <c r="K249" s="433"/>
      <c r="L249" s="433"/>
      <c r="M249" s="433"/>
      <c r="N249" s="433"/>
      <c r="O249" s="433"/>
      <c r="P249" s="433"/>
      <c r="Q249" s="434"/>
    </row>
    <row r="250" spans="3:17">
      <c r="C250" s="433"/>
      <c r="D250" s="433"/>
      <c r="E250" s="433"/>
      <c r="F250" s="433"/>
      <c r="G250" s="433"/>
      <c r="H250" s="433"/>
      <c r="I250" s="433"/>
      <c r="J250" s="433"/>
      <c r="K250" s="433"/>
      <c r="L250" s="433"/>
      <c r="M250" s="433"/>
      <c r="N250" s="433"/>
      <c r="O250" s="433"/>
      <c r="P250" s="433"/>
      <c r="Q250" s="434"/>
    </row>
    <row r="251" spans="3:17">
      <c r="C251" s="433"/>
      <c r="D251" s="433"/>
      <c r="E251" s="433"/>
      <c r="F251" s="433"/>
      <c r="G251" s="433"/>
      <c r="H251" s="433"/>
      <c r="I251" s="433"/>
      <c r="J251" s="433"/>
      <c r="K251" s="433"/>
      <c r="L251" s="433"/>
      <c r="M251" s="433"/>
      <c r="N251" s="433"/>
      <c r="O251" s="433"/>
      <c r="P251" s="433"/>
      <c r="Q251" s="434"/>
    </row>
    <row r="252" spans="3:17">
      <c r="C252" s="433"/>
      <c r="D252" s="433"/>
      <c r="E252" s="433"/>
      <c r="F252" s="433"/>
      <c r="G252" s="433"/>
      <c r="H252" s="433"/>
      <c r="I252" s="433"/>
      <c r="J252" s="433"/>
      <c r="K252" s="433"/>
      <c r="L252" s="433"/>
      <c r="M252" s="433"/>
      <c r="N252" s="433"/>
      <c r="O252" s="433"/>
      <c r="P252" s="433"/>
      <c r="Q252" s="434"/>
    </row>
    <row r="253" spans="3:17">
      <c r="C253" s="433"/>
      <c r="D253" s="433"/>
      <c r="E253" s="433"/>
      <c r="F253" s="433"/>
      <c r="G253" s="433"/>
      <c r="H253" s="433"/>
      <c r="I253" s="433"/>
      <c r="J253" s="433"/>
      <c r="K253" s="433"/>
      <c r="L253" s="433"/>
      <c r="M253" s="433"/>
      <c r="N253" s="433"/>
      <c r="O253" s="433"/>
      <c r="P253" s="433"/>
      <c r="Q253" s="434"/>
    </row>
    <row r="254" spans="3:17">
      <c r="C254" s="433"/>
      <c r="D254" s="433"/>
      <c r="E254" s="433"/>
      <c r="F254" s="433"/>
      <c r="G254" s="433"/>
      <c r="H254" s="433"/>
      <c r="I254" s="433"/>
      <c r="J254" s="433"/>
      <c r="K254" s="433"/>
      <c r="L254" s="433"/>
      <c r="M254" s="433"/>
      <c r="N254" s="433"/>
      <c r="O254" s="433"/>
      <c r="P254" s="433"/>
      <c r="Q254" s="434"/>
    </row>
    <row r="255" spans="3:17">
      <c r="C255" s="433"/>
      <c r="D255" s="433"/>
      <c r="E255" s="433"/>
      <c r="F255" s="433"/>
      <c r="G255" s="433"/>
      <c r="H255" s="433"/>
      <c r="I255" s="433"/>
      <c r="J255" s="433"/>
      <c r="K255" s="433"/>
      <c r="L255" s="433"/>
      <c r="M255" s="433"/>
      <c r="N255" s="433"/>
      <c r="O255" s="433"/>
      <c r="P255" s="433"/>
      <c r="Q255" s="434"/>
    </row>
    <row r="256" spans="3:17">
      <c r="C256" s="433"/>
      <c r="D256" s="433"/>
      <c r="E256" s="433"/>
      <c r="F256" s="433"/>
      <c r="G256" s="433"/>
      <c r="H256" s="433"/>
      <c r="I256" s="433"/>
      <c r="J256" s="433"/>
      <c r="K256" s="433"/>
      <c r="L256" s="433"/>
      <c r="M256" s="433"/>
      <c r="N256" s="433"/>
      <c r="O256" s="433"/>
      <c r="P256" s="433"/>
      <c r="Q256" s="434"/>
    </row>
    <row r="257" spans="3:17">
      <c r="C257" s="433"/>
      <c r="D257" s="433"/>
      <c r="E257" s="433"/>
      <c r="F257" s="433"/>
      <c r="G257" s="433"/>
      <c r="H257" s="433"/>
      <c r="I257" s="433"/>
      <c r="J257" s="433"/>
      <c r="K257" s="433"/>
      <c r="L257" s="433"/>
      <c r="M257" s="433"/>
      <c r="N257" s="433"/>
      <c r="O257" s="433"/>
      <c r="P257" s="433"/>
      <c r="Q257" s="434"/>
    </row>
    <row r="258" spans="3:17">
      <c r="C258" s="433"/>
      <c r="D258" s="433"/>
      <c r="E258" s="433"/>
      <c r="F258" s="433"/>
      <c r="G258" s="433"/>
      <c r="H258" s="433"/>
      <c r="I258" s="433"/>
      <c r="J258" s="433"/>
      <c r="K258" s="433"/>
      <c r="L258" s="433"/>
      <c r="M258" s="433"/>
      <c r="N258" s="433"/>
      <c r="O258" s="433"/>
      <c r="P258" s="433"/>
      <c r="Q258" s="434"/>
    </row>
    <row r="259" spans="3:17">
      <c r="C259" s="433"/>
      <c r="D259" s="433"/>
      <c r="E259" s="433"/>
      <c r="F259" s="433"/>
      <c r="G259" s="433"/>
      <c r="H259" s="433"/>
      <c r="I259" s="433"/>
      <c r="J259" s="433"/>
      <c r="K259" s="433"/>
      <c r="L259" s="433"/>
      <c r="M259" s="433"/>
      <c r="N259" s="433"/>
      <c r="O259" s="433"/>
      <c r="P259" s="433"/>
      <c r="Q259" s="434"/>
    </row>
    <row r="260" spans="3:17">
      <c r="C260" s="433"/>
      <c r="D260" s="433"/>
      <c r="E260" s="433"/>
      <c r="F260" s="433"/>
      <c r="G260" s="433"/>
      <c r="H260" s="433"/>
      <c r="I260" s="433"/>
      <c r="J260" s="433"/>
      <c r="K260" s="433"/>
      <c r="L260" s="433"/>
      <c r="M260" s="433"/>
      <c r="N260" s="433"/>
      <c r="O260" s="433"/>
      <c r="P260" s="433"/>
      <c r="Q260" s="434"/>
    </row>
    <row r="261" spans="3:17">
      <c r="C261" s="433"/>
      <c r="D261" s="433"/>
      <c r="E261" s="433"/>
      <c r="F261" s="433"/>
      <c r="G261" s="433"/>
      <c r="H261" s="433"/>
      <c r="I261" s="433"/>
      <c r="J261" s="433"/>
      <c r="K261" s="433"/>
      <c r="L261" s="433"/>
      <c r="M261" s="433"/>
      <c r="N261" s="433"/>
      <c r="O261" s="433"/>
      <c r="P261" s="433"/>
      <c r="Q261" s="434"/>
    </row>
    <row r="262" spans="3:17">
      <c r="C262" s="433"/>
      <c r="D262" s="433"/>
      <c r="E262" s="433"/>
      <c r="F262" s="433"/>
      <c r="G262" s="433"/>
      <c r="H262" s="433"/>
      <c r="I262" s="433"/>
      <c r="J262" s="433"/>
      <c r="K262" s="433"/>
      <c r="L262" s="433"/>
      <c r="M262" s="433"/>
      <c r="N262" s="433"/>
      <c r="O262" s="433"/>
      <c r="P262" s="433"/>
      <c r="Q262" s="434"/>
    </row>
    <row r="263" spans="3:17">
      <c r="C263" s="433"/>
      <c r="D263" s="433"/>
      <c r="E263" s="433"/>
      <c r="F263" s="433"/>
      <c r="G263" s="433"/>
      <c r="H263" s="433"/>
      <c r="I263" s="433"/>
      <c r="J263" s="433"/>
      <c r="K263" s="433"/>
      <c r="L263" s="433"/>
      <c r="M263" s="433"/>
      <c r="N263" s="433"/>
      <c r="O263" s="433"/>
      <c r="P263" s="433"/>
      <c r="Q263" s="434"/>
    </row>
    <row r="264" spans="3:17">
      <c r="C264" s="433"/>
      <c r="D264" s="433"/>
      <c r="E264" s="433"/>
      <c r="F264" s="433"/>
      <c r="G264" s="433"/>
      <c r="H264" s="433"/>
      <c r="I264" s="433"/>
      <c r="J264" s="433"/>
      <c r="K264" s="433"/>
      <c r="L264" s="433"/>
      <c r="M264" s="433"/>
      <c r="N264" s="433"/>
      <c r="O264" s="433"/>
      <c r="P264" s="433"/>
      <c r="Q264" s="434"/>
    </row>
    <row r="265" spans="3:17">
      <c r="C265" s="433"/>
      <c r="D265" s="433"/>
      <c r="E265" s="433"/>
      <c r="F265" s="433"/>
      <c r="G265" s="433"/>
      <c r="H265" s="433"/>
      <c r="I265" s="433"/>
      <c r="J265" s="433"/>
      <c r="K265" s="433"/>
      <c r="L265" s="433"/>
      <c r="M265" s="433"/>
      <c r="N265" s="433"/>
      <c r="O265" s="433"/>
      <c r="P265" s="433"/>
      <c r="Q265" s="434"/>
    </row>
    <row r="266" spans="3:17">
      <c r="C266" s="433"/>
      <c r="D266" s="433"/>
      <c r="E266" s="433"/>
      <c r="F266" s="433"/>
      <c r="G266" s="433"/>
      <c r="H266" s="433"/>
      <c r="I266" s="433"/>
      <c r="J266" s="433"/>
      <c r="K266" s="433"/>
      <c r="L266" s="433"/>
      <c r="M266" s="433"/>
      <c r="N266" s="433"/>
      <c r="O266" s="433"/>
      <c r="P266" s="433"/>
      <c r="Q266" s="434"/>
    </row>
    <row r="267" spans="3:17">
      <c r="C267" s="433"/>
      <c r="D267" s="433"/>
      <c r="E267" s="433"/>
      <c r="F267" s="433"/>
      <c r="G267" s="433"/>
      <c r="H267" s="433"/>
      <c r="I267" s="433"/>
      <c r="J267" s="433"/>
      <c r="K267" s="433"/>
      <c r="L267" s="433"/>
      <c r="M267" s="433"/>
      <c r="N267" s="433"/>
      <c r="O267" s="433"/>
      <c r="P267" s="433"/>
      <c r="Q267" s="434"/>
    </row>
    <row r="268" spans="3:17">
      <c r="C268" s="433"/>
      <c r="D268" s="433"/>
      <c r="E268" s="433"/>
      <c r="F268" s="433"/>
      <c r="G268" s="433"/>
      <c r="H268" s="433"/>
      <c r="I268" s="433"/>
      <c r="J268" s="433"/>
      <c r="K268" s="433"/>
      <c r="L268" s="433"/>
      <c r="M268" s="433"/>
      <c r="N268" s="433"/>
      <c r="O268" s="433"/>
      <c r="P268" s="433"/>
      <c r="Q268" s="434"/>
    </row>
    <row r="269" spans="3:17">
      <c r="C269" s="433"/>
      <c r="D269" s="433"/>
      <c r="E269" s="433"/>
      <c r="F269" s="433"/>
      <c r="G269" s="433"/>
      <c r="H269" s="433"/>
      <c r="I269" s="433"/>
      <c r="J269" s="433"/>
      <c r="K269" s="433"/>
      <c r="L269" s="433"/>
      <c r="M269" s="433"/>
      <c r="N269" s="433"/>
      <c r="O269" s="433"/>
      <c r="P269" s="433"/>
      <c r="Q269" s="434"/>
    </row>
    <row r="270" spans="3:17">
      <c r="C270" s="433"/>
      <c r="D270" s="433"/>
      <c r="E270" s="433"/>
      <c r="F270" s="433"/>
      <c r="G270" s="433"/>
      <c r="H270" s="433"/>
      <c r="I270" s="433"/>
      <c r="J270" s="433"/>
      <c r="K270" s="433"/>
      <c r="L270" s="433"/>
      <c r="M270" s="433"/>
      <c r="N270" s="433"/>
      <c r="O270" s="433"/>
      <c r="P270" s="433"/>
      <c r="Q270" s="434"/>
    </row>
    <row r="271" spans="3:17">
      <c r="C271" s="433"/>
      <c r="D271" s="433"/>
      <c r="E271" s="433"/>
      <c r="F271" s="433"/>
      <c r="G271" s="433"/>
      <c r="H271" s="433"/>
      <c r="I271" s="433"/>
      <c r="J271" s="433"/>
      <c r="K271" s="433"/>
      <c r="L271" s="433"/>
      <c r="M271" s="433"/>
      <c r="N271" s="433"/>
      <c r="O271" s="433"/>
      <c r="P271" s="433"/>
      <c r="Q271" s="434"/>
    </row>
    <row r="272" spans="3:17">
      <c r="C272" s="433"/>
      <c r="D272" s="433"/>
      <c r="E272" s="433"/>
      <c r="F272" s="433"/>
      <c r="G272" s="433"/>
      <c r="H272" s="433"/>
      <c r="I272" s="433"/>
      <c r="J272" s="433"/>
      <c r="K272" s="433"/>
      <c r="L272" s="433"/>
      <c r="M272" s="433"/>
      <c r="N272" s="433"/>
      <c r="O272" s="433"/>
      <c r="P272" s="433"/>
      <c r="Q272" s="434"/>
    </row>
    <row r="273" spans="3:17">
      <c r="C273" s="433"/>
      <c r="D273" s="433"/>
      <c r="E273" s="433"/>
      <c r="F273" s="433"/>
      <c r="G273" s="433"/>
      <c r="H273" s="433"/>
      <c r="I273" s="433"/>
      <c r="J273" s="433"/>
      <c r="K273" s="433"/>
      <c r="L273" s="433"/>
      <c r="M273" s="433"/>
      <c r="N273" s="433"/>
      <c r="O273" s="433"/>
      <c r="P273" s="433"/>
      <c r="Q273" s="434"/>
    </row>
    <row r="274" spans="3:17">
      <c r="C274" s="433"/>
      <c r="D274" s="433"/>
      <c r="E274" s="433"/>
      <c r="F274" s="433"/>
      <c r="G274" s="433"/>
      <c r="H274" s="433"/>
      <c r="I274" s="433"/>
      <c r="J274" s="433"/>
      <c r="K274" s="433"/>
      <c r="L274" s="433"/>
      <c r="M274" s="433"/>
      <c r="N274" s="433"/>
      <c r="O274" s="433"/>
      <c r="P274" s="433"/>
      <c r="Q274" s="434"/>
    </row>
    <row r="275" spans="3:17">
      <c r="C275" s="433"/>
      <c r="D275" s="433"/>
      <c r="E275" s="433"/>
      <c r="F275" s="433"/>
      <c r="G275" s="433"/>
      <c r="H275" s="433"/>
      <c r="I275" s="433"/>
      <c r="J275" s="433"/>
      <c r="K275" s="433"/>
      <c r="L275" s="433"/>
      <c r="M275" s="433"/>
      <c r="N275" s="433"/>
      <c r="O275" s="433"/>
      <c r="P275" s="433"/>
      <c r="Q275" s="434"/>
    </row>
    <row r="276" spans="3:17">
      <c r="C276" s="433"/>
      <c r="D276" s="433"/>
      <c r="E276" s="433"/>
      <c r="F276" s="433"/>
      <c r="G276" s="433"/>
      <c r="H276" s="433"/>
      <c r="I276" s="433"/>
      <c r="J276" s="433"/>
      <c r="K276" s="433"/>
      <c r="L276" s="433"/>
      <c r="M276" s="433"/>
      <c r="N276" s="433"/>
      <c r="O276" s="433"/>
      <c r="P276" s="433"/>
      <c r="Q276" s="434"/>
    </row>
    <row r="277" spans="3:17">
      <c r="C277" s="433"/>
      <c r="D277" s="433"/>
      <c r="E277" s="433"/>
      <c r="F277" s="433"/>
      <c r="G277" s="433"/>
      <c r="H277" s="433"/>
      <c r="I277" s="433"/>
      <c r="J277" s="433"/>
      <c r="K277" s="433"/>
      <c r="L277" s="433"/>
      <c r="M277" s="433"/>
      <c r="N277" s="433"/>
      <c r="O277" s="433"/>
      <c r="P277" s="433"/>
      <c r="Q277" s="434"/>
    </row>
    <row r="278" spans="3:17">
      <c r="C278" s="433"/>
      <c r="D278" s="433"/>
      <c r="E278" s="433"/>
      <c r="F278" s="433"/>
      <c r="G278" s="433"/>
      <c r="H278" s="433"/>
      <c r="I278" s="433"/>
      <c r="J278" s="433"/>
      <c r="K278" s="433"/>
      <c r="L278" s="433"/>
      <c r="M278" s="433"/>
      <c r="N278" s="433"/>
      <c r="O278" s="433"/>
      <c r="P278" s="433"/>
      <c r="Q278" s="434"/>
    </row>
    <row r="279" spans="3:17">
      <c r="C279" s="433"/>
      <c r="D279" s="433"/>
      <c r="E279" s="433"/>
      <c r="F279" s="433"/>
      <c r="G279" s="433"/>
      <c r="H279" s="433"/>
      <c r="I279" s="433"/>
      <c r="J279" s="433"/>
      <c r="K279" s="433"/>
      <c r="L279" s="433"/>
      <c r="M279" s="433"/>
      <c r="N279" s="433"/>
      <c r="O279" s="433"/>
      <c r="P279" s="433"/>
      <c r="Q279" s="434"/>
    </row>
    <row r="280" spans="3:17">
      <c r="C280" s="433"/>
      <c r="D280" s="433"/>
      <c r="E280" s="433"/>
      <c r="F280" s="433"/>
      <c r="G280" s="433"/>
      <c r="H280" s="433"/>
      <c r="I280" s="433"/>
      <c r="J280" s="433"/>
      <c r="K280" s="433"/>
      <c r="L280" s="433"/>
      <c r="M280" s="433"/>
      <c r="N280" s="433"/>
      <c r="O280" s="433"/>
      <c r="P280" s="433"/>
      <c r="Q280" s="434"/>
    </row>
    <row r="281" spans="3:17">
      <c r="C281" s="433"/>
      <c r="D281" s="433"/>
      <c r="E281" s="433"/>
      <c r="F281" s="433"/>
      <c r="G281" s="433"/>
      <c r="H281" s="433"/>
      <c r="I281" s="433"/>
      <c r="J281" s="433"/>
      <c r="K281" s="433"/>
      <c r="L281" s="433"/>
      <c r="M281" s="433"/>
      <c r="N281" s="433"/>
      <c r="O281" s="433"/>
      <c r="P281" s="433"/>
      <c r="Q281" s="434"/>
    </row>
    <row r="282" spans="3:17">
      <c r="C282" s="433"/>
      <c r="D282" s="433"/>
      <c r="E282" s="433"/>
      <c r="F282" s="433"/>
      <c r="G282" s="433"/>
      <c r="H282" s="433"/>
      <c r="I282" s="433"/>
      <c r="J282" s="433"/>
      <c r="K282" s="433"/>
      <c r="L282" s="433"/>
      <c r="M282" s="433"/>
      <c r="N282" s="433"/>
      <c r="O282" s="433"/>
      <c r="P282" s="433"/>
      <c r="Q282" s="434"/>
    </row>
    <row r="283" spans="3:17">
      <c r="C283" s="433"/>
      <c r="D283" s="433"/>
      <c r="E283" s="433"/>
      <c r="F283" s="433"/>
      <c r="G283" s="433"/>
      <c r="H283" s="433"/>
      <c r="I283" s="433"/>
      <c r="J283" s="433"/>
      <c r="K283" s="433"/>
      <c r="L283" s="433"/>
      <c r="M283" s="433"/>
      <c r="N283" s="433"/>
      <c r="O283" s="433"/>
      <c r="P283" s="433"/>
      <c r="Q283" s="434"/>
    </row>
    <row r="284" spans="3:17">
      <c r="C284" s="433"/>
      <c r="D284" s="433"/>
      <c r="E284" s="433"/>
      <c r="F284" s="433"/>
      <c r="G284" s="433"/>
      <c r="H284" s="433"/>
      <c r="I284" s="433"/>
      <c r="J284" s="433"/>
      <c r="K284" s="433"/>
      <c r="L284" s="433"/>
      <c r="M284" s="433"/>
      <c r="N284" s="433"/>
      <c r="O284" s="433"/>
      <c r="P284" s="433"/>
      <c r="Q284" s="434"/>
    </row>
    <row r="285" spans="3:17">
      <c r="C285" s="433"/>
      <c r="D285" s="433"/>
      <c r="E285" s="433"/>
      <c r="F285" s="433"/>
      <c r="G285" s="433"/>
      <c r="H285" s="433"/>
      <c r="I285" s="433"/>
      <c r="J285" s="433"/>
      <c r="K285" s="433"/>
      <c r="L285" s="433"/>
      <c r="M285" s="433"/>
      <c r="N285" s="433"/>
      <c r="O285" s="433"/>
      <c r="P285" s="433"/>
      <c r="Q285" s="434"/>
    </row>
    <row r="286" spans="3:17">
      <c r="C286" s="433"/>
      <c r="D286" s="433"/>
      <c r="E286" s="433"/>
      <c r="F286" s="433"/>
      <c r="G286" s="433"/>
      <c r="H286" s="433"/>
      <c r="I286" s="433"/>
      <c r="J286" s="433"/>
      <c r="K286" s="433"/>
      <c r="L286" s="433"/>
      <c r="M286" s="433"/>
      <c r="N286" s="433"/>
      <c r="O286" s="433"/>
      <c r="P286" s="433"/>
      <c r="Q286" s="434"/>
    </row>
    <row r="287" spans="3:17">
      <c r="C287" s="433"/>
      <c r="D287" s="433"/>
      <c r="E287" s="433"/>
      <c r="F287" s="433"/>
      <c r="G287" s="433"/>
      <c r="H287" s="433"/>
      <c r="I287" s="433"/>
      <c r="J287" s="433"/>
      <c r="K287" s="433"/>
      <c r="L287" s="433"/>
      <c r="M287" s="433"/>
      <c r="N287" s="433"/>
      <c r="O287" s="433"/>
      <c r="P287" s="433"/>
      <c r="Q287" s="434"/>
    </row>
    <row r="288" spans="3:17">
      <c r="C288" s="433"/>
      <c r="D288" s="433"/>
      <c r="E288" s="433"/>
      <c r="F288" s="433"/>
      <c r="G288" s="433"/>
      <c r="H288" s="433"/>
      <c r="I288" s="433"/>
      <c r="J288" s="433"/>
      <c r="K288" s="433"/>
      <c r="L288" s="433"/>
      <c r="M288" s="433"/>
      <c r="N288" s="433"/>
      <c r="O288" s="433"/>
      <c r="P288" s="433"/>
      <c r="Q288" s="434"/>
    </row>
    <row r="289" spans="3:17">
      <c r="C289" s="433"/>
      <c r="D289" s="433"/>
      <c r="E289" s="433"/>
      <c r="F289" s="433"/>
      <c r="G289" s="433"/>
      <c r="H289" s="433"/>
      <c r="I289" s="433"/>
      <c r="J289" s="433"/>
      <c r="K289" s="433"/>
      <c r="L289" s="433"/>
      <c r="M289" s="433"/>
      <c r="N289" s="433"/>
      <c r="O289" s="433"/>
      <c r="P289" s="433"/>
      <c r="Q289" s="434"/>
    </row>
    <row r="290" spans="3:17">
      <c r="C290" s="433"/>
      <c r="D290" s="433"/>
      <c r="E290" s="433"/>
      <c r="F290" s="433"/>
      <c r="G290" s="433"/>
      <c r="H290" s="433"/>
      <c r="I290" s="433"/>
      <c r="J290" s="433"/>
      <c r="K290" s="433"/>
      <c r="L290" s="433"/>
      <c r="M290" s="433"/>
      <c r="N290" s="433"/>
      <c r="O290" s="433"/>
      <c r="P290" s="433"/>
      <c r="Q290" s="434"/>
    </row>
    <row r="291" spans="3:17">
      <c r="C291" s="433"/>
      <c r="D291" s="433"/>
      <c r="E291" s="433"/>
      <c r="F291" s="433"/>
      <c r="G291" s="433"/>
      <c r="H291" s="433"/>
      <c r="I291" s="433"/>
      <c r="J291" s="433"/>
      <c r="K291" s="433"/>
      <c r="L291" s="433"/>
      <c r="M291" s="433"/>
      <c r="N291" s="433"/>
      <c r="O291" s="433"/>
      <c r="P291" s="433"/>
      <c r="Q291" s="434"/>
    </row>
    <row r="292" spans="3:17">
      <c r="C292" s="433"/>
      <c r="D292" s="433"/>
      <c r="E292" s="433"/>
      <c r="F292" s="433"/>
      <c r="G292" s="433"/>
      <c r="H292" s="433"/>
      <c r="I292" s="433"/>
      <c r="J292" s="433"/>
      <c r="K292" s="433"/>
      <c r="L292" s="433"/>
      <c r="M292" s="433"/>
      <c r="N292" s="433"/>
      <c r="O292" s="433"/>
      <c r="P292" s="433"/>
      <c r="Q292" s="434"/>
    </row>
    <row r="293" spans="3:17">
      <c r="C293" s="433"/>
      <c r="D293" s="433"/>
      <c r="E293" s="433"/>
      <c r="F293" s="433"/>
      <c r="G293" s="433"/>
      <c r="H293" s="433"/>
      <c r="I293" s="433"/>
      <c r="J293" s="433"/>
      <c r="K293" s="433"/>
      <c r="L293" s="433"/>
      <c r="M293" s="433"/>
      <c r="N293" s="433"/>
      <c r="O293" s="433"/>
      <c r="P293" s="433"/>
      <c r="Q293" s="434"/>
    </row>
    <row r="294" spans="3:17">
      <c r="C294" s="433"/>
      <c r="D294" s="433"/>
      <c r="E294" s="433"/>
      <c r="F294" s="433"/>
      <c r="G294" s="433"/>
      <c r="H294" s="433"/>
      <c r="I294" s="433"/>
      <c r="J294" s="433"/>
      <c r="K294" s="433"/>
      <c r="L294" s="433"/>
      <c r="M294" s="433"/>
      <c r="N294" s="433"/>
      <c r="O294" s="433"/>
      <c r="P294" s="433"/>
      <c r="Q294" s="434"/>
    </row>
    <row r="295" spans="3:17">
      <c r="C295" s="433"/>
      <c r="D295" s="433"/>
      <c r="E295" s="433"/>
      <c r="F295" s="433"/>
      <c r="G295" s="433"/>
      <c r="H295" s="433"/>
      <c r="I295" s="433"/>
      <c r="J295" s="433"/>
      <c r="K295" s="433"/>
      <c r="L295" s="433"/>
      <c r="M295" s="433"/>
      <c r="N295" s="433"/>
      <c r="O295" s="433"/>
      <c r="P295" s="433"/>
      <c r="Q295" s="434"/>
    </row>
    <row r="296" spans="3:17">
      <c r="C296" s="433"/>
      <c r="D296" s="433"/>
      <c r="E296" s="433"/>
      <c r="F296" s="433"/>
      <c r="G296" s="433"/>
      <c r="H296" s="433"/>
      <c r="I296" s="433"/>
      <c r="J296" s="433"/>
      <c r="K296" s="433"/>
      <c r="L296" s="433"/>
      <c r="M296" s="433"/>
      <c r="N296" s="433"/>
      <c r="O296" s="433"/>
      <c r="P296" s="433"/>
      <c r="Q296" s="434"/>
    </row>
    <row r="297" spans="3:17">
      <c r="C297" s="433"/>
      <c r="D297" s="433"/>
      <c r="E297" s="433"/>
      <c r="F297" s="433"/>
      <c r="G297" s="433"/>
      <c r="H297" s="433"/>
      <c r="I297" s="433"/>
      <c r="J297" s="433"/>
      <c r="K297" s="433"/>
      <c r="L297" s="433"/>
      <c r="M297" s="433"/>
      <c r="N297" s="433"/>
      <c r="O297" s="433"/>
      <c r="P297" s="433"/>
      <c r="Q297" s="434"/>
    </row>
    <row r="298" spans="3:17">
      <c r="C298" s="433"/>
      <c r="D298" s="433"/>
      <c r="E298" s="433"/>
      <c r="F298" s="433"/>
      <c r="G298" s="433"/>
      <c r="H298" s="433"/>
      <c r="I298" s="433"/>
      <c r="J298" s="433"/>
      <c r="K298" s="433"/>
      <c r="L298" s="433"/>
      <c r="M298" s="433"/>
      <c r="N298" s="433"/>
      <c r="O298" s="433"/>
      <c r="P298" s="433"/>
      <c r="Q298" s="434"/>
    </row>
    <row r="299" spans="3:17">
      <c r="C299" s="433"/>
      <c r="D299" s="433"/>
      <c r="E299" s="433"/>
      <c r="F299" s="433"/>
      <c r="G299" s="433"/>
      <c r="H299" s="433"/>
      <c r="I299" s="433"/>
      <c r="J299" s="433"/>
      <c r="K299" s="433"/>
      <c r="L299" s="433"/>
      <c r="M299" s="433"/>
      <c r="N299" s="433"/>
      <c r="O299" s="433"/>
      <c r="P299" s="433"/>
      <c r="Q299" s="434"/>
    </row>
    <row r="300" spans="3:17">
      <c r="C300" s="433"/>
      <c r="D300" s="433"/>
      <c r="E300" s="433"/>
      <c r="F300" s="433"/>
      <c r="G300" s="433"/>
      <c r="H300" s="433"/>
      <c r="I300" s="433"/>
      <c r="J300" s="433"/>
      <c r="K300" s="433"/>
      <c r="L300" s="433"/>
      <c r="M300" s="433"/>
      <c r="N300" s="433"/>
      <c r="O300" s="433"/>
      <c r="P300" s="433"/>
      <c r="Q300" s="434"/>
    </row>
    <row r="301" spans="3:17">
      <c r="C301" s="433"/>
      <c r="D301" s="433"/>
      <c r="E301" s="433"/>
      <c r="F301" s="433"/>
      <c r="G301" s="433"/>
      <c r="H301" s="433"/>
      <c r="I301" s="433"/>
      <c r="J301" s="433"/>
      <c r="K301" s="433"/>
      <c r="L301" s="433"/>
      <c r="M301" s="433"/>
      <c r="N301" s="433"/>
      <c r="O301" s="433"/>
      <c r="P301" s="433"/>
      <c r="Q301" s="434"/>
    </row>
    <row r="302" spans="3:17">
      <c r="C302" s="433"/>
      <c r="D302" s="433"/>
      <c r="E302" s="433"/>
      <c r="F302" s="433"/>
      <c r="G302" s="433"/>
      <c r="H302" s="433"/>
      <c r="I302" s="433"/>
      <c r="J302" s="433"/>
      <c r="K302" s="433"/>
      <c r="L302" s="433"/>
      <c r="M302" s="433"/>
      <c r="N302" s="433"/>
      <c r="O302" s="433"/>
      <c r="P302" s="433"/>
      <c r="Q302" s="434"/>
    </row>
    <row r="303" spans="3:17">
      <c r="C303" s="433"/>
      <c r="D303" s="433"/>
      <c r="E303" s="433"/>
      <c r="F303" s="433"/>
      <c r="G303" s="433"/>
      <c r="H303" s="433"/>
      <c r="I303" s="433"/>
      <c r="J303" s="433"/>
      <c r="K303" s="433"/>
      <c r="L303" s="433"/>
      <c r="M303" s="433"/>
      <c r="N303" s="433"/>
      <c r="O303" s="433"/>
      <c r="P303" s="433"/>
      <c r="Q303" s="434"/>
    </row>
    <row r="304" spans="3:17">
      <c r="C304" s="433"/>
      <c r="D304" s="433"/>
      <c r="E304" s="433"/>
      <c r="F304" s="433"/>
      <c r="G304" s="433"/>
      <c r="H304" s="433"/>
      <c r="I304" s="433"/>
      <c r="J304" s="433"/>
      <c r="K304" s="433"/>
      <c r="L304" s="433"/>
      <c r="M304" s="433"/>
      <c r="N304" s="433"/>
      <c r="O304" s="433"/>
      <c r="P304" s="433"/>
      <c r="Q304" s="434"/>
    </row>
    <row r="305" spans="3:17">
      <c r="C305" s="433"/>
      <c r="D305" s="433"/>
      <c r="E305" s="433"/>
      <c r="F305" s="433"/>
      <c r="G305" s="433"/>
      <c r="H305" s="433"/>
      <c r="I305" s="433"/>
      <c r="J305" s="433"/>
      <c r="K305" s="433"/>
      <c r="L305" s="433"/>
      <c r="M305" s="433"/>
      <c r="N305" s="433"/>
      <c r="O305" s="433"/>
      <c r="P305" s="433"/>
      <c r="Q305" s="434"/>
    </row>
    <row r="306" spans="3:17">
      <c r="C306" s="433"/>
      <c r="D306" s="433"/>
      <c r="E306" s="433"/>
      <c r="F306" s="433"/>
      <c r="G306" s="433"/>
      <c r="H306" s="433"/>
      <c r="I306" s="433"/>
      <c r="J306" s="433"/>
      <c r="K306" s="433"/>
      <c r="L306" s="433"/>
      <c r="M306" s="433"/>
      <c r="N306" s="433"/>
      <c r="O306" s="433"/>
      <c r="P306" s="433"/>
      <c r="Q306" s="434"/>
    </row>
    <row r="307" spans="3:17">
      <c r="C307" s="433"/>
      <c r="D307" s="433"/>
      <c r="E307" s="433"/>
      <c r="F307" s="433"/>
      <c r="G307" s="433"/>
      <c r="H307" s="433"/>
      <c r="I307" s="433"/>
      <c r="J307" s="433"/>
      <c r="K307" s="433"/>
      <c r="L307" s="433"/>
      <c r="M307" s="433"/>
      <c r="N307" s="433"/>
      <c r="O307" s="433"/>
      <c r="P307" s="433"/>
      <c r="Q307" s="434"/>
    </row>
    <row r="308" spans="3:17">
      <c r="C308" s="433"/>
      <c r="D308" s="433"/>
      <c r="E308" s="433"/>
      <c r="F308" s="433"/>
      <c r="G308" s="433"/>
      <c r="H308" s="433"/>
      <c r="I308" s="433"/>
      <c r="J308" s="433"/>
      <c r="K308" s="433"/>
      <c r="L308" s="433"/>
      <c r="M308" s="433"/>
      <c r="N308" s="433"/>
      <c r="O308" s="433"/>
      <c r="P308" s="433"/>
      <c r="Q308" s="434"/>
    </row>
    <row r="309" spans="3:17">
      <c r="C309" s="433"/>
      <c r="D309" s="433"/>
      <c r="E309" s="433"/>
      <c r="F309" s="433"/>
      <c r="G309" s="433"/>
      <c r="H309" s="433"/>
      <c r="I309" s="433"/>
      <c r="J309" s="433"/>
      <c r="K309" s="433"/>
      <c r="L309" s="433"/>
      <c r="M309" s="433"/>
      <c r="N309" s="433"/>
      <c r="O309" s="433"/>
      <c r="P309" s="433"/>
      <c r="Q309" s="434"/>
    </row>
    <row r="310" spans="3:17">
      <c r="C310" s="433"/>
      <c r="D310" s="433"/>
      <c r="E310" s="433"/>
      <c r="F310" s="433"/>
      <c r="G310" s="433"/>
      <c r="H310" s="433"/>
      <c r="I310" s="433"/>
      <c r="J310" s="433"/>
      <c r="K310" s="433"/>
      <c r="L310" s="433"/>
      <c r="M310" s="433"/>
      <c r="N310" s="433"/>
      <c r="O310" s="433"/>
      <c r="P310" s="433"/>
      <c r="Q310" s="434"/>
    </row>
    <row r="311" spans="3:17">
      <c r="C311" s="433"/>
      <c r="D311" s="433"/>
      <c r="E311" s="433"/>
      <c r="F311" s="433"/>
      <c r="G311" s="433"/>
      <c r="H311" s="433"/>
      <c r="I311" s="433"/>
      <c r="J311" s="433"/>
      <c r="K311" s="433"/>
      <c r="L311" s="433"/>
      <c r="M311" s="433"/>
      <c r="N311" s="433"/>
      <c r="O311" s="433"/>
      <c r="P311" s="433"/>
      <c r="Q311" s="434"/>
    </row>
    <row r="312" spans="3:17">
      <c r="C312" s="433"/>
      <c r="D312" s="433"/>
      <c r="E312" s="433"/>
      <c r="F312" s="433"/>
      <c r="G312" s="433"/>
      <c r="H312" s="433"/>
      <c r="I312" s="433"/>
      <c r="J312" s="433"/>
      <c r="K312" s="433"/>
      <c r="L312" s="433"/>
      <c r="M312" s="433"/>
      <c r="N312" s="433"/>
      <c r="O312" s="433"/>
      <c r="P312" s="433"/>
      <c r="Q312" s="434"/>
    </row>
    <row r="313" spans="3:17">
      <c r="C313" s="433"/>
      <c r="D313" s="433"/>
      <c r="E313" s="433"/>
      <c r="F313" s="433"/>
      <c r="G313" s="433"/>
      <c r="H313" s="433"/>
      <c r="I313" s="433"/>
      <c r="J313" s="433"/>
      <c r="K313" s="433"/>
      <c r="L313" s="433"/>
      <c r="M313" s="433"/>
      <c r="N313" s="433"/>
      <c r="O313" s="433"/>
      <c r="P313" s="433"/>
      <c r="Q313" s="434"/>
    </row>
    <row r="314" spans="3:17">
      <c r="C314" s="433"/>
      <c r="D314" s="433"/>
      <c r="E314" s="433"/>
      <c r="F314" s="433"/>
      <c r="G314" s="433"/>
      <c r="H314" s="433"/>
      <c r="I314" s="433"/>
      <c r="J314" s="433"/>
      <c r="K314" s="433"/>
      <c r="L314" s="433"/>
      <c r="M314" s="433"/>
      <c r="N314" s="433"/>
      <c r="O314" s="433"/>
      <c r="P314" s="433"/>
      <c r="Q314" s="434"/>
    </row>
    <row r="315" spans="3:17">
      <c r="C315" s="433"/>
      <c r="D315" s="433"/>
      <c r="E315" s="433"/>
      <c r="F315" s="433"/>
      <c r="G315" s="433"/>
      <c r="H315" s="433"/>
      <c r="I315" s="433"/>
      <c r="J315" s="433"/>
      <c r="K315" s="433"/>
      <c r="L315" s="433"/>
      <c r="M315" s="433"/>
      <c r="N315" s="433"/>
      <c r="O315" s="433"/>
      <c r="P315" s="433"/>
      <c r="Q315" s="434"/>
    </row>
    <row r="316" spans="3:17">
      <c r="C316" s="433"/>
      <c r="D316" s="433"/>
      <c r="E316" s="433"/>
      <c r="F316" s="433"/>
      <c r="G316" s="433"/>
      <c r="H316" s="433"/>
      <c r="I316" s="433"/>
      <c r="J316" s="433"/>
      <c r="K316" s="433"/>
      <c r="L316" s="433"/>
      <c r="M316" s="433"/>
      <c r="N316" s="433"/>
      <c r="O316" s="433"/>
      <c r="P316" s="433"/>
      <c r="Q316" s="434"/>
    </row>
    <row r="317" spans="3:17">
      <c r="C317" s="433"/>
      <c r="D317" s="433"/>
      <c r="E317" s="433"/>
      <c r="F317" s="433"/>
      <c r="G317" s="433"/>
      <c r="H317" s="433"/>
      <c r="I317" s="433"/>
      <c r="J317" s="433"/>
      <c r="K317" s="433"/>
      <c r="L317" s="433"/>
      <c r="M317" s="433"/>
      <c r="N317" s="433"/>
      <c r="O317" s="433"/>
      <c r="P317" s="433"/>
      <c r="Q317" s="434"/>
    </row>
    <row r="318" spans="3:17">
      <c r="C318" s="433"/>
      <c r="D318" s="433"/>
      <c r="E318" s="433"/>
      <c r="F318" s="433"/>
      <c r="G318" s="433"/>
      <c r="H318" s="433"/>
      <c r="I318" s="433"/>
      <c r="J318" s="433"/>
      <c r="K318" s="433"/>
      <c r="L318" s="433"/>
      <c r="M318" s="433"/>
      <c r="N318" s="433"/>
      <c r="O318" s="433"/>
      <c r="P318" s="433"/>
      <c r="Q318" s="434"/>
    </row>
    <row r="319" spans="3:17">
      <c r="C319" s="433"/>
      <c r="D319" s="433"/>
      <c r="E319" s="433"/>
      <c r="F319" s="433"/>
      <c r="G319" s="433"/>
      <c r="H319" s="433"/>
      <c r="I319" s="433"/>
      <c r="J319" s="433"/>
      <c r="K319" s="433"/>
      <c r="L319" s="433"/>
      <c r="M319" s="433"/>
      <c r="N319" s="433"/>
      <c r="O319" s="433"/>
      <c r="P319" s="433"/>
      <c r="Q319" s="434"/>
    </row>
    <row r="320" spans="3:17">
      <c r="C320" s="433"/>
      <c r="D320" s="433"/>
      <c r="E320" s="433"/>
      <c r="F320" s="433"/>
      <c r="G320" s="433"/>
      <c r="H320" s="433"/>
      <c r="I320" s="433"/>
      <c r="J320" s="433"/>
      <c r="K320" s="433"/>
      <c r="L320" s="433"/>
      <c r="M320" s="433"/>
      <c r="N320" s="433"/>
      <c r="O320" s="433"/>
      <c r="P320" s="433"/>
      <c r="Q320" s="434"/>
    </row>
    <row r="321" spans="3:17">
      <c r="C321" s="433"/>
      <c r="D321" s="433"/>
      <c r="E321" s="433"/>
      <c r="F321" s="433"/>
      <c r="G321" s="433"/>
      <c r="H321" s="433"/>
      <c r="I321" s="433"/>
      <c r="J321" s="433"/>
      <c r="K321" s="433"/>
      <c r="L321" s="433"/>
      <c r="M321" s="433"/>
      <c r="N321" s="433"/>
      <c r="O321" s="433"/>
      <c r="P321" s="433"/>
      <c r="Q321" s="434"/>
    </row>
    <row r="322" spans="3:17">
      <c r="C322" s="433"/>
      <c r="D322" s="433"/>
      <c r="E322" s="433"/>
      <c r="F322" s="433"/>
      <c r="G322" s="433"/>
      <c r="H322" s="433"/>
      <c r="I322" s="433"/>
      <c r="J322" s="433"/>
      <c r="K322" s="433"/>
      <c r="L322" s="433"/>
      <c r="M322" s="433"/>
      <c r="N322" s="433"/>
      <c r="O322" s="433"/>
      <c r="P322" s="433"/>
      <c r="Q322" s="434"/>
    </row>
    <row r="323" spans="3:17">
      <c r="C323" s="433"/>
      <c r="D323" s="433"/>
      <c r="E323" s="433"/>
      <c r="F323" s="433"/>
      <c r="G323" s="433"/>
      <c r="H323" s="433"/>
      <c r="I323" s="433"/>
      <c r="J323" s="433"/>
      <c r="K323" s="433"/>
      <c r="L323" s="433"/>
      <c r="M323" s="433"/>
      <c r="N323" s="433"/>
      <c r="O323" s="433"/>
      <c r="P323" s="433"/>
      <c r="Q323" s="434"/>
    </row>
    <row r="324" spans="3:17">
      <c r="C324" s="433"/>
      <c r="D324" s="433"/>
      <c r="E324" s="433"/>
      <c r="F324" s="433"/>
      <c r="G324" s="433"/>
      <c r="H324" s="433"/>
      <c r="I324" s="433"/>
      <c r="J324" s="433"/>
      <c r="K324" s="433"/>
      <c r="L324" s="433"/>
      <c r="M324" s="433"/>
      <c r="N324" s="433"/>
      <c r="O324" s="433"/>
      <c r="P324" s="433"/>
      <c r="Q324" s="434"/>
    </row>
    <row r="325" spans="3:17">
      <c r="C325" s="433"/>
      <c r="D325" s="433"/>
      <c r="E325" s="433"/>
      <c r="F325" s="433"/>
      <c r="G325" s="433"/>
      <c r="H325" s="433"/>
      <c r="I325" s="433"/>
      <c r="J325" s="433"/>
      <c r="K325" s="433"/>
      <c r="L325" s="433"/>
      <c r="M325" s="433"/>
      <c r="N325" s="433"/>
      <c r="O325" s="433"/>
      <c r="P325" s="433"/>
      <c r="Q325" s="434"/>
    </row>
    <row r="326" spans="3:17">
      <c r="C326" s="433"/>
      <c r="D326" s="433"/>
      <c r="E326" s="433"/>
      <c r="F326" s="433"/>
      <c r="G326" s="433"/>
      <c r="H326" s="433"/>
      <c r="I326" s="433"/>
      <c r="J326" s="433"/>
      <c r="K326" s="433"/>
      <c r="L326" s="433"/>
      <c r="M326" s="433"/>
      <c r="N326" s="433"/>
      <c r="O326" s="433"/>
      <c r="P326" s="433"/>
      <c r="Q326" s="434"/>
    </row>
    <row r="327" spans="3:17">
      <c r="C327" s="433"/>
      <c r="D327" s="433"/>
      <c r="E327" s="433"/>
      <c r="F327" s="433"/>
      <c r="G327" s="433"/>
      <c r="H327" s="433"/>
      <c r="I327" s="433"/>
      <c r="J327" s="433"/>
      <c r="K327" s="433"/>
      <c r="L327" s="433"/>
      <c r="M327" s="433"/>
      <c r="N327" s="433"/>
      <c r="O327" s="433"/>
      <c r="P327" s="433"/>
      <c r="Q327" s="434"/>
    </row>
    <row r="328" spans="3:17">
      <c r="C328" s="433"/>
      <c r="D328" s="433"/>
      <c r="E328" s="433"/>
      <c r="F328" s="433"/>
      <c r="G328" s="433"/>
      <c r="H328" s="433"/>
      <c r="I328" s="433"/>
      <c r="J328" s="433"/>
      <c r="K328" s="433"/>
      <c r="L328" s="433"/>
      <c r="M328" s="433"/>
      <c r="N328" s="433"/>
      <c r="O328" s="433"/>
      <c r="P328" s="433"/>
      <c r="Q328" s="434"/>
    </row>
    <row r="329" spans="3:17">
      <c r="C329" s="433"/>
      <c r="D329" s="433"/>
      <c r="E329" s="433"/>
      <c r="F329" s="433"/>
      <c r="G329" s="433"/>
      <c r="H329" s="433"/>
      <c r="I329" s="433"/>
      <c r="J329" s="433"/>
      <c r="K329" s="433"/>
      <c r="L329" s="433"/>
      <c r="M329" s="433"/>
      <c r="N329" s="433"/>
      <c r="O329" s="433"/>
      <c r="P329" s="433"/>
      <c r="Q329" s="434"/>
    </row>
    <row r="330" spans="3:17">
      <c r="C330" s="433"/>
      <c r="D330" s="433"/>
      <c r="E330" s="433"/>
      <c r="F330" s="433"/>
      <c r="G330" s="433"/>
      <c r="H330" s="433"/>
      <c r="I330" s="433"/>
      <c r="J330" s="433"/>
      <c r="K330" s="433"/>
      <c r="L330" s="433"/>
      <c r="M330" s="433"/>
      <c r="N330" s="433"/>
      <c r="O330" s="433"/>
      <c r="P330" s="433"/>
      <c r="Q330" s="434"/>
    </row>
    <row r="331" spans="3:17">
      <c r="C331" s="433"/>
      <c r="D331" s="433"/>
      <c r="E331" s="433"/>
      <c r="F331" s="433"/>
      <c r="G331" s="433"/>
      <c r="H331" s="433"/>
      <c r="I331" s="433"/>
      <c r="J331" s="433"/>
      <c r="K331" s="433"/>
      <c r="L331" s="433"/>
      <c r="M331" s="433"/>
      <c r="N331" s="433"/>
      <c r="O331" s="433"/>
      <c r="P331" s="433"/>
      <c r="Q331" s="434"/>
    </row>
    <row r="332" spans="3:17">
      <c r="C332" s="433"/>
      <c r="D332" s="433"/>
      <c r="E332" s="433"/>
      <c r="F332" s="433"/>
      <c r="G332" s="433"/>
      <c r="H332" s="433"/>
      <c r="I332" s="433"/>
      <c r="J332" s="433"/>
      <c r="K332" s="433"/>
      <c r="L332" s="433"/>
      <c r="M332" s="433"/>
      <c r="N332" s="433"/>
      <c r="O332" s="433"/>
      <c r="P332" s="433"/>
      <c r="Q332" s="434"/>
    </row>
    <row r="333" spans="3:17">
      <c r="C333" s="433"/>
      <c r="D333" s="433"/>
      <c r="E333" s="433"/>
      <c r="F333" s="433"/>
      <c r="G333" s="433"/>
      <c r="H333" s="433"/>
      <c r="I333" s="433"/>
      <c r="J333" s="433"/>
      <c r="K333" s="433"/>
      <c r="L333" s="433"/>
      <c r="M333" s="433"/>
      <c r="N333" s="433"/>
      <c r="O333" s="433"/>
      <c r="P333" s="433"/>
      <c r="Q333" s="434"/>
    </row>
    <row r="334" spans="3:17">
      <c r="C334" s="433"/>
      <c r="D334" s="433"/>
      <c r="E334" s="433"/>
      <c r="F334" s="433"/>
      <c r="G334" s="433"/>
      <c r="H334" s="433"/>
      <c r="I334" s="433"/>
      <c r="J334" s="433"/>
      <c r="K334" s="433"/>
      <c r="L334" s="433"/>
      <c r="M334" s="433"/>
      <c r="N334" s="433"/>
      <c r="O334" s="433"/>
      <c r="P334" s="433"/>
      <c r="Q334" s="434"/>
    </row>
    <row r="335" spans="3:17">
      <c r="C335" s="433"/>
      <c r="D335" s="433"/>
      <c r="E335" s="433"/>
      <c r="F335" s="433"/>
      <c r="G335" s="433"/>
      <c r="H335" s="433"/>
      <c r="I335" s="433"/>
      <c r="J335" s="433"/>
      <c r="K335" s="433"/>
      <c r="L335" s="433"/>
      <c r="M335" s="433"/>
      <c r="N335" s="433"/>
      <c r="O335" s="433"/>
      <c r="P335" s="433"/>
      <c r="Q335" s="434"/>
    </row>
    <row r="336" spans="3:17">
      <c r="C336" s="433"/>
      <c r="D336" s="433"/>
      <c r="E336" s="433"/>
      <c r="F336" s="433"/>
      <c r="G336" s="433"/>
      <c r="H336" s="433"/>
      <c r="I336" s="433"/>
      <c r="J336" s="433"/>
      <c r="K336" s="433"/>
      <c r="L336" s="433"/>
      <c r="M336" s="433"/>
      <c r="N336" s="433"/>
      <c r="O336" s="433"/>
      <c r="P336" s="433"/>
      <c r="Q336" s="434"/>
    </row>
    <row r="337" spans="3:17">
      <c r="C337" s="433"/>
      <c r="D337" s="433"/>
      <c r="E337" s="433"/>
      <c r="F337" s="433"/>
      <c r="G337" s="433"/>
      <c r="H337" s="433"/>
      <c r="I337" s="433"/>
      <c r="J337" s="433"/>
      <c r="K337" s="433"/>
      <c r="L337" s="433"/>
      <c r="M337" s="433"/>
      <c r="N337" s="433"/>
      <c r="O337" s="433"/>
      <c r="P337" s="433"/>
      <c r="Q337" s="434"/>
    </row>
    <row r="338" spans="3:17">
      <c r="C338" s="433"/>
      <c r="D338" s="433"/>
      <c r="E338" s="433"/>
      <c r="F338" s="433"/>
      <c r="G338" s="433"/>
      <c r="H338" s="433"/>
      <c r="I338" s="433"/>
      <c r="J338" s="433"/>
      <c r="K338" s="433"/>
      <c r="L338" s="433"/>
      <c r="M338" s="433"/>
      <c r="N338" s="433"/>
      <c r="O338" s="433"/>
      <c r="P338" s="433"/>
      <c r="Q338" s="434"/>
    </row>
    <row r="339" spans="3:17">
      <c r="C339" s="433"/>
      <c r="D339" s="433"/>
      <c r="E339" s="433"/>
      <c r="F339" s="433"/>
      <c r="G339" s="433"/>
      <c r="H339" s="433"/>
      <c r="I339" s="433"/>
      <c r="J339" s="433"/>
      <c r="K339" s="433"/>
      <c r="L339" s="433"/>
      <c r="M339" s="433"/>
      <c r="N339" s="433"/>
      <c r="O339" s="433"/>
      <c r="P339" s="433"/>
      <c r="Q339" s="434"/>
    </row>
    <row r="340" spans="3:17">
      <c r="C340" s="433"/>
      <c r="D340" s="433"/>
      <c r="E340" s="433"/>
      <c r="F340" s="433"/>
      <c r="G340" s="433"/>
      <c r="H340" s="433"/>
      <c r="I340" s="433"/>
      <c r="J340" s="433"/>
      <c r="K340" s="433"/>
      <c r="L340" s="433"/>
      <c r="M340" s="433"/>
      <c r="N340" s="433"/>
      <c r="O340" s="433"/>
      <c r="P340" s="433"/>
      <c r="Q340" s="434"/>
    </row>
    <row r="341" spans="3:17">
      <c r="C341" s="433"/>
      <c r="D341" s="433"/>
      <c r="E341" s="433"/>
      <c r="F341" s="433"/>
      <c r="G341" s="433"/>
      <c r="H341" s="433"/>
      <c r="I341" s="433"/>
      <c r="J341" s="433"/>
      <c r="K341" s="433"/>
      <c r="L341" s="433"/>
      <c r="M341" s="433"/>
      <c r="N341" s="433"/>
      <c r="O341" s="433"/>
      <c r="P341" s="433"/>
      <c r="Q341" s="434"/>
    </row>
    <row r="342" spans="3:17">
      <c r="C342" s="433"/>
      <c r="D342" s="433"/>
      <c r="E342" s="433"/>
      <c r="F342" s="433"/>
      <c r="G342" s="433"/>
      <c r="H342" s="433"/>
      <c r="I342" s="433"/>
      <c r="J342" s="433"/>
      <c r="K342" s="433"/>
      <c r="L342" s="433"/>
      <c r="M342" s="433"/>
      <c r="N342" s="433"/>
      <c r="O342" s="433"/>
      <c r="P342" s="433"/>
      <c r="Q342" s="434"/>
    </row>
    <row r="343" spans="3:17">
      <c r="C343" s="433"/>
      <c r="D343" s="433"/>
      <c r="E343" s="433"/>
      <c r="F343" s="433"/>
      <c r="G343" s="433"/>
      <c r="H343" s="433"/>
      <c r="I343" s="433"/>
      <c r="J343" s="433"/>
      <c r="K343" s="433"/>
      <c r="L343" s="433"/>
      <c r="M343" s="433"/>
      <c r="N343" s="433"/>
      <c r="O343" s="433"/>
      <c r="P343" s="433"/>
      <c r="Q343" s="434"/>
    </row>
    <row r="344" spans="3:17">
      <c r="C344" s="433"/>
      <c r="D344" s="433"/>
      <c r="E344" s="433"/>
      <c r="F344" s="433"/>
      <c r="G344" s="433"/>
      <c r="H344" s="433"/>
      <c r="I344" s="433"/>
      <c r="J344" s="433"/>
      <c r="K344" s="433"/>
      <c r="L344" s="433"/>
      <c r="M344" s="433"/>
      <c r="N344" s="433"/>
      <c r="O344" s="433"/>
      <c r="P344" s="433"/>
      <c r="Q344" s="434"/>
    </row>
    <row r="345" spans="3:17">
      <c r="C345" s="433"/>
      <c r="D345" s="433"/>
      <c r="E345" s="433"/>
      <c r="F345" s="433"/>
      <c r="G345" s="433"/>
      <c r="H345" s="433"/>
      <c r="I345" s="433"/>
      <c r="J345" s="433"/>
      <c r="K345" s="433"/>
      <c r="L345" s="433"/>
      <c r="M345" s="433"/>
      <c r="N345" s="433"/>
      <c r="O345" s="433"/>
      <c r="P345" s="433"/>
      <c r="Q345" s="434"/>
    </row>
    <row r="346" spans="3:17">
      <c r="C346" s="433"/>
      <c r="D346" s="433"/>
      <c r="E346" s="433"/>
      <c r="F346" s="433"/>
      <c r="G346" s="433"/>
      <c r="H346" s="433"/>
      <c r="I346" s="433"/>
      <c r="J346" s="433"/>
      <c r="K346" s="433"/>
      <c r="L346" s="433"/>
      <c r="M346" s="433"/>
      <c r="N346" s="433"/>
      <c r="O346" s="433"/>
      <c r="P346" s="433"/>
      <c r="Q346" s="434"/>
    </row>
    <row r="347" spans="3:17">
      <c r="C347" s="433"/>
      <c r="D347" s="433"/>
      <c r="E347" s="433"/>
      <c r="F347" s="433"/>
      <c r="G347" s="433"/>
      <c r="H347" s="433"/>
      <c r="I347" s="433"/>
      <c r="J347" s="433"/>
      <c r="K347" s="433"/>
      <c r="L347" s="433"/>
      <c r="M347" s="433"/>
      <c r="N347" s="433"/>
      <c r="O347" s="433"/>
      <c r="P347" s="433"/>
      <c r="Q347" s="434"/>
    </row>
    <row r="348" spans="3:17">
      <c r="C348" s="433"/>
      <c r="D348" s="433"/>
      <c r="E348" s="433"/>
      <c r="F348" s="433"/>
      <c r="G348" s="433"/>
      <c r="H348" s="433"/>
      <c r="I348" s="433"/>
      <c r="J348" s="433"/>
      <c r="K348" s="433"/>
      <c r="L348" s="433"/>
      <c r="M348" s="433"/>
      <c r="N348" s="433"/>
      <c r="O348" s="433"/>
      <c r="P348" s="433"/>
      <c r="Q348" s="434"/>
    </row>
    <row r="349" spans="3:17">
      <c r="C349" s="433"/>
      <c r="D349" s="433"/>
      <c r="E349" s="433"/>
      <c r="F349" s="433"/>
      <c r="G349" s="433"/>
      <c r="H349" s="433"/>
      <c r="I349" s="433"/>
      <c r="J349" s="433"/>
      <c r="K349" s="433"/>
      <c r="L349" s="433"/>
      <c r="M349" s="433"/>
      <c r="N349" s="433"/>
      <c r="O349" s="433"/>
      <c r="P349" s="433"/>
      <c r="Q349" s="434"/>
    </row>
    <row r="350" spans="3:17">
      <c r="C350" s="433"/>
      <c r="D350" s="433"/>
      <c r="E350" s="433"/>
      <c r="F350" s="433"/>
      <c r="G350" s="433"/>
      <c r="H350" s="433"/>
      <c r="I350" s="433"/>
      <c r="J350" s="433"/>
      <c r="K350" s="433"/>
      <c r="L350" s="433"/>
      <c r="M350" s="433"/>
      <c r="N350" s="433"/>
      <c r="O350" s="433"/>
      <c r="P350" s="433"/>
      <c r="Q350" s="434"/>
    </row>
    <row r="351" spans="3:17">
      <c r="C351" s="433"/>
      <c r="D351" s="433"/>
      <c r="E351" s="433"/>
      <c r="F351" s="433"/>
      <c r="G351" s="433"/>
      <c r="H351" s="433"/>
      <c r="I351" s="433"/>
      <c r="J351" s="433"/>
      <c r="K351" s="433"/>
      <c r="L351" s="433"/>
      <c r="M351" s="433"/>
      <c r="N351" s="433"/>
      <c r="O351" s="433"/>
      <c r="P351" s="433"/>
      <c r="Q351" s="434"/>
    </row>
    <row r="352" spans="3:17">
      <c r="C352" s="433"/>
      <c r="D352" s="433"/>
      <c r="E352" s="433"/>
      <c r="F352" s="433"/>
      <c r="G352" s="433"/>
      <c r="H352" s="433"/>
      <c r="I352" s="433"/>
      <c r="J352" s="433"/>
      <c r="K352" s="433"/>
      <c r="L352" s="433"/>
      <c r="M352" s="433"/>
      <c r="N352" s="433"/>
      <c r="O352" s="433"/>
      <c r="P352" s="433"/>
      <c r="Q352" s="434"/>
    </row>
    <row r="353" spans="3:17">
      <c r="C353" s="433"/>
      <c r="D353" s="433"/>
      <c r="E353" s="433"/>
      <c r="F353" s="433"/>
      <c r="G353" s="433"/>
      <c r="H353" s="433"/>
      <c r="I353" s="433"/>
      <c r="J353" s="433"/>
      <c r="K353" s="433"/>
      <c r="L353" s="433"/>
      <c r="M353" s="433"/>
      <c r="N353" s="433"/>
      <c r="O353" s="433"/>
      <c r="P353" s="433"/>
      <c r="Q353" s="434"/>
    </row>
    <row r="354" spans="3:17">
      <c r="C354" s="433"/>
      <c r="D354" s="433"/>
      <c r="E354" s="433"/>
      <c r="F354" s="433"/>
      <c r="G354" s="433"/>
      <c r="H354" s="433"/>
      <c r="I354" s="433"/>
      <c r="J354" s="433"/>
      <c r="K354" s="433"/>
      <c r="L354" s="433"/>
      <c r="M354" s="433"/>
      <c r="N354" s="433"/>
      <c r="O354" s="433"/>
      <c r="P354" s="433"/>
      <c r="Q354" s="434"/>
    </row>
    <row r="355" spans="3:17">
      <c r="C355" s="433"/>
      <c r="D355" s="433"/>
      <c r="E355" s="433"/>
      <c r="F355" s="433"/>
      <c r="G355" s="433"/>
      <c r="H355" s="433"/>
      <c r="I355" s="433"/>
      <c r="J355" s="433"/>
      <c r="K355" s="433"/>
      <c r="L355" s="433"/>
      <c r="M355" s="433"/>
      <c r="N355" s="433"/>
      <c r="O355" s="433"/>
      <c r="P355" s="433"/>
      <c r="Q355" s="434"/>
    </row>
    <row r="356" spans="3:17">
      <c r="C356" s="433"/>
      <c r="D356" s="433"/>
      <c r="E356" s="433"/>
      <c r="F356" s="433"/>
      <c r="G356" s="433"/>
      <c r="H356" s="433"/>
      <c r="I356" s="433"/>
      <c r="J356" s="433"/>
      <c r="K356" s="433"/>
      <c r="L356" s="433"/>
      <c r="M356" s="433"/>
      <c r="N356" s="433"/>
      <c r="O356" s="433"/>
      <c r="P356" s="433"/>
      <c r="Q356" s="434"/>
    </row>
    <row r="357" spans="3:17">
      <c r="C357" s="433"/>
      <c r="D357" s="433"/>
      <c r="E357" s="433"/>
      <c r="F357" s="433"/>
      <c r="G357" s="433"/>
      <c r="H357" s="433"/>
      <c r="I357" s="433"/>
      <c r="J357" s="433"/>
      <c r="K357" s="433"/>
      <c r="L357" s="433"/>
      <c r="M357" s="433"/>
      <c r="N357" s="433"/>
      <c r="O357" s="433"/>
      <c r="P357" s="433"/>
      <c r="Q357" s="434"/>
    </row>
    <row r="358" spans="3:17">
      <c r="C358" s="433"/>
      <c r="D358" s="433"/>
      <c r="E358" s="433"/>
      <c r="F358" s="433"/>
      <c r="G358" s="433"/>
      <c r="H358" s="433"/>
      <c r="I358" s="433"/>
      <c r="J358" s="433"/>
      <c r="K358" s="433"/>
      <c r="L358" s="433"/>
      <c r="M358" s="433"/>
      <c r="N358" s="433"/>
      <c r="O358" s="433"/>
      <c r="P358" s="433"/>
      <c r="Q358" s="434"/>
    </row>
    <row r="359" spans="3:17">
      <c r="C359" s="433"/>
      <c r="D359" s="433"/>
      <c r="E359" s="433"/>
      <c r="F359" s="433"/>
      <c r="G359" s="433"/>
      <c r="H359" s="433"/>
      <c r="I359" s="433"/>
      <c r="J359" s="433"/>
      <c r="K359" s="433"/>
      <c r="L359" s="433"/>
      <c r="M359" s="433"/>
      <c r="N359" s="433"/>
      <c r="O359" s="433"/>
      <c r="P359" s="433"/>
      <c r="Q359" s="434"/>
    </row>
    <row r="360" spans="3:17">
      <c r="C360" s="433"/>
      <c r="D360" s="433"/>
      <c r="E360" s="433"/>
      <c r="F360" s="433"/>
      <c r="G360" s="433"/>
      <c r="H360" s="433"/>
      <c r="I360" s="433"/>
      <c r="J360" s="433"/>
      <c r="K360" s="433"/>
      <c r="L360" s="433"/>
      <c r="M360" s="433"/>
      <c r="N360" s="433"/>
      <c r="O360" s="433"/>
      <c r="P360" s="433"/>
      <c r="Q360" s="434"/>
    </row>
    <row r="361" spans="3:17">
      <c r="C361" s="433"/>
      <c r="D361" s="433"/>
      <c r="E361" s="433"/>
      <c r="F361" s="433"/>
      <c r="G361" s="433"/>
      <c r="H361" s="433"/>
      <c r="I361" s="433"/>
      <c r="J361" s="433"/>
      <c r="K361" s="433"/>
      <c r="L361" s="433"/>
      <c r="M361" s="433"/>
      <c r="N361" s="433"/>
      <c r="O361" s="433"/>
      <c r="P361" s="433"/>
      <c r="Q361" s="434"/>
    </row>
    <row r="362" spans="3:17">
      <c r="C362" s="433"/>
      <c r="D362" s="433"/>
      <c r="E362" s="433"/>
      <c r="F362" s="433"/>
      <c r="G362" s="433"/>
      <c r="H362" s="433"/>
      <c r="I362" s="433"/>
      <c r="J362" s="433"/>
      <c r="K362" s="433"/>
      <c r="L362" s="433"/>
      <c r="M362" s="433"/>
      <c r="N362" s="433"/>
      <c r="O362" s="433"/>
      <c r="P362" s="433"/>
      <c r="Q362" s="434"/>
    </row>
    <row r="363" spans="3:17">
      <c r="C363" s="433"/>
      <c r="D363" s="433"/>
      <c r="E363" s="433"/>
      <c r="F363" s="433"/>
      <c r="G363" s="433"/>
      <c r="H363" s="433"/>
      <c r="I363" s="433"/>
      <c r="J363" s="433"/>
      <c r="K363" s="433"/>
      <c r="L363" s="433"/>
      <c r="M363" s="433"/>
      <c r="N363" s="433"/>
      <c r="O363" s="433"/>
      <c r="P363" s="433"/>
      <c r="Q363" s="434"/>
    </row>
    <row r="364" spans="3:17">
      <c r="C364" s="433"/>
      <c r="D364" s="433"/>
      <c r="E364" s="433"/>
      <c r="F364" s="433"/>
      <c r="G364" s="433"/>
      <c r="H364" s="433"/>
      <c r="I364" s="433"/>
      <c r="J364" s="433"/>
      <c r="K364" s="433"/>
      <c r="L364" s="433"/>
      <c r="M364" s="433"/>
      <c r="N364" s="433"/>
      <c r="O364" s="433"/>
      <c r="P364" s="433"/>
      <c r="Q364" s="434"/>
    </row>
    <row r="365" spans="3:17">
      <c r="C365" s="433"/>
      <c r="D365" s="433"/>
      <c r="E365" s="433"/>
      <c r="F365" s="433"/>
      <c r="G365" s="433"/>
      <c r="H365" s="433"/>
      <c r="I365" s="433"/>
      <c r="J365" s="433"/>
      <c r="K365" s="433"/>
      <c r="L365" s="433"/>
      <c r="M365" s="433"/>
      <c r="N365" s="433"/>
      <c r="O365" s="433"/>
      <c r="P365" s="433"/>
      <c r="Q365" s="434"/>
    </row>
    <row r="366" spans="3:17">
      <c r="C366" s="433"/>
      <c r="D366" s="433"/>
      <c r="E366" s="433"/>
      <c r="F366" s="433"/>
      <c r="G366" s="433"/>
      <c r="H366" s="433"/>
      <c r="I366" s="433"/>
      <c r="J366" s="433"/>
      <c r="K366" s="433"/>
      <c r="L366" s="433"/>
      <c r="M366" s="433"/>
      <c r="N366" s="433"/>
      <c r="O366" s="433"/>
      <c r="P366" s="433"/>
      <c r="Q366" s="434"/>
    </row>
    <row r="367" spans="3:17">
      <c r="C367" s="433"/>
      <c r="D367" s="433"/>
      <c r="E367" s="433"/>
      <c r="F367" s="433"/>
      <c r="G367" s="433"/>
      <c r="H367" s="433"/>
      <c r="I367" s="433"/>
      <c r="J367" s="433"/>
      <c r="K367" s="433"/>
      <c r="L367" s="433"/>
      <c r="M367" s="433"/>
      <c r="N367" s="433"/>
      <c r="O367" s="433"/>
      <c r="P367" s="433"/>
      <c r="Q367" s="434"/>
    </row>
    <row r="368" spans="3:17">
      <c r="C368" s="433"/>
      <c r="D368" s="433"/>
      <c r="E368" s="433"/>
      <c r="F368" s="433"/>
      <c r="G368" s="433"/>
      <c r="H368" s="433"/>
      <c r="I368" s="433"/>
      <c r="J368" s="433"/>
      <c r="K368" s="433"/>
      <c r="L368" s="433"/>
      <c r="M368" s="433"/>
      <c r="N368" s="433"/>
      <c r="O368" s="433"/>
      <c r="P368" s="433"/>
      <c r="Q368" s="434"/>
    </row>
    <row r="369" spans="3:17">
      <c r="C369" s="433"/>
      <c r="D369" s="433"/>
      <c r="E369" s="433"/>
      <c r="F369" s="433"/>
      <c r="G369" s="433"/>
      <c r="H369" s="433"/>
      <c r="I369" s="433"/>
      <c r="J369" s="433"/>
      <c r="K369" s="433"/>
      <c r="L369" s="433"/>
      <c r="M369" s="433"/>
      <c r="N369" s="433"/>
      <c r="O369" s="433"/>
      <c r="P369" s="433"/>
      <c r="Q369" s="434"/>
    </row>
    <row r="370" spans="3:17">
      <c r="C370" s="433"/>
      <c r="D370" s="433"/>
      <c r="E370" s="433"/>
      <c r="F370" s="433"/>
      <c r="G370" s="433"/>
      <c r="H370" s="433"/>
      <c r="I370" s="433"/>
      <c r="J370" s="433"/>
      <c r="K370" s="433"/>
      <c r="L370" s="433"/>
      <c r="M370" s="433"/>
      <c r="N370" s="433"/>
      <c r="O370" s="433"/>
      <c r="P370" s="433"/>
      <c r="Q370" s="434"/>
    </row>
    <row r="371" spans="3:17">
      <c r="C371" s="433"/>
      <c r="D371" s="433"/>
      <c r="E371" s="433"/>
      <c r="F371" s="433"/>
      <c r="G371" s="433"/>
      <c r="H371" s="433"/>
      <c r="I371" s="433"/>
      <c r="J371" s="433"/>
      <c r="K371" s="433"/>
      <c r="L371" s="433"/>
      <c r="M371" s="433"/>
      <c r="N371" s="433"/>
      <c r="O371" s="433"/>
      <c r="P371" s="433"/>
      <c r="Q371" s="434"/>
    </row>
    <row r="372" spans="3:17">
      <c r="C372" s="433"/>
      <c r="D372" s="433"/>
      <c r="E372" s="433"/>
      <c r="F372" s="433"/>
      <c r="G372" s="433"/>
      <c r="H372" s="433"/>
      <c r="I372" s="433"/>
      <c r="J372" s="433"/>
      <c r="K372" s="433"/>
      <c r="L372" s="433"/>
      <c r="M372" s="433"/>
      <c r="N372" s="433"/>
      <c r="O372" s="433"/>
      <c r="P372" s="433"/>
      <c r="Q372" s="434"/>
    </row>
    <row r="373" spans="3:17">
      <c r="C373" s="433"/>
      <c r="D373" s="433"/>
      <c r="E373" s="433"/>
      <c r="F373" s="433"/>
      <c r="G373" s="433"/>
      <c r="H373" s="433"/>
      <c r="I373" s="433"/>
      <c r="J373" s="433"/>
      <c r="K373" s="433"/>
      <c r="L373" s="433"/>
      <c r="M373" s="433"/>
      <c r="N373" s="433"/>
      <c r="O373" s="433"/>
      <c r="P373" s="433"/>
      <c r="Q373" s="434"/>
    </row>
    <row r="374" spans="3:17">
      <c r="C374" s="433"/>
      <c r="D374" s="433"/>
      <c r="E374" s="433"/>
      <c r="F374" s="433"/>
      <c r="G374" s="433"/>
      <c r="H374" s="433"/>
      <c r="I374" s="433"/>
      <c r="J374" s="433"/>
      <c r="K374" s="433"/>
      <c r="L374" s="433"/>
      <c r="M374" s="433"/>
      <c r="N374" s="433"/>
      <c r="O374" s="433"/>
      <c r="P374" s="433"/>
      <c r="Q374" s="434"/>
    </row>
    <row r="375" spans="3:17">
      <c r="C375" s="433"/>
      <c r="D375" s="433"/>
      <c r="E375" s="433"/>
      <c r="F375" s="433"/>
      <c r="G375" s="433"/>
      <c r="H375" s="433"/>
      <c r="I375" s="433"/>
      <c r="J375" s="433"/>
      <c r="K375" s="433"/>
      <c r="L375" s="433"/>
      <c r="M375" s="433"/>
      <c r="N375" s="433"/>
      <c r="O375" s="433"/>
      <c r="P375" s="433"/>
      <c r="Q375" s="434"/>
    </row>
    <row r="376" spans="3:17">
      <c r="C376" s="433"/>
      <c r="D376" s="433"/>
      <c r="E376" s="433"/>
      <c r="F376" s="433"/>
      <c r="G376" s="433"/>
      <c r="H376" s="433"/>
      <c r="I376" s="433"/>
      <c r="J376" s="433"/>
      <c r="K376" s="433"/>
      <c r="L376" s="433"/>
      <c r="M376" s="433"/>
      <c r="N376" s="433"/>
      <c r="O376" s="433"/>
      <c r="P376" s="433"/>
      <c r="Q376" s="434"/>
    </row>
    <row r="377" spans="3:17">
      <c r="C377" s="433"/>
      <c r="D377" s="433"/>
      <c r="E377" s="433"/>
      <c r="F377" s="433"/>
      <c r="G377" s="433"/>
      <c r="H377" s="433"/>
      <c r="I377" s="433"/>
      <c r="J377" s="433"/>
      <c r="K377" s="433"/>
      <c r="L377" s="433"/>
      <c r="M377" s="433"/>
      <c r="N377" s="433"/>
      <c r="O377" s="433"/>
      <c r="P377" s="433"/>
      <c r="Q377" s="434"/>
    </row>
    <row r="378" spans="3:17">
      <c r="C378" s="433"/>
      <c r="D378" s="433"/>
      <c r="E378" s="433"/>
      <c r="F378" s="433"/>
      <c r="G378" s="433"/>
      <c r="H378" s="433"/>
      <c r="I378" s="433"/>
      <c r="J378" s="433"/>
      <c r="K378" s="433"/>
      <c r="L378" s="433"/>
      <c r="M378" s="433"/>
      <c r="N378" s="433"/>
      <c r="O378" s="433"/>
      <c r="P378" s="433"/>
      <c r="Q378" s="434"/>
    </row>
    <row r="379" spans="3:17">
      <c r="C379" s="433"/>
      <c r="D379" s="433"/>
      <c r="E379" s="433"/>
      <c r="F379" s="433"/>
      <c r="G379" s="433"/>
      <c r="H379" s="433"/>
      <c r="I379" s="433"/>
      <c r="J379" s="433"/>
      <c r="K379" s="433"/>
      <c r="L379" s="433"/>
      <c r="M379" s="433"/>
      <c r="N379" s="433"/>
      <c r="O379" s="433"/>
      <c r="P379" s="433"/>
      <c r="Q379" s="434"/>
    </row>
    <row r="380" spans="3:17">
      <c r="C380" s="433"/>
      <c r="D380" s="433"/>
      <c r="E380" s="433"/>
      <c r="F380" s="433"/>
      <c r="G380" s="433"/>
      <c r="H380" s="433"/>
      <c r="I380" s="433"/>
      <c r="J380" s="433"/>
      <c r="K380" s="433"/>
      <c r="L380" s="433"/>
      <c r="M380" s="433"/>
      <c r="N380" s="433"/>
      <c r="O380" s="433"/>
      <c r="P380" s="433"/>
      <c r="Q380" s="434"/>
    </row>
    <row r="381" spans="3:17">
      <c r="C381" s="433"/>
      <c r="D381" s="433"/>
      <c r="E381" s="433"/>
      <c r="F381" s="433"/>
      <c r="G381" s="433"/>
      <c r="H381" s="433"/>
      <c r="I381" s="433"/>
      <c r="J381" s="433"/>
      <c r="K381" s="433"/>
      <c r="L381" s="433"/>
      <c r="M381" s="433"/>
      <c r="N381" s="433"/>
      <c r="O381" s="433"/>
      <c r="P381" s="433"/>
      <c r="Q381" s="434"/>
    </row>
    <row r="382" spans="3:17">
      <c r="C382" s="433"/>
      <c r="D382" s="433"/>
      <c r="E382" s="433"/>
      <c r="F382" s="433"/>
      <c r="G382" s="433"/>
      <c r="H382" s="433"/>
      <c r="I382" s="433"/>
      <c r="J382" s="433"/>
      <c r="K382" s="433"/>
      <c r="L382" s="433"/>
      <c r="M382" s="433"/>
      <c r="N382" s="433"/>
      <c r="O382" s="433"/>
      <c r="P382" s="433"/>
      <c r="Q382" s="434"/>
    </row>
    <row r="383" spans="3:17">
      <c r="C383" s="433"/>
      <c r="D383" s="433"/>
      <c r="E383" s="433"/>
      <c r="F383" s="433"/>
      <c r="G383" s="433"/>
      <c r="H383" s="433"/>
      <c r="I383" s="433"/>
      <c r="J383" s="433"/>
      <c r="K383" s="433"/>
      <c r="L383" s="433"/>
      <c r="M383" s="433"/>
      <c r="N383" s="433"/>
      <c r="O383" s="433"/>
      <c r="P383" s="433"/>
      <c r="Q383" s="434"/>
    </row>
    <row r="384" spans="3:17">
      <c r="C384" s="433"/>
      <c r="D384" s="433"/>
      <c r="E384" s="433"/>
      <c r="F384" s="433"/>
      <c r="G384" s="433"/>
      <c r="H384" s="433"/>
      <c r="I384" s="433"/>
      <c r="J384" s="433"/>
      <c r="K384" s="433"/>
      <c r="L384" s="433"/>
      <c r="M384" s="433"/>
      <c r="N384" s="433"/>
      <c r="O384" s="433"/>
      <c r="P384" s="433"/>
      <c r="Q384" s="434"/>
    </row>
    <row r="385" spans="3:17">
      <c r="C385" s="433"/>
      <c r="D385" s="433"/>
      <c r="E385" s="433"/>
      <c r="F385" s="433"/>
      <c r="G385" s="433"/>
      <c r="H385" s="433"/>
      <c r="I385" s="433"/>
      <c r="J385" s="433"/>
      <c r="K385" s="433"/>
      <c r="L385" s="433"/>
      <c r="M385" s="433"/>
      <c r="N385" s="433"/>
      <c r="O385" s="433"/>
      <c r="P385" s="433"/>
      <c r="Q385" s="434"/>
    </row>
    <row r="386" spans="3:17">
      <c r="C386" s="433"/>
      <c r="D386" s="433"/>
      <c r="E386" s="433"/>
      <c r="F386" s="433"/>
      <c r="G386" s="433"/>
      <c r="H386" s="433"/>
      <c r="I386" s="433"/>
      <c r="J386" s="433"/>
      <c r="K386" s="433"/>
      <c r="L386" s="433"/>
      <c r="M386" s="433"/>
      <c r="N386" s="433"/>
      <c r="O386" s="433"/>
      <c r="P386" s="433"/>
      <c r="Q386" s="434"/>
    </row>
    <row r="387" spans="3:17">
      <c r="C387" s="433"/>
      <c r="D387" s="433"/>
      <c r="E387" s="433"/>
      <c r="F387" s="433"/>
      <c r="G387" s="433"/>
      <c r="H387" s="433"/>
      <c r="I387" s="433"/>
      <c r="J387" s="433"/>
      <c r="K387" s="433"/>
      <c r="L387" s="433"/>
      <c r="M387" s="433"/>
      <c r="N387" s="433"/>
      <c r="O387" s="433"/>
      <c r="P387" s="433"/>
      <c r="Q387" s="434"/>
    </row>
    <row r="388" spans="3:17">
      <c r="C388" s="433"/>
      <c r="D388" s="433"/>
      <c r="E388" s="433"/>
      <c r="F388" s="433"/>
      <c r="G388" s="433"/>
      <c r="H388" s="433"/>
      <c r="I388" s="433"/>
      <c r="J388" s="433"/>
      <c r="K388" s="433"/>
      <c r="L388" s="433"/>
      <c r="M388" s="433"/>
      <c r="N388" s="433"/>
      <c r="O388" s="433"/>
      <c r="P388" s="433"/>
      <c r="Q388" s="434"/>
    </row>
    <row r="389" spans="3:17">
      <c r="C389" s="433"/>
      <c r="D389" s="433"/>
      <c r="E389" s="433"/>
      <c r="F389" s="433"/>
      <c r="G389" s="433"/>
      <c r="H389" s="433"/>
      <c r="I389" s="433"/>
      <c r="J389" s="433"/>
      <c r="K389" s="433"/>
      <c r="L389" s="433"/>
      <c r="M389" s="433"/>
      <c r="N389" s="433"/>
      <c r="O389" s="433"/>
      <c r="P389" s="433"/>
      <c r="Q389" s="434"/>
    </row>
    <row r="390" spans="3:17">
      <c r="C390" s="433"/>
      <c r="D390" s="433"/>
      <c r="E390" s="433"/>
      <c r="F390" s="433"/>
      <c r="G390" s="433"/>
      <c r="H390" s="433"/>
      <c r="I390" s="433"/>
      <c r="J390" s="433"/>
      <c r="K390" s="433"/>
      <c r="L390" s="433"/>
      <c r="M390" s="433"/>
      <c r="N390" s="433"/>
      <c r="O390" s="433"/>
      <c r="P390" s="433"/>
      <c r="Q390" s="434"/>
    </row>
    <row r="391" spans="3:17">
      <c r="C391" s="433"/>
      <c r="D391" s="433"/>
      <c r="E391" s="433"/>
      <c r="F391" s="433"/>
      <c r="G391" s="433"/>
      <c r="H391" s="433"/>
      <c r="I391" s="433"/>
      <c r="J391" s="433"/>
      <c r="K391" s="433"/>
      <c r="L391" s="433"/>
      <c r="M391" s="433"/>
      <c r="N391" s="433"/>
      <c r="O391" s="433"/>
      <c r="P391" s="433"/>
      <c r="Q391" s="434"/>
    </row>
    <row r="392" spans="3:17">
      <c r="C392" s="433"/>
      <c r="D392" s="433"/>
      <c r="E392" s="433"/>
      <c r="F392" s="433"/>
      <c r="G392" s="433"/>
      <c r="H392" s="433"/>
      <c r="I392" s="433"/>
      <c r="J392" s="433"/>
      <c r="K392" s="433"/>
      <c r="L392" s="433"/>
      <c r="M392" s="433"/>
      <c r="N392" s="433"/>
      <c r="O392" s="433"/>
      <c r="P392" s="433"/>
      <c r="Q392" s="434"/>
    </row>
    <row r="393" spans="3:17">
      <c r="C393" s="433"/>
      <c r="D393" s="433"/>
      <c r="E393" s="433"/>
      <c r="F393" s="433"/>
      <c r="G393" s="433"/>
      <c r="H393" s="433"/>
      <c r="I393" s="433"/>
      <c r="J393" s="433"/>
      <c r="K393" s="433"/>
      <c r="L393" s="433"/>
      <c r="M393" s="433"/>
      <c r="N393" s="433"/>
      <c r="O393" s="433"/>
      <c r="P393" s="433"/>
      <c r="Q393" s="434"/>
    </row>
    <row r="394" spans="3:17">
      <c r="C394" s="433"/>
      <c r="D394" s="433"/>
      <c r="E394" s="433"/>
      <c r="F394" s="433"/>
      <c r="G394" s="433"/>
      <c r="H394" s="433"/>
      <c r="I394" s="433"/>
      <c r="J394" s="433"/>
      <c r="K394" s="433"/>
      <c r="L394" s="433"/>
      <c r="M394" s="433"/>
      <c r="N394" s="433"/>
      <c r="O394" s="433"/>
      <c r="P394" s="433"/>
      <c r="Q394" s="434"/>
    </row>
    <row r="395" spans="3:17">
      <c r="C395" s="433"/>
      <c r="D395" s="433"/>
      <c r="E395" s="433"/>
      <c r="F395" s="433"/>
      <c r="G395" s="433"/>
      <c r="H395" s="433"/>
      <c r="I395" s="433"/>
      <c r="J395" s="433"/>
      <c r="K395" s="433"/>
      <c r="L395" s="433"/>
      <c r="M395" s="433"/>
      <c r="N395" s="433"/>
      <c r="O395" s="433"/>
      <c r="P395" s="433"/>
      <c r="Q395" s="434"/>
    </row>
    <row r="396" spans="3:17">
      <c r="C396" s="433"/>
      <c r="D396" s="433"/>
      <c r="E396" s="433"/>
      <c r="F396" s="433"/>
      <c r="G396" s="433"/>
      <c r="H396" s="433"/>
      <c r="I396" s="433"/>
      <c r="J396" s="433"/>
      <c r="K396" s="433"/>
      <c r="L396" s="433"/>
      <c r="M396" s="433"/>
      <c r="N396" s="433"/>
      <c r="O396" s="433"/>
      <c r="P396" s="433"/>
      <c r="Q396" s="434"/>
    </row>
    <row r="397" spans="3:17">
      <c r="C397" s="433"/>
      <c r="D397" s="433"/>
      <c r="E397" s="433"/>
      <c r="F397" s="433"/>
      <c r="G397" s="433"/>
      <c r="H397" s="433"/>
      <c r="I397" s="433"/>
      <c r="J397" s="433"/>
      <c r="K397" s="433"/>
      <c r="L397" s="433"/>
      <c r="M397" s="433"/>
      <c r="N397" s="433"/>
      <c r="O397" s="433"/>
      <c r="P397" s="433"/>
      <c r="Q397" s="434"/>
    </row>
    <row r="398" spans="3:17">
      <c r="C398" s="433"/>
      <c r="D398" s="433"/>
      <c r="E398" s="433"/>
      <c r="F398" s="433"/>
      <c r="G398" s="433"/>
      <c r="H398" s="433"/>
      <c r="I398" s="433"/>
      <c r="J398" s="433"/>
      <c r="K398" s="433"/>
      <c r="L398" s="433"/>
      <c r="M398" s="433"/>
      <c r="N398" s="433"/>
      <c r="O398" s="433"/>
      <c r="P398" s="433"/>
      <c r="Q398" s="434"/>
    </row>
    <row r="399" spans="3:17">
      <c r="C399" s="433"/>
      <c r="D399" s="433"/>
      <c r="E399" s="433"/>
      <c r="F399" s="433"/>
      <c r="G399" s="433"/>
      <c r="H399" s="433"/>
      <c r="I399" s="433"/>
      <c r="J399" s="433"/>
      <c r="K399" s="433"/>
      <c r="L399" s="433"/>
      <c r="M399" s="433"/>
      <c r="N399" s="433"/>
      <c r="O399" s="433"/>
      <c r="P399" s="433"/>
      <c r="Q399" s="434"/>
    </row>
    <row r="400" spans="3:17">
      <c r="C400" s="433"/>
      <c r="D400" s="433"/>
      <c r="E400" s="433"/>
      <c r="F400" s="433"/>
      <c r="G400" s="433"/>
      <c r="H400" s="433"/>
      <c r="I400" s="433"/>
      <c r="J400" s="433"/>
      <c r="K400" s="433"/>
      <c r="L400" s="433"/>
      <c r="M400" s="433"/>
      <c r="N400" s="433"/>
      <c r="O400" s="433"/>
      <c r="P400" s="433"/>
      <c r="Q400" s="434"/>
    </row>
    <row r="401" spans="3:17">
      <c r="C401" s="433"/>
      <c r="D401" s="433"/>
      <c r="E401" s="433"/>
      <c r="F401" s="433"/>
      <c r="G401" s="433"/>
      <c r="H401" s="433"/>
      <c r="I401" s="433"/>
      <c r="J401" s="433"/>
      <c r="K401" s="433"/>
      <c r="L401" s="433"/>
      <c r="M401" s="433"/>
      <c r="N401" s="433"/>
      <c r="O401" s="433"/>
      <c r="P401" s="433"/>
      <c r="Q401" s="434"/>
    </row>
    <row r="402" spans="3:17">
      <c r="C402" s="433"/>
      <c r="D402" s="433"/>
      <c r="E402" s="433"/>
      <c r="F402" s="433"/>
      <c r="G402" s="433"/>
      <c r="H402" s="433"/>
      <c r="I402" s="433"/>
      <c r="J402" s="433"/>
      <c r="K402" s="433"/>
      <c r="L402" s="433"/>
      <c r="M402" s="433"/>
      <c r="N402" s="433"/>
      <c r="O402" s="433"/>
      <c r="P402" s="433"/>
      <c r="Q402" s="434"/>
    </row>
    <row r="403" spans="3:17">
      <c r="C403" s="433"/>
      <c r="D403" s="433"/>
      <c r="E403" s="433"/>
      <c r="F403" s="433"/>
      <c r="G403" s="433"/>
      <c r="H403" s="433"/>
      <c r="I403" s="433"/>
      <c r="J403" s="433"/>
      <c r="K403" s="433"/>
      <c r="L403" s="433"/>
      <c r="M403" s="433"/>
      <c r="N403" s="433"/>
      <c r="O403" s="433"/>
      <c r="P403" s="433"/>
      <c r="Q403" s="434"/>
    </row>
    <row r="404" spans="3:17">
      <c r="C404" s="433"/>
      <c r="D404" s="433"/>
      <c r="E404" s="433"/>
      <c r="F404" s="433"/>
      <c r="G404" s="433"/>
      <c r="H404" s="433"/>
      <c r="I404" s="433"/>
      <c r="J404" s="433"/>
      <c r="K404" s="433"/>
      <c r="L404" s="433"/>
      <c r="M404" s="433"/>
      <c r="N404" s="433"/>
      <c r="O404" s="433"/>
      <c r="P404" s="433"/>
      <c r="Q404" s="434"/>
    </row>
    <row r="405" spans="3:17">
      <c r="C405" s="433"/>
      <c r="D405" s="433"/>
      <c r="E405" s="433"/>
      <c r="F405" s="433"/>
      <c r="G405" s="433"/>
      <c r="H405" s="433"/>
      <c r="I405" s="433"/>
      <c r="J405" s="433"/>
      <c r="K405" s="433"/>
      <c r="L405" s="433"/>
      <c r="M405" s="433"/>
      <c r="N405" s="433"/>
      <c r="O405" s="433"/>
      <c r="P405" s="433"/>
      <c r="Q405" s="434"/>
    </row>
    <row r="406" spans="3:17">
      <c r="C406" s="433"/>
      <c r="D406" s="433"/>
      <c r="E406" s="433"/>
      <c r="F406" s="433"/>
      <c r="G406" s="433"/>
      <c r="H406" s="433"/>
      <c r="I406" s="433"/>
      <c r="J406" s="433"/>
      <c r="K406" s="433"/>
      <c r="L406" s="433"/>
      <c r="M406" s="433"/>
      <c r="N406" s="433"/>
      <c r="O406" s="433"/>
      <c r="P406" s="433"/>
      <c r="Q406" s="434"/>
    </row>
    <row r="407" spans="3:17">
      <c r="C407" s="433"/>
      <c r="D407" s="433"/>
      <c r="E407" s="433"/>
      <c r="F407" s="433"/>
      <c r="G407" s="433"/>
      <c r="H407" s="433"/>
      <c r="I407" s="433"/>
      <c r="J407" s="433"/>
      <c r="K407" s="433"/>
      <c r="L407" s="433"/>
      <c r="M407" s="433"/>
      <c r="N407" s="433"/>
      <c r="O407" s="433"/>
      <c r="P407" s="433"/>
      <c r="Q407" s="434"/>
    </row>
    <row r="408" spans="3:17">
      <c r="C408" s="433"/>
      <c r="D408" s="433"/>
      <c r="E408" s="433"/>
      <c r="F408" s="433"/>
      <c r="G408" s="433"/>
      <c r="H408" s="433"/>
      <c r="I408" s="433"/>
      <c r="J408" s="433"/>
      <c r="K408" s="433"/>
      <c r="L408" s="433"/>
      <c r="M408" s="433"/>
      <c r="N408" s="433"/>
      <c r="O408" s="433"/>
      <c r="P408" s="433"/>
      <c r="Q408" s="434"/>
    </row>
    <row r="409" spans="3:17">
      <c r="C409" s="433"/>
      <c r="D409" s="433"/>
      <c r="E409" s="433"/>
      <c r="F409" s="433"/>
      <c r="G409" s="433"/>
      <c r="H409" s="433"/>
      <c r="I409" s="433"/>
      <c r="J409" s="433"/>
      <c r="K409" s="433"/>
      <c r="L409" s="433"/>
      <c r="M409" s="433"/>
      <c r="N409" s="433"/>
      <c r="O409" s="433"/>
      <c r="P409" s="433"/>
      <c r="Q409" s="434"/>
    </row>
    <row r="410" spans="3:17">
      <c r="C410" s="433"/>
      <c r="D410" s="433"/>
      <c r="E410" s="433"/>
      <c r="F410" s="433"/>
      <c r="G410" s="433"/>
      <c r="H410" s="433"/>
      <c r="I410" s="433"/>
      <c r="J410" s="433"/>
      <c r="K410" s="433"/>
      <c r="L410" s="433"/>
      <c r="M410" s="433"/>
      <c r="N410" s="433"/>
      <c r="O410" s="433"/>
      <c r="P410" s="433"/>
      <c r="Q410" s="434"/>
    </row>
    <row r="411" spans="3:17">
      <c r="C411" s="433"/>
      <c r="D411" s="433"/>
      <c r="E411" s="433"/>
      <c r="F411" s="433"/>
      <c r="G411" s="433"/>
      <c r="H411" s="433"/>
      <c r="I411" s="433"/>
      <c r="J411" s="433"/>
      <c r="K411" s="433"/>
      <c r="L411" s="433"/>
      <c r="M411" s="433"/>
      <c r="N411" s="433"/>
      <c r="O411" s="433"/>
      <c r="P411" s="433"/>
      <c r="Q411" s="434"/>
    </row>
    <row r="412" spans="3:17">
      <c r="C412" s="433"/>
      <c r="D412" s="433"/>
      <c r="E412" s="433"/>
      <c r="F412" s="433"/>
      <c r="G412" s="433"/>
      <c r="H412" s="433"/>
      <c r="I412" s="433"/>
      <c r="J412" s="433"/>
      <c r="K412" s="433"/>
      <c r="L412" s="433"/>
      <c r="M412" s="433"/>
      <c r="N412" s="433"/>
      <c r="O412" s="433"/>
      <c r="P412" s="433"/>
      <c r="Q412" s="434"/>
    </row>
    <row r="413" spans="3:17">
      <c r="C413" s="433"/>
      <c r="D413" s="433"/>
      <c r="E413" s="433"/>
      <c r="F413" s="433"/>
      <c r="G413" s="433"/>
      <c r="H413" s="433"/>
      <c r="I413" s="433"/>
      <c r="J413" s="433"/>
      <c r="K413" s="433"/>
      <c r="L413" s="433"/>
      <c r="M413" s="433"/>
      <c r="N413" s="433"/>
      <c r="O413" s="433"/>
      <c r="P413" s="433"/>
      <c r="Q413" s="434"/>
    </row>
    <row r="414" spans="3:17">
      <c r="C414" s="433"/>
      <c r="D414" s="433"/>
      <c r="E414" s="433"/>
      <c r="F414" s="433"/>
      <c r="G414" s="433"/>
      <c r="H414" s="433"/>
      <c r="I414" s="433"/>
      <c r="J414" s="433"/>
      <c r="K414" s="433"/>
      <c r="L414" s="433"/>
      <c r="M414" s="433"/>
      <c r="N414" s="433"/>
      <c r="O414" s="433"/>
      <c r="P414" s="433"/>
      <c r="Q414" s="434"/>
    </row>
    <row r="415" spans="3:17">
      <c r="C415" s="433"/>
      <c r="D415" s="433"/>
      <c r="E415" s="433"/>
      <c r="F415" s="433"/>
      <c r="G415" s="433"/>
      <c r="H415" s="433"/>
      <c r="I415" s="433"/>
      <c r="J415" s="433"/>
      <c r="K415" s="433"/>
      <c r="L415" s="433"/>
      <c r="M415" s="433"/>
      <c r="N415" s="433"/>
      <c r="O415" s="433"/>
      <c r="P415" s="433"/>
      <c r="Q415" s="434"/>
    </row>
    <row r="416" spans="3:17">
      <c r="C416" s="433"/>
      <c r="D416" s="433"/>
      <c r="E416" s="433"/>
      <c r="F416" s="433"/>
      <c r="G416" s="433"/>
      <c r="H416" s="433"/>
      <c r="I416" s="433"/>
      <c r="J416" s="433"/>
      <c r="K416" s="433"/>
      <c r="L416" s="433"/>
      <c r="M416" s="433"/>
      <c r="N416" s="433"/>
      <c r="O416" s="433"/>
      <c r="P416" s="433"/>
      <c r="Q416" s="434"/>
    </row>
    <row r="417" spans="3:17">
      <c r="C417" s="433"/>
      <c r="D417" s="433"/>
      <c r="E417" s="433"/>
      <c r="F417" s="433"/>
      <c r="G417" s="433"/>
      <c r="H417" s="433"/>
      <c r="I417" s="433"/>
      <c r="J417" s="433"/>
      <c r="K417" s="433"/>
      <c r="L417" s="433"/>
      <c r="M417" s="433"/>
      <c r="N417" s="433"/>
      <c r="O417" s="433"/>
      <c r="P417" s="433"/>
      <c r="Q417" s="434"/>
    </row>
    <row r="418" spans="3:17">
      <c r="C418" s="433"/>
      <c r="D418" s="433"/>
      <c r="E418" s="433"/>
      <c r="F418" s="433"/>
      <c r="G418" s="433"/>
      <c r="H418" s="433"/>
      <c r="I418" s="433"/>
      <c r="J418" s="433"/>
      <c r="K418" s="433"/>
      <c r="L418" s="433"/>
      <c r="M418" s="433"/>
      <c r="N418" s="433"/>
      <c r="O418" s="433"/>
      <c r="P418" s="433"/>
      <c r="Q418" s="434"/>
    </row>
    <row r="419" spans="3:17">
      <c r="C419" s="433"/>
      <c r="D419" s="433"/>
      <c r="E419" s="433"/>
      <c r="F419" s="433"/>
      <c r="G419" s="433"/>
      <c r="H419" s="433"/>
      <c r="I419" s="433"/>
      <c r="J419" s="433"/>
      <c r="K419" s="433"/>
      <c r="L419" s="433"/>
      <c r="M419" s="433"/>
      <c r="N419" s="433"/>
      <c r="O419" s="433"/>
      <c r="P419" s="433"/>
      <c r="Q419" s="434"/>
    </row>
    <row r="420" spans="3:17">
      <c r="C420" s="433"/>
      <c r="D420" s="433"/>
      <c r="E420" s="433"/>
      <c r="F420" s="433"/>
      <c r="G420" s="433"/>
      <c r="H420" s="433"/>
      <c r="I420" s="433"/>
      <c r="J420" s="433"/>
      <c r="K420" s="433"/>
      <c r="L420" s="433"/>
      <c r="M420" s="433"/>
      <c r="N420" s="433"/>
      <c r="O420" s="433"/>
      <c r="P420" s="433"/>
      <c r="Q420" s="434"/>
    </row>
    <row r="421" spans="3:17">
      <c r="C421" s="433"/>
      <c r="D421" s="433"/>
      <c r="E421" s="433"/>
      <c r="F421" s="433"/>
      <c r="G421" s="433"/>
      <c r="H421" s="433"/>
      <c r="I421" s="433"/>
      <c r="J421" s="433"/>
      <c r="K421" s="433"/>
      <c r="L421" s="433"/>
      <c r="M421" s="433"/>
      <c r="N421" s="433"/>
      <c r="O421" s="433"/>
      <c r="P421" s="433"/>
      <c r="Q421" s="434"/>
    </row>
    <row r="422" spans="3:17">
      <c r="C422" s="433"/>
      <c r="D422" s="433"/>
      <c r="E422" s="433"/>
      <c r="F422" s="433"/>
      <c r="G422" s="433"/>
      <c r="H422" s="433"/>
      <c r="I422" s="433"/>
      <c r="J422" s="433"/>
      <c r="K422" s="433"/>
      <c r="L422" s="433"/>
      <c r="M422" s="433"/>
      <c r="N422" s="433"/>
      <c r="O422" s="433"/>
      <c r="P422" s="433"/>
      <c r="Q422" s="434"/>
    </row>
    <row r="423" spans="3:17">
      <c r="C423" s="433"/>
      <c r="D423" s="433"/>
      <c r="E423" s="433"/>
      <c r="F423" s="433"/>
      <c r="G423" s="433"/>
      <c r="H423" s="433"/>
      <c r="I423" s="433"/>
      <c r="J423" s="433"/>
      <c r="K423" s="433"/>
      <c r="L423" s="433"/>
      <c r="M423" s="433"/>
      <c r="N423" s="433"/>
      <c r="O423" s="433"/>
      <c r="P423" s="433"/>
      <c r="Q423" s="434"/>
    </row>
    <row r="424" spans="3:17">
      <c r="C424" s="433"/>
      <c r="D424" s="433"/>
      <c r="E424" s="433"/>
      <c r="F424" s="433"/>
      <c r="G424" s="433"/>
      <c r="H424" s="433"/>
      <c r="I424" s="433"/>
      <c r="J424" s="433"/>
      <c r="K424" s="433"/>
      <c r="L424" s="433"/>
      <c r="M424" s="433"/>
      <c r="N424" s="433"/>
      <c r="O424" s="433"/>
      <c r="P424" s="433"/>
      <c r="Q424" s="434"/>
    </row>
    <row r="425" spans="3:17">
      <c r="C425" s="433"/>
      <c r="D425" s="433"/>
      <c r="E425" s="433"/>
      <c r="F425" s="433"/>
      <c r="G425" s="433"/>
      <c r="H425" s="433"/>
      <c r="I425" s="433"/>
      <c r="J425" s="433"/>
      <c r="K425" s="433"/>
      <c r="L425" s="433"/>
      <c r="M425" s="433"/>
      <c r="N425" s="433"/>
      <c r="O425" s="433"/>
      <c r="P425" s="433"/>
      <c r="Q425" s="434"/>
    </row>
    <row r="426" spans="3:17">
      <c r="C426" s="433"/>
      <c r="D426" s="433"/>
      <c r="E426" s="433"/>
      <c r="F426" s="433"/>
      <c r="G426" s="433"/>
      <c r="H426" s="433"/>
      <c r="I426" s="433"/>
      <c r="J426" s="433"/>
      <c r="K426" s="433"/>
      <c r="L426" s="433"/>
      <c r="M426" s="433"/>
      <c r="N426" s="433"/>
      <c r="O426" s="433"/>
      <c r="P426" s="433"/>
      <c r="Q426" s="434"/>
    </row>
    <row r="427" spans="3:17">
      <c r="C427" s="433"/>
      <c r="D427" s="433"/>
      <c r="E427" s="433"/>
      <c r="F427" s="433"/>
      <c r="G427" s="433"/>
      <c r="H427" s="433"/>
      <c r="I427" s="433"/>
      <c r="J427" s="433"/>
      <c r="K427" s="433"/>
      <c r="L427" s="433"/>
      <c r="M427" s="433"/>
      <c r="N427" s="433"/>
      <c r="O427" s="433"/>
      <c r="P427" s="433"/>
      <c r="Q427" s="434"/>
    </row>
    <row r="428" spans="3:17">
      <c r="C428" s="433"/>
      <c r="D428" s="433"/>
      <c r="E428" s="433"/>
      <c r="F428" s="433"/>
      <c r="G428" s="433"/>
      <c r="H428" s="433"/>
      <c r="I428" s="433"/>
      <c r="J428" s="433"/>
      <c r="K428" s="433"/>
      <c r="L428" s="433"/>
      <c r="M428" s="433"/>
      <c r="N428" s="433"/>
      <c r="O428" s="433"/>
      <c r="P428" s="433"/>
      <c r="Q428" s="434"/>
    </row>
    <row r="429" spans="3:17">
      <c r="C429" s="433"/>
      <c r="D429" s="433"/>
      <c r="E429" s="433"/>
      <c r="F429" s="433"/>
      <c r="G429" s="433"/>
      <c r="H429" s="433"/>
      <c r="I429" s="433"/>
      <c r="J429" s="433"/>
      <c r="K429" s="433"/>
      <c r="L429" s="433"/>
      <c r="M429" s="433"/>
      <c r="N429" s="433"/>
      <c r="O429" s="433"/>
      <c r="P429" s="433"/>
      <c r="Q429" s="434"/>
    </row>
    <row r="430" spans="3:17">
      <c r="C430" s="433"/>
      <c r="D430" s="433"/>
      <c r="E430" s="433"/>
      <c r="F430" s="433"/>
      <c r="G430" s="433"/>
      <c r="H430" s="433"/>
      <c r="I430" s="433"/>
      <c r="J430" s="433"/>
      <c r="K430" s="433"/>
      <c r="L430" s="433"/>
      <c r="M430" s="433"/>
      <c r="N430" s="433"/>
      <c r="O430" s="433"/>
      <c r="P430" s="433"/>
      <c r="Q430" s="434"/>
    </row>
    <row r="431" spans="3:17">
      <c r="C431" s="433"/>
      <c r="D431" s="433"/>
      <c r="E431" s="433"/>
      <c r="F431" s="433"/>
      <c r="G431" s="433"/>
      <c r="H431" s="433"/>
      <c r="I431" s="433"/>
      <c r="J431" s="433"/>
      <c r="K431" s="433"/>
      <c r="L431" s="433"/>
      <c r="M431" s="433"/>
      <c r="N431" s="433"/>
      <c r="O431" s="433"/>
      <c r="P431" s="433"/>
      <c r="Q431" s="434"/>
    </row>
    <row r="432" spans="3:17">
      <c r="C432" s="433"/>
      <c r="D432" s="433"/>
      <c r="E432" s="433"/>
      <c r="F432" s="433"/>
      <c r="G432" s="433"/>
      <c r="H432" s="433"/>
      <c r="I432" s="433"/>
      <c r="J432" s="433"/>
      <c r="K432" s="433"/>
      <c r="L432" s="433"/>
      <c r="M432" s="433"/>
      <c r="N432" s="433"/>
      <c r="O432" s="433"/>
      <c r="P432" s="433"/>
      <c r="Q432" s="434"/>
    </row>
    <row r="433" spans="3:17">
      <c r="C433" s="433"/>
      <c r="D433" s="433"/>
      <c r="E433" s="433"/>
      <c r="F433" s="433"/>
      <c r="G433" s="433"/>
      <c r="H433" s="433"/>
      <c r="I433" s="433"/>
      <c r="J433" s="433"/>
      <c r="K433" s="433"/>
      <c r="L433" s="433"/>
      <c r="M433" s="433"/>
      <c r="N433" s="433"/>
      <c r="O433" s="433"/>
      <c r="P433" s="433"/>
      <c r="Q433" s="434"/>
    </row>
    <row r="434" spans="3:17">
      <c r="C434" s="433"/>
      <c r="D434" s="433"/>
      <c r="E434" s="433"/>
      <c r="F434" s="433"/>
      <c r="G434" s="433"/>
      <c r="H434" s="433"/>
      <c r="I434" s="433"/>
      <c r="J434" s="433"/>
      <c r="K434" s="433"/>
      <c r="L434" s="433"/>
      <c r="M434" s="433"/>
      <c r="N434" s="433"/>
      <c r="O434" s="433"/>
      <c r="P434" s="433"/>
      <c r="Q434" s="434"/>
    </row>
    <row r="435" spans="3:17">
      <c r="C435" s="433"/>
      <c r="D435" s="433"/>
      <c r="E435" s="433"/>
      <c r="F435" s="433"/>
      <c r="G435" s="433"/>
      <c r="H435" s="433"/>
      <c r="I435" s="433"/>
      <c r="J435" s="433"/>
      <c r="K435" s="433"/>
      <c r="L435" s="433"/>
      <c r="M435" s="433"/>
      <c r="N435" s="433"/>
      <c r="O435" s="433"/>
      <c r="P435" s="433"/>
      <c r="Q435" s="434"/>
    </row>
    <row r="436" spans="3:17">
      <c r="C436" s="433"/>
      <c r="D436" s="433"/>
      <c r="E436" s="433"/>
      <c r="F436" s="433"/>
      <c r="G436" s="433"/>
      <c r="H436" s="433"/>
      <c r="I436" s="433"/>
      <c r="J436" s="433"/>
      <c r="K436" s="433"/>
      <c r="L436" s="433"/>
      <c r="M436" s="433"/>
      <c r="N436" s="433"/>
      <c r="O436" s="433"/>
      <c r="P436" s="433"/>
      <c r="Q436" s="434"/>
    </row>
    <row r="437" spans="3:17">
      <c r="C437" s="433"/>
      <c r="D437" s="433"/>
      <c r="E437" s="433"/>
      <c r="F437" s="433"/>
      <c r="G437" s="433"/>
      <c r="H437" s="433"/>
      <c r="I437" s="433"/>
      <c r="J437" s="433"/>
      <c r="K437" s="433"/>
      <c r="L437" s="433"/>
      <c r="M437" s="433"/>
      <c r="N437" s="433"/>
      <c r="O437" s="433"/>
      <c r="P437" s="433"/>
      <c r="Q437" s="434"/>
    </row>
    <row r="438" spans="3:17">
      <c r="C438" s="433"/>
      <c r="D438" s="433"/>
      <c r="E438" s="433"/>
      <c r="F438" s="433"/>
      <c r="G438" s="433"/>
      <c r="H438" s="433"/>
      <c r="I438" s="433"/>
      <c r="J438" s="433"/>
      <c r="K438" s="433"/>
      <c r="L438" s="433"/>
      <c r="M438" s="433"/>
      <c r="N438" s="433"/>
      <c r="O438" s="433"/>
      <c r="P438" s="433"/>
      <c r="Q438" s="434"/>
    </row>
    <row r="439" spans="3:17">
      <c r="C439" s="433"/>
      <c r="D439" s="433"/>
      <c r="E439" s="433"/>
      <c r="F439" s="433"/>
      <c r="G439" s="433"/>
      <c r="H439" s="433"/>
      <c r="I439" s="433"/>
      <c r="J439" s="433"/>
      <c r="K439" s="433"/>
      <c r="L439" s="433"/>
      <c r="M439" s="433"/>
      <c r="N439" s="433"/>
      <c r="O439" s="433"/>
      <c r="P439" s="433"/>
      <c r="Q439" s="434"/>
    </row>
    <row r="440" spans="3:17">
      <c r="C440" s="433"/>
      <c r="D440" s="433"/>
      <c r="E440" s="433"/>
      <c r="F440" s="433"/>
      <c r="G440" s="433"/>
      <c r="H440" s="433"/>
      <c r="I440" s="433"/>
      <c r="J440" s="433"/>
      <c r="K440" s="433"/>
      <c r="L440" s="433"/>
      <c r="M440" s="433"/>
      <c r="N440" s="433"/>
      <c r="O440" s="433"/>
      <c r="P440" s="433"/>
      <c r="Q440" s="434"/>
    </row>
    <row r="441" spans="3:17">
      <c r="C441" s="433"/>
      <c r="D441" s="433"/>
      <c r="E441" s="433"/>
      <c r="F441" s="433"/>
      <c r="G441" s="433"/>
      <c r="H441" s="433"/>
      <c r="I441" s="433"/>
      <c r="J441" s="433"/>
      <c r="K441" s="433"/>
      <c r="L441" s="433"/>
      <c r="M441" s="433"/>
      <c r="N441" s="433"/>
      <c r="O441" s="433"/>
      <c r="P441" s="433"/>
      <c r="Q441" s="434"/>
    </row>
    <row r="442" spans="3:17">
      <c r="C442" s="433"/>
      <c r="D442" s="433"/>
      <c r="E442" s="433"/>
      <c r="F442" s="433"/>
      <c r="G442" s="433"/>
      <c r="H442" s="433"/>
      <c r="I442" s="433"/>
      <c r="J442" s="433"/>
      <c r="K442" s="433"/>
      <c r="L442" s="433"/>
      <c r="M442" s="433"/>
      <c r="N442" s="433"/>
      <c r="O442" s="433"/>
      <c r="P442" s="433"/>
      <c r="Q442" s="434"/>
    </row>
    <row r="443" spans="3:17">
      <c r="C443" s="433"/>
      <c r="D443" s="433"/>
      <c r="E443" s="433"/>
      <c r="F443" s="433"/>
      <c r="G443" s="433"/>
      <c r="H443" s="433"/>
      <c r="I443" s="433"/>
      <c r="J443" s="433"/>
      <c r="K443" s="433"/>
      <c r="L443" s="433"/>
      <c r="M443" s="433"/>
      <c r="N443" s="433"/>
      <c r="O443" s="433"/>
      <c r="P443" s="433"/>
      <c r="Q443" s="434"/>
    </row>
    <row r="444" spans="3:17">
      <c r="C444" s="433"/>
      <c r="D444" s="433"/>
      <c r="E444" s="433"/>
      <c r="F444" s="433"/>
      <c r="G444" s="433"/>
      <c r="H444" s="433"/>
      <c r="I444" s="433"/>
      <c r="J444" s="433"/>
      <c r="K444" s="433"/>
      <c r="L444" s="433"/>
      <c r="M444" s="433"/>
      <c r="N444" s="433"/>
      <c r="O444" s="433"/>
      <c r="P444" s="433"/>
      <c r="Q444" s="434"/>
    </row>
    <row r="445" spans="3:17">
      <c r="C445" s="433"/>
      <c r="D445" s="433"/>
      <c r="E445" s="433"/>
      <c r="F445" s="433"/>
      <c r="G445" s="433"/>
      <c r="H445" s="433"/>
      <c r="I445" s="433"/>
      <c r="J445" s="433"/>
      <c r="K445" s="433"/>
      <c r="L445" s="433"/>
      <c r="M445" s="433"/>
      <c r="N445" s="433"/>
      <c r="O445" s="433"/>
      <c r="P445" s="433"/>
      <c r="Q445" s="434"/>
    </row>
    <row r="446" spans="3:17">
      <c r="C446" s="433"/>
      <c r="D446" s="433"/>
      <c r="E446" s="433"/>
      <c r="F446" s="433"/>
      <c r="G446" s="433"/>
      <c r="H446" s="433"/>
      <c r="I446" s="433"/>
      <c r="J446" s="433"/>
      <c r="K446" s="433"/>
      <c r="L446" s="433"/>
      <c r="M446" s="433"/>
      <c r="N446" s="433"/>
      <c r="O446" s="433"/>
      <c r="P446" s="433"/>
      <c r="Q446" s="434"/>
    </row>
    <row r="447" spans="3:17">
      <c r="C447" s="433"/>
      <c r="D447" s="433"/>
      <c r="E447" s="433"/>
      <c r="F447" s="433"/>
      <c r="G447" s="433"/>
      <c r="H447" s="433"/>
      <c r="I447" s="433"/>
      <c r="J447" s="433"/>
      <c r="K447" s="433"/>
      <c r="L447" s="433"/>
      <c r="M447" s="433"/>
      <c r="N447" s="433"/>
      <c r="O447" s="433"/>
      <c r="P447" s="433"/>
      <c r="Q447" s="434"/>
    </row>
    <row r="448" spans="3:17">
      <c r="C448" s="433"/>
      <c r="D448" s="433"/>
      <c r="E448" s="433"/>
      <c r="F448" s="433"/>
      <c r="G448" s="433"/>
      <c r="H448" s="433"/>
      <c r="I448" s="433"/>
      <c r="J448" s="433"/>
      <c r="K448" s="433"/>
      <c r="L448" s="433"/>
      <c r="M448" s="433"/>
      <c r="N448" s="433"/>
      <c r="O448" s="433"/>
      <c r="P448" s="433"/>
      <c r="Q448" s="434"/>
    </row>
    <row r="449" spans="3:17">
      <c r="C449" s="433"/>
      <c r="D449" s="433"/>
      <c r="E449" s="433"/>
      <c r="F449" s="433"/>
      <c r="G449" s="433"/>
      <c r="H449" s="433"/>
      <c r="I449" s="433"/>
      <c r="J449" s="433"/>
      <c r="K449" s="433"/>
      <c r="L449" s="433"/>
      <c r="M449" s="433"/>
      <c r="N449" s="433"/>
      <c r="O449" s="433"/>
      <c r="P449" s="433"/>
      <c r="Q449" s="434"/>
    </row>
    <row r="450" spans="3:17">
      <c r="C450" s="433"/>
      <c r="D450" s="433"/>
      <c r="E450" s="433"/>
      <c r="F450" s="433"/>
      <c r="G450" s="433"/>
      <c r="H450" s="433"/>
      <c r="I450" s="433"/>
      <c r="J450" s="433"/>
      <c r="K450" s="433"/>
      <c r="L450" s="433"/>
      <c r="M450" s="433"/>
      <c r="N450" s="433"/>
      <c r="O450" s="433"/>
      <c r="P450" s="433"/>
      <c r="Q450" s="434"/>
    </row>
    <row r="451" spans="3:17">
      <c r="C451" s="433"/>
      <c r="D451" s="433"/>
      <c r="E451" s="433"/>
      <c r="F451" s="433"/>
      <c r="G451" s="433"/>
      <c r="H451" s="433"/>
      <c r="I451" s="433"/>
      <c r="J451" s="433"/>
      <c r="K451" s="433"/>
      <c r="L451" s="433"/>
      <c r="M451" s="433"/>
      <c r="N451" s="433"/>
      <c r="O451" s="433"/>
      <c r="P451" s="433"/>
      <c r="Q451" s="434"/>
    </row>
    <row r="452" spans="3:17">
      <c r="C452" s="433"/>
      <c r="D452" s="433"/>
      <c r="E452" s="433"/>
      <c r="F452" s="433"/>
      <c r="G452" s="433"/>
      <c r="H452" s="433"/>
      <c r="I452" s="433"/>
      <c r="J452" s="433"/>
      <c r="K452" s="433"/>
      <c r="L452" s="433"/>
      <c r="M452" s="433"/>
      <c r="N452" s="433"/>
      <c r="O452" s="433"/>
      <c r="P452" s="433"/>
      <c r="Q452" s="434"/>
    </row>
    <row r="453" spans="3:17">
      <c r="C453" s="433"/>
      <c r="D453" s="433"/>
      <c r="E453" s="433"/>
      <c r="F453" s="433"/>
      <c r="G453" s="433"/>
      <c r="H453" s="433"/>
      <c r="I453" s="433"/>
      <c r="J453" s="433"/>
      <c r="K453" s="433"/>
      <c r="L453" s="433"/>
      <c r="M453" s="433"/>
      <c r="N453" s="433"/>
      <c r="O453" s="433"/>
      <c r="P453" s="433"/>
      <c r="Q453" s="434"/>
    </row>
    <row r="454" spans="3:17">
      <c r="C454" s="433"/>
      <c r="D454" s="433"/>
      <c r="E454" s="433"/>
      <c r="F454" s="433"/>
      <c r="G454" s="433"/>
      <c r="H454" s="433"/>
      <c r="I454" s="433"/>
      <c r="J454" s="433"/>
      <c r="K454" s="433"/>
      <c r="L454" s="433"/>
      <c r="M454" s="433"/>
      <c r="N454" s="433"/>
      <c r="O454" s="433"/>
      <c r="P454" s="433"/>
      <c r="Q454" s="434"/>
    </row>
    <row r="455" spans="3:17">
      <c r="C455" s="433"/>
      <c r="D455" s="433"/>
      <c r="E455" s="433"/>
      <c r="F455" s="433"/>
      <c r="G455" s="433"/>
      <c r="H455" s="433"/>
      <c r="I455" s="433"/>
      <c r="J455" s="433"/>
      <c r="K455" s="433"/>
      <c r="L455" s="433"/>
      <c r="M455" s="433"/>
      <c r="N455" s="433"/>
      <c r="O455" s="433"/>
      <c r="P455" s="433"/>
      <c r="Q455" s="434"/>
    </row>
    <row r="456" spans="3:17">
      <c r="C456" s="433"/>
      <c r="D456" s="433"/>
      <c r="E456" s="433"/>
      <c r="F456" s="433"/>
      <c r="G456" s="433"/>
      <c r="H456" s="433"/>
      <c r="I456" s="433"/>
      <c r="J456" s="433"/>
      <c r="K456" s="433"/>
      <c r="L456" s="433"/>
      <c r="M456" s="433"/>
      <c r="N456" s="433"/>
      <c r="O456" s="433"/>
      <c r="P456" s="433"/>
      <c r="Q456" s="434"/>
    </row>
    <row r="457" spans="3:17">
      <c r="C457" s="433"/>
      <c r="D457" s="433"/>
      <c r="E457" s="433"/>
      <c r="F457" s="433"/>
      <c r="G457" s="433"/>
      <c r="H457" s="433"/>
      <c r="I457" s="433"/>
      <c r="J457" s="433"/>
      <c r="K457" s="433"/>
      <c r="L457" s="433"/>
      <c r="M457" s="433"/>
      <c r="N457" s="433"/>
      <c r="O457" s="433"/>
      <c r="P457" s="433"/>
      <c r="Q457" s="434"/>
    </row>
    <row r="458" spans="3:17">
      <c r="C458" s="433"/>
      <c r="D458" s="433"/>
      <c r="E458" s="433"/>
      <c r="F458" s="433"/>
      <c r="G458" s="433"/>
      <c r="H458" s="433"/>
      <c r="I458" s="433"/>
      <c r="J458" s="433"/>
      <c r="K458" s="433"/>
      <c r="L458" s="433"/>
      <c r="M458" s="433"/>
      <c r="N458" s="433"/>
      <c r="O458" s="433"/>
      <c r="P458" s="433"/>
      <c r="Q458" s="434"/>
    </row>
    <row r="459" spans="3:17">
      <c r="C459" s="433"/>
      <c r="D459" s="433"/>
      <c r="E459" s="433"/>
      <c r="F459" s="433"/>
      <c r="G459" s="433"/>
      <c r="H459" s="433"/>
      <c r="I459" s="433"/>
      <c r="J459" s="433"/>
      <c r="K459" s="433"/>
      <c r="L459" s="433"/>
      <c r="M459" s="433"/>
      <c r="N459" s="433"/>
      <c r="O459" s="433"/>
      <c r="P459" s="433"/>
      <c r="Q459" s="434"/>
    </row>
    <row r="460" spans="3:17">
      <c r="C460" s="433"/>
      <c r="D460" s="433"/>
      <c r="E460" s="433"/>
      <c r="F460" s="433"/>
      <c r="G460" s="433"/>
      <c r="H460" s="433"/>
      <c r="I460" s="433"/>
      <c r="J460" s="433"/>
      <c r="K460" s="433"/>
      <c r="L460" s="433"/>
      <c r="M460" s="433"/>
      <c r="N460" s="433"/>
      <c r="O460" s="433"/>
      <c r="P460" s="433"/>
      <c r="Q460" s="434"/>
    </row>
    <row r="461" spans="3:17">
      <c r="C461" s="433"/>
      <c r="D461" s="433"/>
      <c r="E461" s="433"/>
      <c r="F461" s="433"/>
      <c r="G461" s="433"/>
      <c r="H461" s="433"/>
      <c r="I461" s="433"/>
      <c r="J461" s="433"/>
      <c r="K461" s="433"/>
      <c r="L461" s="433"/>
      <c r="M461" s="433"/>
      <c r="N461" s="433"/>
      <c r="O461" s="433"/>
      <c r="P461" s="433"/>
      <c r="Q461" s="434"/>
    </row>
    <row r="462" spans="3:17">
      <c r="C462" s="433"/>
      <c r="D462" s="433"/>
      <c r="E462" s="433"/>
      <c r="F462" s="433"/>
      <c r="G462" s="433"/>
      <c r="H462" s="433"/>
      <c r="I462" s="433"/>
      <c r="J462" s="433"/>
      <c r="K462" s="433"/>
      <c r="L462" s="433"/>
      <c r="M462" s="433"/>
      <c r="N462" s="433"/>
      <c r="O462" s="433"/>
      <c r="P462" s="433"/>
      <c r="Q462" s="434"/>
    </row>
    <row r="463" spans="3:17">
      <c r="C463" s="433"/>
      <c r="D463" s="433"/>
      <c r="E463" s="433"/>
      <c r="F463" s="433"/>
      <c r="G463" s="433"/>
      <c r="H463" s="433"/>
      <c r="I463" s="433"/>
      <c r="J463" s="433"/>
      <c r="K463" s="433"/>
      <c r="L463" s="433"/>
      <c r="M463" s="433"/>
      <c r="N463" s="433"/>
      <c r="O463" s="433"/>
      <c r="P463" s="433"/>
      <c r="Q463" s="434"/>
    </row>
    <row r="464" spans="3:17">
      <c r="C464" s="433"/>
      <c r="D464" s="433"/>
      <c r="E464" s="433"/>
      <c r="F464" s="433"/>
      <c r="G464" s="433"/>
      <c r="H464" s="433"/>
      <c r="I464" s="433"/>
      <c r="J464" s="433"/>
      <c r="K464" s="433"/>
      <c r="L464" s="433"/>
      <c r="M464" s="433"/>
      <c r="N464" s="433"/>
      <c r="O464" s="433"/>
      <c r="P464" s="433"/>
      <c r="Q464" s="434"/>
    </row>
    <row r="465" spans="3:17">
      <c r="C465" s="433"/>
      <c r="D465" s="433"/>
      <c r="E465" s="433"/>
      <c r="F465" s="433"/>
      <c r="G465" s="433"/>
      <c r="H465" s="433"/>
      <c r="I465" s="433"/>
      <c r="J465" s="433"/>
      <c r="K465" s="433"/>
      <c r="L465" s="433"/>
      <c r="M465" s="433"/>
      <c r="N465" s="433"/>
      <c r="O465" s="433"/>
      <c r="P465" s="433"/>
      <c r="Q465" s="434"/>
    </row>
    <row r="466" spans="3:17">
      <c r="C466" s="433"/>
      <c r="D466" s="433"/>
      <c r="E466" s="433"/>
      <c r="F466" s="433"/>
      <c r="G466" s="433"/>
      <c r="H466" s="433"/>
      <c r="I466" s="433"/>
      <c r="J466" s="433"/>
      <c r="K466" s="433"/>
      <c r="L466" s="433"/>
      <c r="M466" s="433"/>
      <c r="N466" s="433"/>
      <c r="O466" s="433"/>
      <c r="P466" s="433"/>
      <c r="Q466" s="434"/>
    </row>
    <row r="467" spans="3:17">
      <c r="C467" s="433"/>
      <c r="D467" s="433"/>
      <c r="E467" s="433"/>
      <c r="F467" s="433"/>
      <c r="G467" s="433"/>
      <c r="H467" s="433"/>
      <c r="I467" s="433"/>
      <c r="J467" s="433"/>
      <c r="K467" s="433"/>
      <c r="L467" s="433"/>
      <c r="M467" s="433"/>
      <c r="N467" s="433"/>
      <c r="O467" s="433"/>
      <c r="P467" s="433"/>
      <c r="Q467" s="434"/>
    </row>
    <row r="468" spans="3:17">
      <c r="C468" s="433"/>
      <c r="D468" s="433"/>
      <c r="E468" s="433"/>
      <c r="F468" s="433"/>
      <c r="G468" s="433"/>
      <c r="H468" s="433"/>
      <c r="I468" s="433"/>
      <c r="J468" s="433"/>
      <c r="K468" s="433"/>
      <c r="L468" s="433"/>
      <c r="M468" s="433"/>
      <c r="N468" s="433"/>
      <c r="O468" s="433"/>
      <c r="P468" s="433"/>
      <c r="Q468" s="434"/>
    </row>
    <row r="469" spans="3:17">
      <c r="C469" s="433"/>
      <c r="D469" s="433"/>
      <c r="E469" s="433"/>
      <c r="F469" s="433"/>
      <c r="G469" s="433"/>
      <c r="H469" s="433"/>
      <c r="I469" s="433"/>
      <c r="J469" s="433"/>
      <c r="K469" s="433"/>
      <c r="L469" s="433"/>
      <c r="M469" s="433"/>
      <c r="N469" s="433"/>
      <c r="O469" s="433"/>
      <c r="P469" s="433"/>
      <c r="Q469" s="434"/>
    </row>
    <row r="470" spans="3:17">
      <c r="C470" s="433"/>
      <c r="D470" s="433"/>
      <c r="E470" s="433"/>
      <c r="F470" s="433"/>
      <c r="G470" s="433"/>
      <c r="H470" s="433"/>
      <c r="I470" s="433"/>
      <c r="J470" s="433"/>
      <c r="K470" s="433"/>
      <c r="L470" s="433"/>
      <c r="M470" s="433"/>
      <c r="N470" s="433"/>
      <c r="O470" s="433"/>
      <c r="P470" s="433"/>
      <c r="Q470" s="434"/>
    </row>
    <row r="471" spans="3:17">
      <c r="C471" s="433"/>
      <c r="D471" s="433"/>
      <c r="E471" s="433"/>
      <c r="F471" s="433"/>
      <c r="G471" s="433"/>
      <c r="H471" s="433"/>
      <c r="I471" s="433"/>
      <c r="J471" s="433"/>
      <c r="K471" s="433"/>
      <c r="L471" s="433"/>
      <c r="M471" s="433"/>
      <c r="N471" s="433"/>
      <c r="O471" s="433"/>
      <c r="P471" s="433"/>
      <c r="Q471" s="434"/>
    </row>
    <row r="472" spans="3:17">
      <c r="C472" s="433"/>
      <c r="D472" s="433"/>
      <c r="E472" s="433"/>
      <c r="F472" s="433"/>
      <c r="G472" s="433"/>
      <c r="H472" s="433"/>
      <c r="I472" s="433"/>
      <c r="J472" s="433"/>
      <c r="K472" s="433"/>
      <c r="L472" s="433"/>
      <c r="M472" s="433"/>
      <c r="N472" s="433"/>
      <c r="O472" s="433"/>
      <c r="P472" s="433"/>
      <c r="Q472" s="434"/>
    </row>
    <row r="473" spans="3:17">
      <c r="C473" s="433"/>
      <c r="D473" s="433"/>
      <c r="E473" s="433"/>
      <c r="F473" s="433"/>
      <c r="G473" s="433"/>
      <c r="H473" s="433"/>
      <c r="I473" s="433"/>
      <c r="J473" s="433"/>
      <c r="K473" s="433"/>
      <c r="L473" s="433"/>
      <c r="M473" s="433"/>
      <c r="N473" s="433"/>
      <c r="O473" s="433"/>
      <c r="P473" s="433"/>
      <c r="Q473" s="434"/>
    </row>
    <row r="474" spans="3:17">
      <c r="C474" s="433"/>
      <c r="D474" s="433"/>
      <c r="E474" s="433"/>
      <c r="F474" s="433"/>
      <c r="G474" s="433"/>
      <c r="H474" s="433"/>
      <c r="I474" s="433"/>
      <c r="J474" s="433"/>
      <c r="K474" s="433"/>
      <c r="L474" s="433"/>
      <c r="M474" s="433"/>
      <c r="N474" s="433"/>
      <c r="O474" s="433"/>
      <c r="P474" s="433"/>
      <c r="Q474" s="434"/>
    </row>
    <row r="475" spans="3:17">
      <c r="C475" s="433"/>
      <c r="D475" s="433"/>
      <c r="E475" s="433"/>
      <c r="F475" s="433"/>
      <c r="G475" s="433"/>
      <c r="H475" s="433"/>
      <c r="I475" s="433"/>
      <c r="J475" s="433"/>
      <c r="K475" s="433"/>
      <c r="L475" s="433"/>
      <c r="M475" s="433"/>
      <c r="N475" s="433"/>
      <c r="O475" s="433"/>
      <c r="P475" s="433"/>
      <c r="Q475" s="434"/>
    </row>
    <row r="476" spans="3:17">
      <c r="C476" s="433"/>
      <c r="D476" s="433"/>
      <c r="E476" s="433"/>
      <c r="F476" s="433"/>
      <c r="G476" s="433"/>
      <c r="H476" s="433"/>
      <c r="I476" s="433"/>
      <c r="J476" s="433"/>
      <c r="K476" s="433"/>
      <c r="L476" s="433"/>
      <c r="M476" s="433"/>
      <c r="N476" s="433"/>
      <c r="O476" s="433"/>
      <c r="P476" s="433"/>
      <c r="Q476" s="434"/>
    </row>
    <row r="477" spans="3:17">
      <c r="C477" s="433"/>
      <c r="D477" s="433"/>
      <c r="E477" s="433"/>
      <c r="F477" s="433"/>
      <c r="G477" s="433"/>
      <c r="H477" s="433"/>
      <c r="I477" s="433"/>
      <c r="J477" s="433"/>
      <c r="K477" s="433"/>
      <c r="L477" s="433"/>
      <c r="M477" s="433"/>
      <c r="N477" s="433"/>
      <c r="O477" s="433"/>
      <c r="P477" s="433"/>
      <c r="Q477" s="434"/>
    </row>
    <row r="478" spans="3:17">
      <c r="C478" s="433"/>
      <c r="D478" s="433"/>
      <c r="E478" s="433"/>
      <c r="F478" s="433"/>
      <c r="G478" s="433"/>
      <c r="H478" s="433"/>
      <c r="I478" s="433"/>
      <c r="J478" s="433"/>
      <c r="K478" s="433"/>
      <c r="L478" s="433"/>
      <c r="M478" s="433"/>
      <c r="N478" s="433"/>
      <c r="O478" s="433"/>
      <c r="P478" s="433"/>
      <c r="Q478" s="434"/>
    </row>
    <row r="479" spans="3:17">
      <c r="C479" s="433"/>
      <c r="D479" s="433"/>
      <c r="E479" s="433"/>
      <c r="F479" s="433"/>
      <c r="G479" s="433"/>
      <c r="H479" s="433"/>
      <c r="I479" s="433"/>
      <c r="J479" s="433"/>
      <c r="K479" s="433"/>
      <c r="L479" s="433"/>
      <c r="M479" s="433"/>
      <c r="N479" s="433"/>
      <c r="O479" s="433"/>
      <c r="P479" s="433"/>
      <c r="Q479" s="434"/>
    </row>
    <row r="480" spans="3:17">
      <c r="C480" s="433"/>
      <c r="D480" s="433"/>
      <c r="E480" s="433"/>
      <c r="F480" s="433"/>
      <c r="G480" s="433"/>
      <c r="H480" s="433"/>
      <c r="I480" s="433"/>
      <c r="J480" s="433"/>
      <c r="K480" s="433"/>
      <c r="L480" s="433"/>
      <c r="M480" s="433"/>
      <c r="N480" s="433"/>
      <c r="O480" s="433"/>
      <c r="P480" s="433"/>
      <c r="Q480" s="434"/>
    </row>
    <row r="481" spans="3:17">
      <c r="C481" s="433"/>
      <c r="D481" s="433"/>
      <c r="E481" s="433"/>
      <c r="F481" s="433"/>
      <c r="G481" s="433"/>
      <c r="H481" s="433"/>
      <c r="I481" s="433"/>
      <c r="J481" s="433"/>
      <c r="K481" s="433"/>
      <c r="L481" s="433"/>
      <c r="M481" s="433"/>
      <c r="N481" s="433"/>
      <c r="O481" s="433"/>
      <c r="P481" s="433"/>
      <c r="Q481" s="434"/>
    </row>
    <row r="482" spans="3:17">
      <c r="C482" s="433"/>
      <c r="D482" s="433"/>
      <c r="E482" s="433"/>
      <c r="F482" s="433"/>
      <c r="G482" s="433"/>
      <c r="H482" s="433"/>
      <c r="I482" s="433"/>
      <c r="J482" s="433"/>
      <c r="K482" s="433"/>
      <c r="L482" s="433"/>
      <c r="M482" s="433"/>
      <c r="N482" s="433"/>
      <c r="O482" s="433"/>
      <c r="P482" s="433"/>
      <c r="Q482" s="434"/>
    </row>
    <row r="483" spans="3:17">
      <c r="C483" s="433"/>
      <c r="D483" s="433"/>
      <c r="E483" s="433"/>
      <c r="F483" s="433"/>
      <c r="G483" s="433"/>
      <c r="H483" s="433"/>
      <c r="I483" s="433"/>
      <c r="J483" s="433"/>
      <c r="K483" s="433"/>
      <c r="L483" s="433"/>
      <c r="M483" s="433"/>
      <c r="N483" s="433"/>
      <c r="O483" s="433"/>
      <c r="P483" s="433"/>
      <c r="Q483" s="434"/>
    </row>
    <row r="484" spans="3:17">
      <c r="C484" s="433"/>
      <c r="D484" s="433"/>
      <c r="E484" s="433"/>
      <c r="F484" s="433"/>
      <c r="G484" s="433"/>
      <c r="H484" s="433"/>
      <c r="I484" s="433"/>
      <c r="J484" s="433"/>
      <c r="K484" s="433"/>
      <c r="L484" s="433"/>
      <c r="M484" s="433"/>
      <c r="N484" s="433"/>
      <c r="O484" s="433"/>
      <c r="P484" s="433"/>
      <c r="Q484" s="434"/>
    </row>
    <row r="485" spans="3:17">
      <c r="C485" s="433"/>
      <c r="D485" s="433"/>
      <c r="E485" s="433"/>
      <c r="F485" s="433"/>
      <c r="G485" s="433"/>
      <c r="H485" s="433"/>
      <c r="I485" s="433"/>
      <c r="J485" s="433"/>
      <c r="K485" s="433"/>
      <c r="L485" s="433"/>
      <c r="M485" s="433"/>
      <c r="N485" s="433"/>
      <c r="O485" s="433"/>
      <c r="P485" s="433"/>
      <c r="Q485" s="434"/>
    </row>
    <row r="486" spans="3:17">
      <c r="C486" s="433"/>
      <c r="D486" s="433"/>
      <c r="E486" s="433"/>
      <c r="F486" s="433"/>
      <c r="G486" s="433"/>
      <c r="H486" s="433"/>
      <c r="I486" s="433"/>
      <c r="J486" s="433"/>
      <c r="K486" s="433"/>
      <c r="L486" s="433"/>
      <c r="M486" s="433"/>
      <c r="N486" s="433"/>
      <c r="O486" s="433"/>
      <c r="P486" s="433"/>
      <c r="Q486" s="434"/>
    </row>
    <row r="487" spans="3:17">
      <c r="C487" s="433"/>
      <c r="D487" s="433"/>
      <c r="E487" s="433"/>
      <c r="F487" s="433"/>
      <c r="G487" s="433"/>
      <c r="H487" s="433"/>
      <c r="I487" s="433"/>
      <c r="J487" s="433"/>
      <c r="K487" s="433"/>
      <c r="L487" s="433"/>
      <c r="M487" s="433"/>
      <c r="N487" s="433"/>
      <c r="O487" s="433"/>
      <c r="P487" s="433"/>
      <c r="Q487" s="434"/>
    </row>
    <row r="488" spans="3:17">
      <c r="C488" s="433"/>
      <c r="D488" s="433"/>
      <c r="E488" s="433"/>
      <c r="F488" s="433"/>
      <c r="G488" s="433"/>
      <c r="H488" s="433"/>
      <c r="I488" s="433"/>
      <c r="J488" s="433"/>
      <c r="K488" s="433"/>
      <c r="L488" s="433"/>
      <c r="M488" s="433"/>
      <c r="N488" s="433"/>
      <c r="O488" s="433"/>
      <c r="P488" s="433"/>
      <c r="Q488" s="434"/>
    </row>
    <row r="489" spans="3:17">
      <c r="C489" s="433"/>
      <c r="D489" s="433"/>
      <c r="E489" s="433"/>
      <c r="F489" s="433"/>
      <c r="G489" s="433"/>
      <c r="H489" s="433"/>
      <c r="I489" s="433"/>
      <c r="J489" s="433"/>
      <c r="K489" s="433"/>
      <c r="L489" s="433"/>
      <c r="M489" s="433"/>
      <c r="N489" s="433"/>
      <c r="O489" s="433"/>
      <c r="P489" s="433"/>
      <c r="Q489" s="434"/>
    </row>
    <row r="490" spans="3:17">
      <c r="C490" s="433"/>
      <c r="D490" s="433"/>
      <c r="E490" s="433"/>
      <c r="F490" s="433"/>
      <c r="G490" s="433"/>
      <c r="H490" s="433"/>
      <c r="I490" s="433"/>
      <c r="J490" s="433"/>
      <c r="K490" s="433"/>
      <c r="L490" s="433"/>
      <c r="M490" s="433"/>
      <c r="N490" s="433"/>
      <c r="O490" s="433"/>
      <c r="P490" s="433"/>
      <c r="Q490" s="434"/>
    </row>
    <row r="491" spans="3:17">
      <c r="C491" s="433"/>
      <c r="D491" s="433"/>
      <c r="E491" s="433"/>
      <c r="F491" s="433"/>
      <c r="G491" s="433"/>
      <c r="H491" s="433"/>
      <c r="I491" s="433"/>
      <c r="J491" s="433"/>
      <c r="K491" s="433"/>
      <c r="L491" s="433"/>
      <c r="M491" s="433"/>
      <c r="N491" s="433"/>
      <c r="O491" s="433"/>
      <c r="P491" s="433"/>
      <c r="Q491" s="434"/>
    </row>
    <row r="492" spans="3:17">
      <c r="C492" s="433"/>
      <c r="D492" s="433"/>
      <c r="E492" s="433"/>
      <c r="F492" s="433"/>
      <c r="G492" s="433"/>
      <c r="H492" s="433"/>
      <c r="I492" s="433"/>
      <c r="J492" s="433"/>
      <c r="K492" s="433"/>
      <c r="L492" s="433"/>
      <c r="M492" s="433"/>
      <c r="N492" s="433"/>
      <c r="O492" s="433"/>
      <c r="P492" s="433"/>
      <c r="Q492" s="434"/>
    </row>
    <row r="493" spans="3:17">
      <c r="C493" s="433"/>
      <c r="D493" s="433"/>
      <c r="E493" s="433"/>
      <c r="F493" s="433"/>
      <c r="G493" s="433"/>
      <c r="H493" s="433"/>
      <c r="I493" s="433"/>
      <c r="J493" s="433"/>
      <c r="K493" s="433"/>
      <c r="L493" s="433"/>
      <c r="M493" s="433"/>
      <c r="N493" s="433"/>
      <c r="O493" s="433"/>
      <c r="P493" s="433"/>
      <c r="Q493" s="434"/>
    </row>
    <row r="494" spans="3:17">
      <c r="C494" s="433"/>
      <c r="D494" s="433"/>
      <c r="E494" s="433"/>
      <c r="F494" s="433"/>
      <c r="G494" s="433"/>
      <c r="H494" s="433"/>
      <c r="I494" s="433"/>
      <c r="J494" s="433"/>
      <c r="K494" s="433"/>
      <c r="L494" s="433"/>
      <c r="M494" s="433"/>
      <c r="N494" s="433"/>
      <c r="O494" s="433"/>
      <c r="P494" s="433"/>
      <c r="Q494" s="434"/>
    </row>
    <row r="495" spans="3:17">
      <c r="C495" s="433"/>
      <c r="D495" s="433"/>
      <c r="E495" s="433"/>
      <c r="F495" s="433"/>
      <c r="G495" s="433"/>
      <c r="H495" s="433"/>
      <c r="I495" s="433"/>
      <c r="J495" s="433"/>
      <c r="K495" s="433"/>
      <c r="L495" s="433"/>
      <c r="M495" s="433"/>
      <c r="N495" s="433"/>
      <c r="O495" s="433"/>
      <c r="P495" s="433"/>
      <c r="Q495" s="434"/>
    </row>
    <row r="496" spans="3:17">
      <c r="C496" s="433"/>
      <c r="D496" s="433"/>
      <c r="E496" s="433"/>
      <c r="F496" s="433"/>
      <c r="G496" s="433"/>
      <c r="H496" s="433"/>
      <c r="I496" s="433"/>
      <c r="J496" s="433"/>
      <c r="K496" s="433"/>
      <c r="L496" s="433"/>
      <c r="M496" s="433"/>
      <c r="N496" s="433"/>
      <c r="O496" s="433"/>
      <c r="P496" s="433"/>
      <c r="Q496" s="434"/>
    </row>
    <row r="497" spans="3:17">
      <c r="C497" s="433"/>
      <c r="D497" s="433"/>
      <c r="E497" s="433"/>
      <c r="F497" s="433"/>
      <c r="G497" s="433"/>
      <c r="H497" s="433"/>
      <c r="I497" s="433"/>
      <c r="J497" s="433"/>
      <c r="K497" s="433"/>
      <c r="L497" s="433"/>
      <c r="M497" s="433"/>
      <c r="N497" s="433"/>
      <c r="O497" s="433"/>
      <c r="P497" s="433"/>
      <c r="Q497" s="434"/>
    </row>
    <row r="498" spans="3:17">
      <c r="C498" s="433"/>
      <c r="D498" s="433"/>
      <c r="E498" s="433"/>
      <c r="F498" s="433"/>
      <c r="G498" s="433"/>
      <c r="H498" s="433"/>
      <c r="I498" s="433"/>
      <c r="J498" s="433"/>
      <c r="K498" s="433"/>
      <c r="L498" s="433"/>
      <c r="M498" s="433"/>
      <c r="N498" s="433"/>
      <c r="O498" s="433"/>
      <c r="P498" s="433"/>
      <c r="Q498" s="434"/>
    </row>
    <row r="499" spans="3:17">
      <c r="C499" s="433"/>
      <c r="D499" s="433"/>
      <c r="E499" s="433"/>
      <c r="F499" s="433"/>
      <c r="G499" s="433"/>
      <c r="H499" s="433"/>
      <c r="I499" s="433"/>
      <c r="J499" s="433"/>
      <c r="K499" s="433"/>
      <c r="L499" s="433"/>
      <c r="M499" s="433"/>
      <c r="N499" s="433"/>
      <c r="O499" s="433"/>
      <c r="P499" s="433"/>
      <c r="Q499" s="434"/>
    </row>
    <row r="500" spans="3:17">
      <c r="C500" s="433"/>
      <c r="D500" s="433"/>
      <c r="E500" s="433"/>
      <c r="F500" s="433"/>
      <c r="G500" s="433"/>
      <c r="H500" s="433"/>
      <c r="I500" s="433"/>
      <c r="J500" s="433"/>
      <c r="K500" s="433"/>
      <c r="L500" s="433"/>
      <c r="M500" s="433"/>
      <c r="N500" s="433"/>
      <c r="O500" s="433"/>
      <c r="P500" s="433"/>
      <c r="Q500" s="434"/>
    </row>
    <row r="501" spans="3:17">
      <c r="C501" s="433"/>
      <c r="D501" s="433"/>
      <c r="E501" s="433"/>
      <c r="F501" s="433"/>
      <c r="G501" s="433"/>
      <c r="H501" s="433"/>
      <c r="I501" s="433"/>
      <c r="J501" s="433"/>
      <c r="K501" s="433"/>
      <c r="L501" s="433"/>
      <c r="M501" s="433"/>
      <c r="N501" s="433"/>
      <c r="O501" s="433"/>
      <c r="P501" s="433"/>
      <c r="Q501" s="434"/>
    </row>
    <row r="502" spans="3:17">
      <c r="C502" s="433"/>
      <c r="D502" s="433"/>
      <c r="E502" s="433"/>
      <c r="F502" s="433"/>
      <c r="G502" s="433"/>
      <c r="H502" s="433"/>
      <c r="I502" s="433"/>
      <c r="J502" s="433"/>
      <c r="K502" s="433"/>
      <c r="L502" s="433"/>
      <c r="M502" s="433"/>
      <c r="N502" s="433"/>
      <c r="O502" s="433"/>
      <c r="P502" s="433"/>
      <c r="Q502" s="434"/>
    </row>
    <row r="503" spans="3:17">
      <c r="C503" s="433"/>
      <c r="D503" s="433"/>
      <c r="E503" s="433"/>
      <c r="F503" s="433"/>
      <c r="G503" s="433"/>
      <c r="H503" s="433"/>
      <c r="I503" s="433"/>
      <c r="J503" s="433"/>
      <c r="K503" s="433"/>
      <c r="L503" s="433"/>
      <c r="M503" s="433"/>
      <c r="N503" s="433"/>
      <c r="O503" s="433"/>
      <c r="P503" s="433"/>
      <c r="Q503" s="434"/>
    </row>
    <row r="504" spans="3:17">
      <c r="C504" s="433"/>
      <c r="D504" s="433"/>
      <c r="E504" s="433"/>
      <c r="F504" s="433"/>
      <c r="G504" s="433"/>
      <c r="H504" s="433"/>
      <c r="I504" s="433"/>
      <c r="J504" s="433"/>
      <c r="K504" s="433"/>
      <c r="L504" s="433"/>
      <c r="M504" s="433"/>
      <c r="N504" s="433"/>
      <c r="O504" s="433"/>
      <c r="P504" s="433"/>
      <c r="Q504" s="434"/>
    </row>
    <row r="505" spans="3:17">
      <c r="C505" s="433"/>
      <c r="D505" s="433"/>
      <c r="E505" s="433"/>
      <c r="F505" s="433"/>
      <c r="G505" s="433"/>
      <c r="H505" s="433"/>
      <c r="I505" s="433"/>
      <c r="J505" s="433"/>
      <c r="K505" s="433"/>
      <c r="L505" s="433"/>
      <c r="M505" s="433"/>
      <c r="N505" s="433"/>
      <c r="O505" s="433"/>
      <c r="P505" s="433"/>
      <c r="Q505" s="434"/>
    </row>
    <row r="506" spans="3:17">
      <c r="C506" s="433"/>
      <c r="D506" s="433"/>
      <c r="E506" s="433"/>
      <c r="F506" s="433"/>
      <c r="G506" s="433"/>
      <c r="H506" s="433"/>
      <c r="I506" s="433"/>
      <c r="J506" s="433"/>
      <c r="K506" s="433"/>
      <c r="L506" s="433"/>
      <c r="M506" s="433"/>
      <c r="N506" s="433"/>
      <c r="O506" s="433"/>
      <c r="P506" s="433"/>
      <c r="Q506" s="434"/>
    </row>
    <row r="507" spans="3:17">
      <c r="C507" s="433"/>
      <c r="D507" s="433"/>
      <c r="E507" s="433"/>
      <c r="F507" s="433"/>
      <c r="G507" s="433"/>
      <c r="H507" s="433"/>
      <c r="I507" s="433"/>
      <c r="J507" s="433"/>
      <c r="K507" s="433"/>
      <c r="L507" s="433"/>
      <c r="M507" s="433"/>
      <c r="N507" s="433"/>
      <c r="O507" s="433"/>
      <c r="P507" s="433"/>
      <c r="Q507" s="434"/>
    </row>
    <row r="508" spans="3:17">
      <c r="C508" s="433"/>
      <c r="D508" s="433"/>
      <c r="E508" s="433"/>
      <c r="F508" s="433"/>
      <c r="G508" s="433"/>
      <c r="H508" s="433"/>
      <c r="I508" s="433"/>
      <c r="J508" s="433"/>
      <c r="K508" s="433"/>
      <c r="L508" s="433"/>
      <c r="M508" s="433"/>
      <c r="N508" s="433"/>
      <c r="O508" s="433"/>
      <c r="P508" s="433"/>
      <c r="Q508" s="434"/>
    </row>
    <row r="509" spans="3:17">
      <c r="C509" s="433"/>
      <c r="D509" s="433"/>
      <c r="E509" s="433"/>
      <c r="F509" s="433"/>
      <c r="G509" s="433"/>
      <c r="H509" s="433"/>
      <c r="I509" s="433"/>
      <c r="J509" s="433"/>
      <c r="K509" s="433"/>
      <c r="L509" s="433"/>
      <c r="M509" s="433"/>
      <c r="N509" s="433"/>
      <c r="O509" s="433"/>
      <c r="P509" s="433"/>
      <c r="Q509" s="434"/>
    </row>
    <row r="510" spans="3:17">
      <c r="C510" s="433"/>
      <c r="D510" s="433"/>
      <c r="E510" s="433"/>
      <c r="F510" s="433"/>
      <c r="G510" s="433"/>
      <c r="H510" s="433"/>
      <c r="I510" s="433"/>
      <c r="J510" s="433"/>
      <c r="K510" s="433"/>
      <c r="L510" s="433"/>
      <c r="M510" s="433"/>
      <c r="N510" s="433"/>
      <c r="O510" s="433"/>
      <c r="P510" s="433"/>
      <c r="Q510" s="434"/>
    </row>
    <row r="511" spans="3:17">
      <c r="C511" s="433"/>
      <c r="D511" s="433"/>
      <c r="E511" s="433"/>
      <c r="F511" s="433"/>
      <c r="G511" s="433"/>
      <c r="H511" s="433"/>
      <c r="I511" s="433"/>
      <c r="J511" s="433"/>
      <c r="K511" s="433"/>
      <c r="L511" s="433"/>
      <c r="M511" s="433"/>
      <c r="N511" s="433"/>
      <c r="O511" s="433"/>
      <c r="P511" s="433"/>
      <c r="Q511" s="434"/>
    </row>
    <row r="512" spans="3:17">
      <c r="C512" s="433"/>
      <c r="D512" s="433"/>
      <c r="E512" s="433"/>
      <c r="F512" s="433"/>
      <c r="G512" s="433"/>
      <c r="H512" s="433"/>
      <c r="I512" s="433"/>
      <c r="J512" s="433"/>
      <c r="K512" s="433"/>
      <c r="L512" s="433"/>
      <c r="M512" s="433"/>
      <c r="N512" s="433"/>
      <c r="O512" s="433"/>
      <c r="P512" s="433"/>
      <c r="Q512" s="434"/>
    </row>
    <row r="513" spans="3:17">
      <c r="C513" s="433"/>
      <c r="D513" s="433"/>
      <c r="E513" s="433"/>
      <c r="F513" s="433"/>
      <c r="G513" s="433"/>
      <c r="H513" s="433"/>
      <c r="I513" s="433"/>
      <c r="J513" s="433"/>
      <c r="K513" s="433"/>
      <c r="L513" s="433"/>
      <c r="M513" s="433"/>
      <c r="N513" s="433"/>
      <c r="O513" s="433"/>
      <c r="P513" s="433"/>
      <c r="Q513" s="434"/>
    </row>
    <row r="514" spans="3:17">
      <c r="C514" s="433"/>
      <c r="D514" s="433"/>
      <c r="E514" s="433"/>
      <c r="F514" s="433"/>
      <c r="G514" s="433"/>
      <c r="H514" s="433"/>
      <c r="I514" s="433"/>
      <c r="J514" s="433"/>
      <c r="K514" s="433"/>
      <c r="L514" s="433"/>
      <c r="M514" s="433"/>
      <c r="N514" s="433"/>
      <c r="O514" s="433"/>
      <c r="P514" s="433"/>
      <c r="Q514" s="434"/>
    </row>
    <row r="515" spans="3:17">
      <c r="C515" s="433"/>
      <c r="D515" s="433"/>
      <c r="E515" s="433"/>
      <c r="F515" s="433"/>
      <c r="G515" s="433"/>
      <c r="H515" s="433"/>
      <c r="I515" s="433"/>
      <c r="J515" s="433"/>
      <c r="K515" s="433"/>
      <c r="L515" s="433"/>
      <c r="M515" s="433"/>
      <c r="N515" s="433"/>
      <c r="O515" s="433"/>
      <c r="P515" s="433"/>
      <c r="Q515" s="434"/>
    </row>
    <row r="516" spans="3:17">
      <c r="C516" s="433"/>
      <c r="D516" s="433"/>
      <c r="E516" s="433"/>
      <c r="F516" s="433"/>
      <c r="G516" s="433"/>
      <c r="H516" s="433"/>
      <c r="I516" s="433"/>
      <c r="J516" s="433"/>
      <c r="K516" s="433"/>
      <c r="L516" s="433"/>
      <c r="M516" s="433"/>
      <c r="N516" s="433"/>
      <c r="O516" s="433"/>
      <c r="P516" s="433"/>
      <c r="Q516" s="434"/>
    </row>
    <row r="517" spans="3:17">
      <c r="C517" s="433"/>
      <c r="D517" s="433"/>
      <c r="E517" s="433"/>
      <c r="F517" s="433"/>
      <c r="G517" s="433"/>
      <c r="H517" s="433"/>
      <c r="I517" s="433"/>
      <c r="J517" s="433"/>
      <c r="K517" s="433"/>
      <c r="L517" s="433"/>
      <c r="M517" s="433"/>
      <c r="N517" s="433"/>
      <c r="O517" s="433"/>
      <c r="P517" s="433"/>
      <c r="Q517" s="434"/>
    </row>
    <row r="518" spans="3:17">
      <c r="C518" s="433"/>
      <c r="D518" s="433"/>
      <c r="E518" s="433"/>
      <c r="F518" s="433"/>
      <c r="G518" s="433"/>
      <c r="H518" s="433"/>
      <c r="I518" s="433"/>
      <c r="J518" s="433"/>
      <c r="K518" s="433"/>
      <c r="L518" s="433"/>
      <c r="M518" s="433"/>
      <c r="N518" s="433"/>
      <c r="O518" s="433"/>
      <c r="P518" s="433"/>
      <c r="Q518" s="434"/>
    </row>
    <row r="519" spans="3:17">
      <c r="C519" s="433"/>
      <c r="D519" s="433"/>
      <c r="E519" s="433"/>
      <c r="F519" s="433"/>
      <c r="G519" s="433"/>
      <c r="H519" s="433"/>
      <c r="I519" s="433"/>
      <c r="J519" s="433"/>
      <c r="K519" s="433"/>
      <c r="L519" s="433"/>
      <c r="M519" s="433"/>
      <c r="N519" s="433"/>
      <c r="O519" s="433"/>
      <c r="P519" s="433"/>
      <c r="Q519" s="434"/>
    </row>
    <row r="520" spans="3:17">
      <c r="C520" s="433"/>
      <c r="D520" s="433"/>
      <c r="E520" s="433"/>
      <c r="F520" s="433"/>
      <c r="G520" s="433"/>
      <c r="H520" s="433"/>
      <c r="I520" s="433"/>
      <c r="J520" s="433"/>
      <c r="K520" s="433"/>
      <c r="L520" s="433"/>
      <c r="M520" s="433"/>
      <c r="N520" s="433"/>
      <c r="O520" s="433"/>
      <c r="P520" s="433"/>
      <c r="Q520" s="434"/>
    </row>
    <row r="521" spans="3:17">
      <c r="C521" s="433"/>
      <c r="D521" s="433"/>
      <c r="E521" s="433"/>
      <c r="F521" s="433"/>
      <c r="G521" s="433"/>
      <c r="H521" s="433"/>
      <c r="I521" s="433"/>
      <c r="J521" s="433"/>
      <c r="K521" s="433"/>
      <c r="L521" s="433"/>
      <c r="M521" s="433"/>
      <c r="N521" s="433"/>
      <c r="O521" s="433"/>
      <c r="P521" s="433"/>
      <c r="Q521" s="434"/>
    </row>
  </sheetData>
  <mergeCells count="4">
    <mergeCell ref="H7:P7"/>
    <mergeCell ref="Q7:Y7"/>
    <mergeCell ref="AA1:AB1"/>
    <mergeCell ref="H3:I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09"/>
  <sheetViews>
    <sheetView showGridLines="0" zoomScale="60" zoomScaleNormal="60" workbookViewId="0">
      <selection activeCell="C9" sqref="C9"/>
    </sheetView>
  </sheetViews>
  <sheetFormatPr defaultRowHeight="12.75" outlineLevelRow="1"/>
  <cols>
    <col min="1" max="1" width="2.140625" style="6" customWidth="1"/>
    <col min="2" max="2" width="33.28515625" style="14" customWidth="1"/>
    <col min="3" max="3" width="33.28515625" style="15" customWidth="1"/>
    <col min="4" max="16384" width="9.140625" style="6"/>
  </cols>
  <sheetData>
    <row r="1" spans="2:17" s="5" customFormat="1" ht="15.75" customHeight="1">
      <c r="B1" s="259" t="s">
        <v>133</v>
      </c>
      <c r="C1" s="12"/>
      <c r="F1" s="678" t="s">
        <v>1102</v>
      </c>
      <c r="G1" s="678"/>
      <c r="H1" s="678"/>
    </row>
    <row r="2" spans="2:17" s="5" customFormat="1" ht="15.75" customHeight="1">
      <c r="B2" s="259" t="s">
        <v>69</v>
      </c>
      <c r="C2" s="13"/>
      <c r="F2" s="164"/>
      <c r="G2" s="164"/>
    </row>
    <row r="3" spans="2:17" s="5" customFormat="1" ht="15.75" hidden="1" customHeight="1" outlineLevel="1">
      <c r="B3" s="626" t="s">
        <v>1637</v>
      </c>
      <c r="C3" s="627">
        <v>3.0000000000000001E-3</v>
      </c>
      <c r="F3" s="165"/>
      <c r="G3" s="165"/>
      <c r="H3" s="796"/>
      <c r="I3" s="796"/>
    </row>
    <row r="4" spans="2:17" ht="34.5" customHeight="1" collapsed="1" thickBot="1">
      <c r="B4" s="259" t="s">
        <v>1281</v>
      </c>
    </row>
    <row r="5" spans="2:17" ht="38.25" customHeight="1" thickBot="1">
      <c r="B5" s="574" t="s">
        <v>134</v>
      </c>
      <c r="C5" s="574" t="s">
        <v>135</v>
      </c>
    </row>
    <row r="6" spans="2:17" ht="15.75" customHeight="1">
      <c r="B6" s="18">
        <v>25000</v>
      </c>
      <c r="C6" s="19">
        <v>75</v>
      </c>
      <c r="D6" s="494"/>
      <c r="E6" s="597"/>
    </row>
    <row r="7" spans="2:17" ht="15.75" customHeight="1">
      <c r="B7" s="18">
        <v>30000</v>
      </c>
      <c r="C7" s="19">
        <v>90</v>
      </c>
      <c r="D7" s="16"/>
    </row>
    <row r="8" spans="2:17" ht="15.75" customHeight="1">
      <c r="B8" s="18">
        <v>35000</v>
      </c>
      <c r="C8" s="19">
        <v>105</v>
      </c>
      <c r="D8" s="16"/>
    </row>
    <row r="9" spans="2:17" ht="15.75" customHeight="1">
      <c r="B9" s="18">
        <v>40000</v>
      </c>
      <c r="C9" s="19">
        <v>120</v>
      </c>
      <c r="D9" s="432"/>
      <c r="E9" s="433"/>
      <c r="F9" s="433"/>
      <c r="G9" s="433"/>
      <c r="H9" s="433"/>
      <c r="I9" s="433"/>
      <c r="J9" s="433"/>
      <c r="K9" s="433"/>
      <c r="L9" s="433"/>
      <c r="M9" s="433"/>
      <c r="N9" s="433"/>
      <c r="O9" s="433"/>
      <c r="P9" s="433"/>
      <c r="Q9" s="433"/>
    </row>
    <row r="10" spans="2:17" ht="15.75" customHeight="1">
      <c r="B10" s="18">
        <v>45000</v>
      </c>
      <c r="C10" s="19">
        <v>135</v>
      </c>
      <c r="D10" s="432"/>
      <c r="E10" s="433"/>
      <c r="F10" s="433"/>
      <c r="G10" s="433"/>
      <c r="H10" s="433"/>
      <c r="I10" s="433"/>
      <c r="J10" s="433"/>
      <c r="K10" s="433"/>
      <c r="L10" s="433"/>
      <c r="M10" s="433"/>
      <c r="N10" s="433"/>
      <c r="O10" s="433"/>
      <c r="P10" s="433"/>
      <c r="Q10" s="433"/>
    </row>
    <row r="11" spans="2:17" ht="15.75" customHeight="1">
      <c r="B11" s="18">
        <v>50000</v>
      </c>
      <c r="C11" s="19">
        <v>150</v>
      </c>
      <c r="D11" s="432"/>
      <c r="E11" s="433"/>
      <c r="F11" s="433"/>
      <c r="G11" s="433"/>
      <c r="H11" s="433"/>
      <c r="I11" s="433"/>
      <c r="J11" s="433"/>
      <c r="K11" s="433"/>
      <c r="L11" s="433"/>
      <c r="M11" s="433"/>
      <c r="N11" s="433"/>
      <c r="O11" s="433"/>
      <c r="P11" s="433"/>
      <c r="Q11" s="433"/>
    </row>
    <row r="12" spans="2:17" ht="15.75" customHeight="1">
      <c r="B12" s="18">
        <v>55000</v>
      </c>
      <c r="C12" s="19">
        <v>165</v>
      </c>
      <c r="D12" s="432"/>
      <c r="E12" s="433"/>
      <c r="F12" s="433"/>
      <c r="G12" s="433"/>
      <c r="H12" s="433"/>
      <c r="I12" s="433"/>
      <c r="J12" s="433"/>
      <c r="K12" s="433"/>
      <c r="L12" s="433"/>
      <c r="M12" s="433"/>
      <c r="N12" s="433"/>
      <c r="O12" s="433"/>
      <c r="P12" s="433"/>
      <c r="Q12" s="433"/>
    </row>
    <row r="13" spans="2:17" ht="15.75" customHeight="1">
      <c r="B13" s="18">
        <v>60000</v>
      </c>
      <c r="C13" s="19">
        <v>180</v>
      </c>
      <c r="D13" s="432"/>
      <c r="E13" s="433"/>
      <c r="F13" s="433"/>
      <c r="G13" s="433"/>
      <c r="H13" s="433"/>
      <c r="I13" s="433"/>
      <c r="J13" s="433"/>
      <c r="K13" s="433"/>
      <c r="L13" s="433"/>
      <c r="M13" s="433"/>
      <c r="N13" s="433"/>
      <c r="O13" s="433"/>
      <c r="P13" s="433"/>
      <c r="Q13" s="433"/>
    </row>
    <row r="14" spans="2:17" ht="15.75" customHeight="1">
      <c r="B14" s="18">
        <v>65000</v>
      </c>
      <c r="C14" s="19">
        <v>195</v>
      </c>
      <c r="D14" s="432"/>
      <c r="E14" s="433"/>
      <c r="F14" s="433"/>
      <c r="G14" s="433"/>
      <c r="H14" s="433"/>
      <c r="I14" s="433"/>
      <c r="J14" s="433"/>
      <c r="K14" s="433"/>
      <c r="L14" s="433"/>
      <c r="M14" s="433"/>
      <c r="N14" s="433"/>
      <c r="O14" s="433"/>
      <c r="P14" s="433"/>
      <c r="Q14" s="433"/>
    </row>
    <row r="15" spans="2:17" ht="15.75" customHeight="1">
      <c r="B15" s="20">
        <v>70000</v>
      </c>
      <c r="C15" s="19">
        <v>210</v>
      </c>
      <c r="D15" s="432"/>
      <c r="E15" s="434"/>
      <c r="F15" s="434"/>
      <c r="G15" s="434"/>
      <c r="H15" s="434"/>
      <c r="I15" s="433"/>
      <c r="J15" s="433"/>
      <c r="K15" s="433"/>
      <c r="L15" s="433"/>
      <c r="M15" s="433"/>
      <c r="N15" s="433"/>
      <c r="O15" s="433"/>
      <c r="P15" s="433"/>
      <c r="Q15" s="433"/>
    </row>
    <row r="16" spans="2:17" ht="15.75" customHeight="1">
      <c r="B16" s="18">
        <v>75000</v>
      </c>
      <c r="C16" s="19">
        <v>225</v>
      </c>
      <c r="D16" s="432"/>
      <c r="E16" s="433"/>
      <c r="F16" s="433"/>
      <c r="G16" s="433"/>
      <c r="H16" s="433"/>
      <c r="I16" s="433"/>
      <c r="J16" s="433"/>
      <c r="K16" s="433"/>
      <c r="L16" s="433"/>
      <c r="M16" s="433"/>
      <c r="N16" s="433"/>
      <c r="O16" s="433"/>
      <c r="P16" s="433"/>
      <c r="Q16" s="433"/>
    </row>
    <row r="17" spans="2:17" ht="15.75" customHeight="1">
      <c r="B17" s="18">
        <v>80000</v>
      </c>
      <c r="C17" s="19">
        <v>240</v>
      </c>
      <c r="D17" s="432"/>
      <c r="E17" s="433"/>
      <c r="F17" s="433"/>
      <c r="G17" s="433"/>
      <c r="H17" s="433"/>
      <c r="I17" s="433"/>
      <c r="J17" s="433"/>
      <c r="K17" s="433"/>
      <c r="L17" s="433"/>
      <c r="M17" s="433"/>
      <c r="N17" s="433"/>
      <c r="O17" s="433"/>
      <c r="P17" s="433"/>
      <c r="Q17" s="433"/>
    </row>
    <row r="18" spans="2:17" ht="15.75" customHeight="1">
      <c r="B18" s="18">
        <v>85000</v>
      </c>
      <c r="C18" s="19">
        <v>255</v>
      </c>
      <c r="D18" s="432"/>
      <c r="E18" s="433"/>
      <c r="F18" s="433"/>
      <c r="G18" s="433"/>
      <c r="H18" s="433"/>
      <c r="I18" s="433"/>
      <c r="J18" s="433"/>
      <c r="K18" s="433"/>
      <c r="L18" s="433"/>
      <c r="M18" s="433"/>
      <c r="N18" s="433"/>
      <c r="O18" s="433"/>
      <c r="P18" s="433"/>
      <c r="Q18" s="433"/>
    </row>
    <row r="19" spans="2:17" ht="15.75" customHeight="1">
      <c r="B19" s="18">
        <v>90000</v>
      </c>
      <c r="C19" s="19">
        <v>270</v>
      </c>
      <c r="D19" s="432"/>
      <c r="E19" s="433"/>
      <c r="F19" s="433"/>
      <c r="G19" s="433"/>
      <c r="H19" s="433"/>
      <c r="I19" s="433"/>
      <c r="J19" s="433"/>
      <c r="K19" s="433"/>
      <c r="L19" s="433"/>
      <c r="M19" s="433"/>
      <c r="N19" s="433"/>
      <c r="O19" s="433"/>
      <c r="P19" s="433"/>
      <c r="Q19" s="433"/>
    </row>
    <row r="20" spans="2:17" ht="15.75" customHeight="1">
      <c r="B20" s="18">
        <v>95000</v>
      </c>
      <c r="C20" s="19">
        <v>285</v>
      </c>
      <c r="D20" s="432"/>
      <c r="E20" s="433"/>
      <c r="F20" s="433"/>
      <c r="G20" s="433"/>
      <c r="H20" s="433"/>
      <c r="I20" s="433"/>
      <c r="J20" s="433"/>
      <c r="K20" s="433"/>
      <c r="L20" s="433"/>
      <c r="M20" s="433"/>
      <c r="N20" s="433"/>
      <c r="O20" s="433"/>
      <c r="P20" s="433"/>
      <c r="Q20" s="433"/>
    </row>
    <row r="21" spans="2:17" ht="15.75" customHeight="1">
      <c r="B21" s="18">
        <v>100000</v>
      </c>
      <c r="C21" s="19">
        <v>300</v>
      </c>
      <c r="D21" s="432"/>
      <c r="E21" s="433"/>
      <c r="F21" s="433"/>
      <c r="G21" s="433"/>
      <c r="H21" s="433"/>
      <c r="I21" s="433"/>
      <c r="J21" s="433"/>
      <c r="K21" s="433"/>
      <c r="L21" s="433"/>
      <c r="M21" s="433"/>
      <c r="N21" s="433"/>
      <c r="O21" s="433"/>
      <c r="P21" s="433"/>
      <c r="Q21" s="433"/>
    </row>
    <row r="22" spans="2:17" ht="15.75" customHeight="1">
      <c r="B22" s="18">
        <v>105000</v>
      </c>
      <c r="C22" s="19">
        <v>315</v>
      </c>
      <c r="D22" s="432"/>
      <c r="E22" s="433"/>
      <c r="F22" s="433"/>
      <c r="G22" s="433"/>
      <c r="H22" s="433"/>
      <c r="I22" s="433"/>
      <c r="J22" s="433"/>
      <c r="K22" s="433"/>
      <c r="L22" s="433"/>
      <c r="M22" s="433"/>
      <c r="N22" s="433"/>
      <c r="O22" s="433"/>
      <c r="P22" s="433"/>
      <c r="Q22" s="433"/>
    </row>
    <row r="23" spans="2:17" ht="15.75" customHeight="1">
      <c r="B23" s="18">
        <v>110000</v>
      </c>
      <c r="C23" s="19">
        <v>330</v>
      </c>
      <c r="D23" s="432"/>
      <c r="E23" s="433"/>
      <c r="F23" s="433"/>
      <c r="G23" s="433"/>
      <c r="H23" s="433"/>
      <c r="I23" s="433"/>
      <c r="J23" s="433"/>
      <c r="K23" s="433"/>
      <c r="L23" s="433"/>
      <c r="M23" s="433"/>
      <c r="N23" s="433"/>
      <c r="O23" s="433"/>
      <c r="P23" s="433"/>
      <c r="Q23" s="433"/>
    </row>
    <row r="24" spans="2:17" ht="15.75" customHeight="1">
      <c r="B24" s="18">
        <v>115000</v>
      </c>
      <c r="C24" s="19">
        <v>345</v>
      </c>
      <c r="D24" s="432"/>
      <c r="E24" s="433"/>
      <c r="F24" s="433"/>
      <c r="G24" s="433"/>
      <c r="H24" s="433"/>
      <c r="I24" s="433"/>
      <c r="J24" s="433"/>
      <c r="K24" s="433"/>
      <c r="L24" s="433"/>
      <c r="M24" s="433"/>
      <c r="N24" s="433"/>
      <c r="O24" s="433"/>
      <c r="P24" s="433"/>
      <c r="Q24" s="433"/>
    </row>
    <row r="25" spans="2:17" ht="15.75" customHeight="1">
      <c r="B25" s="18">
        <v>120000</v>
      </c>
      <c r="C25" s="19">
        <v>360</v>
      </c>
      <c r="D25" s="432"/>
      <c r="E25" s="433"/>
      <c r="F25" s="433"/>
      <c r="G25" s="433"/>
      <c r="H25" s="433"/>
      <c r="I25" s="433"/>
      <c r="J25" s="433"/>
      <c r="K25" s="433"/>
      <c r="L25" s="433"/>
      <c r="M25" s="433"/>
      <c r="N25" s="433"/>
      <c r="O25" s="433"/>
      <c r="P25" s="433"/>
      <c r="Q25" s="433"/>
    </row>
    <row r="26" spans="2:17" ht="15.75" customHeight="1">
      <c r="B26" s="18">
        <v>125000</v>
      </c>
      <c r="C26" s="19">
        <v>375</v>
      </c>
      <c r="D26" s="432"/>
      <c r="E26" s="433"/>
      <c r="F26" s="433"/>
      <c r="G26" s="433"/>
      <c r="H26" s="433"/>
      <c r="I26" s="433"/>
      <c r="J26" s="433"/>
      <c r="K26" s="433"/>
      <c r="L26" s="433"/>
      <c r="M26" s="433"/>
      <c r="N26" s="433"/>
      <c r="O26" s="433"/>
      <c r="P26" s="433"/>
      <c r="Q26" s="433"/>
    </row>
    <row r="27" spans="2:17" ht="15.75" customHeight="1">
      <c r="B27" s="18">
        <v>130000</v>
      </c>
      <c r="C27" s="19">
        <v>390</v>
      </c>
      <c r="D27" s="432"/>
      <c r="E27" s="433"/>
      <c r="F27" s="433"/>
      <c r="G27" s="433"/>
      <c r="H27" s="433"/>
      <c r="I27" s="433"/>
      <c r="J27" s="433"/>
      <c r="K27" s="433"/>
      <c r="L27" s="433"/>
      <c r="M27" s="433"/>
      <c r="N27" s="433"/>
      <c r="O27" s="433"/>
      <c r="P27" s="433"/>
      <c r="Q27" s="433"/>
    </row>
    <row r="28" spans="2:17" ht="15.75" customHeight="1">
      <c r="B28" s="18">
        <v>135000</v>
      </c>
      <c r="C28" s="19">
        <v>405</v>
      </c>
      <c r="D28" s="432"/>
      <c r="E28" s="433"/>
      <c r="F28" s="433"/>
      <c r="G28" s="433"/>
      <c r="H28" s="433"/>
      <c r="I28" s="433"/>
      <c r="J28" s="433"/>
      <c r="K28" s="433"/>
      <c r="L28" s="433"/>
      <c r="M28" s="433"/>
      <c r="N28" s="433"/>
      <c r="O28" s="433"/>
      <c r="P28" s="433"/>
      <c r="Q28" s="433"/>
    </row>
    <row r="29" spans="2:17" ht="15.75" customHeight="1">
      <c r="B29" s="18">
        <v>140000</v>
      </c>
      <c r="C29" s="19">
        <v>420</v>
      </c>
      <c r="D29" s="432"/>
      <c r="E29" s="433"/>
      <c r="F29" s="433"/>
      <c r="G29" s="433"/>
      <c r="H29" s="433"/>
      <c r="I29" s="433"/>
      <c r="J29" s="433"/>
      <c r="K29" s="433"/>
      <c r="L29" s="433"/>
      <c r="M29" s="433"/>
      <c r="N29" s="433"/>
      <c r="O29" s="433"/>
      <c r="P29" s="433"/>
      <c r="Q29" s="433"/>
    </row>
    <row r="30" spans="2:17" ht="15.75" customHeight="1">
      <c r="B30" s="18">
        <v>145000</v>
      </c>
      <c r="C30" s="19">
        <v>435</v>
      </c>
      <c r="D30" s="432"/>
      <c r="E30" s="433"/>
      <c r="F30" s="433"/>
      <c r="G30" s="433"/>
      <c r="H30" s="433"/>
      <c r="I30" s="433"/>
      <c r="J30" s="433"/>
      <c r="K30" s="433"/>
      <c r="L30" s="433"/>
      <c r="M30" s="433"/>
      <c r="N30" s="433"/>
      <c r="O30" s="433"/>
      <c r="P30" s="433"/>
      <c r="Q30" s="433"/>
    </row>
    <row r="31" spans="2:17" ht="15.75" customHeight="1">
      <c r="B31" s="18">
        <v>150000</v>
      </c>
      <c r="C31" s="19">
        <v>450</v>
      </c>
      <c r="D31" s="432"/>
      <c r="E31" s="433"/>
      <c r="F31" s="433"/>
      <c r="G31" s="433"/>
      <c r="H31" s="433"/>
      <c r="I31" s="433"/>
      <c r="J31" s="433"/>
      <c r="K31" s="433"/>
      <c r="L31" s="433"/>
      <c r="M31" s="433"/>
      <c r="N31" s="433"/>
      <c r="O31" s="433"/>
      <c r="P31" s="433"/>
      <c r="Q31" s="433"/>
    </row>
    <row r="32" spans="2:17" ht="15.75" customHeight="1">
      <c r="B32" s="18">
        <v>155000</v>
      </c>
      <c r="C32" s="19">
        <v>465</v>
      </c>
      <c r="D32" s="432"/>
      <c r="E32" s="433"/>
      <c r="F32" s="433"/>
      <c r="G32" s="433"/>
      <c r="H32" s="433"/>
      <c r="I32" s="433"/>
      <c r="J32" s="433"/>
      <c r="K32" s="433"/>
      <c r="L32" s="433"/>
      <c r="M32" s="433"/>
      <c r="N32" s="433"/>
      <c r="O32" s="433"/>
      <c r="P32" s="433"/>
      <c r="Q32" s="433"/>
    </row>
    <row r="33" spans="2:17" ht="15.75" customHeight="1">
      <c r="B33" s="18">
        <v>160000</v>
      </c>
      <c r="C33" s="19">
        <v>480</v>
      </c>
      <c r="D33" s="432"/>
      <c r="E33" s="433"/>
      <c r="F33" s="433"/>
      <c r="G33" s="433"/>
      <c r="H33" s="433"/>
      <c r="I33" s="433"/>
      <c r="J33" s="433"/>
      <c r="K33" s="433"/>
      <c r="L33" s="433"/>
      <c r="M33" s="433"/>
      <c r="N33" s="433"/>
      <c r="O33" s="433"/>
      <c r="P33" s="433"/>
      <c r="Q33" s="433"/>
    </row>
    <row r="34" spans="2:17" ht="15.75" customHeight="1">
      <c r="B34" s="18">
        <v>165000</v>
      </c>
      <c r="C34" s="19">
        <v>495</v>
      </c>
      <c r="D34" s="432"/>
      <c r="E34" s="433"/>
      <c r="F34" s="433"/>
      <c r="G34" s="433"/>
      <c r="H34" s="433"/>
      <c r="I34" s="433"/>
      <c r="J34" s="433"/>
      <c r="K34" s="433"/>
      <c r="L34" s="433"/>
      <c r="M34" s="433"/>
      <c r="N34" s="433"/>
      <c r="O34" s="433"/>
      <c r="P34" s="433"/>
      <c r="Q34" s="433"/>
    </row>
    <row r="35" spans="2:17" ht="15.75" customHeight="1">
      <c r="B35" s="18">
        <v>170000</v>
      </c>
      <c r="C35" s="19">
        <v>510</v>
      </c>
      <c r="D35" s="432"/>
      <c r="E35" s="433"/>
      <c r="F35" s="433"/>
      <c r="G35" s="433"/>
      <c r="H35" s="433"/>
      <c r="I35" s="433"/>
      <c r="J35" s="433"/>
      <c r="K35" s="433"/>
      <c r="L35" s="433"/>
      <c r="M35" s="433"/>
      <c r="N35" s="433"/>
      <c r="O35" s="433"/>
      <c r="P35" s="433"/>
      <c r="Q35" s="433"/>
    </row>
    <row r="36" spans="2:17" ht="15.75" customHeight="1">
      <c r="B36" s="18">
        <v>175000</v>
      </c>
      <c r="C36" s="19">
        <v>525</v>
      </c>
      <c r="D36" s="432"/>
      <c r="E36" s="433"/>
      <c r="F36" s="433"/>
      <c r="G36" s="433"/>
      <c r="H36" s="433"/>
      <c r="I36" s="433"/>
      <c r="J36" s="433"/>
      <c r="K36" s="433"/>
      <c r="L36" s="433"/>
      <c r="M36" s="433"/>
      <c r="N36" s="433"/>
      <c r="O36" s="433"/>
      <c r="P36" s="433"/>
      <c r="Q36" s="433"/>
    </row>
    <row r="37" spans="2:17" ht="15.75" customHeight="1">
      <c r="B37" s="18">
        <v>180000</v>
      </c>
      <c r="C37" s="19">
        <v>540</v>
      </c>
      <c r="D37" s="432"/>
      <c r="E37" s="433"/>
      <c r="F37" s="433"/>
      <c r="G37" s="433"/>
      <c r="H37" s="433"/>
      <c r="I37" s="433"/>
      <c r="J37" s="433"/>
      <c r="K37" s="433"/>
      <c r="L37" s="433"/>
      <c r="M37" s="433"/>
      <c r="N37" s="433"/>
      <c r="O37" s="433"/>
      <c r="P37" s="433"/>
      <c r="Q37" s="433"/>
    </row>
    <row r="38" spans="2:17" ht="15.75" customHeight="1">
      <c r="B38" s="18">
        <v>185000</v>
      </c>
      <c r="C38" s="19">
        <v>555</v>
      </c>
      <c r="D38" s="432"/>
      <c r="E38" s="433"/>
      <c r="F38" s="433"/>
      <c r="G38" s="433"/>
      <c r="H38" s="433"/>
      <c r="I38" s="433"/>
      <c r="J38" s="433"/>
      <c r="K38" s="433"/>
      <c r="L38" s="433"/>
      <c r="M38" s="433"/>
      <c r="N38" s="433"/>
      <c r="O38" s="433"/>
      <c r="P38" s="433"/>
      <c r="Q38" s="433"/>
    </row>
    <row r="39" spans="2:17" ht="15.75" customHeight="1">
      <c r="B39" s="18">
        <v>190000</v>
      </c>
      <c r="C39" s="19">
        <v>570</v>
      </c>
      <c r="D39" s="432"/>
      <c r="E39" s="433"/>
      <c r="F39" s="433"/>
      <c r="G39" s="433"/>
      <c r="H39" s="433"/>
      <c r="I39" s="433"/>
      <c r="J39" s="433"/>
      <c r="K39" s="433"/>
      <c r="L39" s="433"/>
      <c r="M39" s="433"/>
      <c r="N39" s="433"/>
      <c r="O39" s="433"/>
      <c r="P39" s="433"/>
      <c r="Q39" s="433"/>
    </row>
    <row r="40" spans="2:17" ht="15.75" customHeight="1">
      <c r="B40" s="18">
        <v>195000</v>
      </c>
      <c r="C40" s="19">
        <v>585</v>
      </c>
      <c r="D40" s="432"/>
      <c r="E40" s="433"/>
      <c r="F40" s="433"/>
      <c r="G40" s="433"/>
      <c r="H40" s="433"/>
      <c r="I40" s="433"/>
      <c r="J40" s="433"/>
      <c r="K40" s="433"/>
      <c r="L40" s="433"/>
      <c r="M40" s="433"/>
      <c r="N40" s="433"/>
      <c r="O40" s="433"/>
      <c r="P40" s="433"/>
      <c r="Q40" s="433"/>
    </row>
    <row r="41" spans="2:17" ht="15.75" customHeight="1">
      <c r="B41" s="18">
        <v>200000</v>
      </c>
      <c r="C41" s="19">
        <v>600</v>
      </c>
      <c r="D41" s="432"/>
      <c r="E41" s="433"/>
      <c r="F41" s="433"/>
      <c r="G41" s="433"/>
      <c r="H41" s="433"/>
      <c r="I41" s="433"/>
      <c r="J41" s="433"/>
      <c r="K41" s="433"/>
      <c r="L41" s="433"/>
      <c r="M41" s="433"/>
      <c r="N41" s="433"/>
      <c r="O41" s="433"/>
      <c r="P41" s="433"/>
      <c r="Q41" s="433"/>
    </row>
    <row r="42" spans="2:17" ht="15.75" customHeight="1">
      <c r="B42" s="18">
        <v>205000</v>
      </c>
      <c r="C42" s="19">
        <v>615</v>
      </c>
      <c r="D42" s="432"/>
      <c r="E42" s="433"/>
      <c r="F42" s="433"/>
      <c r="G42" s="433"/>
      <c r="H42" s="433"/>
      <c r="I42" s="433"/>
      <c r="J42" s="433"/>
      <c r="K42" s="433"/>
      <c r="L42" s="433"/>
      <c r="M42" s="433"/>
      <c r="N42" s="433"/>
      <c r="O42" s="433"/>
      <c r="P42" s="433"/>
      <c r="Q42" s="433"/>
    </row>
    <row r="43" spans="2:17" ht="15.75" customHeight="1">
      <c r="B43" s="18">
        <v>210000</v>
      </c>
      <c r="C43" s="19">
        <v>630</v>
      </c>
      <c r="D43" s="432"/>
      <c r="E43" s="433"/>
      <c r="F43" s="433"/>
      <c r="G43" s="433"/>
      <c r="H43" s="433"/>
      <c r="I43" s="433"/>
      <c r="J43" s="433"/>
      <c r="K43" s="433"/>
      <c r="L43" s="433"/>
      <c r="M43" s="433"/>
      <c r="N43" s="433"/>
      <c r="O43" s="433"/>
      <c r="P43" s="433"/>
      <c r="Q43" s="433"/>
    </row>
    <row r="44" spans="2:17" ht="15.75" customHeight="1">
      <c r="B44" s="18">
        <v>215000</v>
      </c>
      <c r="C44" s="19">
        <v>645</v>
      </c>
      <c r="D44" s="432"/>
      <c r="E44" s="433"/>
      <c r="F44" s="433"/>
      <c r="G44" s="433"/>
      <c r="H44" s="433"/>
      <c r="I44" s="433"/>
      <c r="J44" s="433"/>
      <c r="K44" s="433"/>
      <c r="L44" s="433"/>
      <c r="M44" s="433"/>
      <c r="N44" s="433"/>
      <c r="O44" s="433"/>
      <c r="P44" s="433"/>
      <c r="Q44" s="433"/>
    </row>
    <row r="45" spans="2:17" ht="15.75" customHeight="1">
      <c r="B45" s="18">
        <v>220000</v>
      </c>
      <c r="C45" s="19">
        <v>660</v>
      </c>
      <c r="D45" s="432"/>
      <c r="E45" s="433"/>
      <c r="F45" s="433"/>
      <c r="G45" s="433"/>
      <c r="H45" s="433"/>
      <c r="I45" s="433"/>
      <c r="J45" s="433"/>
      <c r="K45" s="433"/>
      <c r="L45" s="433"/>
      <c r="M45" s="433"/>
      <c r="N45" s="433"/>
      <c r="O45" s="433"/>
      <c r="P45" s="433"/>
      <c r="Q45" s="433"/>
    </row>
    <row r="46" spans="2:17" ht="15.75" customHeight="1">
      <c r="B46" s="18">
        <v>225000</v>
      </c>
      <c r="C46" s="19">
        <v>675</v>
      </c>
      <c r="D46" s="432"/>
      <c r="E46" s="433"/>
      <c r="F46" s="433"/>
      <c r="G46" s="433"/>
      <c r="H46" s="433"/>
      <c r="I46" s="433"/>
      <c r="J46" s="433"/>
      <c r="K46" s="433"/>
      <c r="L46" s="433"/>
      <c r="M46" s="433"/>
      <c r="N46" s="433"/>
      <c r="O46" s="433"/>
      <c r="P46" s="433"/>
      <c r="Q46" s="433"/>
    </row>
    <row r="47" spans="2:17" ht="15.75" customHeight="1">
      <c r="B47" s="18">
        <v>230000</v>
      </c>
      <c r="C47" s="19">
        <v>690</v>
      </c>
      <c r="D47" s="432"/>
      <c r="E47" s="433"/>
      <c r="F47" s="433"/>
      <c r="G47" s="433"/>
      <c r="H47" s="433"/>
      <c r="I47" s="433"/>
      <c r="J47" s="433"/>
      <c r="K47" s="433"/>
      <c r="L47" s="433"/>
      <c r="M47" s="433"/>
      <c r="N47" s="433"/>
      <c r="O47" s="433"/>
      <c r="P47" s="433"/>
      <c r="Q47" s="433"/>
    </row>
    <row r="48" spans="2:17" ht="15.75" customHeight="1">
      <c r="B48" s="18">
        <v>235000</v>
      </c>
      <c r="C48" s="19">
        <v>705</v>
      </c>
      <c r="D48" s="432"/>
      <c r="E48" s="433"/>
      <c r="F48" s="433"/>
      <c r="G48" s="433"/>
      <c r="H48" s="433"/>
      <c r="I48" s="433"/>
      <c r="J48" s="433"/>
      <c r="K48" s="433"/>
      <c r="L48" s="433"/>
      <c r="M48" s="433"/>
      <c r="N48" s="433"/>
      <c r="O48" s="433"/>
      <c r="P48" s="433"/>
      <c r="Q48" s="433"/>
    </row>
    <row r="49" spans="2:17" ht="15.75" customHeight="1">
      <c r="B49" s="18">
        <v>240000</v>
      </c>
      <c r="C49" s="19">
        <v>720</v>
      </c>
      <c r="D49" s="432"/>
      <c r="E49" s="433"/>
      <c r="F49" s="433"/>
      <c r="G49" s="433"/>
      <c r="H49" s="433"/>
      <c r="I49" s="433"/>
      <c r="J49" s="433"/>
      <c r="K49" s="433"/>
      <c r="L49" s="433"/>
      <c r="M49" s="433"/>
      <c r="N49" s="433"/>
      <c r="O49" s="433"/>
      <c r="P49" s="433"/>
      <c r="Q49" s="433"/>
    </row>
    <row r="50" spans="2:17" ht="15.75" customHeight="1">
      <c r="B50" s="18">
        <v>245000</v>
      </c>
      <c r="C50" s="19">
        <v>735</v>
      </c>
      <c r="D50" s="432"/>
      <c r="E50" s="433"/>
      <c r="F50" s="433"/>
      <c r="G50" s="433"/>
      <c r="H50" s="433"/>
      <c r="I50" s="433"/>
      <c r="J50" s="433"/>
      <c r="K50" s="433"/>
      <c r="L50" s="433"/>
      <c r="M50" s="433"/>
      <c r="N50" s="433"/>
      <c r="O50" s="433"/>
      <c r="P50" s="433"/>
      <c r="Q50" s="433"/>
    </row>
    <row r="51" spans="2:17" ht="15.75" customHeight="1">
      <c r="B51" s="18">
        <v>250000</v>
      </c>
      <c r="C51" s="19">
        <v>750</v>
      </c>
      <c r="D51" s="432"/>
      <c r="E51" s="433"/>
      <c r="F51" s="433"/>
      <c r="G51" s="433"/>
      <c r="H51" s="433"/>
      <c r="I51" s="433"/>
      <c r="J51" s="433"/>
      <c r="K51" s="433"/>
      <c r="L51" s="433"/>
      <c r="M51" s="433"/>
      <c r="N51" s="433"/>
      <c r="O51" s="433"/>
      <c r="P51" s="433"/>
      <c r="Q51" s="433"/>
    </row>
    <row r="52" spans="2:17" ht="15.75" customHeight="1">
      <c r="B52" s="18">
        <v>255000</v>
      </c>
      <c r="C52" s="19">
        <v>765</v>
      </c>
      <c r="D52" s="432"/>
      <c r="E52" s="433"/>
      <c r="F52" s="433"/>
      <c r="G52" s="433"/>
      <c r="H52" s="433"/>
      <c r="I52" s="433"/>
      <c r="J52" s="433"/>
      <c r="K52" s="433"/>
      <c r="L52" s="433"/>
      <c r="M52" s="433"/>
      <c r="N52" s="433"/>
      <c r="O52" s="433"/>
      <c r="P52" s="433"/>
      <c r="Q52" s="433"/>
    </row>
    <row r="53" spans="2:17" ht="15.75" customHeight="1">
      <c r="B53" s="18">
        <v>260000</v>
      </c>
      <c r="C53" s="19">
        <v>780</v>
      </c>
      <c r="D53" s="432"/>
      <c r="E53" s="433"/>
      <c r="F53" s="433"/>
      <c r="G53" s="433"/>
      <c r="H53" s="433"/>
      <c r="I53" s="433"/>
      <c r="J53" s="433"/>
      <c r="K53" s="433"/>
      <c r="L53" s="433"/>
      <c r="M53" s="433"/>
      <c r="N53" s="433"/>
      <c r="O53" s="433"/>
      <c r="P53" s="433"/>
      <c r="Q53" s="433"/>
    </row>
    <row r="54" spans="2:17" ht="15.75" customHeight="1">
      <c r="B54" s="18">
        <v>265000</v>
      </c>
      <c r="C54" s="19">
        <v>795</v>
      </c>
      <c r="D54" s="432"/>
      <c r="E54" s="433"/>
      <c r="F54" s="433"/>
      <c r="G54" s="433"/>
      <c r="H54" s="433"/>
      <c r="I54" s="433"/>
      <c r="J54" s="433"/>
      <c r="K54" s="433"/>
      <c r="L54" s="433"/>
      <c r="M54" s="433"/>
      <c r="N54" s="433"/>
      <c r="O54" s="433"/>
      <c r="P54" s="433"/>
      <c r="Q54" s="433"/>
    </row>
    <row r="55" spans="2:17" ht="15.75" customHeight="1">
      <c r="B55" s="18">
        <v>270000</v>
      </c>
      <c r="C55" s="19">
        <v>810</v>
      </c>
      <c r="D55" s="432"/>
      <c r="E55" s="433"/>
      <c r="F55" s="433"/>
      <c r="G55" s="433"/>
      <c r="H55" s="433"/>
      <c r="I55" s="433"/>
      <c r="J55" s="433"/>
      <c r="K55" s="433"/>
      <c r="L55" s="433"/>
      <c r="M55" s="433"/>
      <c r="N55" s="433"/>
      <c r="O55" s="433"/>
      <c r="P55" s="433"/>
      <c r="Q55" s="433"/>
    </row>
    <row r="56" spans="2:17" ht="15.75" customHeight="1">
      <c r="B56" s="18">
        <v>275000</v>
      </c>
      <c r="C56" s="19">
        <v>825</v>
      </c>
      <c r="D56" s="432"/>
      <c r="E56" s="433"/>
      <c r="F56" s="433"/>
      <c r="G56" s="433"/>
      <c r="H56" s="433"/>
      <c r="I56" s="433"/>
      <c r="J56" s="433"/>
      <c r="K56" s="433"/>
      <c r="L56" s="433"/>
      <c r="M56" s="433"/>
      <c r="N56" s="433"/>
      <c r="O56" s="433"/>
      <c r="P56" s="433"/>
      <c r="Q56" s="433"/>
    </row>
    <row r="57" spans="2:17" ht="15.75" customHeight="1">
      <c r="B57" s="18">
        <v>280000</v>
      </c>
      <c r="C57" s="19">
        <v>840</v>
      </c>
      <c r="D57" s="432"/>
      <c r="E57" s="433"/>
      <c r="F57" s="433"/>
      <c r="G57" s="433"/>
      <c r="H57" s="433"/>
      <c r="I57" s="433"/>
      <c r="J57" s="433"/>
      <c r="K57" s="433"/>
      <c r="L57" s="433"/>
      <c r="M57" s="433"/>
      <c r="N57" s="433"/>
      <c r="O57" s="433"/>
      <c r="P57" s="433"/>
      <c r="Q57" s="433"/>
    </row>
    <row r="58" spans="2:17" ht="15.75" customHeight="1">
      <c r="B58" s="18">
        <v>285000</v>
      </c>
      <c r="C58" s="19">
        <v>855</v>
      </c>
      <c r="D58" s="432"/>
      <c r="E58" s="433"/>
      <c r="F58" s="433"/>
      <c r="G58" s="433"/>
      <c r="H58" s="433"/>
      <c r="I58" s="433"/>
      <c r="J58" s="433"/>
      <c r="K58" s="433"/>
      <c r="L58" s="433"/>
      <c r="M58" s="433"/>
      <c r="N58" s="433"/>
      <c r="O58" s="433"/>
      <c r="P58" s="433"/>
      <c r="Q58" s="433"/>
    </row>
    <row r="59" spans="2:17" ht="15.75" customHeight="1">
      <c r="B59" s="18">
        <v>290000</v>
      </c>
      <c r="C59" s="19">
        <v>870</v>
      </c>
      <c r="D59" s="432"/>
      <c r="E59" s="433"/>
      <c r="F59" s="433"/>
      <c r="G59" s="433"/>
      <c r="H59" s="433"/>
      <c r="I59" s="433"/>
      <c r="J59" s="433"/>
      <c r="K59" s="433"/>
      <c r="L59" s="433"/>
      <c r="M59" s="433"/>
      <c r="N59" s="433"/>
      <c r="O59" s="433"/>
      <c r="P59" s="433"/>
      <c r="Q59" s="433"/>
    </row>
    <row r="60" spans="2:17" ht="15.75" customHeight="1">
      <c r="B60" s="18">
        <v>295000</v>
      </c>
      <c r="C60" s="19">
        <v>885</v>
      </c>
      <c r="D60" s="432"/>
      <c r="E60" s="433"/>
      <c r="F60" s="433"/>
      <c r="G60" s="433"/>
      <c r="H60" s="433"/>
      <c r="I60" s="433"/>
      <c r="J60" s="433"/>
      <c r="K60" s="433"/>
      <c r="L60" s="433"/>
      <c r="M60" s="433"/>
      <c r="N60" s="433"/>
      <c r="O60" s="433"/>
      <c r="P60" s="433"/>
      <c r="Q60" s="433"/>
    </row>
    <row r="61" spans="2:17" ht="15.75" customHeight="1">
      <c r="B61" s="18">
        <v>300000</v>
      </c>
      <c r="C61" s="19">
        <v>900</v>
      </c>
      <c r="D61" s="432"/>
      <c r="E61" s="433"/>
      <c r="F61" s="433"/>
      <c r="G61" s="433"/>
      <c r="H61" s="433"/>
      <c r="I61" s="433"/>
      <c r="J61" s="433"/>
      <c r="K61" s="433"/>
      <c r="L61" s="433"/>
      <c r="M61" s="433"/>
      <c r="N61" s="433"/>
      <c r="O61" s="433"/>
      <c r="P61" s="433"/>
      <c r="Q61" s="433"/>
    </row>
    <row r="62" spans="2:17" ht="15.75" customHeight="1">
      <c r="B62" s="18">
        <v>305000</v>
      </c>
      <c r="C62" s="19">
        <v>915</v>
      </c>
      <c r="D62" s="432"/>
      <c r="E62" s="433"/>
      <c r="F62" s="433"/>
      <c r="G62" s="433"/>
      <c r="H62" s="433"/>
      <c r="I62" s="433"/>
      <c r="J62" s="433"/>
      <c r="K62" s="433"/>
      <c r="L62" s="433"/>
      <c r="M62" s="433"/>
      <c r="N62" s="433"/>
      <c r="O62" s="433"/>
      <c r="P62" s="433"/>
      <c r="Q62" s="433"/>
    </row>
    <row r="63" spans="2:17" ht="15.75" customHeight="1">
      <c r="B63" s="18">
        <v>310000</v>
      </c>
      <c r="C63" s="19">
        <v>930</v>
      </c>
      <c r="D63" s="432"/>
      <c r="E63" s="433"/>
      <c r="F63" s="433"/>
      <c r="G63" s="433"/>
      <c r="H63" s="433"/>
      <c r="I63" s="433"/>
      <c r="J63" s="433"/>
      <c r="K63" s="433"/>
      <c r="L63" s="433"/>
      <c r="M63" s="433"/>
      <c r="N63" s="433"/>
      <c r="O63" s="433"/>
      <c r="P63" s="433"/>
      <c r="Q63" s="433"/>
    </row>
    <row r="64" spans="2:17" ht="15.75" customHeight="1">
      <c r="B64" s="18">
        <v>315000</v>
      </c>
      <c r="C64" s="19">
        <v>945</v>
      </c>
      <c r="D64" s="432"/>
      <c r="E64" s="433"/>
      <c r="F64" s="433"/>
      <c r="G64" s="433"/>
      <c r="H64" s="433"/>
      <c r="I64" s="433"/>
      <c r="J64" s="433"/>
      <c r="K64" s="433"/>
      <c r="L64" s="433"/>
      <c r="M64" s="433"/>
      <c r="N64" s="433"/>
      <c r="O64" s="433"/>
      <c r="P64" s="433"/>
      <c r="Q64" s="433"/>
    </row>
    <row r="65" spans="2:17" ht="15.75" customHeight="1">
      <c r="B65" s="18">
        <v>320000</v>
      </c>
      <c r="C65" s="19">
        <v>960</v>
      </c>
      <c r="D65" s="432"/>
      <c r="E65" s="433"/>
      <c r="F65" s="433"/>
      <c r="G65" s="433"/>
      <c r="H65" s="433"/>
      <c r="I65" s="433"/>
      <c r="J65" s="433"/>
      <c r="K65" s="433"/>
      <c r="L65" s="433"/>
      <c r="M65" s="433"/>
      <c r="N65" s="433"/>
      <c r="O65" s="433"/>
      <c r="P65" s="433"/>
      <c r="Q65" s="433"/>
    </row>
    <row r="66" spans="2:17" ht="15.75" customHeight="1">
      <c r="B66" s="18">
        <v>325000</v>
      </c>
      <c r="C66" s="19">
        <v>975</v>
      </c>
      <c r="D66" s="432"/>
      <c r="E66" s="433"/>
      <c r="F66" s="433"/>
      <c r="G66" s="433"/>
      <c r="H66" s="433"/>
      <c r="I66" s="433"/>
      <c r="J66" s="433"/>
      <c r="K66" s="433"/>
      <c r="L66" s="433"/>
      <c r="M66" s="433"/>
      <c r="N66" s="433"/>
      <c r="O66" s="433"/>
      <c r="P66" s="433"/>
      <c r="Q66" s="433"/>
    </row>
    <row r="67" spans="2:17" ht="15.75" customHeight="1">
      <c r="B67" s="18">
        <v>330000</v>
      </c>
      <c r="C67" s="19">
        <v>990</v>
      </c>
      <c r="D67" s="432"/>
      <c r="E67" s="433"/>
      <c r="F67" s="433"/>
      <c r="G67" s="433"/>
      <c r="H67" s="433"/>
      <c r="I67" s="433"/>
      <c r="J67" s="433"/>
      <c r="K67" s="433"/>
      <c r="L67" s="433"/>
      <c r="M67" s="433"/>
      <c r="N67" s="433"/>
      <c r="O67" s="433"/>
      <c r="P67" s="433"/>
      <c r="Q67" s="433"/>
    </row>
    <row r="68" spans="2:17" ht="15.75" customHeight="1">
      <c r="B68" s="18">
        <v>335000</v>
      </c>
      <c r="C68" s="19">
        <v>1005</v>
      </c>
      <c r="D68" s="432"/>
      <c r="E68" s="433"/>
      <c r="F68" s="433"/>
      <c r="G68" s="433"/>
      <c r="H68" s="433"/>
      <c r="I68" s="433"/>
      <c r="J68" s="433"/>
      <c r="K68" s="433"/>
      <c r="L68" s="433"/>
      <c r="M68" s="433"/>
      <c r="N68" s="433"/>
      <c r="O68" s="433"/>
      <c r="P68" s="433"/>
      <c r="Q68" s="433"/>
    </row>
    <row r="69" spans="2:17" ht="15.75" customHeight="1">
      <c r="B69" s="18">
        <v>340000</v>
      </c>
      <c r="C69" s="19">
        <v>1020</v>
      </c>
      <c r="D69" s="432"/>
      <c r="E69" s="433"/>
      <c r="F69" s="433"/>
      <c r="G69" s="433"/>
      <c r="H69" s="433"/>
      <c r="I69" s="433"/>
      <c r="J69" s="433"/>
      <c r="K69" s="433"/>
      <c r="L69" s="433"/>
      <c r="M69" s="433"/>
      <c r="N69" s="433"/>
      <c r="O69" s="433"/>
      <c r="P69" s="433"/>
      <c r="Q69" s="433"/>
    </row>
    <row r="70" spans="2:17" ht="15.75" customHeight="1">
      <c r="B70" s="18">
        <v>345000</v>
      </c>
      <c r="C70" s="19">
        <v>1035</v>
      </c>
      <c r="D70" s="432"/>
      <c r="E70" s="433"/>
      <c r="F70" s="433"/>
      <c r="G70" s="433"/>
      <c r="H70" s="433"/>
      <c r="I70" s="433"/>
      <c r="J70" s="433"/>
      <c r="K70" s="433"/>
      <c r="L70" s="433"/>
      <c r="M70" s="433"/>
      <c r="N70" s="433"/>
      <c r="O70" s="433"/>
      <c r="P70" s="433"/>
      <c r="Q70" s="433"/>
    </row>
    <row r="71" spans="2:17" ht="15.75" customHeight="1">
      <c r="B71" s="18">
        <v>350000</v>
      </c>
      <c r="C71" s="19">
        <v>1050</v>
      </c>
      <c r="D71" s="432"/>
      <c r="E71" s="433"/>
      <c r="F71" s="433"/>
      <c r="G71" s="433"/>
      <c r="H71" s="433"/>
      <c r="I71" s="433"/>
      <c r="J71" s="433"/>
      <c r="K71" s="433"/>
      <c r="L71" s="433"/>
      <c r="M71" s="433"/>
      <c r="N71" s="433"/>
      <c r="O71" s="433"/>
      <c r="P71" s="433"/>
      <c r="Q71" s="433"/>
    </row>
    <row r="72" spans="2:17" ht="15.75" customHeight="1">
      <c r="B72" s="18">
        <v>355000</v>
      </c>
      <c r="C72" s="19">
        <v>1065</v>
      </c>
      <c r="D72" s="432"/>
      <c r="E72" s="433"/>
      <c r="F72" s="433"/>
      <c r="G72" s="433"/>
      <c r="H72" s="433"/>
      <c r="I72" s="433"/>
      <c r="J72" s="433"/>
      <c r="K72" s="433"/>
      <c r="L72" s="433"/>
      <c r="M72" s="433"/>
      <c r="N72" s="433"/>
      <c r="O72" s="433"/>
      <c r="P72" s="433"/>
      <c r="Q72" s="433"/>
    </row>
    <row r="73" spans="2:17" ht="15.75" customHeight="1">
      <c r="B73" s="18">
        <v>360000</v>
      </c>
      <c r="C73" s="19">
        <v>1080</v>
      </c>
      <c r="D73" s="432"/>
      <c r="E73" s="433"/>
      <c r="F73" s="433"/>
      <c r="G73" s="433"/>
      <c r="H73" s="433"/>
      <c r="I73" s="433"/>
      <c r="J73" s="433"/>
      <c r="K73" s="433"/>
      <c r="L73" s="433"/>
      <c r="M73" s="433"/>
      <c r="N73" s="433"/>
      <c r="O73" s="433"/>
      <c r="P73" s="433"/>
      <c r="Q73" s="433"/>
    </row>
    <row r="74" spans="2:17" ht="15.75" customHeight="1">
      <c r="B74" s="18">
        <v>365000</v>
      </c>
      <c r="C74" s="19">
        <v>1095</v>
      </c>
      <c r="D74" s="432"/>
      <c r="E74" s="433"/>
      <c r="F74" s="433"/>
      <c r="G74" s="433"/>
      <c r="H74" s="433"/>
      <c r="I74" s="433"/>
      <c r="J74" s="433"/>
      <c r="K74" s="433"/>
      <c r="L74" s="433"/>
      <c r="M74" s="433"/>
      <c r="N74" s="433"/>
      <c r="O74" s="433"/>
      <c r="P74" s="433"/>
      <c r="Q74" s="433"/>
    </row>
    <row r="75" spans="2:17" ht="15.75" customHeight="1">
      <c r="B75" s="18">
        <v>370000</v>
      </c>
      <c r="C75" s="19">
        <v>1110</v>
      </c>
      <c r="D75" s="432"/>
      <c r="E75" s="433"/>
      <c r="F75" s="433"/>
      <c r="G75" s="433"/>
      <c r="H75" s="433"/>
      <c r="I75" s="433"/>
      <c r="J75" s="433"/>
      <c r="K75" s="433"/>
      <c r="L75" s="433"/>
      <c r="M75" s="433"/>
      <c r="N75" s="433"/>
      <c r="O75" s="433"/>
      <c r="P75" s="433"/>
      <c r="Q75" s="433"/>
    </row>
    <row r="76" spans="2:17" ht="15.75" customHeight="1">
      <c r="B76" s="18">
        <v>375000</v>
      </c>
      <c r="C76" s="19">
        <v>1125</v>
      </c>
      <c r="D76" s="432"/>
      <c r="E76" s="433"/>
      <c r="F76" s="433"/>
      <c r="G76" s="433"/>
      <c r="H76" s="433"/>
      <c r="I76" s="433"/>
      <c r="J76" s="433"/>
      <c r="K76" s="433"/>
      <c r="L76" s="433"/>
      <c r="M76" s="433"/>
      <c r="N76" s="433"/>
      <c r="O76" s="433"/>
      <c r="P76" s="433"/>
      <c r="Q76" s="433"/>
    </row>
    <row r="77" spans="2:17" ht="15.75" customHeight="1">
      <c r="B77" s="18">
        <v>380000</v>
      </c>
      <c r="C77" s="19">
        <v>1140</v>
      </c>
      <c r="D77" s="432"/>
      <c r="E77" s="433"/>
      <c r="F77" s="433"/>
      <c r="G77" s="433"/>
      <c r="H77" s="433"/>
      <c r="I77" s="433"/>
      <c r="J77" s="433"/>
      <c r="K77" s="433"/>
      <c r="L77" s="433"/>
      <c r="M77" s="433"/>
      <c r="N77" s="433"/>
      <c r="O77" s="433"/>
      <c r="P77" s="433"/>
      <c r="Q77" s="433"/>
    </row>
    <row r="78" spans="2:17" ht="15.75" customHeight="1">
      <c r="B78" s="18">
        <v>385000</v>
      </c>
      <c r="C78" s="19">
        <v>1155</v>
      </c>
      <c r="D78" s="432"/>
      <c r="E78" s="433"/>
      <c r="F78" s="433"/>
      <c r="G78" s="433"/>
      <c r="H78" s="433"/>
      <c r="I78" s="433"/>
      <c r="J78" s="433"/>
      <c r="K78" s="433"/>
      <c r="L78" s="433"/>
      <c r="M78" s="433"/>
      <c r="N78" s="433"/>
      <c r="O78" s="433"/>
      <c r="P78" s="433"/>
      <c r="Q78" s="433"/>
    </row>
    <row r="79" spans="2:17" ht="15.75" customHeight="1">
      <c r="B79" s="18">
        <v>390000</v>
      </c>
      <c r="C79" s="19">
        <v>1170</v>
      </c>
      <c r="D79" s="432"/>
      <c r="E79" s="433"/>
      <c r="F79" s="433"/>
      <c r="G79" s="433"/>
      <c r="H79" s="433"/>
      <c r="I79" s="433"/>
      <c r="J79" s="433"/>
      <c r="K79" s="433"/>
      <c r="L79" s="433"/>
      <c r="M79" s="433"/>
      <c r="N79" s="433"/>
      <c r="O79" s="433"/>
      <c r="P79" s="433"/>
      <c r="Q79" s="433"/>
    </row>
    <row r="80" spans="2:17" ht="15.75" customHeight="1">
      <c r="B80" s="18">
        <v>395000</v>
      </c>
      <c r="C80" s="19">
        <v>1185</v>
      </c>
      <c r="D80" s="432"/>
      <c r="E80" s="433"/>
      <c r="F80" s="433"/>
      <c r="G80" s="433"/>
      <c r="H80" s="433"/>
      <c r="I80" s="433"/>
      <c r="J80" s="433"/>
      <c r="K80" s="433"/>
      <c r="L80" s="433"/>
      <c r="M80" s="433"/>
      <c r="N80" s="433"/>
      <c r="O80" s="433"/>
      <c r="P80" s="433"/>
      <c r="Q80" s="433"/>
    </row>
    <row r="81" spans="2:17" ht="15.75" customHeight="1">
      <c r="B81" s="18">
        <v>400000</v>
      </c>
      <c r="C81" s="19">
        <v>1200</v>
      </c>
      <c r="D81" s="432"/>
      <c r="E81" s="433"/>
      <c r="F81" s="433"/>
      <c r="G81" s="433"/>
      <c r="H81" s="433"/>
      <c r="I81" s="433"/>
      <c r="J81" s="433"/>
      <c r="K81" s="433"/>
      <c r="L81" s="433"/>
      <c r="M81" s="433"/>
      <c r="N81" s="433"/>
      <c r="O81" s="433"/>
      <c r="P81" s="433"/>
      <c r="Q81" s="433"/>
    </row>
    <row r="82" spans="2:17" ht="15.75" customHeight="1">
      <c r="B82" s="18">
        <v>405000</v>
      </c>
      <c r="C82" s="19">
        <v>1215</v>
      </c>
      <c r="D82" s="432"/>
      <c r="E82" s="433"/>
      <c r="F82" s="433"/>
      <c r="G82" s="433"/>
      <c r="H82" s="433"/>
      <c r="I82" s="433"/>
      <c r="J82" s="433"/>
      <c r="K82" s="433"/>
      <c r="L82" s="433"/>
      <c r="M82" s="433"/>
      <c r="N82" s="433"/>
      <c r="O82" s="433"/>
      <c r="P82" s="433"/>
      <c r="Q82" s="433"/>
    </row>
    <row r="83" spans="2:17" ht="15.75" customHeight="1">
      <c r="B83" s="18">
        <v>410000</v>
      </c>
      <c r="C83" s="19">
        <v>1230</v>
      </c>
      <c r="D83" s="432"/>
      <c r="E83" s="433"/>
      <c r="F83" s="433"/>
      <c r="G83" s="433"/>
      <c r="H83" s="433"/>
      <c r="I83" s="433"/>
      <c r="J83" s="433"/>
      <c r="K83" s="433"/>
      <c r="L83" s="433"/>
      <c r="M83" s="433"/>
      <c r="N83" s="433"/>
      <c r="O83" s="433"/>
      <c r="P83" s="433"/>
      <c r="Q83" s="433"/>
    </row>
    <row r="84" spans="2:17" ht="15.75" customHeight="1">
      <c r="B84" s="18">
        <v>415000</v>
      </c>
      <c r="C84" s="19">
        <v>1245</v>
      </c>
      <c r="D84" s="432"/>
      <c r="E84" s="433"/>
      <c r="F84" s="433"/>
      <c r="G84" s="433"/>
      <c r="H84" s="433"/>
      <c r="I84" s="433"/>
      <c r="J84" s="433"/>
      <c r="K84" s="433"/>
      <c r="L84" s="433"/>
      <c r="M84" s="433"/>
      <c r="N84" s="433"/>
      <c r="O84" s="433"/>
      <c r="P84" s="433"/>
      <c r="Q84" s="433"/>
    </row>
    <row r="85" spans="2:17" ht="15.75" customHeight="1">
      <c r="B85" s="18">
        <v>420000</v>
      </c>
      <c r="C85" s="19">
        <v>1260</v>
      </c>
      <c r="D85" s="432"/>
      <c r="E85" s="433"/>
      <c r="F85" s="433"/>
      <c r="G85" s="433"/>
      <c r="H85" s="433"/>
      <c r="I85" s="433"/>
      <c r="J85" s="433"/>
      <c r="K85" s="433"/>
      <c r="L85" s="433"/>
      <c r="M85" s="433"/>
      <c r="N85" s="433"/>
      <c r="O85" s="433"/>
      <c r="P85" s="433"/>
      <c r="Q85" s="433"/>
    </row>
    <row r="86" spans="2:17" ht="15.75" customHeight="1">
      <c r="B86" s="18">
        <v>425000</v>
      </c>
      <c r="C86" s="19">
        <v>1275</v>
      </c>
      <c r="D86" s="432"/>
      <c r="E86" s="433"/>
      <c r="F86" s="433"/>
      <c r="G86" s="433"/>
      <c r="H86" s="433"/>
      <c r="I86" s="433"/>
      <c r="J86" s="433"/>
      <c r="K86" s="433"/>
      <c r="L86" s="433"/>
      <c r="M86" s="433"/>
      <c r="N86" s="433"/>
      <c r="O86" s="433"/>
      <c r="P86" s="433"/>
      <c r="Q86" s="433"/>
    </row>
    <row r="87" spans="2:17" ht="15.75" customHeight="1">
      <c r="B87" s="18">
        <v>430000</v>
      </c>
      <c r="C87" s="19">
        <v>1290</v>
      </c>
      <c r="D87" s="432"/>
      <c r="E87" s="433"/>
      <c r="F87" s="433"/>
      <c r="G87" s="433"/>
      <c r="H87" s="433"/>
      <c r="I87" s="433"/>
      <c r="J87" s="433"/>
      <c r="K87" s="433"/>
      <c r="L87" s="433"/>
      <c r="M87" s="433"/>
      <c r="N87" s="433"/>
      <c r="O87" s="433"/>
      <c r="P87" s="433"/>
      <c r="Q87" s="433"/>
    </row>
    <row r="88" spans="2:17" ht="15.75" customHeight="1">
      <c r="B88" s="18">
        <v>435000</v>
      </c>
      <c r="C88" s="19">
        <v>1305</v>
      </c>
      <c r="D88" s="432"/>
      <c r="E88" s="433"/>
      <c r="F88" s="433"/>
      <c r="G88" s="433"/>
      <c r="H88" s="433"/>
      <c r="I88" s="433"/>
      <c r="J88" s="433"/>
      <c r="K88" s="433"/>
      <c r="L88" s="433"/>
      <c r="M88" s="433"/>
      <c r="N88" s="433"/>
      <c r="O88" s="433"/>
      <c r="P88" s="433"/>
      <c r="Q88" s="433"/>
    </row>
    <row r="89" spans="2:17" ht="15.75" customHeight="1">
      <c r="B89" s="18">
        <v>440000</v>
      </c>
      <c r="C89" s="19">
        <v>1320</v>
      </c>
      <c r="D89" s="432"/>
      <c r="E89" s="433"/>
      <c r="F89" s="433"/>
      <c r="G89" s="433"/>
      <c r="H89" s="433"/>
      <c r="I89" s="433"/>
      <c r="J89" s="433"/>
      <c r="K89" s="433"/>
      <c r="L89" s="433"/>
      <c r="M89" s="433"/>
      <c r="N89" s="433"/>
      <c r="O89" s="433"/>
      <c r="P89" s="433"/>
      <c r="Q89" s="433"/>
    </row>
    <row r="90" spans="2:17" ht="15.75" customHeight="1">
      <c r="B90" s="18">
        <v>445000</v>
      </c>
      <c r="C90" s="19">
        <v>1335</v>
      </c>
      <c r="D90" s="432"/>
      <c r="E90" s="433"/>
      <c r="F90" s="433"/>
      <c r="G90" s="433"/>
      <c r="H90" s="433"/>
      <c r="I90" s="433"/>
      <c r="J90" s="433"/>
      <c r="K90" s="433"/>
      <c r="L90" s="433"/>
      <c r="M90" s="433"/>
      <c r="N90" s="433"/>
      <c r="O90" s="433"/>
      <c r="P90" s="433"/>
      <c r="Q90" s="433"/>
    </row>
    <row r="91" spans="2:17" ht="15.75" customHeight="1">
      <c r="B91" s="18">
        <v>450000</v>
      </c>
      <c r="C91" s="19">
        <v>1350</v>
      </c>
      <c r="D91" s="432"/>
      <c r="E91" s="433"/>
      <c r="F91" s="433"/>
      <c r="G91" s="433"/>
      <c r="H91" s="433"/>
      <c r="I91" s="433"/>
      <c r="J91" s="433"/>
      <c r="K91" s="433"/>
      <c r="L91" s="433"/>
      <c r="M91" s="433"/>
      <c r="N91" s="433"/>
      <c r="O91" s="433"/>
      <c r="P91" s="433"/>
      <c r="Q91" s="433"/>
    </row>
    <row r="92" spans="2:17" ht="15.75" customHeight="1">
      <c r="B92" s="18">
        <v>455000</v>
      </c>
      <c r="C92" s="19">
        <v>1365</v>
      </c>
      <c r="D92" s="432"/>
      <c r="E92" s="433"/>
      <c r="F92" s="433"/>
      <c r="G92" s="433"/>
      <c r="H92" s="433"/>
      <c r="I92" s="433"/>
      <c r="J92" s="433"/>
      <c r="K92" s="433"/>
      <c r="L92" s="433"/>
      <c r="M92" s="433"/>
      <c r="N92" s="433"/>
      <c r="O92" s="433"/>
      <c r="P92" s="433"/>
      <c r="Q92" s="433"/>
    </row>
    <row r="93" spans="2:17" ht="15.75" customHeight="1">
      <c r="B93" s="18">
        <v>460000</v>
      </c>
      <c r="C93" s="19">
        <v>1380</v>
      </c>
      <c r="D93" s="432"/>
      <c r="E93" s="433"/>
      <c r="F93" s="433"/>
      <c r="G93" s="433"/>
      <c r="H93" s="433"/>
      <c r="I93" s="433"/>
      <c r="J93" s="433"/>
      <c r="K93" s="433"/>
      <c r="L93" s="433"/>
      <c r="M93" s="433"/>
      <c r="N93" s="433"/>
      <c r="O93" s="433"/>
      <c r="P93" s="433"/>
      <c r="Q93" s="433"/>
    </row>
    <row r="94" spans="2:17" ht="15.75" customHeight="1">
      <c r="B94" s="18">
        <v>465000</v>
      </c>
      <c r="C94" s="19">
        <v>1395</v>
      </c>
      <c r="D94" s="432"/>
      <c r="E94" s="433"/>
      <c r="F94" s="433"/>
      <c r="G94" s="433"/>
      <c r="H94" s="433"/>
      <c r="I94" s="433"/>
      <c r="J94" s="433"/>
      <c r="K94" s="433"/>
      <c r="L94" s="433"/>
      <c r="M94" s="433"/>
      <c r="N94" s="433"/>
      <c r="O94" s="433"/>
      <c r="P94" s="433"/>
      <c r="Q94" s="433"/>
    </row>
    <row r="95" spans="2:17" ht="15.75" customHeight="1">
      <c r="B95" s="18">
        <v>470000</v>
      </c>
      <c r="C95" s="19">
        <v>1410</v>
      </c>
      <c r="D95" s="432"/>
      <c r="E95" s="433"/>
      <c r="F95" s="433"/>
      <c r="G95" s="433"/>
      <c r="H95" s="433"/>
      <c r="I95" s="433"/>
      <c r="J95" s="433"/>
      <c r="K95" s="433"/>
      <c r="L95" s="433"/>
      <c r="M95" s="433"/>
      <c r="N95" s="433"/>
      <c r="O95" s="433"/>
      <c r="P95" s="433"/>
      <c r="Q95" s="433"/>
    </row>
    <row r="96" spans="2:17" ht="15.75" customHeight="1">
      <c r="B96" s="18">
        <v>475000</v>
      </c>
      <c r="C96" s="19">
        <v>1425</v>
      </c>
      <c r="D96" s="432"/>
      <c r="E96" s="433"/>
      <c r="F96" s="433"/>
      <c r="G96" s="433"/>
      <c r="H96" s="433"/>
      <c r="I96" s="433"/>
      <c r="J96" s="433"/>
      <c r="K96" s="433"/>
      <c r="L96" s="433"/>
      <c r="M96" s="433"/>
      <c r="N96" s="433"/>
      <c r="O96" s="433"/>
      <c r="P96" s="433"/>
      <c r="Q96" s="433"/>
    </row>
    <row r="97" spans="2:17" ht="15.75" customHeight="1">
      <c r="B97" s="18">
        <v>480000</v>
      </c>
      <c r="C97" s="19">
        <v>1440</v>
      </c>
      <c r="D97" s="432"/>
      <c r="E97" s="433"/>
      <c r="F97" s="433"/>
      <c r="G97" s="433"/>
      <c r="H97" s="433"/>
      <c r="I97" s="433"/>
      <c r="J97" s="433"/>
      <c r="K97" s="433"/>
      <c r="L97" s="433"/>
      <c r="M97" s="433"/>
      <c r="N97" s="433"/>
      <c r="O97" s="433"/>
      <c r="P97" s="433"/>
      <c r="Q97" s="433"/>
    </row>
    <row r="98" spans="2:17" ht="15.75" customHeight="1">
      <c r="B98" s="18">
        <v>485000</v>
      </c>
      <c r="C98" s="19">
        <v>1455</v>
      </c>
      <c r="D98" s="432"/>
      <c r="E98" s="433"/>
      <c r="F98" s="433"/>
      <c r="G98" s="433"/>
      <c r="H98" s="433"/>
      <c r="I98" s="433"/>
      <c r="J98" s="433"/>
      <c r="K98" s="433"/>
      <c r="L98" s="433"/>
      <c r="M98" s="433"/>
      <c r="N98" s="433"/>
      <c r="O98" s="433"/>
      <c r="P98" s="433"/>
      <c r="Q98" s="433"/>
    </row>
    <row r="99" spans="2:17" ht="15.75" customHeight="1">
      <c r="B99" s="18">
        <v>490000</v>
      </c>
      <c r="C99" s="19">
        <v>1470</v>
      </c>
      <c r="D99" s="432"/>
      <c r="E99" s="433"/>
      <c r="F99" s="433"/>
      <c r="G99" s="433"/>
      <c r="H99" s="433"/>
      <c r="I99" s="433"/>
      <c r="J99" s="433"/>
      <c r="K99" s="433"/>
      <c r="L99" s="433"/>
      <c r="M99" s="433"/>
      <c r="N99" s="433"/>
      <c r="O99" s="433"/>
      <c r="P99" s="433"/>
      <c r="Q99" s="433"/>
    </row>
    <row r="100" spans="2:17" ht="15.75" customHeight="1">
      <c r="B100" s="18">
        <v>495000</v>
      </c>
      <c r="C100" s="19">
        <v>1485</v>
      </c>
      <c r="D100" s="432"/>
      <c r="E100" s="433"/>
      <c r="F100" s="433"/>
      <c r="G100" s="433"/>
      <c r="H100" s="433"/>
      <c r="I100" s="433"/>
      <c r="J100" s="433"/>
      <c r="K100" s="433"/>
      <c r="L100" s="433"/>
      <c r="M100" s="433"/>
      <c r="N100" s="433"/>
      <c r="O100" s="433"/>
      <c r="P100" s="433"/>
      <c r="Q100" s="433"/>
    </row>
    <row r="101" spans="2:17" ht="15.75" customHeight="1">
      <c r="B101" s="18">
        <v>500000</v>
      </c>
      <c r="C101" s="19">
        <v>1500</v>
      </c>
      <c r="D101" s="432"/>
      <c r="E101" s="433"/>
      <c r="F101" s="433"/>
      <c r="G101" s="433"/>
      <c r="H101" s="433"/>
      <c r="I101" s="433"/>
      <c r="J101" s="433"/>
      <c r="K101" s="433"/>
      <c r="L101" s="433"/>
      <c r="M101" s="433"/>
      <c r="N101" s="433"/>
      <c r="O101" s="433"/>
      <c r="P101" s="433"/>
      <c r="Q101" s="433"/>
    </row>
    <row r="102" spans="2:17" ht="15.75" customHeight="1">
      <c r="B102" s="18">
        <v>505000</v>
      </c>
      <c r="C102" s="19">
        <v>1515</v>
      </c>
      <c r="D102" s="432"/>
      <c r="E102" s="433"/>
      <c r="F102" s="433"/>
      <c r="G102" s="433"/>
      <c r="H102" s="433"/>
      <c r="I102" s="433"/>
      <c r="J102" s="433"/>
      <c r="K102" s="433"/>
      <c r="L102" s="433"/>
      <c r="M102" s="433"/>
      <c r="N102" s="433"/>
      <c r="O102" s="433"/>
      <c r="P102" s="433"/>
      <c r="Q102" s="433"/>
    </row>
    <row r="103" spans="2:17" ht="15.75" customHeight="1">
      <c r="B103" s="18">
        <v>510000</v>
      </c>
      <c r="C103" s="19">
        <v>1530</v>
      </c>
      <c r="D103" s="432"/>
      <c r="E103" s="433"/>
      <c r="F103" s="433"/>
      <c r="G103" s="433"/>
      <c r="H103" s="433"/>
      <c r="I103" s="433"/>
      <c r="J103" s="433"/>
      <c r="K103" s="433"/>
      <c r="L103" s="433"/>
      <c r="M103" s="433"/>
      <c r="N103" s="433"/>
      <c r="O103" s="433"/>
      <c r="P103" s="433"/>
      <c r="Q103" s="433"/>
    </row>
    <row r="104" spans="2:17" ht="15.75" customHeight="1">
      <c r="B104" s="18">
        <v>515000</v>
      </c>
      <c r="C104" s="19">
        <v>1545</v>
      </c>
      <c r="D104" s="432"/>
      <c r="E104" s="433"/>
      <c r="F104" s="433"/>
      <c r="G104" s="433"/>
      <c r="H104" s="433"/>
      <c r="I104" s="433"/>
      <c r="J104" s="433"/>
      <c r="K104" s="433"/>
      <c r="L104" s="433"/>
      <c r="M104" s="433"/>
      <c r="N104" s="433"/>
      <c r="O104" s="433"/>
      <c r="P104" s="433"/>
      <c r="Q104" s="433"/>
    </row>
    <row r="105" spans="2:17" ht="15.75" customHeight="1">
      <c r="B105" s="18">
        <v>520000</v>
      </c>
      <c r="C105" s="19">
        <v>1560</v>
      </c>
      <c r="D105" s="432"/>
      <c r="E105" s="433"/>
      <c r="F105" s="433"/>
      <c r="G105" s="433"/>
      <c r="H105" s="433"/>
      <c r="I105" s="433"/>
      <c r="J105" s="433"/>
      <c r="K105" s="433"/>
      <c r="L105" s="433"/>
      <c r="M105" s="433"/>
      <c r="N105" s="433"/>
      <c r="O105" s="433"/>
      <c r="P105" s="433"/>
      <c r="Q105" s="433"/>
    </row>
    <row r="106" spans="2:17" ht="15.75" customHeight="1">
      <c r="B106" s="18">
        <v>525000</v>
      </c>
      <c r="C106" s="19">
        <v>1575</v>
      </c>
      <c r="D106" s="432"/>
      <c r="E106" s="433"/>
      <c r="F106" s="433"/>
      <c r="G106" s="433"/>
      <c r="H106" s="433"/>
      <c r="I106" s="433"/>
      <c r="J106" s="433"/>
      <c r="K106" s="433"/>
      <c r="L106" s="433"/>
      <c r="M106" s="433"/>
      <c r="N106" s="433"/>
      <c r="O106" s="433"/>
      <c r="P106" s="433"/>
      <c r="Q106" s="433"/>
    </row>
    <row r="107" spans="2:17" ht="15.75" customHeight="1">
      <c r="B107" s="18">
        <v>530000</v>
      </c>
      <c r="C107" s="19">
        <v>1590</v>
      </c>
      <c r="D107" s="432"/>
      <c r="E107" s="433"/>
      <c r="F107" s="433"/>
      <c r="G107" s="433"/>
      <c r="H107" s="433"/>
      <c r="I107" s="433"/>
      <c r="J107" s="433"/>
      <c r="K107" s="433"/>
      <c r="L107" s="433"/>
      <c r="M107" s="433"/>
      <c r="N107" s="433"/>
      <c r="O107" s="433"/>
      <c r="P107" s="433"/>
      <c r="Q107" s="433"/>
    </row>
    <row r="108" spans="2:17" ht="15.75" customHeight="1">
      <c r="B108" s="18">
        <v>535000</v>
      </c>
      <c r="C108" s="19">
        <v>1605</v>
      </c>
      <c r="D108" s="432"/>
      <c r="E108" s="433"/>
      <c r="F108" s="433"/>
      <c r="G108" s="433"/>
      <c r="H108" s="433"/>
      <c r="I108" s="433"/>
      <c r="J108" s="433"/>
      <c r="K108" s="433"/>
      <c r="L108" s="433"/>
      <c r="M108" s="433"/>
      <c r="N108" s="433"/>
      <c r="O108" s="433"/>
      <c r="P108" s="433"/>
      <c r="Q108" s="433"/>
    </row>
    <row r="109" spans="2:17" ht="15.75" customHeight="1">
      <c r="B109" s="18">
        <v>540000</v>
      </c>
      <c r="C109" s="19">
        <v>1620</v>
      </c>
      <c r="D109" s="432"/>
      <c r="E109" s="433"/>
      <c r="F109" s="433"/>
      <c r="G109" s="433"/>
      <c r="H109" s="433"/>
      <c r="I109" s="433"/>
      <c r="J109" s="433"/>
      <c r="K109" s="433"/>
      <c r="L109" s="433"/>
      <c r="M109" s="433"/>
      <c r="N109" s="433"/>
      <c r="O109" s="433"/>
      <c r="P109" s="433"/>
      <c r="Q109" s="433"/>
    </row>
    <row r="110" spans="2:17" ht="15.75" customHeight="1">
      <c r="B110" s="18">
        <v>545000</v>
      </c>
      <c r="C110" s="19">
        <v>1635</v>
      </c>
      <c r="D110" s="432"/>
      <c r="E110" s="433"/>
      <c r="F110" s="433"/>
      <c r="G110" s="433"/>
      <c r="H110" s="433"/>
      <c r="I110" s="433"/>
      <c r="J110" s="433"/>
      <c r="K110" s="433"/>
      <c r="L110" s="433"/>
      <c r="M110" s="433"/>
      <c r="N110" s="433"/>
      <c r="O110" s="433"/>
      <c r="P110" s="433"/>
      <c r="Q110" s="433"/>
    </row>
    <row r="111" spans="2:17" ht="15.75" customHeight="1">
      <c r="B111" s="18">
        <v>550000</v>
      </c>
      <c r="C111" s="19">
        <v>1650</v>
      </c>
      <c r="D111" s="432"/>
      <c r="E111" s="433"/>
      <c r="F111" s="433"/>
      <c r="G111" s="433"/>
      <c r="H111" s="433"/>
      <c r="I111" s="433"/>
      <c r="J111" s="433"/>
      <c r="K111" s="433"/>
      <c r="L111" s="433"/>
      <c r="M111" s="433"/>
      <c r="N111" s="433"/>
      <c r="O111" s="433"/>
      <c r="P111" s="433"/>
      <c r="Q111" s="433"/>
    </row>
    <row r="112" spans="2:17" ht="15.75" customHeight="1">
      <c r="B112" s="18">
        <v>555000</v>
      </c>
      <c r="C112" s="19">
        <v>1665</v>
      </c>
      <c r="D112" s="432"/>
      <c r="E112" s="433"/>
      <c r="F112" s="433"/>
      <c r="G112" s="433"/>
      <c r="H112" s="433"/>
      <c r="I112" s="433"/>
      <c r="J112" s="433"/>
      <c r="K112" s="433"/>
      <c r="L112" s="433"/>
      <c r="M112" s="433"/>
      <c r="N112" s="433"/>
      <c r="O112" s="433"/>
      <c r="P112" s="433"/>
      <c r="Q112" s="433"/>
    </row>
    <row r="113" spans="2:17" ht="15.75" customHeight="1">
      <c r="B113" s="18">
        <v>560000</v>
      </c>
      <c r="C113" s="19">
        <v>1680</v>
      </c>
      <c r="D113" s="432"/>
      <c r="E113" s="433"/>
      <c r="F113" s="433"/>
      <c r="G113" s="433"/>
      <c r="H113" s="433"/>
      <c r="I113" s="433"/>
      <c r="J113" s="433"/>
      <c r="K113" s="433"/>
      <c r="L113" s="433"/>
      <c r="M113" s="433"/>
      <c r="N113" s="433"/>
      <c r="O113" s="433"/>
      <c r="P113" s="433"/>
      <c r="Q113" s="433"/>
    </row>
    <row r="114" spans="2:17" ht="15.75" customHeight="1">
      <c r="B114" s="18">
        <v>565000</v>
      </c>
      <c r="C114" s="19">
        <v>1695</v>
      </c>
      <c r="D114" s="432"/>
      <c r="E114" s="433"/>
      <c r="F114" s="433"/>
      <c r="G114" s="433"/>
      <c r="H114" s="433"/>
      <c r="I114" s="433"/>
      <c r="J114" s="433"/>
      <c r="K114" s="433"/>
      <c r="L114" s="433"/>
      <c r="M114" s="433"/>
      <c r="N114" s="433"/>
      <c r="O114" s="433"/>
      <c r="P114" s="433"/>
      <c r="Q114" s="433"/>
    </row>
    <row r="115" spans="2:17" ht="15.75" customHeight="1">
      <c r="B115" s="18">
        <v>570000</v>
      </c>
      <c r="C115" s="19">
        <v>1710</v>
      </c>
      <c r="D115" s="432"/>
      <c r="E115" s="433"/>
      <c r="F115" s="433"/>
      <c r="G115" s="433"/>
      <c r="H115" s="433"/>
      <c r="I115" s="433"/>
      <c r="J115" s="433"/>
      <c r="K115" s="433"/>
      <c r="L115" s="433"/>
      <c r="M115" s="433"/>
      <c r="N115" s="433"/>
      <c r="O115" s="433"/>
      <c r="P115" s="433"/>
      <c r="Q115" s="433"/>
    </row>
    <row r="116" spans="2:17" ht="15.75" customHeight="1">
      <c r="B116" s="18">
        <v>575000</v>
      </c>
      <c r="C116" s="19">
        <v>1725</v>
      </c>
      <c r="D116" s="432"/>
      <c r="E116" s="433"/>
      <c r="F116" s="433"/>
      <c r="G116" s="433"/>
      <c r="H116" s="433"/>
      <c r="I116" s="433"/>
      <c r="J116" s="433"/>
      <c r="K116" s="433"/>
      <c r="L116" s="433"/>
      <c r="M116" s="433"/>
      <c r="N116" s="433"/>
      <c r="O116" s="433"/>
      <c r="P116" s="433"/>
      <c r="Q116" s="433"/>
    </row>
    <row r="117" spans="2:17" ht="15.75" customHeight="1">
      <c r="B117" s="18">
        <v>580000</v>
      </c>
      <c r="C117" s="19">
        <v>1740</v>
      </c>
      <c r="D117" s="432"/>
      <c r="E117" s="433"/>
      <c r="F117" s="433"/>
      <c r="G117" s="433"/>
      <c r="H117" s="433"/>
      <c r="I117" s="433"/>
      <c r="J117" s="433"/>
      <c r="K117" s="433"/>
      <c r="L117" s="433"/>
      <c r="M117" s="433"/>
      <c r="N117" s="433"/>
      <c r="O117" s="433"/>
      <c r="P117" s="433"/>
      <c r="Q117" s="433"/>
    </row>
    <row r="118" spans="2:17" ht="15.75" customHeight="1">
      <c r="B118" s="18">
        <v>585000</v>
      </c>
      <c r="C118" s="19">
        <v>1755</v>
      </c>
      <c r="D118" s="432"/>
      <c r="E118" s="433"/>
      <c r="F118" s="433"/>
      <c r="G118" s="433"/>
      <c r="H118" s="433"/>
      <c r="I118" s="433"/>
      <c r="J118" s="433"/>
      <c r="K118" s="433"/>
      <c r="L118" s="433"/>
      <c r="M118" s="433"/>
      <c r="N118" s="433"/>
      <c r="O118" s="433"/>
      <c r="P118" s="433"/>
      <c r="Q118" s="433"/>
    </row>
    <row r="119" spans="2:17" ht="15.75" customHeight="1">
      <c r="B119" s="18">
        <v>590000</v>
      </c>
      <c r="C119" s="19">
        <v>1770</v>
      </c>
      <c r="D119" s="432"/>
      <c r="E119" s="433"/>
      <c r="F119" s="433"/>
      <c r="G119" s="433"/>
      <c r="H119" s="433"/>
      <c r="I119" s="433"/>
      <c r="J119" s="433"/>
      <c r="K119" s="433"/>
      <c r="L119" s="433"/>
      <c r="M119" s="433"/>
      <c r="N119" s="433"/>
      <c r="O119" s="433"/>
      <c r="P119" s="433"/>
      <c r="Q119" s="433"/>
    </row>
    <row r="120" spans="2:17" ht="15.75" customHeight="1">
      <c r="B120" s="18">
        <v>595000</v>
      </c>
      <c r="C120" s="19">
        <v>1785</v>
      </c>
      <c r="D120" s="432"/>
      <c r="E120" s="433"/>
      <c r="F120" s="433"/>
      <c r="G120" s="433"/>
      <c r="H120" s="433"/>
      <c r="I120" s="433"/>
      <c r="J120" s="433"/>
      <c r="K120" s="433"/>
      <c r="L120" s="433"/>
      <c r="M120" s="433"/>
      <c r="N120" s="433"/>
      <c r="O120" s="433"/>
      <c r="P120" s="433"/>
      <c r="Q120" s="433"/>
    </row>
    <row r="121" spans="2:17" ht="15.75" customHeight="1">
      <c r="B121" s="18">
        <v>600000</v>
      </c>
      <c r="C121" s="19">
        <v>1800</v>
      </c>
      <c r="D121" s="432"/>
      <c r="E121" s="433"/>
      <c r="F121" s="433"/>
      <c r="G121" s="433"/>
      <c r="H121" s="433"/>
      <c r="I121" s="433"/>
      <c r="J121" s="433"/>
      <c r="K121" s="433"/>
      <c r="L121" s="433"/>
      <c r="M121" s="433"/>
      <c r="N121" s="433"/>
      <c r="O121" s="433"/>
      <c r="P121" s="433"/>
      <c r="Q121" s="433"/>
    </row>
    <row r="122" spans="2:17" ht="15.75" customHeight="1">
      <c r="B122" s="18">
        <v>605000</v>
      </c>
      <c r="C122" s="19">
        <v>1815</v>
      </c>
      <c r="D122" s="432"/>
      <c r="E122" s="433"/>
      <c r="F122" s="433"/>
      <c r="G122" s="433"/>
      <c r="H122" s="433"/>
      <c r="I122" s="433"/>
      <c r="J122" s="433"/>
      <c r="K122" s="433"/>
      <c r="L122" s="433"/>
      <c r="M122" s="433"/>
      <c r="N122" s="433"/>
      <c r="O122" s="433"/>
      <c r="P122" s="433"/>
      <c r="Q122" s="433"/>
    </row>
    <row r="123" spans="2:17" ht="15.75" customHeight="1">
      <c r="B123" s="18">
        <v>610000</v>
      </c>
      <c r="C123" s="19">
        <v>1830</v>
      </c>
      <c r="D123" s="432"/>
      <c r="E123" s="433"/>
      <c r="F123" s="433"/>
      <c r="G123" s="433"/>
      <c r="H123" s="433"/>
      <c r="I123" s="433"/>
      <c r="J123" s="433"/>
      <c r="K123" s="433"/>
      <c r="L123" s="433"/>
      <c r="M123" s="433"/>
      <c r="N123" s="433"/>
      <c r="O123" s="433"/>
      <c r="P123" s="433"/>
      <c r="Q123" s="433"/>
    </row>
    <row r="124" spans="2:17" ht="15.75" customHeight="1">
      <c r="B124" s="18">
        <v>615000</v>
      </c>
      <c r="C124" s="19">
        <v>1845</v>
      </c>
      <c r="D124" s="432"/>
      <c r="E124" s="433"/>
      <c r="F124" s="433"/>
      <c r="G124" s="433"/>
      <c r="H124" s="433"/>
      <c r="I124" s="433"/>
      <c r="J124" s="433"/>
      <c r="K124" s="433"/>
      <c r="L124" s="433"/>
      <c r="M124" s="433"/>
      <c r="N124" s="433"/>
      <c r="O124" s="433"/>
      <c r="P124" s="433"/>
      <c r="Q124" s="433"/>
    </row>
    <row r="125" spans="2:17" ht="15.75" customHeight="1">
      <c r="B125" s="18">
        <v>620000</v>
      </c>
      <c r="C125" s="19">
        <v>1860</v>
      </c>
      <c r="D125" s="432"/>
      <c r="E125" s="433"/>
      <c r="F125" s="433"/>
      <c r="G125" s="433"/>
      <c r="H125" s="433"/>
      <c r="I125" s="433"/>
      <c r="J125" s="433"/>
      <c r="K125" s="433"/>
      <c r="L125" s="433"/>
      <c r="M125" s="433"/>
      <c r="N125" s="433"/>
      <c r="O125" s="433"/>
      <c r="P125" s="433"/>
      <c r="Q125" s="433"/>
    </row>
    <row r="126" spans="2:17" ht="15.75" customHeight="1">
      <c r="B126" s="18">
        <v>625000</v>
      </c>
      <c r="C126" s="19">
        <v>1875</v>
      </c>
      <c r="D126" s="432"/>
      <c r="E126" s="433"/>
      <c r="F126" s="433"/>
      <c r="G126" s="433"/>
      <c r="H126" s="433"/>
      <c r="I126" s="433"/>
      <c r="J126" s="433"/>
      <c r="K126" s="433"/>
      <c r="L126" s="433"/>
      <c r="M126" s="433"/>
      <c r="N126" s="433"/>
      <c r="O126" s="433"/>
      <c r="P126" s="433"/>
      <c r="Q126" s="433"/>
    </row>
    <row r="127" spans="2:17" ht="15.75" customHeight="1">
      <c r="B127" s="18">
        <v>630000</v>
      </c>
      <c r="C127" s="19">
        <v>1890</v>
      </c>
      <c r="D127" s="432"/>
      <c r="E127" s="433"/>
      <c r="F127" s="433"/>
      <c r="G127" s="433"/>
      <c r="H127" s="433"/>
      <c r="I127" s="433"/>
      <c r="J127" s="433"/>
      <c r="K127" s="433"/>
      <c r="L127" s="433"/>
      <c r="M127" s="433"/>
      <c r="N127" s="433"/>
      <c r="O127" s="433"/>
      <c r="P127" s="433"/>
      <c r="Q127" s="433"/>
    </row>
    <row r="128" spans="2:17" ht="15.75" customHeight="1">
      <c r="B128" s="18">
        <v>635000</v>
      </c>
      <c r="C128" s="19">
        <v>1905</v>
      </c>
      <c r="D128" s="432"/>
      <c r="E128" s="433"/>
      <c r="F128" s="433"/>
      <c r="G128" s="433"/>
      <c r="H128" s="433"/>
      <c r="I128" s="433"/>
      <c r="J128" s="433"/>
      <c r="K128" s="433"/>
      <c r="L128" s="433"/>
      <c r="M128" s="433"/>
      <c r="N128" s="433"/>
      <c r="O128" s="433"/>
      <c r="P128" s="433"/>
      <c r="Q128" s="433"/>
    </row>
    <row r="129" spans="2:17" ht="15.75" customHeight="1">
      <c r="B129" s="18">
        <v>640000</v>
      </c>
      <c r="C129" s="19">
        <v>1920</v>
      </c>
      <c r="D129" s="432"/>
      <c r="E129" s="433"/>
      <c r="F129" s="433"/>
      <c r="G129" s="433"/>
      <c r="H129" s="433"/>
      <c r="I129" s="433"/>
      <c r="J129" s="433"/>
      <c r="K129" s="433"/>
      <c r="L129" s="433"/>
      <c r="M129" s="433"/>
      <c r="N129" s="433"/>
      <c r="O129" s="433"/>
      <c r="P129" s="433"/>
      <c r="Q129" s="433"/>
    </row>
    <row r="130" spans="2:17" ht="15.75" customHeight="1">
      <c r="B130" s="18">
        <v>645000</v>
      </c>
      <c r="C130" s="19">
        <v>1935</v>
      </c>
      <c r="D130" s="432"/>
      <c r="E130" s="433"/>
      <c r="F130" s="433"/>
      <c r="G130" s="433"/>
      <c r="H130" s="433"/>
      <c r="I130" s="433"/>
      <c r="J130" s="433"/>
      <c r="K130" s="433"/>
      <c r="L130" s="433"/>
      <c r="M130" s="433"/>
      <c r="N130" s="433"/>
      <c r="O130" s="433"/>
      <c r="P130" s="433"/>
      <c r="Q130" s="433"/>
    </row>
    <row r="131" spans="2:17" ht="15.75" customHeight="1">
      <c r="B131" s="18">
        <v>650000</v>
      </c>
      <c r="C131" s="19">
        <v>1950</v>
      </c>
      <c r="D131" s="432"/>
      <c r="E131" s="433"/>
      <c r="F131" s="433"/>
      <c r="G131" s="433"/>
      <c r="H131" s="433"/>
      <c r="I131" s="433"/>
      <c r="J131" s="433"/>
      <c r="K131" s="433"/>
      <c r="L131" s="433"/>
      <c r="M131" s="433"/>
      <c r="N131" s="433"/>
      <c r="O131" s="433"/>
      <c r="P131" s="433"/>
      <c r="Q131" s="433"/>
    </row>
    <row r="132" spans="2:17" ht="15.75" customHeight="1">
      <c r="B132" s="18">
        <v>655000</v>
      </c>
      <c r="C132" s="19">
        <v>1965</v>
      </c>
      <c r="D132" s="432"/>
      <c r="E132" s="433"/>
      <c r="F132" s="433"/>
      <c r="G132" s="433"/>
      <c r="H132" s="433"/>
      <c r="I132" s="433"/>
      <c r="J132" s="433"/>
      <c r="K132" s="433"/>
      <c r="L132" s="433"/>
      <c r="M132" s="433"/>
      <c r="N132" s="433"/>
      <c r="O132" s="433"/>
      <c r="P132" s="433"/>
      <c r="Q132" s="433"/>
    </row>
    <row r="133" spans="2:17" ht="15.75" customHeight="1">
      <c r="B133" s="18">
        <v>660000</v>
      </c>
      <c r="C133" s="19">
        <v>1980</v>
      </c>
      <c r="D133" s="432"/>
      <c r="E133" s="433"/>
      <c r="F133" s="433"/>
      <c r="G133" s="433"/>
      <c r="H133" s="433"/>
      <c r="I133" s="433"/>
      <c r="J133" s="433"/>
      <c r="K133" s="433"/>
      <c r="L133" s="433"/>
      <c r="M133" s="433"/>
      <c r="N133" s="433"/>
      <c r="O133" s="433"/>
      <c r="P133" s="433"/>
      <c r="Q133" s="433"/>
    </row>
    <row r="134" spans="2:17" ht="15.75" customHeight="1">
      <c r="B134" s="18">
        <v>665000</v>
      </c>
      <c r="C134" s="19">
        <v>1995</v>
      </c>
      <c r="D134" s="432"/>
      <c r="E134" s="433"/>
      <c r="F134" s="433"/>
      <c r="G134" s="433"/>
      <c r="H134" s="433"/>
      <c r="I134" s="433"/>
      <c r="J134" s="433"/>
      <c r="K134" s="433"/>
      <c r="L134" s="433"/>
      <c r="M134" s="433"/>
      <c r="N134" s="433"/>
      <c r="O134" s="433"/>
      <c r="P134" s="433"/>
      <c r="Q134" s="433"/>
    </row>
    <row r="135" spans="2:17" ht="15.75" customHeight="1">
      <c r="B135" s="18">
        <v>670000</v>
      </c>
      <c r="C135" s="19">
        <v>2010</v>
      </c>
      <c r="D135" s="432"/>
      <c r="E135" s="433"/>
      <c r="F135" s="433"/>
      <c r="G135" s="433"/>
      <c r="H135" s="433"/>
      <c r="I135" s="433"/>
      <c r="J135" s="433"/>
      <c r="K135" s="433"/>
      <c r="L135" s="433"/>
      <c r="M135" s="433"/>
      <c r="N135" s="433"/>
      <c r="O135" s="433"/>
      <c r="P135" s="433"/>
      <c r="Q135" s="433"/>
    </row>
    <row r="136" spans="2:17" ht="15.75" customHeight="1">
      <c r="B136" s="18">
        <v>675000</v>
      </c>
      <c r="C136" s="19">
        <v>2025</v>
      </c>
      <c r="D136" s="432"/>
      <c r="E136" s="433"/>
      <c r="F136" s="433"/>
      <c r="G136" s="433"/>
      <c r="H136" s="433"/>
      <c r="I136" s="433"/>
      <c r="J136" s="433"/>
      <c r="K136" s="433"/>
      <c r="L136" s="433"/>
      <c r="M136" s="433"/>
      <c r="N136" s="433"/>
      <c r="O136" s="433"/>
      <c r="P136" s="433"/>
      <c r="Q136" s="433"/>
    </row>
    <row r="137" spans="2:17" ht="15.75" customHeight="1">
      <c r="B137" s="18">
        <v>680000</v>
      </c>
      <c r="C137" s="19">
        <v>2040</v>
      </c>
      <c r="D137" s="432"/>
      <c r="E137" s="433"/>
      <c r="F137" s="433"/>
      <c r="G137" s="433"/>
      <c r="H137" s="433"/>
      <c r="I137" s="433"/>
      <c r="J137" s="433"/>
      <c r="K137" s="433"/>
      <c r="L137" s="433"/>
      <c r="M137" s="433"/>
      <c r="N137" s="433"/>
      <c r="O137" s="433"/>
      <c r="P137" s="433"/>
      <c r="Q137" s="433"/>
    </row>
    <row r="138" spans="2:17" ht="15.75" customHeight="1">
      <c r="B138" s="18">
        <v>685000</v>
      </c>
      <c r="C138" s="19">
        <v>2055</v>
      </c>
      <c r="D138" s="432"/>
      <c r="E138" s="433"/>
      <c r="F138" s="433"/>
      <c r="G138" s="433"/>
      <c r="H138" s="433"/>
      <c r="I138" s="433"/>
      <c r="J138" s="433"/>
      <c r="K138" s="433"/>
      <c r="L138" s="433"/>
      <c r="M138" s="433"/>
      <c r="N138" s="433"/>
      <c r="O138" s="433"/>
      <c r="P138" s="433"/>
      <c r="Q138" s="433"/>
    </row>
    <row r="139" spans="2:17" ht="15.75" customHeight="1">
      <c r="B139" s="18">
        <v>690000</v>
      </c>
      <c r="C139" s="19">
        <v>2070</v>
      </c>
      <c r="D139" s="432"/>
      <c r="E139" s="433"/>
      <c r="F139" s="433"/>
      <c r="G139" s="433"/>
      <c r="H139" s="433"/>
      <c r="I139" s="433"/>
      <c r="J139" s="433"/>
      <c r="K139" s="433"/>
      <c r="L139" s="433"/>
      <c r="M139" s="433"/>
      <c r="N139" s="433"/>
      <c r="O139" s="433"/>
      <c r="P139" s="433"/>
      <c r="Q139" s="433"/>
    </row>
    <row r="140" spans="2:17" ht="15.75" customHeight="1">
      <c r="B140" s="18">
        <v>695000</v>
      </c>
      <c r="C140" s="19">
        <v>2085</v>
      </c>
      <c r="D140" s="432"/>
      <c r="E140" s="433"/>
      <c r="F140" s="433"/>
      <c r="G140" s="433"/>
      <c r="H140" s="433"/>
      <c r="I140" s="433"/>
      <c r="J140" s="433"/>
      <c r="K140" s="433"/>
      <c r="L140" s="433"/>
      <c r="M140" s="433"/>
      <c r="N140" s="433"/>
      <c r="O140" s="433"/>
      <c r="P140" s="433"/>
      <c r="Q140" s="433"/>
    </row>
    <row r="141" spans="2:17" ht="15.75" customHeight="1">
      <c r="B141" s="18">
        <v>700000</v>
      </c>
      <c r="C141" s="19">
        <v>2100</v>
      </c>
      <c r="D141" s="432"/>
      <c r="E141" s="433"/>
      <c r="F141" s="433"/>
      <c r="G141" s="433"/>
      <c r="H141" s="433"/>
      <c r="I141" s="433"/>
      <c r="J141" s="433"/>
      <c r="K141" s="433"/>
      <c r="L141" s="433"/>
      <c r="M141" s="433"/>
      <c r="N141" s="433"/>
      <c r="O141" s="433"/>
      <c r="P141" s="433"/>
      <c r="Q141" s="433"/>
    </row>
    <row r="142" spans="2:17" ht="15.75" customHeight="1">
      <c r="B142" s="18">
        <v>705000</v>
      </c>
      <c r="C142" s="19">
        <v>2115</v>
      </c>
      <c r="D142" s="432"/>
      <c r="E142" s="433"/>
      <c r="F142" s="433"/>
      <c r="G142" s="433"/>
      <c r="H142" s="433"/>
      <c r="I142" s="433"/>
      <c r="J142" s="433"/>
      <c r="K142" s="433"/>
      <c r="L142" s="433"/>
      <c r="M142" s="433"/>
      <c r="N142" s="433"/>
      <c r="O142" s="433"/>
      <c r="P142" s="433"/>
      <c r="Q142" s="433"/>
    </row>
    <row r="143" spans="2:17" ht="15.75" customHeight="1">
      <c r="B143" s="18">
        <v>710000</v>
      </c>
      <c r="C143" s="19">
        <v>2130</v>
      </c>
      <c r="D143" s="432"/>
      <c r="E143" s="433"/>
      <c r="F143" s="433"/>
      <c r="G143" s="433"/>
      <c r="H143" s="433"/>
      <c r="I143" s="433"/>
      <c r="J143" s="433"/>
      <c r="K143" s="433"/>
      <c r="L143" s="433"/>
      <c r="M143" s="433"/>
      <c r="N143" s="433"/>
      <c r="O143" s="433"/>
      <c r="P143" s="433"/>
      <c r="Q143" s="433"/>
    </row>
    <row r="144" spans="2:17" ht="15.75" customHeight="1">
      <c r="B144" s="18">
        <v>715000</v>
      </c>
      <c r="C144" s="19">
        <v>2145</v>
      </c>
      <c r="D144" s="432"/>
      <c r="E144" s="433"/>
      <c r="F144" s="433"/>
      <c r="G144" s="433"/>
      <c r="H144" s="433"/>
      <c r="I144" s="433"/>
      <c r="J144" s="433"/>
      <c r="K144" s="433"/>
      <c r="L144" s="433"/>
      <c r="M144" s="433"/>
      <c r="N144" s="433"/>
      <c r="O144" s="433"/>
      <c r="P144" s="433"/>
      <c r="Q144" s="433"/>
    </row>
    <row r="145" spans="2:17" ht="15.75" customHeight="1">
      <c r="B145" s="18">
        <v>720000</v>
      </c>
      <c r="C145" s="19">
        <v>2160</v>
      </c>
      <c r="D145" s="432"/>
      <c r="E145" s="433"/>
      <c r="F145" s="433"/>
      <c r="G145" s="433"/>
      <c r="H145" s="433"/>
      <c r="I145" s="433"/>
      <c r="J145" s="433"/>
      <c r="K145" s="433"/>
      <c r="L145" s="433"/>
      <c r="M145" s="433"/>
      <c r="N145" s="433"/>
      <c r="O145" s="433"/>
      <c r="P145" s="433"/>
      <c r="Q145" s="433"/>
    </row>
    <row r="146" spans="2:17" ht="15.75" customHeight="1">
      <c r="B146" s="18">
        <v>725000</v>
      </c>
      <c r="C146" s="19">
        <v>2175</v>
      </c>
      <c r="D146" s="432"/>
      <c r="E146" s="433"/>
      <c r="F146" s="433"/>
      <c r="G146" s="433"/>
      <c r="H146" s="433"/>
      <c r="I146" s="433"/>
      <c r="J146" s="433"/>
      <c r="K146" s="433"/>
      <c r="L146" s="433"/>
      <c r="M146" s="433"/>
      <c r="N146" s="433"/>
      <c r="O146" s="433"/>
      <c r="P146" s="433"/>
      <c r="Q146" s="433"/>
    </row>
    <row r="147" spans="2:17" ht="15.75" customHeight="1">
      <c r="B147" s="18">
        <v>730000</v>
      </c>
      <c r="C147" s="19">
        <v>2190</v>
      </c>
      <c r="D147" s="432"/>
      <c r="E147" s="433"/>
      <c r="F147" s="433"/>
      <c r="G147" s="433"/>
      <c r="H147" s="433"/>
      <c r="I147" s="433"/>
      <c r="J147" s="433"/>
      <c r="K147" s="433"/>
      <c r="L147" s="433"/>
      <c r="M147" s="433"/>
      <c r="N147" s="433"/>
      <c r="O147" s="433"/>
      <c r="P147" s="433"/>
      <c r="Q147" s="433"/>
    </row>
    <row r="148" spans="2:17" ht="15.75" customHeight="1">
      <c r="B148" s="18">
        <v>735000</v>
      </c>
      <c r="C148" s="19">
        <v>2205</v>
      </c>
      <c r="D148" s="432"/>
      <c r="E148" s="433"/>
      <c r="F148" s="433"/>
      <c r="G148" s="433"/>
      <c r="H148" s="433"/>
      <c r="I148" s="433"/>
      <c r="J148" s="433"/>
      <c r="K148" s="433"/>
      <c r="L148" s="433"/>
      <c r="M148" s="433"/>
      <c r="N148" s="433"/>
      <c r="O148" s="433"/>
      <c r="P148" s="433"/>
      <c r="Q148" s="433"/>
    </row>
    <row r="149" spans="2:17" ht="15.75" customHeight="1">
      <c r="B149" s="18">
        <v>740000</v>
      </c>
      <c r="C149" s="19">
        <v>2220</v>
      </c>
      <c r="D149" s="432"/>
      <c r="E149" s="433"/>
      <c r="F149" s="433"/>
      <c r="G149" s="433"/>
      <c r="H149" s="433"/>
      <c r="I149" s="433"/>
      <c r="J149" s="433"/>
      <c r="K149" s="433"/>
      <c r="L149" s="433"/>
      <c r="M149" s="433"/>
      <c r="N149" s="433"/>
      <c r="O149" s="433"/>
      <c r="P149" s="433"/>
      <c r="Q149" s="433"/>
    </row>
    <row r="150" spans="2:17" ht="15.75" customHeight="1">
      <c r="B150" s="18">
        <v>745000</v>
      </c>
      <c r="C150" s="19">
        <v>2235</v>
      </c>
      <c r="D150" s="432"/>
      <c r="E150" s="433"/>
      <c r="F150" s="433"/>
      <c r="G150" s="433"/>
      <c r="H150" s="433"/>
      <c r="I150" s="433"/>
      <c r="J150" s="433"/>
      <c r="K150" s="433"/>
      <c r="L150" s="433"/>
      <c r="M150" s="433"/>
      <c r="N150" s="433"/>
      <c r="O150" s="433"/>
      <c r="P150" s="433"/>
      <c r="Q150" s="433"/>
    </row>
    <row r="151" spans="2:17" ht="15.75" customHeight="1">
      <c r="B151" s="18">
        <v>750000</v>
      </c>
      <c r="C151" s="19">
        <v>2250</v>
      </c>
      <c r="D151" s="432"/>
      <c r="E151" s="433"/>
      <c r="F151" s="433"/>
      <c r="G151" s="433"/>
      <c r="H151" s="433"/>
      <c r="I151" s="433"/>
      <c r="J151" s="433"/>
      <c r="K151" s="433"/>
      <c r="L151" s="433"/>
      <c r="M151" s="433"/>
      <c r="N151" s="433"/>
      <c r="O151" s="433"/>
      <c r="P151" s="433"/>
      <c r="Q151" s="433"/>
    </row>
    <row r="152" spans="2:17" ht="15.75" customHeight="1">
      <c r="B152" s="18">
        <v>755000</v>
      </c>
      <c r="C152" s="19">
        <v>2265</v>
      </c>
      <c r="D152" s="432"/>
      <c r="E152" s="433"/>
      <c r="F152" s="433"/>
      <c r="G152" s="433"/>
      <c r="H152" s="433"/>
      <c r="I152" s="433"/>
      <c r="J152" s="433"/>
      <c r="K152" s="433"/>
      <c r="L152" s="433"/>
      <c r="M152" s="433"/>
      <c r="N152" s="433"/>
      <c r="O152" s="433"/>
      <c r="P152" s="433"/>
      <c r="Q152" s="433"/>
    </row>
    <row r="153" spans="2:17" ht="15.75" customHeight="1">
      <c r="B153" s="18">
        <v>760000</v>
      </c>
      <c r="C153" s="19">
        <v>2280</v>
      </c>
      <c r="D153" s="432"/>
      <c r="E153" s="433"/>
      <c r="F153" s="433"/>
      <c r="G153" s="433"/>
      <c r="H153" s="433"/>
      <c r="I153" s="433"/>
      <c r="J153" s="433"/>
      <c r="K153" s="433"/>
      <c r="L153" s="433"/>
      <c r="M153" s="433"/>
      <c r="N153" s="433"/>
      <c r="O153" s="433"/>
      <c r="P153" s="433"/>
      <c r="Q153" s="433"/>
    </row>
    <row r="154" spans="2:17" ht="15.75" customHeight="1">
      <c r="B154" s="18">
        <v>765000</v>
      </c>
      <c r="C154" s="19">
        <v>2295</v>
      </c>
      <c r="D154" s="432"/>
      <c r="E154" s="433"/>
      <c r="F154" s="433"/>
      <c r="G154" s="433"/>
      <c r="H154" s="433"/>
      <c r="I154" s="433"/>
      <c r="J154" s="433"/>
      <c r="K154" s="433"/>
      <c r="L154" s="433"/>
      <c r="M154" s="433"/>
      <c r="N154" s="433"/>
      <c r="O154" s="433"/>
      <c r="P154" s="433"/>
      <c r="Q154" s="433"/>
    </row>
    <row r="155" spans="2:17" ht="15.75" customHeight="1">
      <c r="B155" s="18">
        <v>770000</v>
      </c>
      <c r="C155" s="19">
        <v>2310</v>
      </c>
      <c r="D155" s="432"/>
      <c r="E155" s="433"/>
      <c r="F155" s="433"/>
      <c r="G155" s="433"/>
      <c r="H155" s="433"/>
      <c r="I155" s="433"/>
      <c r="J155" s="433"/>
      <c r="K155" s="433"/>
      <c r="L155" s="433"/>
      <c r="M155" s="433"/>
      <c r="N155" s="433"/>
      <c r="O155" s="433"/>
      <c r="P155" s="433"/>
      <c r="Q155" s="433"/>
    </row>
    <row r="156" spans="2:17" ht="15.75" customHeight="1">
      <c r="B156" s="18">
        <v>775000</v>
      </c>
      <c r="C156" s="19">
        <v>2325</v>
      </c>
      <c r="D156" s="432"/>
      <c r="E156" s="433"/>
      <c r="F156" s="433"/>
      <c r="G156" s="433"/>
      <c r="H156" s="433"/>
      <c r="I156" s="433"/>
      <c r="J156" s="433"/>
      <c r="K156" s="433"/>
      <c r="L156" s="433"/>
      <c r="M156" s="433"/>
      <c r="N156" s="433"/>
      <c r="O156" s="433"/>
      <c r="P156" s="433"/>
      <c r="Q156" s="433"/>
    </row>
    <row r="157" spans="2:17" ht="15.75" customHeight="1">
      <c r="B157" s="18">
        <v>780000</v>
      </c>
      <c r="C157" s="19">
        <v>2340</v>
      </c>
      <c r="D157" s="432"/>
      <c r="E157" s="433"/>
      <c r="F157" s="433"/>
      <c r="G157" s="433"/>
      <c r="H157" s="433"/>
      <c r="I157" s="433"/>
      <c r="J157" s="433"/>
      <c r="K157" s="433"/>
      <c r="L157" s="433"/>
      <c r="M157" s="433"/>
      <c r="N157" s="433"/>
      <c r="O157" s="433"/>
      <c r="P157" s="433"/>
      <c r="Q157" s="433"/>
    </row>
    <row r="158" spans="2:17" ht="15.75" customHeight="1">
      <c r="B158" s="18">
        <v>785000</v>
      </c>
      <c r="C158" s="19">
        <v>2355</v>
      </c>
      <c r="D158" s="432"/>
      <c r="E158" s="433"/>
      <c r="F158" s="433"/>
      <c r="G158" s="433"/>
      <c r="H158" s="433"/>
      <c r="I158" s="433"/>
      <c r="J158" s="433"/>
      <c r="K158" s="433"/>
      <c r="L158" s="433"/>
      <c r="M158" s="433"/>
      <c r="N158" s="433"/>
      <c r="O158" s="433"/>
      <c r="P158" s="433"/>
      <c r="Q158" s="433"/>
    </row>
    <row r="159" spans="2:17" ht="15.75" customHeight="1">
      <c r="B159" s="18">
        <v>790000</v>
      </c>
      <c r="C159" s="19">
        <v>2370</v>
      </c>
      <c r="D159" s="432"/>
      <c r="E159" s="433"/>
      <c r="F159" s="433"/>
      <c r="G159" s="433"/>
      <c r="H159" s="433"/>
      <c r="I159" s="433"/>
      <c r="J159" s="433"/>
      <c r="K159" s="433"/>
      <c r="L159" s="433"/>
      <c r="M159" s="433"/>
      <c r="N159" s="433"/>
      <c r="O159" s="433"/>
      <c r="P159" s="433"/>
      <c r="Q159" s="433"/>
    </row>
    <row r="160" spans="2:17" ht="15.75" customHeight="1">
      <c r="B160" s="18">
        <v>795000</v>
      </c>
      <c r="C160" s="19">
        <v>2385</v>
      </c>
      <c r="D160" s="432"/>
      <c r="E160" s="433"/>
      <c r="F160" s="433"/>
      <c r="G160" s="433"/>
      <c r="H160" s="433"/>
      <c r="I160" s="433"/>
      <c r="J160" s="433"/>
      <c r="K160" s="433"/>
      <c r="L160" s="433"/>
      <c r="M160" s="433"/>
      <c r="N160" s="433"/>
      <c r="O160" s="433"/>
      <c r="P160" s="433"/>
      <c r="Q160" s="433"/>
    </row>
    <row r="161" spans="2:17" ht="15.75" customHeight="1">
      <c r="B161" s="18">
        <v>800000</v>
      </c>
      <c r="C161" s="19">
        <v>2400</v>
      </c>
      <c r="D161" s="432"/>
      <c r="E161" s="433"/>
      <c r="F161" s="433"/>
      <c r="G161" s="433"/>
      <c r="H161" s="433"/>
      <c r="I161" s="433"/>
      <c r="J161" s="433"/>
      <c r="K161" s="433"/>
      <c r="L161" s="433"/>
      <c r="M161" s="433"/>
      <c r="N161" s="433"/>
      <c r="O161" s="433"/>
      <c r="P161" s="433"/>
      <c r="Q161" s="433"/>
    </row>
    <row r="162" spans="2:17" ht="15.75" customHeight="1">
      <c r="B162" s="18">
        <v>805000</v>
      </c>
      <c r="C162" s="19">
        <v>2415</v>
      </c>
      <c r="D162" s="432"/>
      <c r="E162" s="433"/>
      <c r="F162" s="433"/>
      <c r="G162" s="433"/>
      <c r="H162" s="433"/>
      <c r="I162" s="433"/>
      <c r="J162" s="433"/>
      <c r="K162" s="433"/>
      <c r="L162" s="433"/>
      <c r="M162" s="433"/>
      <c r="N162" s="433"/>
      <c r="O162" s="433"/>
      <c r="P162" s="433"/>
      <c r="Q162" s="433"/>
    </row>
    <row r="163" spans="2:17" ht="15.75" customHeight="1">
      <c r="B163" s="18">
        <v>810000</v>
      </c>
      <c r="C163" s="19">
        <v>2430</v>
      </c>
      <c r="D163" s="432"/>
      <c r="E163" s="433"/>
      <c r="F163" s="433"/>
      <c r="G163" s="433"/>
      <c r="H163" s="433"/>
      <c r="I163" s="433"/>
      <c r="J163" s="433"/>
      <c r="K163" s="433"/>
      <c r="L163" s="433"/>
      <c r="M163" s="433"/>
      <c r="N163" s="433"/>
      <c r="O163" s="433"/>
      <c r="P163" s="433"/>
      <c r="Q163" s="433"/>
    </row>
    <row r="164" spans="2:17" ht="15.75" customHeight="1">
      <c r="B164" s="18">
        <v>815000</v>
      </c>
      <c r="C164" s="19">
        <v>2445</v>
      </c>
      <c r="D164" s="432"/>
      <c r="E164" s="433"/>
      <c r="F164" s="433"/>
      <c r="G164" s="433"/>
      <c r="H164" s="433"/>
      <c r="I164" s="433"/>
      <c r="J164" s="433"/>
      <c r="K164" s="433"/>
      <c r="L164" s="433"/>
      <c r="M164" s="433"/>
      <c r="N164" s="433"/>
      <c r="O164" s="433"/>
      <c r="P164" s="433"/>
      <c r="Q164" s="433"/>
    </row>
    <row r="165" spans="2:17" ht="15.75" customHeight="1">
      <c r="B165" s="18">
        <v>820000</v>
      </c>
      <c r="C165" s="19">
        <v>2460</v>
      </c>
      <c r="D165" s="432"/>
      <c r="E165" s="433"/>
      <c r="F165" s="433"/>
      <c r="G165" s="433"/>
      <c r="H165" s="433"/>
      <c r="I165" s="433"/>
      <c r="J165" s="433"/>
      <c r="K165" s="433"/>
      <c r="L165" s="433"/>
      <c r="M165" s="433"/>
      <c r="N165" s="433"/>
      <c r="O165" s="433"/>
      <c r="P165" s="433"/>
      <c r="Q165" s="433"/>
    </row>
    <row r="166" spans="2:17" ht="15.75" customHeight="1">
      <c r="B166" s="18">
        <v>825000</v>
      </c>
      <c r="C166" s="19">
        <v>2475</v>
      </c>
      <c r="D166" s="432"/>
      <c r="E166" s="433"/>
      <c r="F166" s="433"/>
      <c r="G166" s="433"/>
      <c r="H166" s="433"/>
      <c r="I166" s="433"/>
      <c r="J166" s="433"/>
      <c r="K166" s="433"/>
      <c r="L166" s="433"/>
      <c r="M166" s="433"/>
      <c r="N166" s="433"/>
      <c r="O166" s="433"/>
      <c r="P166" s="433"/>
      <c r="Q166" s="433"/>
    </row>
    <row r="167" spans="2:17" ht="15.75" customHeight="1">
      <c r="B167" s="18">
        <v>830000</v>
      </c>
      <c r="C167" s="19">
        <v>2490</v>
      </c>
      <c r="D167" s="432"/>
      <c r="E167" s="433"/>
      <c r="F167" s="433"/>
      <c r="G167" s="433"/>
      <c r="H167" s="433"/>
      <c r="I167" s="433"/>
      <c r="J167" s="433"/>
      <c r="K167" s="433"/>
      <c r="L167" s="433"/>
      <c r="M167" s="433"/>
      <c r="N167" s="433"/>
      <c r="O167" s="433"/>
      <c r="P167" s="433"/>
      <c r="Q167" s="433"/>
    </row>
    <row r="168" spans="2:17" ht="15.75" customHeight="1">
      <c r="B168" s="18">
        <v>835000</v>
      </c>
      <c r="C168" s="19">
        <v>2505</v>
      </c>
      <c r="D168" s="432"/>
      <c r="E168" s="433"/>
      <c r="F168" s="433"/>
      <c r="G168" s="433"/>
      <c r="H168" s="433"/>
      <c r="I168" s="433"/>
      <c r="J168" s="433"/>
      <c r="K168" s="433"/>
      <c r="L168" s="433"/>
      <c r="M168" s="433"/>
      <c r="N168" s="433"/>
      <c r="O168" s="433"/>
      <c r="P168" s="433"/>
      <c r="Q168" s="433"/>
    </row>
    <row r="169" spans="2:17" ht="15.75" customHeight="1">
      <c r="B169" s="18">
        <v>840000</v>
      </c>
      <c r="C169" s="19">
        <v>2520</v>
      </c>
      <c r="D169" s="432"/>
      <c r="E169" s="433"/>
      <c r="F169" s="433"/>
      <c r="G169" s="433"/>
      <c r="H169" s="433"/>
      <c r="I169" s="433"/>
      <c r="J169" s="433"/>
      <c r="K169" s="433"/>
      <c r="L169" s="433"/>
      <c r="M169" s="433"/>
      <c r="N169" s="433"/>
      <c r="O169" s="433"/>
      <c r="P169" s="433"/>
      <c r="Q169" s="433"/>
    </row>
    <row r="170" spans="2:17" ht="15.75" customHeight="1">
      <c r="B170" s="18">
        <v>845000</v>
      </c>
      <c r="C170" s="19">
        <v>2535</v>
      </c>
      <c r="D170" s="432"/>
      <c r="E170" s="433"/>
      <c r="F170" s="433"/>
      <c r="G170" s="433"/>
      <c r="H170" s="433"/>
      <c r="I170" s="433"/>
      <c r="J170" s="433"/>
      <c r="K170" s="433"/>
      <c r="L170" s="433"/>
      <c r="M170" s="433"/>
      <c r="N170" s="433"/>
      <c r="O170" s="433"/>
      <c r="P170" s="433"/>
      <c r="Q170" s="433"/>
    </row>
    <row r="171" spans="2:17" ht="15.75" customHeight="1">
      <c r="B171" s="18">
        <v>850000</v>
      </c>
      <c r="C171" s="19">
        <v>2550</v>
      </c>
      <c r="D171" s="432"/>
      <c r="E171" s="433"/>
      <c r="F171" s="433"/>
      <c r="G171" s="433"/>
      <c r="H171" s="433"/>
      <c r="I171" s="433"/>
      <c r="J171" s="433"/>
      <c r="K171" s="433"/>
      <c r="L171" s="433"/>
      <c r="M171" s="433"/>
      <c r="N171" s="433"/>
      <c r="O171" s="433"/>
      <c r="P171" s="433"/>
      <c r="Q171" s="433"/>
    </row>
    <row r="172" spans="2:17" ht="15.75" customHeight="1">
      <c r="B172" s="18">
        <v>855000</v>
      </c>
      <c r="C172" s="19">
        <v>2565</v>
      </c>
      <c r="D172" s="432"/>
      <c r="E172" s="433"/>
      <c r="F172" s="433"/>
      <c r="G172" s="433"/>
      <c r="H172" s="433"/>
      <c r="I172" s="433"/>
      <c r="J172" s="433"/>
      <c r="K172" s="433"/>
      <c r="L172" s="433"/>
      <c r="M172" s="433"/>
      <c r="N172" s="433"/>
      <c r="O172" s="433"/>
      <c r="P172" s="433"/>
      <c r="Q172" s="433"/>
    </row>
    <row r="173" spans="2:17" ht="15.75" customHeight="1">
      <c r="B173" s="18">
        <v>860000</v>
      </c>
      <c r="C173" s="19">
        <v>2580</v>
      </c>
      <c r="D173" s="432"/>
      <c r="E173" s="433"/>
      <c r="F173" s="433"/>
      <c r="G173" s="433"/>
      <c r="H173" s="433"/>
      <c r="I173" s="433"/>
      <c r="J173" s="433"/>
      <c r="K173" s="433"/>
      <c r="L173" s="433"/>
      <c r="M173" s="433"/>
      <c r="N173" s="433"/>
      <c r="O173" s="433"/>
      <c r="P173" s="433"/>
      <c r="Q173" s="433"/>
    </row>
    <row r="174" spans="2:17" ht="15.75" customHeight="1">
      <c r="B174" s="18">
        <v>865000</v>
      </c>
      <c r="C174" s="19">
        <v>2595</v>
      </c>
      <c r="D174" s="432"/>
      <c r="E174" s="433"/>
      <c r="F174" s="433"/>
      <c r="G174" s="433"/>
      <c r="H174" s="433"/>
      <c r="I174" s="433"/>
      <c r="J174" s="433"/>
      <c r="K174" s="433"/>
      <c r="L174" s="433"/>
      <c r="M174" s="433"/>
      <c r="N174" s="433"/>
      <c r="O174" s="433"/>
      <c r="P174" s="433"/>
      <c r="Q174" s="433"/>
    </row>
    <row r="175" spans="2:17" ht="15.75" customHeight="1">
      <c r="B175" s="18">
        <v>870000</v>
      </c>
      <c r="C175" s="19">
        <v>2610</v>
      </c>
      <c r="D175" s="432"/>
      <c r="E175" s="433"/>
      <c r="F175" s="433"/>
      <c r="G175" s="433"/>
      <c r="H175" s="433"/>
      <c r="I175" s="433"/>
      <c r="J175" s="433"/>
      <c r="K175" s="433"/>
      <c r="L175" s="433"/>
      <c r="M175" s="433"/>
      <c r="N175" s="433"/>
      <c r="O175" s="433"/>
      <c r="P175" s="433"/>
      <c r="Q175" s="433"/>
    </row>
    <row r="176" spans="2:17" ht="15.75" customHeight="1">
      <c r="B176" s="18">
        <v>875000</v>
      </c>
      <c r="C176" s="19">
        <v>2625</v>
      </c>
      <c r="D176" s="432"/>
      <c r="E176" s="433"/>
      <c r="F176" s="433"/>
      <c r="G176" s="433"/>
      <c r="H176" s="433"/>
      <c r="I176" s="433"/>
      <c r="J176" s="433"/>
      <c r="K176" s="433"/>
      <c r="L176" s="433"/>
      <c r="M176" s="433"/>
      <c r="N176" s="433"/>
      <c r="O176" s="433"/>
      <c r="P176" s="433"/>
      <c r="Q176" s="433"/>
    </row>
    <row r="177" spans="2:17" ht="15.75" customHeight="1">
      <c r="B177" s="18">
        <v>880000</v>
      </c>
      <c r="C177" s="19">
        <v>2640</v>
      </c>
      <c r="D177" s="432"/>
      <c r="E177" s="433"/>
      <c r="F177" s="433"/>
      <c r="G177" s="433"/>
      <c r="H177" s="433"/>
      <c r="I177" s="433"/>
      <c r="J177" s="433"/>
      <c r="K177" s="433"/>
      <c r="L177" s="433"/>
      <c r="M177" s="433"/>
      <c r="N177" s="433"/>
      <c r="O177" s="433"/>
      <c r="P177" s="433"/>
      <c r="Q177" s="433"/>
    </row>
    <row r="178" spans="2:17" ht="15.75" customHeight="1">
      <c r="B178" s="18">
        <v>885000</v>
      </c>
      <c r="C178" s="19">
        <v>2655</v>
      </c>
      <c r="D178" s="432"/>
      <c r="E178" s="433"/>
      <c r="F178" s="433"/>
      <c r="G178" s="433"/>
      <c r="H178" s="433"/>
      <c r="I178" s="433"/>
      <c r="J178" s="433"/>
      <c r="K178" s="433"/>
      <c r="L178" s="433"/>
      <c r="M178" s="433"/>
      <c r="N178" s="433"/>
      <c r="O178" s="433"/>
      <c r="P178" s="433"/>
      <c r="Q178" s="433"/>
    </row>
    <row r="179" spans="2:17" ht="15.75" customHeight="1">
      <c r="B179" s="18">
        <v>890000</v>
      </c>
      <c r="C179" s="19">
        <v>2670</v>
      </c>
      <c r="D179" s="432"/>
      <c r="E179" s="433"/>
      <c r="F179" s="433"/>
      <c r="G179" s="433"/>
      <c r="H179" s="433"/>
      <c r="I179" s="433"/>
      <c r="J179" s="433"/>
      <c r="K179" s="433"/>
      <c r="L179" s="433"/>
      <c r="M179" s="433"/>
      <c r="N179" s="433"/>
      <c r="O179" s="433"/>
      <c r="P179" s="433"/>
      <c r="Q179" s="433"/>
    </row>
    <row r="180" spans="2:17" ht="15.75" customHeight="1">
      <c r="B180" s="18">
        <v>895000</v>
      </c>
      <c r="C180" s="19">
        <v>2685</v>
      </c>
      <c r="D180" s="432"/>
      <c r="E180" s="433"/>
      <c r="F180" s="433"/>
      <c r="G180" s="433"/>
      <c r="H180" s="433"/>
      <c r="I180" s="433"/>
      <c r="J180" s="433"/>
      <c r="K180" s="433"/>
      <c r="L180" s="433"/>
      <c r="M180" s="433"/>
      <c r="N180" s="433"/>
      <c r="O180" s="433"/>
      <c r="P180" s="433"/>
      <c r="Q180" s="433"/>
    </row>
    <row r="181" spans="2:17" ht="15.75" customHeight="1">
      <c r="B181" s="18">
        <v>900000</v>
      </c>
      <c r="C181" s="19">
        <v>2700</v>
      </c>
      <c r="D181" s="432"/>
      <c r="E181" s="433"/>
      <c r="F181" s="433"/>
      <c r="G181" s="433"/>
      <c r="H181" s="433"/>
      <c r="I181" s="433"/>
      <c r="J181" s="433"/>
      <c r="K181" s="433"/>
      <c r="L181" s="433"/>
      <c r="M181" s="433"/>
      <c r="N181" s="433"/>
      <c r="O181" s="433"/>
      <c r="P181" s="433"/>
      <c r="Q181" s="433"/>
    </row>
    <row r="182" spans="2:17" ht="15.75" customHeight="1">
      <c r="B182" s="18">
        <v>905000</v>
      </c>
      <c r="C182" s="19">
        <v>2715</v>
      </c>
      <c r="D182" s="432"/>
      <c r="E182" s="433"/>
      <c r="F182" s="433"/>
      <c r="G182" s="433"/>
      <c r="H182" s="433"/>
      <c r="I182" s="433"/>
      <c r="J182" s="433"/>
      <c r="K182" s="433"/>
      <c r="L182" s="433"/>
      <c r="M182" s="433"/>
      <c r="N182" s="433"/>
      <c r="O182" s="433"/>
      <c r="P182" s="433"/>
      <c r="Q182" s="433"/>
    </row>
    <row r="183" spans="2:17" ht="15.75" customHeight="1">
      <c r="B183" s="18">
        <v>910000</v>
      </c>
      <c r="C183" s="19">
        <v>2730</v>
      </c>
      <c r="D183" s="432"/>
      <c r="E183" s="433"/>
      <c r="F183" s="433"/>
      <c r="G183" s="433"/>
      <c r="H183" s="433"/>
      <c r="I183" s="433"/>
      <c r="J183" s="433"/>
      <c r="K183" s="433"/>
      <c r="L183" s="433"/>
      <c r="M183" s="433"/>
      <c r="N183" s="433"/>
      <c r="O183" s="433"/>
      <c r="P183" s="433"/>
      <c r="Q183" s="433"/>
    </row>
    <row r="184" spans="2:17" ht="15.75" customHeight="1">
      <c r="B184" s="18">
        <v>915000</v>
      </c>
      <c r="C184" s="19">
        <v>2745</v>
      </c>
      <c r="D184" s="432"/>
      <c r="E184" s="433"/>
      <c r="F184" s="433"/>
      <c r="G184" s="433"/>
      <c r="H184" s="433"/>
      <c r="I184" s="433"/>
      <c r="J184" s="433"/>
      <c r="K184" s="433"/>
      <c r="L184" s="433"/>
      <c r="M184" s="433"/>
      <c r="N184" s="433"/>
      <c r="O184" s="433"/>
      <c r="P184" s="433"/>
      <c r="Q184" s="433"/>
    </row>
    <row r="185" spans="2:17" ht="15.75" customHeight="1">
      <c r="B185" s="18">
        <v>920000</v>
      </c>
      <c r="C185" s="19">
        <v>2760</v>
      </c>
      <c r="D185" s="432"/>
      <c r="E185" s="433"/>
      <c r="F185" s="433"/>
      <c r="G185" s="433"/>
      <c r="H185" s="433"/>
      <c r="I185" s="433"/>
      <c r="J185" s="433"/>
      <c r="K185" s="433"/>
      <c r="L185" s="433"/>
      <c r="M185" s="433"/>
      <c r="N185" s="433"/>
      <c r="O185" s="433"/>
      <c r="P185" s="433"/>
      <c r="Q185" s="433"/>
    </row>
    <row r="186" spans="2:17" ht="15.75" customHeight="1">
      <c r="B186" s="18">
        <v>925000</v>
      </c>
      <c r="C186" s="19">
        <v>2775</v>
      </c>
      <c r="D186" s="432"/>
      <c r="E186" s="433"/>
      <c r="F186" s="433"/>
      <c r="G186" s="433"/>
      <c r="H186" s="433"/>
      <c r="I186" s="433"/>
      <c r="J186" s="433"/>
      <c r="K186" s="433"/>
      <c r="L186" s="433"/>
      <c r="M186" s="433"/>
      <c r="N186" s="433"/>
      <c r="O186" s="433"/>
      <c r="P186" s="433"/>
      <c r="Q186" s="433"/>
    </row>
    <row r="187" spans="2:17" ht="15.75" customHeight="1">
      <c r="B187" s="18">
        <v>930000</v>
      </c>
      <c r="C187" s="19">
        <v>2790</v>
      </c>
      <c r="D187" s="432"/>
      <c r="E187" s="433"/>
      <c r="F187" s="433"/>
      <c r="G187" s="433"/>
      <c r="H187" s="433"/>
      <c r="I187" s="433"/>
      <c r="J187" s="433"/>
      <c r="K187" s="433"/>
      <c r="L187" s="433"/>
      <c r="M187" s="433"/>
      <c r="N187" s="433"/>
      <c r="O187" s="433"/>
      <c r="P187" s="433"/>
      <c r="Q187" s="433"/>
    </row>
    <row r="188" spans="2:17" ht="15.75" customHeight="1">
      <c r="B188" s="18">
        <v>935000</v>
      </c>
      <c r="C188" s="19">
        <v>2805</v>
      </c>
      <c r="D188" s="432"/>
      <c r="E188" s="433"/>
      <c r="F188" s="433"/>
      <c r="G188" s="433"/>
      <c r="H188" s="433"/>
      <c r="I188" s="433"/>
      <c r="J188" s="433"/>
      <c r="K188" s="433"/>
      <c r="L188" s="433"/>
      <c r="M188" s="433"/>
      <c r="N188" s="433"/>
      <c r="O188" s="433"/>
      <c r="P188" s="433"/>
      <c r="Q188" s="433"/>
    </row>
    <row r="189" spans="2:17" ht="15.75" customHeight="1">
      <c r="B189" s="18">
        <v>940000</v>
      </c>
      <c r="C189" s="19">
        <v>2820</v>
      </c>
      <c r="D189" s="432"/>
      <c r="E189" s="433"/>
      <c r="F189" s="433"/>
      <c r="G189" s="433"/>
      <c r="H189" s="433"/>
      <c r="I189" s="433"/>
      <c r="J189" s="433"/>
      <c r="K189" s="433"/>
      <c r="L189" s="433"/>
      <c r="M189" s="433"/>
      <c r="N189" s="433"/>
      <c r="O189" s="433"/>
      <c r="P189" s="433"/>
      <c r="Q189" s="433"/>
    </row>
    <row r="190" spans="2:17" ht="15.75" customHeight="1">
      <c r="B190" s="18">
        <v>945000</v>
      </c>
      <c r="C190" s="19">
        <v>2835</v>
      </c>
      <c r="D190" s="432"/>
      <c r="E190" s="433"/>
      <c r="F190" s="433"/>
      <c r="G190" s="433"/>
      <c r="H190" s="433"/>
      <c r="I190" s="433"/>
      <c r="J190" s="433"/>
      <c r="K190" s="433"/>
      <c r="L190" s="433"/>
      <c r="M190" s="433"/>
      <c r="N190" s="433"/>
      <c r="O190" s="433"/>
      <c r="P190" s="433"/>
      <c r="Q190" s="433"/>
    </row>
    <row r="191" spans="2:17" ht="15.75" customHeight="1">
      <c r="B191" s="18">
        <v>950000</v>
      </c>
      <c r="C191" s="19">
        <v>2850</v>
      </c>
      <c r="D191" s="432"/>
      <c r="E191" s="433"/>
      <c r="F191" s="433"/>
      <c r="G191" s="433"/>
      <c r="H191" s="433"/>
      <c r="I191" s="433"/>
      <c r="J191" s="433"/>
      <c r="K191" s="433"/>
      <c r="L191" s="433"/>
      <c r="M191" s="433"/>
      <c r="N191" s="433"/>
      <c r="O191" s="433"/>
      <c r="P191" s="433"/>
      <c r="Q191" s="433"/>
    </row>
    <row r="192" spans="2:17" ht="15.75" customHeight="1">
      <c r="B192" s="18">
        <v>955000</v>
      </c>
      <c r="C192" s="19">
        <v>2865</v>
      </c>
      <c r="D192" s="432"/>
      <c r="E192" s="433"/>
      <c r="F192" s="433"/>
      <c r="G192" s="433"/>
      <c r="H192" s="433"/>
      <c r="I192" s="433"/>
      <c r="J192" s="433"/>
      <c r="K192" s="433"/>
      <c r="L192" s="433"/>
      <c r="M192" s="433"/>
      <c r="N192" s="433"/>
      <c r="O192" s="433"/>
      <c r="P192" s="433"/>
      <c r="Q192" s="433"/>
    </row>
    <row r="193" spans="2:17" ht="15.75" customHeight="1">
      <c r="B193" s="18">
        <v>960000</v>
      </c>
      <c r="C193" s="19">
        <v>2880</v>
      </c>
      <c r="D193" s="432"/>
      <c r="E193" s="433"/>
      <c r="F193" s="433"/>
      <c r="G193" s="433"/>
      <c r="H193" s="433"/>
      <c r="I193" s="433"/>
      <c r="J193" s="433"/>
      <c r="K193" s="433"/>
      <c r="L193" s="433"/>
      <c r="M193" s="433"/>
      <c r="N193" s="433"/>
      <c r="O193" s="433"/>
      <c r="P193" s="433"/>
      <c r="Q193" s="433"/>
    </row>
    <row r="194" spans="2:17" ht="15.75" customHeight="1">
      <c r="B194" s="18">
        <v>965000</v>
      </c>
      <c r="C194" s="19">
        <v>2895</v>
      </c>
      <c r="D194" s="432"/>
      <c r="E194" s="433"/>
      <c r="F194" s="433"/>
      <c r="G194" s="433"/>
      <c r="H194" s="433"/>
      <c r="I194" s="433"/>
      <c r="J194" s="433"/>
      <c r="K194" s="433"/>
      <c r="L194" s="433"/>
      <c r="M194" s="433"/>
      <c r="N194" s="433"/>
      <c r="O194" s="433"/>
      <c r="P194" s="433"/>
      <c r="Q194" s="433"/>
    </row>
    <row r="195" spans="2:17" ht="15.75" customHeight="1">
      <c r="B195" s="18">
        <v>970000</v>
      </c>
      <c r="C195" s="19">
        <v>2910</v>
      </c>
      <c r="D195" s="432"/>
      <c r="E195" s="433"/>
      <c r="F195" s="433"/>
      <c r="G195" s="433"/>
      <c r="H195" s="433"/>
      <c r="I195" s="433"/>
      <c r="J195" s="433"/>
      <c r="K195" s="433"/>
      <c r="L195" s="433"/>
      <c r="M195" s="433"/>
      <c r="N195" s="433"/>
      <c r="O195" s="433"/>
      <c r="P195" s="433"/>
      <c r="Q195" s="433"/>
    </row>
    <row r="196" spans="2:17" ht="15.75" customHeight="1">
      <c r="B196" s="18">
        <v>975000</v>
      </c>
      <c r="C196" s="19">
        <v>2925</v>
      </c>
      <c r="D196" s="432"/>
      <c r="E196" s="433"/>
      <c r="F196" s="433"/>
      <c r="G196" s="433"/>
      <c r="H196" s="433"/>
      <c r="I196" s="433"/>
      <c r="J196" s="433"/>
      <c r="K196" s="433"/>
      <c r="L196" s="433"/>
      <c r="M196" s="433"/>
      <c r="N196" s="433"/>
      <c r="O196" s="433"/>
      <c r="P196" s="433"/>
      <c r="Q196" s="433"/>
    </row>
    <row r="197" spans="2:17" ht="15.75" customHeight="1">
      <c r="B197" s="18">
        <v>980000</v>
      </c>
      <c r="C197" s="19">
        <v>2940</v>
      </c>
      <c r="D197" s="432"/>
      <c r="E197" s="433"/>
      <c r="F197" s="433"/>
      <c r="G197" s="433"/>
      <c r="H197" s="433"/>
      <c r="I197" s="433"/>
      <c r="J197" s="433"/>
      <c r="K197" s="433"/>
      <c r="L197" s="433"/>
      <c r="M197" s="433"/>
      <c r="N197" s="433"/>
      <c r="O197" s="433"/>
      <c r="P197" s="433"/>
      <c r="Q197" s="433"/>
    </row>
    <row r="198" spans="2:17" ht="15.75" customHeight="1">
      <c r="B198" s="18">
        <v>985000</v>
      </c>
      <c r="C198" s="19">
        <v>2955</v>
      </c>
      <c r="D198" s="432"/>
      <c r="E198" s="433"/>
      <c r="F198" s="433"/>
      <c r="G198" s="433"/>
      <c r="H198" s="433"/>
      <c r="I198" s="433"/>
      <c r="J198" s="433"/>
      <c r="K198" s="433"/>
      <c r="L198" s="433"/>
      <c r="M198" s="433"/>
      <c r="N198" s="433"/>
      <c r="O198" s="433"/>
      <c r="P198" s="433"/>
      <c r="Q198" s="433"/>
    </row>
    <row r="199" spans="2:17" ht="15.75" customHeight="1">
      <c r="B199" s="18">
        <v>990000</v>
      </c>
      <c r="C199" s="19">
        <v>2970</v>
      </c>
      <c r="D199" s="432"/>
      <c r="E199" s="433"/>
      <c r="F199" s="433"/>
      <c r="G199" s="433"/>
      <c r="H199" s="433"/>
      <c r="I199" s="433"/>
      <c r="J199" s="433"/>
      <c r="K199" s="433"/>
      <c r="L199" s="433"/>
      <c r="M199" s="433"/>
      <c r="N199" s="433"/>
      <c r="O199" s="433"/>
      <c r="P199" s="433"/>
      <c r="Q199" s="433"/>
    </row>
    <row r="200" spans="2:17" ht="15.75" customHeight="1">
      <c r="B200" s="18">
        <v>995000</v>
      </c>
      <c r="C200" s="19">
        <v>2985</v>
      </c>
      <c r="D200" s="432"/>
      <c r="E200" s="433"/>
      <c r="F200" s="433"/>
      <c r="G200" s="433"/>
      <c r="H200" s="433"/>
      <c r="I200" s="433"/>
      <c r="J200" s="433"/>
      <c r="K200" s="433"/>
      <c r="L200" s="433"/>
      <c r="M200" s="433"/>
      <c r="N200" s="433"/>
      <c r="O200" s="433"/>
      <c r="P200" s="433"/>
      <c r="Q200" s="433"/>
    </row>
    <row r="201" spans="2:17" ht="15.75" customHeight="1">
      <c r="B201" s="18">
        <v>1000000</v>
      </c>
      <c r="C201" s="19">
        <v>3000</v>
      </c>
      <c r="D201" s="432"/>
      <c r="E201" s="433"/>
      <c r="F201" s="433"/>
      <c r="G201" s="433"/>
      <c r="H201" s="433"/>
      <c r="I201" s="433"/>
      <c r="J201" s="433"/>
      <c r="K201" s="433"/>
      <c r="L201" s="433"/>
      <c r="M201" s="433"/>
      <c r="N201" s="433"/>
      <c r="O201" s="433"/>
      <c r="P201" s="433"/>
      <c r="Q201" s="433"/>
    </row>
    <row r="202" spans="2:17" ht="15.75" customHeight="1">
      <c r="B202" s="18">
        <v>1005000</v>
      </c>
      <c r="C202" s="19">
        <v>3015</v>
      </c>
      <c r="D202" s="432"/>
      <c r="E202" s="433"/>
      <c r="F202" s="433"/>
      <c r="G202" s="433"/>
      <c r="H202" s="433"/>
      <c r="I202" s="433"/>
      <c r="J202" s="433"/>
      <c r="K202" s="433"/>
      <c r="L202" s="433"/>
      <c r="M202" s="433"/>
      <c r="N202" s="433"/>
      <c r="O202" s="433"/>
      <c r="P202" s="433"/>
      <c r="Q202" s="433"/>
    </row>
    <row r="203" spans="2:17" ht="15.75" customHeight="1">
      <c r="B203" s="18">
        <v>1010000</v>
      </c>
      <c r="C203" s="19">
        <v>3030</v>
      </c>
      <c r="D203" s="432"/>
      <c r="E203" s="433"/>
      <c r="F203" s="433"/>
      <c r="G203" s="433"/>
      <c r="H203" s="433"/>
      <c r="I203" s="433"/>
      <c r="J203" s="433"/>
      <c r="K203" s="433"/>
      <c r="L203" s="433"/>
      <c r="M203" s="433"/>
      <c r="N203" s="433"/>
      <c r="O203" s="433"/>
      <c r="P203" s="433"/>
      <c r="Q203" s="433"/>
    </row>
    <row r="204" spans="2:17" ht="15.75" customHeight="1">
      <c r="B204" s="18">
        <v>1015000</v>
      </c>
      <c r="C204" s="19">
        <v>3045</v>
      </c>
      <c r="D204" s="432"/>
      <c r="E204" s="433"/>
      <c r="F204" s="433"/>
      <c r="G204" s="433"/>
      <c r="H204" s="433"/>
      <c r="I204" s="433"/>
      <c r="J204" s="433"/>
      <c r="K204" s="433"/>
      <c r="L204" s="433"/>
      <c r="M204" s="433"/>
      <c r="N204" s="433"/>
      <c r="O204" s="433"/>
      <c r="P204" s="433"/>
      <c r="Q204" s="433"/>
    </row>
    <row r="205" spans="2:17" ht="15.75" customHeight="1">
      <c r="B205" s="18">
        <v>1020000</v>
      </c>
      <c r="C205" s="19">
        <v>3060</v>
      </c>
      <c r="D205" s="432"/>
      <c r="E205" s="433"/>
      <c r="F205" s="433"/>
      <c r="G205" s="433"/>
      <c r="H205" s="433"/>
      <c r="I205" s="433"/>
      <c r="J205" s="433"/>
      <c r="K205" s="433"/>
      <c r="L205" s="433"/>
      <c r="M205" s="433"/>
      <c r="N205" s="433"/>
      <c r="O205" s="433"/>
      <c r="P205" s="433"/>
      <c r="Q205" s="433"/>
    </row>
    <row r="206" spans="2:17" ht="15.75" customHeight="1">
      <c r="B206" s="18">
        <v>1025000</v>
      </c>
      <c r="C206" s="19">
        <v>3075</v>
      </c>
      <c r="D206" s="432"/>
      <c r="E206" s="433"/>
      <c r="F206" s="433"/>
      <c r="G206" s="433"/>
      <c r="H206" s="433"/>
      <c r="I206" s="433"/>
      <c r="J206" s="433"/>
      <c r="K206" s="433"/>
      <c r="L206" s="433"/>
      <c r="M206" s="433"/>
      <c r="N206" s="433"/>
      <c r="O206" s="433"/>
      <c r="P206" s="433"/>
      <c r="Q206" s="433"/>
    </row>
    <row r="207" spans="2:17" ht="15.75" customHeight="1">
      <c r="B207" s="18">
        <v>1030000</v>
      </c>
      <c r="C207" s="19">
        <v>3090</v>
      </c>
      <c r="D207" s="432"/>
      <c r="E207" s="433"/>
      <c r="F207" s="433"/>
      <c r="G207" s="433"/>
      <c r="H207" s="433"/>
      <c r="I207" s="433"/>
      <c r="J207" s="433"/>
      <c r="K207" s="433"/>
      <c r="L207" s="433"/>
      <c r="M207" s="433"/>
      <c r="N207" s="433"/>
      <c r="O207" s="433"/>
      <c r="P207" s="433"/>
      <c r="Q207" s="433"/>
    </row>
    <row r="208" spans="2:17" ht="15.75" customHeight="1">
      <c r="B208" s="18">
        <v>1035000</v>
      </c>
      <c r="C208" s="19">
        <v>3105</v>
      </c>
      <c r="D208" s="432"/>
      <c r="E208" s="433"/>
      <c r="F208" s="433"/>
      <c r="G208" s="433"/>
      <c r="H208" s="433"/>
      <c r="I208" s="433"/>
      <c r="J208" s="433"/>
      <c r="K208" s="433"/>
      <c r="L208" s="433"/>
      <c r="M208" s="433"/>
      <c r="N208" s="433"/>
      <c r="O208" s="433"/>
      <c r="P208" s="433"/>
      <c r="Q208" s="433"/>
    </row>
    <row r="209" spans="2:17" ht="15.75" customHeight="1">
      <c r="B209" s="18">
        <v>1040000</v>
      </c>
      <c r="C209" s="19">
        <v>3120</v>
      </c>
      <c r="D209" s="432"/>
      <c r="E209" s="433"/>
      <c r="F209" s="433"/>
      <c r="G209" s="433"/>
      <c r="H209" s="433"/>
      <c r="I209" s="433"/>
      <c r="J209" s="433"/>
      <c r="K209" s="433"/>
      <c r="L209" s="433"/>
      <c r="M209" s="433"/>
      <c r="N209" s="433"/>
      <c r="O209" s="433"/>
      <c r="P209" s="433"/>
      <c r="Q209" s="433"/>
    </row>
    <row r="210" spans="2:17" ht="15.75" customHeight="1">
      <c r="B210" s="18">
        <v>1045000</v>
      </c>
      <c r="C210" s="19">
        <v>3135</v>
      </c>
      <c r="D210" s="432"/>
      <c r="E210" s="433"/>
      <c r="F210" s="433"/>
      <c r="G210" s="433"/>
      <c r="H210" s="433"/>
      <c r="I210" s="433"/>
      <c r="J210" s="433"/>
      <c r="K210" s="433"/>
      <c r="L210" s="433"/>
      <c r="M210" s="433"/>
      <c r="N210" s="433"/>
      <c r="O210" s="433"/>
      <c r="P210" s="433"/>
      <c r="Q210" s="433"/>
    </row>
    <row r="211" spans="2:17" ht="15.75" customHeight="1">
      <c r="B211" s="18">
        <v>1050000</v>
      </c>
      <c r="C211" s="19">
        <v>3150</v>
      </c>
      <c r="D211" s="432"/>
      <c r="E211" s="433"/>
      <c r="F211" s="433"/>
      <c r="G211" s="433"/>
      <c r="H211" s="433"/>
      <c r="I211" s="433"/>
      <c r="J211" s="433"/>
      <c r="K211" s="433"/>
      <c r="L211" s="433"/>
      <c r="M211" s="433"/>
      <c r="N211" s="433"/>
      <c r="O211" s="433"/>
      <c r="P211" s="433"/>
      <c r="Q211" s="433"/>
    </row>
    <row r="212" spans="2:17" ht="15.75" customHeight="1">
      <c r="B212" s="18">
        <v>1055000</v>
      </c>
      <c r="C212" s="19">
        <v>3165</v>
      </c>
      <c r="D212" s="432"/>
      <c r="E212" s="433"/>
      <c r="F212" s="433"/>
      <c r="G212" s="433"/>
      <c r="H212" s="433"/>
      <c r="I212" s="433"/>
      <c r="J212" s="433"/>
      <c r="K212" s="433"/>
      <c r="L212" s="433"/>
      <c r="M212" s="433"/>
      <c r="N212" s="433"/>
      <c r="O212" s="433"/>
      <c r="P212" s="433"/>
      <c r="Q212" s="433"/>
    </row>
    <row r="213" spans="2:17" ht="15.75" customHeight="1">
      <c r="B213" s="18">
        <v>1060000</v>
      </c>
      <c r="C213" s="19">
        <v>3180</v>
      </c>
      <c r="D213" s="432"/>
      <c r="E213" s="433"/>
      <c r="F213" s="433"/>
      <c r="G213" s="433"/>
      <c r="H213" s="433"/>
      <c r="I213" s="433"/>
      <c r="J213" s="433"/>
      <c r="K213" s="433"/>
      <c r="L213" s="433"/>
      <c r="M213" s="433"/>
      <c r="N213" s="433"/>
      <c r="O213" s="433"/>
      <c r="P213" s="433"/>
      <c r="Q213" s="433"/>
    </row>
    <row r="214" spans="2:17" ht="15.75" customHeight="1">
      <c r="B214" s="18">
        <v>1065000</v>
      </c>
      <c r="C214" s="19">
        <v>3195</v>
      </c>
      <c r="D214" s="432"/>
      <c r="E214" s="433"/>
      <c r="F214" s="433"/>
      <c r="G214" s="433"/>
      <c r="H214" s="433"/>
      <c r="I214" s="433"/>
      <c r="J214" s="433"/>
      <c r="K214" s="433"/>
      <c r="L214" s="433"/>
      <c r="M214" s="433"/>
      <c r="N214" s="433"/>
      <c r="O214" s="433"/>
      <c r="P214" s="433"/>
      <c r="Q214" s="433"/>
    </row>
    <row r="215" spans="2:17" ht="15.75" customHeight="1">
      <c r="B215" s="18">
        <v>1070000</v>
      </c>
      <c r="C215" s="19">
        <v>3210</v>
      </c>
      <c r="D215" s="432"/>
      <c r="E215" s="433"/>
      <c r="F215" s="433"/>
      <c r="G215" s="433"/>
      <c r="H215" s="433"/>
      <c r="I215" s="433"/>
      <c r="J215" s="433"/>
      <c r="K215" s="433"/>
      <c r="L215" s="433"/>
      <c r="M215" s="433"/>
      <c r="N215" s="433"/>
      <c r="O215" s="433"/>
      <c r="P215" s="433"/>
      <c r="Q215" s="433"/>
    </row>
    <row r="216" spans="2:17" ht="15.75" customHeight="1">
      <c r="B216" s="18">
        <v>1075000</v>
      </c>
      <c r="C216" s="19">
        <v>3225</v>
      </c>
      <c r="D216" s="432"/>
      <c r="E216" s="433"/>
      <c r="F216" s="433"/>
      <c r="G216" s="433"/>
      <c r="H216" s="433"/>
      <c r="I216" s="433"/>
      <c r="J216" s="433"/>
      <c r="K216" s="433"/>
      <c r="L216" s="433"/>
      <c r="M216" s="433"/>
      <c r="N216" s="433"/>
      <c r="O216" s="433"/>
      <c r="P216" s="433"/>
      <c r="Q216" s="433"/>
    </row>
    <row r="217" spans="2:17" ht="15.75" customHeight="1">
      <c r="B217" s="18">
        <v>1080000</v>
      </c>
      <c r="C217" s="19">
        <v>3240</v>
      </c>
      <c r="D217" s="432"/>
      <c r="E217" s="433"/>
      <c r="F217" s="433"/>
      <c r="G217" s="433"/>
      <c r="H217" s="433"/>
      <c r="I217" s="433"/>
      <c r="J217" s="433"/>
      <c r="K217" s="433"/>
      <c r="L217" s="433"/>
      <c r="M217" s="433"/>
      <c r="N217" s="433"/>
      <c r="O217" s="433"/>
      <c r="P217" s="433"/>
      <c r="Q217" s="433"/>
    </row>
    <row r="218" spans="2:17" ht="15.75" customHeight="1">
      <c r="B218" s="18">
        <v>1085000</v>
      </c>
      <c r="C218" s="19">
        <v>3255</v>
      </c>
      <c r="D218" s="432"/>
      <c r="E218" s="433"/>
      <c r="F218" s="433"/>
      <c r="G218" s="433"/>
      <c r="H218" s="433"/>
      <c r="I218" s="433"/>
      <c r="J218" s="433"/>
      <c r="K218" s="433"/>
      <c r="L218" s="433"/>
      <c r="M218" s="433"/>
      <c r="N218" s="433"/>
      <c r="O218" s="433"/>
      <c r="P218" s="433"/>
      <c r="Q218" s="433"/>
    </row>
    <row r="219" spans="2:17" ht="15.75" customHeight="1">
      <c r="B219" s="18">
        <v>1090000</v>
      </c>
      <c r="C219" s="19">
        <v>3270</v>
      </c>
      <c r="D219" s="432"/>
      <c r="E219" s="433"/>
      <c r="F219" s="433"/>
      <c r="G219" s="433"/>
      <c r="H219" s="433"/>
      <c r="I219" s="433"/>
      <c r="J219" s="433"/>
      <c r="K219" s="433"/>
      <c r="L219" s="433"/>
      <c r="M219" s="433"/>
      <c r="N219" s="433"/>
      <c r="O219" s="433"/>
      <c r="P219" s="433"/>
      <c r="Q219" s="433"/>
    </row>
    <row r="220" spans="2:17" ht="15.75" customHeight="1">
      <c r="B220" s="18">
        <v>1095000</v>
      </c>
      <c r="C220" s="19">
        <v>3285</v>
      </c>
      <c r="D220" s="432"/>
      <c r="E220" s="433"/>
      <c r="F220" s="433"/>
      <c r="G220" s="433"/>
      <c r="H220" s="433"/>
      <c r="I220" s="433"/>
      <c r="J220" s="433"/>
      <c r="K220" s="433"/>
      <c r="L220" s="433"/>
      <c r="M220" s="433"/>
      <c r="N220" s="433"/>
      <c r="O220" s="433"/>
      <c r="P220" s="433"/>
      <c r="Q220" s="433"/>
    </row>
    <row r="221" spans="2:17" ht="15.75" customHeight="1">
      <c r="B221" s="18">
        <v>1100000</v>
      </c>
      <c r="C221" s="19">
        <v>3300</v>
      </c>
      <c r="D221" s="432"/>
      <c r="E221" s="433"/>
      <c r="F221" s="433"/>
      <c r="G221" s="433"/>
      <c r="H221" s="433"/>
      <c r="I221" s="433"/>
      <c r="J221" s="433"/>
      <c r="K221" s="433"/>
      <c r="L221" s="433"/>
      <c r="M221" s="433"/>
      <c r="N221" s="433"/>
      <c r="O221" s="433"/>
      <c r="P221" s="433"/>
      <c r="Q221" s="433"/>
    </row>
    <row r="222" spans="2:17" ht="15.75" customHeight="1">
      <c r="B222" s="18">
        <v>1105000</v>
      </c>
      <c r="C222" s="19">
        <v>3315</v>
      </c>
      <c r="D222" s="432"/>
      <c r="E222" s="433"/>
      <c r="F222" s="433"/>
      <c r="G222" s="433"/>
      <c r="H222" s="433"/>
      <c r="I222" s="433"/>
      <c r="J222" s="433"/>
      <c r="K222" s="433"/>
      <c r="L222" s="433"/>
      <c r="M222" s="433"/>
      <c r="N222" s="433"/>
      <c r="O222" s="433"/>
      <c r="P222" s="433"/>
      <c r="Q222" s="433"/>
    </row>
    <row r="223" spans="2:17" ht="15.75" customHeight="1">
      <c r="B223" s="18">
        <v>1110000</v>
      </c>
      <c r="C223" s="19">
        <v>3330</v>
      </c>
      <c r="D223" s="432"/>
      <c r="E223" s="433"/>
      <c r="F223" s="433"/>
      <c r="G223" s="433"/>
      <c r="H223" s="433"/>
      <c r="I223" s="433"/>
      <c r="J223" s="433"/>
      <c r="K223" s="433"/>
      <c r="L223" s="433"/>
      <c r="M223" s="433"/>
      <c r="N223" s="433"/>
      <c r="O223" s="433"/>
      <c r="P223" s="433"/>
      <c r="Q223" s="433"/>
    </row>
    <row r="224" spans="2:17" ht="15.75" customHeight="1">
      <c r="B224" s="18">
        <v>1115000</v>
      </c>
      <c r="C224" s="19">
        <v>3345</v>
      </c>
      <c r="D224" s="432"/>
      <c r="E224" s="433"/>
      <c r="F224" s="433"/>
      <c r="G224" s="433"/>
      <c r="H224" s="433"/>
      <c r="I224" s="433"/>
      <c r="J224" s="433"/>
      <c r="K224" s="433"/>
      <c r="L224" s="433"/>
      <c r="M224" s="433"/>
      <c r="N224" s="433"/>
      <c r="O224" s="433"/>
      <c r="P224" s="433"/>
      <c r="Q224" s="433"/>
    </row>
    <row r="225" spans="2:17" ht="15.75" customHeight="1">
      <c r="B225" s="18">
        <v>1120000</v>
      </c>
      <c r="C225" s="19">
        <v>3360</v>
      </c>
      <c r="D225" s="432"/>
      <c r="E225" s="433"/>
      <c r="F225" s="433"/>
      <c r="G225" s="433"/>
      <c r="H225" s="433"/>
      <c r="I225" s="433"/>
      <c r="J225" s="433"/>
      <c r="K225" s="433"/>
      <c r="L225" s="433"/>
      <c r="M225" s="433"/>
      <c r="N225" s="433"/>
      <c r="O225" s="433"/>
      <c r="P225" s="433"/>
      <c r="Q225" s="433"/>
    </row>
    <row r="226" spans="2:17" ht="15.75" customHeight="1">
      <c r="B226" s="18">
        <v>1125000</v>
      </c>
      <c r="C226" s="19">
        <v>3375</v>
      </c>
      <c r="D226" s="432"/>
      <c r="E226" s="433"/>
      <c r="F226" s="433"/>
      <c r="G226" s="433"/>
      <c r="H226" s="433"/>
      <c r="I226" s="433"/>
      <c r="J226" s="433"/>
      <c r="K226" s="433"/>
      <c r="L226" s="433"/>
      <c r="M226" s="433"/>
      <c r="N226" s="433"/>
      <c r="O226" s="433"/>
      <c r="P226" s="433"/>
      <c r="Q226" s="433"/>
    </row>
    <row r="227" spans="2:17" ht="15.75" customHeight="1">
      <c r="B227" s="18">
        <v>1130000</v>
      </c>
      <c r="C227" s="19">
        <v>3390</v>
      </c>
      <c r="D227" s="432"/>
      <c r="E227" s="433"/>
      <c r="F227" s="433"/>
      <c r="G227" s="433"/>
      <c r="H227" s="433"/>
      <c r="I227" s="433"/>
      <c r="J227" s="433"/>
      <c r="K227" s="433"/>
      <c r="L227" s="433"/>
      <c r="M227" s="433"/>
      <c r="N227" s="433"/>
      <c r="O227" s="433"/>
      <c r="P227" s="433"/>
      <c r="Q227" s="433"/>
    </row>
    <row r="228" spans="2:17" ht="15.75" customHeight="1">
      <c r="B228" s="18">
        <v>1135000</v>
      </c>
      <c r="C228" s="19">
        <v>3405</v>
      </c>
      <c r="D228" s="432"/>
      <c r="E228" s="433"/>
      <c r="F228" s="433"/>
      <c r="G228" s="433"/>
      <c r="H228" s="433"/>
      <c r="I228" s="433"/>
      <c r="J228" s="433"/>
      <c r="K228" s="433"/>
      <c r="L228" s="433"/>
      <c r="M228" s="433"/>
      <c r="N228" s="433"/>
      <c r="O228" s="433"/>
      <c r="P228" s="433"/>
      <c r="Q228" s="433"/>
    </row>
    <row r="229" spans="2:17" ht="15.75" customHeight="1">
      <c r="B229" s="18">
        <v>1140000</v>
      </c>
      <c r="C229" s="19">
        <v>3420</v>
      </c>
      <c r="D229" s="432"/>
      <c r="E229" s="433"/>
      <c r="F229" s="433"/>
      <c r="G229" s="433"/>
      <c r="H229" s="433"/>
      <c r="I229" s="433"/>
      <c r="J229" s="433"/>
      <c r="K229" s="433"/>
      <c r="L229" s="433"/>
      <c r="M229" s="433"/>
      <c r="N229" s="433"/>
      <c r="O229" s="433"/>
      <c r="P229" s="433"/>
      <c r="Q229" s="433"/>
    </row>
    <row r="230" spans="2:17" ht="15.75" customHeight="1">
      <c r="B230" s="18">
        <v>1145000</v>
      </c>
      <c r="C230" s="19">
        <v>3435</v>
      </c>
      <c r="D230" s="432"/>
      <c r="E230" s="433"/>
      <c r="F230" s="433"/>
      <c r="G230" s="433"/>
      <c r="H230" s="433"/>
      <c r="I230" s="433"/>
      <c r="J230" s="433"/>
      <c r="K230" s="433"/>
      <c r="L230" s="433"/>
      <c r="M230" s="433"/>
      <c r="N230" s="433"/>
      <c r="O230" s="433"/>
      <c r="P230" s="433"/>
      <c r="Q230" s="433"/>
    </row>
    <row r="231" spans="2:17" ht="15.75" customHeight="1">
      <c r="B231" s="18">
        <v>1150000</v>
      </c>
      <c r="C231" s="19">
        <v>3450</v>
      </c>
      <c r="D231" s="432"/>
      <c r="E231" s="433"/>
      <c r="F231" s="433"/>
      <c r="G231" s="433"/>
      <c r="H231" s="433"/>
      <c r="I231" s="433"/>
      <c r="J231" s="433"/>
      <c r="K231" s="433"/>
      <c r="L231" s="433"/>
      <c r="M231" s="433"/>
      <c r="N231" s="433"/>
      <c r="O231" s="433"/>
      <c r="P231" s="433"/>
      <c r="Q231" s="433"/>
    </row>
    <row r="232" spans="2:17" ht="15.75" customHeight="1">
      <c r="B232" s="18">
        <v>1155000</v>
      </c>
      <c r="C232" s="19">
        <v>3465</v>
      </c>
      <c r="D232" s="432"/>
      <c r="E232" s="433"/>
      <c r="F232" s="433"/>
      <c r="G232" s="433"/>
      <c r="H232" s="433"/>
      <c r="I232" s="433"/>
      <c r="J232" s="433"/>
      <c r="K232" s="433"/>
      <c r="L232" s="433"/>
      <c r="M232" s="433"/>
      <c r="N232" s="433"/>
      <c r="O232" s="433"/>
      <c r="P232" s="433"/>
      <c r="Q232" s="433"/>
    </row>
    <row r="233" spans="2:17" ht="15.75" customHeight="1">
      <c r="B233" s="18">
        <v>1160000</v>
      </c>
      <c r="C233" s="19">
        <v>3480</v>
      </c>
      <c r="D233" s="432"/>
      <c r="E233" s="433"/>
      <c r="F233" s="433"/>
      <c r="G233" s="433"/>
      <c r="H233" s="433"/>
      <c r="I233" s="433"/>
      <c r="J233" s="433"/>
      <c r="K233" s="433"/>
      <c r="L233" s="433"/>
      <c r="M233" s="433"/>
      <c r="N233" s="433"/>
      <c r="O233" s="433"/>
      <c r="P233" s="433"/>
      <c r="Q233" s="433"/>
    </row>
    <row r="234" spans="2:17" ht="15.75" customHeight="1">
      <c r="B234" s="18">
        <v>1165000</v>
      </c>
      <c r="C234" s="19">
        <v>3495</v>
      </c>
      <c r="D234" s="432"/>
      <c r="E234" s="433"/>
      <c r="F234" s="433"/>
      <c r="G234" s="433"/>
      <c r="H234" s="433"/>
      <c r="I234" s="433"/>
      <c r="J234" s="433"/>
      <c r="K234" s="433"/>
      <c r="L234" s="433"/>
      <c r="M234" s="433"/>
      <c r="N234" s="433"/>
      <c r="O234" s="433"/>
      <c r="P234" s="433"/>
      <c r="Q234" s="433"/>
    </row>
    <row r="235" spans="2:17" ht="15.75" customHeight="1">
      <c r="B235" s="18">
        <v>1170000</v>
      </c>
      <c r="C235" s="19">
        <v>3510</v>
      </c>
      <c r="D235" s="432"/>
      <c r="E235" s="433"/>
      <c r="F235" s="433"/>
      <c r="G235" s="433"/>
      <c r="H235" s="433"/>
      <c r="I235" s="433"/>
      <c r="J235" s="433"/>
      <c r="K235" s="433"/>
      <c r="L235" s="433"/>
      <c r="M235" s="433"/>
      <c r="N235" s="433"/>
      <c r="O235" s="433"/>
      <c r="P235" s="433"/>
      <c r="Q235" s="433"/>
    </row>
    <row r="236" spans="2:17" ht="15.75" customHeight="1">
      <c r="B236" s="18">
        <v>1175000</v>
      </c>
      <c r="C236" s="19">
        <v>3525</v>
      </c>
      <c r="D236" s="432"/>
      <c r="E236" s="433"/>
      <c r="F236" s="433"/>
      <c r="G236" s="433"/>
      <c r="H236" s="433"/>
      <c r="I236" s="433"/>
      <c r="J236" s="433"/>
      <c r="K236" s="433"/>
      <c r="L236" s="433"/>
      <c r="M236" s="433"/>
      <c r="N236" s="433"/>
      <c r="O236" s="433"/>
      <c r="P236" s="433"/>
      <c r="Q236" s="433"/>
    </row>
    <row r="237" spans="2:17" ht="15.75" customHeight="1">
      <c r="B237" s="18">
        <v>1180000</v>
      </c>
      <c r="C237" s="19">
        <v>3540</v>
      </c>
      <c r="D237" s="432"/>
      <c r="E237" s="433"/>
      <c r="F237" s="433"/>
      <c r="G237" s="433"/>
      <c r="H237" s="433"/>
      <c r="I237" s="433"/>
      <c r="J237" s="433"/>
      <c r="K237" s="433"/>
      <c r="L237" s="433"/>
      <c r="M237" s="433"/>
      <c r="N237" s="433"/>
      <c r="O237" s="433"/>
      <c r="P237" s="433"/>
      <c r="Q237" s="433"/>
    </row>
    <row r="238" spans="2:17" ht="15.75" customHeight="1">
      <c r="B238" s="18">
        <v>1185000</v>
      </c>
      <c r="C238" s="19">
        <v>3555</v>
      </c>
      <c r="D238" s="432"/>
      <c r="E238" s="433"/>
      <c r="F238" s="433"/>
      <c r="G238" s="433"/>
      <c r="H238" s="433"/>
      <c r="I238" s="433"/>
      <c r="J238" s="433"/>
      <c r="K238" s="433"/>
      <c r="L238" s="433"/>
      <c r="M238" s="433"/>
      <c r="N238" s="433"/>
      <c r="O238" s="433"/>
      <c r="P238" s="433"/>
      <c r="Q238" s="433"/>
    </row>
    <row r="239" spans="2:17" ht="15.75" customHeight="1">
      <c r="B239" s="18">
        <v>1190000</v>
      </c>
      <c r="C239" s="19">
        <v>3570</v>
      </c>
      <c r="D239" s="432"/>
      <c r="E239" s="433"/>
      <c r="F239" s="433"/>
      <c r="G239" s="433"/>
      <c r="H239" s="433"/>
      <c r="I239" s="433"/>
      <c r="J239" s="433"/>
      <c r="K239" s="433"/>
      <c r="L239" s="433"/>
      <c r="M239" s="433"/>
      <c r="N239" s="433"/>
      <c r="O239" s="433"/>
      <c r="P239" s="433"/>
      <c r="Q239" s="433"/>
    </row>
    <row r="240" spans="2:17" ht="15.75" customHeight="1">
      <c r="B240" s="18">
        <v>1195000</v>
      </c>
      <c r="C240" s="19">
        <v>3585</v>
      </c>
      <c r="D240" s="432"/>
      <c r="E240" s="433"/>
      <c r="F240" s="433"/>
      <c r="G240" s="433"/>
      <c r="H240" s="433"/>
      <c r="I240" s="433"/>
      <c r="J240" s="433"/>
      <c r="K240" s="433"/>
      <c r="L240" s="433"/>
      <c r="M240" s="433"/>
      <c r="N240" s="433"/>
      <c r="O240" s="433"/>
      <c r="P240" s="433"/>
      <c r="Q240" s="433"/>
    </row>
    <row r="241" spans="2:17" ht="15.75" customHeight="1">
      <c r="B241" s="18">
        <v>1200000</v>
      </c>
      <c r="C241" s="19">
        <v>3600</v>
      </c>
      <c r="D241" s="432"/>
      <c r="E241" s="433"/>
      <c r="F241" s="433"/>
      <c r="G241" s="433"/>
      <c r="H241" s="433"/>
      <c r="I241" s="433"/>
      <c r="J241" s="433"/>
      <c r="K241" s="433"/>
      <c r="L241" s="433"/>
      <c r="M241" s="433"/>
      <c r="N241" s="433"/>
      <c r="O241" s="433"/>
      <c r="P241" s="433"/>
      <c r="Q241" s="433"/>
    </row>
    <row r="242" spans="2:17" ht="15.75" customHeight="1">
      <c r="B242" s="18">
        <v>1205000</v>
      </c>
      <c r="C242" s="19">
        <v>3615</v>
      </c>
      <c r="D242" s="432"/>
      <c r="E242" s="433"/>
      <c r="F242" s="433"/>
      <c r="G242" s="433"/>
      <c r="H242" s="433"/>
      <c r="I242" s="433"/>
      <c r="J242" s="433"/>
      <c r="K242" s="433"/>
      <c r="L242" s="433"/>
      <c r="M242" s="433"/>
      <c r="N242" s="433"/>
      <c r="O242" s="433"/>
      <c r="P242" s="433"/>
      <c r="Q242" s="433"/>
    </row>
    <row r="243" spans="2:17" ht="15.75" customHeight="1">
      <c r="B243" s="18">
        <v>1210000</v>
      </c>
      <c r="C243" s="19">
        <v>3630</v>
      </c>
      <c r="D243" s="432"/>
      <c r="E243" s="433"/>
      <c r="F243" s="433"/>
      <c r="G243" s="433"/>
      <c r="H243" s="433"/>
      <c r="I243" s="433"/>
      <c r="J243" s="433"/>
      <c r="K243" s="433"/>
      <c r="L243" s="433"/>
      <c r="M243" s="433"/>
      <c r="N243" s="433"/>
      <c r="O243" s="433"/>
      <c r="P243" s="433"/>
      <c r="Q243" s="433"/>
    </row>
    <row r="244" spans="2:17" ht="15.75" customHeight="1">
      <c r="B244" s="18">
        <v>1215000</v>
      </c>
      <c r="C244" s="19">
        <v>3645</v>
      </c>
      <c r="D244" s="432"/>
      <c r="E244" s="433"/>
      <c r="F244" s="433"/>
      <c r="G244" s="433"/>
      <c r="H244" s="433"/>
      <c r="I244" s="433"/>
      <c r="J244" s="433"/>
      <c r="K244" s="433"/>
      <c r="L244" s="433"/>
      <c r="M244" s="433"/>
      <c r="N244" s="433"/>
      <c r="O244" s="433"/>
      <c r="P244" s="433"/>
      <c r="Q244" s="433"/>
    </row>
    <row r="245" spans="2:17" ht="15.75" customHeight="1">
      <c r="B245" s="18">
        <v>1220000</v>
      </c>
      <c r="C245" s="19">
        <v>3660</v>
      </c>
      <c r="D245" s="432"/>
      <c r="E245" s="433"/>
      <c r="F245" s="433"/>
      <c r="G245" s="433"/>
      <c r="H245" s="433"/>
      <c r="I245" s="433"/>
      <c r="J245" s="433"/>
      <c r="K245" s="433"/>
      <c r="L245" s="433"/>
      <c r="M245" s="433"/>
      <c r="N245" s="433"/>
      <c r="O245" s="433"/>
      <c r="P245" s="433"/>
      <c r="Q245" s="433"/>
    </row>
    <row r="246" spans="2:17" ht="15.75" customHeight="1">
      <c r="B246" s="18">
        <v>1225000</v>
      </c>
      <c r="C246" s="19">
        <v>3675</v>
      </c>
      <c r="D246" s="432"/>
      <c r="E246" s="433"/>
      <c r="F246" s="433"/>
      <c r="G246" s="433"/>
      <c r="H246" s="433"/>
      <c r="I246" s="433"/>
      <c r="J246" s="433"/>
      <c r="K246" s="433"/>
      <c r="L246" s="433"/>
      <c r="M246" s="433"/>
      <c r="N246" s="433"/>
      <c r="O246" s="433"/>
      <c r="P246" s="433"/>
      <c r="Q246" s="433"/>
    </row>
    <row r="247" spans="2:17" ht="15.75" customHeight="1">
      <c r="B247" s="18">
        <v>1230000</v>
      </c>
      <c r="C247" s="19">
        <v>3690</v>
      </c>
      <c r="D247" s="432"/>
      <c r="E247" s="433"/>
      <c r="F247" s="433"/>
      <c r="G247" s="433"/>
      <c r="H247" s="433"/>
      <c r="I247" s="433"/>
      <c r="J247" s="433"/>
      <c r="K247" s="433"/>
      <c r="L247" s="433"/>
      <c r="M247" s="433"/>
      <c r="N247" s="433"/>
      <c r="O247" s="433"/>
      <c r="P247" s="433"/>
      <c r="Q247" s="433"/>
    </row>
    <row r="248" spans="2:17" ht="15.75" customHeight="1">
      <c r="B248" s="18">
        <v>1235000</v>
      </c>
      <c r="C248" s="19">
        <v>3705</v>
      </c>
      <c r="D248" s="432"/>
      <c r="E248" s="433"/>
      <c r="F248" s="433"/>
      <c r="G248" s="433"/>
      <c r="H248" s="433"/>
      <c r="I248" s="433"/>
      <c r="J248" s="433"/>
      <c r="K248" s="433"/>
      <c r="L248" s="433"/>
      <c r="M248" s="433"/>
      <c r="N248" s="433"/>
      <c r="O248" s="433"/>
      <c r="P248" s="433"/>
      <c r="Q248" s="433"/>
    </row>
    <row r="249" spans="2:17" ht="15.75" customHeight="1">
      <c r="B249" s="18">
        <v>1240000</v>
      </c>
      <c r="C249" s="19">
        <v>3720</v>
      </c>
      <c r="D249" s="432"/>
      <c r="E249" s="433"/>
      <c r="F249" s="433"/>
      <c r="G249" s="433"/>
      <c r="H249" s="433"/>
      <c r="I249" s="433"/>
      <c r="J249" s="433"/>
      <c r="K249" s="433"/>
      <c r="L249" s="433"/>
      <c r="M249" s="433"/>
      <c r="N249" s="433"/>
      <c r="O249" s="433"/>
      <c r="P249" s="433"/>
      <c r="Q249" s="433"/>
    </row>
    <row r="250" spans="2:17" ht="15.75" customHeight="1">
      <c r="B250" s="18">
        <v>1245000</v>
      </c>
      <c r="C250" s="19">
        <v>3735</v>
      </c>
      <c r="D250" s="432"/>
      <c r="E250" s="433"/>
      <c r="F250" s="433"/>
      <c r="G250" s="433"/>
      <c r="H250" s="433"/>
      <c r="I250" s="433"/>
      <c r="J250" s="433"/>
      <c r="K250" s="433"/>
      <c r="L250" s="433"/>
      <c r="M250" s="433"/>
      <c r="N250" s="433"/>
      <c r="O250" s="433"/>
      <c r="P250" s="433"/>
      <c r="Q250" s="433"/>
    </row>
    <row r="251" spans="2:17" ht="15.75" customHeight="1">
      <c r="B251" s="18">
        <v>1250000</v>
      </c>
      <c r="C251" s="19">
        <v>3750</v>
      </c>
      <c r="D251" s="432"/>
      <c r="E251" s="433"/>
      <c r="F251" s="433"/>
      <c r="G251" s="433"/>
      <c r="H251" s="433"/>
      <c r="I251" s="433"/>
      <c r="J251" s="433"/>
      <c r="K251" s="433"/>
      <c r="L251" s="433"/>
      <c r="M251" s="433"/>
      <c r="N251" s="433"/>
      <c r="O251" s="433"/>
      <c r="P251" s="433"/>
      <c r="Q251" s="433"/>
    </row>
    <row r="252" spans="2:17" ht="15.75" customHeight="1">
      <c r="B252" s="18">
        <v>1255000</v>
      </c>
      <c r="C252" s="19">
        <v>3765</v>
      </c>
      <c r="D252" s="432"/>
      <c r="E252" s="433"/>
      <c r="F252" s="433"/>
      <c r="G252" s="433"/>
      <c r="H252" s="433"/>
      <c r="I252" s="433"/>
      <c r="J252" s="433"/>
      <c r="K252" s="433"/>
      <c r="L252" s="433"/>
      <c r="M252" s="433"/>
      <c r="N252" s="433"/>
      <c r="O252" s="433"/>
      <c r="P252" s="433"/>
      <c r="Q252" s="433"/>
    </row>
    <row r="253" spans="2:17" ht="15.75" customHeight="1">
      <c r="B253" s="18">
        <v>1260000</v>
      </c>
      <c r="C253" s="19">
        <v>3780</v>
      </c>
      <c r="D253" s="432"/>
      <c r="E253" s="433"/>
      <c r="F253" s="433"/>
      <c r="G253" s="433"/>
      <c r="H253" s="433"/>
      <c r="I253" s="433"/>
      <c r="J253" s="433"/>
      <c r="K253" s="433"/>
      <c r="L253" s="433"/>
      <c r="M253" s="433"/>
      <c r="N253" s="433"/>
      <c r="O253" s="433"/>
      <c r="P253" s="433"/>
      <c r="Q253" s="433"/>
    </row>
    <row r="254" spans="2:17" ht="15.75" customHeight="1">
      <c r="B254" s="18">
        <v>1265000</v>
      </c>
      <c r="C254" s="19">
        <v>3795</v>
      </c>
      <c r="D254" s="432"/>
      <c r="E254" s="433"/>
      <c r="F254" s="433"/>
      <c r="G254" s="433"/>
      <c r="H254" s="433"/>
      <c r="I254" s="433"/>
      <c r="J254" s="433"/>
      <c r="K254" s="433"/>
      <c r="L254" s="433"/>
      <c r="M254" s="433"/>
      <c r="N254" s="433"/>
      <c r="O254" s="433"/>
      <c r="P254" s="433"/>
      <c r="Q254" s="433"/>
    </row>
    <row r="255" spans="2:17" ht="15.75" customHeight="1">
      <c r="B255" s="18">
        <v>1270000</v>
      </c>
      <c r="C255" s="19">
        <v>3810</v>
      </c>
      <c r="D255" s="432"/>
      <c r="E255" s="433"/>
      <c r="F255" s="433"/>
      <c r="G255" s="433"/>
      <c r="H255" s="433"/>
      <c r="I255" s="433"/>
      <c r="J255" s="433"/>
      <c r="K255" s="433"/>
      <c r="L255" s="433"/>
      <c r="M255" s="433"/>
      <c r="N255" s="433"/>
      <c r="O255" s="433"/>
      <c r="P255" s="433"/>
      <c r="Q255" s="433"/>
    </row>
    <row r="256" spans="2:17" ht="15.75" customHeight="1">
      <c r="B256" s="18">
        <v>1275000</v>
      </c>
      <c r="C256" s="19">
        <v>3825</v>
      </c>
      <c r="D256" s="432"/>
      <c r="E256" s="433"/>
      <c r="F256" s="433"/>
      <c r="G256" s="433"/>
      <c r="H256" s="433"/>
      <c r="I256" s="433"/>
      <c r="J256" s="433"/>
      <c r="K256" s="433"/>
      <c r="L256" s="433"/>
      <c r="M256" s="433"/>
      <c r="N256" s="433"/>
      <c r="O256" s="433"/>
      <c r="P256" s="433"/>
      <c r="Q256" s="433"/>
    </row>
    <row r="257" spans="2:17" ht="15.75" customHeight="1">
      <c r="B257" s="18">
        <v>1280000</v>
      </c>
      <c r="C257" s="19">
        <v>3840</v>
      </c>
      <c r="D257" s="432"/>
      <c r="E257" s="433"/>
      <c r="F257" s="433"/>
      <c r="G257" s="433"/>
      <c r="H257" s="433"/>
      <c r="I257" s="433"/>
      <c r="J257" s="433"/>
      <c r="K257" s="433"/>
      <c r="L257" s="433"/>
      <c r="M257" s="433"/>
      <c r="N257" s="433"/>
      <c r="O257" s="433"/>
      <c r="P257" s="433"/>
      <c r="Q257" s="433"/>
    </row>
    <row r="258" spans="2:17" ht="15.75" customHeight="1">
      <c r="B258" s="18">
        <v>1285000</v>
      </c>
      <c r="C258" s="19">
        <v>3855</v>
      </c>
      <c r="D258" s="432"/>
      <c r="E258" s="433"/>
      <c r="F258" s="433"/>
      <c r="G258" s="433"/>
      <c r="H258" s="433"/>
      <c r="I258" s="433"/>
      <c r="J258" s="433"/>
      <c r="K258" s="433"/>
      <c r="L258" s="433"/>
      <c r="M258" s="433"/>
      <c r="N258" s="433"/>
      <c r="O258" s="433"/>
      <c r="P258" s="433"/>
      <c r="Q258" s="433"/>
    </row>
    <row r="259" spans="2:17" ht="15.75" customHeight="1">
      <c r="B259" s="18">
        <v>1290000</v>
      </c>
      <c r="C259" s="19">
        <v>3870</v>
      </c>
      <c r="D259" s="432"/>
      <c r="E259" s="433"/>
      <c r="F259" s="433"/>
      <c r="G259" s="433"/>
      <c r="H259" s="433"/>
      <c r="I259" s="433"/>
      <c r="J259" s="433"/>
      <c r="K259" s="433"/>
      <c r="L259" s="433"/>
      <c r="M259" s="433"/>
      <c r="N259" s="433"/>
      <c r="O259" s="433"/>
      <c r="P259" s="433"/>
      <c r="Q259" s="433"/>
    </row>
    <row r="260" spans="2:17" ht="15.75" customHeight="1">
      <c r="B260" s="18">
        <v>1295000</v>
      </c>
      <c r="C260" s="19">
        <v>3885</v>
      </c>
      <c r="D260" s="432"/>
      <c r="E260" s="433"/>
      <c r="F260" s="433"/>
      <c r="G260" s="433"/>
      <c r="H260" s="433"/>
      <c r="I260" s="433"/>
      <c r="J260" s="433"/>
      <c r="K260" s="433"/>
      <c r="L260" s="433"/>
      <c r="M260" s="433"/>
      <c r="N260" s="433"/>
      <c r="O260" s="433"/>
      <c r="P260" s="433"/>
      <c r="Q260" s="433"/>
    </row>
    <row r="261" spans="2:17" ht="15.75" customHeight="1">
      <c r="B261" s="18">
        <v>1300000</v>
      </c>
      <c r="C261" s="19">
        <v>3900</v>
      </c>
      <c r="D261" s="432"/>
      <c r="E261" s="433"/>
      <c r="F261" s="433"/>
      <c r="G261" s="433"/>
      <c r="H261" s="433"/>
      <c r="I261" s="433"/>
      <c r="J261" s="433"/>
      <c r="K261" s="433"/>
      <c r="L261" s="433"/>
      <c r="M261" s="433"/>
      <c r="N261" s="433"/>
      <c r="O261" s="433"/>
      <c r="P261" s="433"/>
      <c r="Q261" s="433"/>
    </row>
    <row r="262" spans="2:17" ht="15.75" customHeight="1">
      <c r="B262" s="18">
        <v>1305000</v>
      </c>
      <c r="C262" s="19">
        <v>3915</v>
      </c>
      <c r="D262" s="432"/>
      <c r="E262" s="433"/>
      <c r="F262" s="433"/>
      <c r="G262" s="433"/>
      <c r="H262" s="433"/>
      <c r="I262" s="433"/>
      <c r="J262" s="433"/>
      <c r="K262" s="433"/>
      <c r="L262" s="433"/>
      <c r="M262" s="433"/>
      <c r="N262" s="433"/>
      <c r="O262" s="433"/>
      <c r="P262" s="433"/>
      <c r="Q262" s="433"/>
    </row>
    <row r="263" spans="2:17" ht="15.75" customHeight="1">
      <c r="B263" s="18">
        <v>1310000</v>
      </c>
      <c r="C263" s="19">
        <v>3930</v>
      </c>
      <c r="D263" s="432"/>
      <c r="E263" s="433"/>
      <c r="F263" s="433"/>
      <c r="G263" s="433"/>
      <c r="H263" s="433"/>
      <c r="I263" s="433"/>
      <c r="J263" s="433"/>
      <c r="K263" s="433"/>
      <c r="L263" s="433"/>
      <c r="M263" s="433"/>
      <c r="N263" s="433"/>
      <c r="O263" s="433"/>
      <c r="P263" s="433"/>
      <c r="Q263" s="433"/>
    </row>
    <row r="264" spans="2:17" ht="15.75" customHeight="1">
      <c r="B264" s="18">
        <v>1315000</v>
      </c>
      <c r="C264" s="19">
        <v>3945</v>
      </c>
      <c r="D264" s="432"/>
      <c r="E264" s="433"/>
      <c r="F264" s="433"/>
      <c r="G264" s="433"/>
      <c r="H264" s="433"/>
      <c r="I264" s="433"/>
      <c r="J264" s="433"/>
      <c r="K264" s="433"/>
      <c r="L264" s="433"/>
      <c r="M264" s="433"/>
      <c r="N264" s="433"/>
      <c r="O264" s="433"/>
      <c r="P264" s="433"/>
      <c r="Q264" s="433"/>
    </row>
    <row r="265" spans="2:17" ht="15.75" customHeight="1">
      <c r="B265" s="18">
        <v>1320000</v>
      </c>
      <c r="C265" s="19">
        <v>3960</v>
      </c>
      <c r="D265" s="432"/>
      <c r="E265" s="433"/>
      <c r="F265" s="433"/>
      <c r="G265" s="433"/>
      <c r="H265" s="433"/>
      <c r="I265" s="433"/>
      <c r="J265" s="433"/>
      <c r="K265" s="433"/>
      <c r="L265" s="433"/>
      <c r="M265" s="433"/>
      <c r="N265" s="433"/>
      <c r="O265" s="433"/>
      <c r="P265" s="433"/>
      <c r="Q265" s="433"/>
    </row>
    <row r="266" spans="2:17" ht="15.75" customHeight="1">
      <c r="B266" s="18">
        <v>1325000</v>
      </c>
      <c r="C266" s="19">
        <v>3975</v>
      </c>
      <c r="D266" s="432"/>
      <c r="E266" s="433"/>
      <c r="F266" s="433"/>
      <c r="G266" s="433"/>
      <c r="H266" s="433"/>
      <c r="I266" s="433"/>
      <c r="J266" s="433"/>
      <c r="K266" s="433"/>
      <c r="L266" s="433"/>
      <c r="M266" s="433"/>
      <c r="N266" s="433"/>
      <c r="O266" s="433"/>
      <c r="P266" s="433"/>
      <c r="Q266" s="433"/>
    </row>
    <row r="267" spans="2:17" ht="15.75" customHeight="1">
      <c r="B267" s="18">
        <v>1330000</v>
      </c>
      <c r="C267" s="19">
        <v>3990</v>
      </c>
      <c r="D267" s="432"/>
      <c r="E267" s="433"/>
      <c r="F267" s="433"/>
      <c r="G267" s="433"/>
      <c r="H267" s="433"/>
      <c r="I267" s="433"/>
      <c r="J267" s="433"/>
      <c r="K267" s="433"/>
      <c r="L267" s="433"/>
      <c r="M267" s="433"/>
      <c r="N267" s="433"/>
      <c r="O267" s="433"/>
      <c r="P267" s="433"/>
      <c r="Q267" s="433"/>
    </row>
    <row r="268" spans="2:17" ht="15.75" customHeight="1">
      <c r="B268" s="18">
        <v>1335000</v>
      </c>
      <c r="C268" s="19">
        <v>4005</v>
      </c>
      <c r="D268" s="432"/>
      <c r="E268" s="433"/>
      <c r="F268" s="433"/>
      <c r="G268" s="433"/>
      <c r="H268" s="433"/>
      <c r="I268" s="433"/>
      <c r="J268" s="433"/>
      <c r="K268" s="433"/>
      <c r="L268" s="433"/>
      <c r="M268" s="433"/>
      <c r="N268" s="433"/>
      <c r="O268" s="433"/>
      <c r="P268" s="433"/>
      <c r="Q268" s="433"/>
    </row>
    <row r="269" spans="2:17" ht="15.75" customHeight="1">
      <c r="B269" s="18">
        <v>1340000</v>
      </c>
      <c r="C269" s="19">
        <v>4020</v>
      </c>
      <c r="D269" s="432"/>
      <c r="E269" s="433"/>
      <c r="F269" s="433"/>
      <c r="G269" s="433"/>
      <c r="H269" s="433"/>
      <c r="I269" s="433"/>
      <c r="J269" s="433"/>
      <c r="K269" s="433"/>
      <c r="L269" s="433"/>
      <c r="M269" s="433"/>
      <c r="N269" s="433"/>
      <c r="O269" s="433"/>
      <c r="P269" s="433"/>
      <c r="Q269" s="433"/>
    </row>
    <row r="270" spans="2:17" ht="15.75" customHeight="1">
      <c r="B270" s="18">
        <v>1345000</v>
      </c>
      <c r="C270" s="19">
        <v>4035</v>
      </c>
      <c r="D270" s="432"/>
      <c r="E270" s="433"/>
      <c r="F270" s="433"/>
      <c r="G270" s="433"/>
      <c r="H270" s="433"/>
      <c r="I270" s="433"/>
      <c r="J270" s="433"/>
      <c r="K270" s="433"/>
      <c r="L270" s="433"/>
      <c r="M270" s="433"/>
      <c r="N270" s="433"/>
      <c r="O270" s="433"/>
      <c r="P270" s="433"/>
      <c r="Q270" s="433"/>
    </row>
    <row r="271" spans="2:17" ht="15.75" customHeight="1">
      <c r="B271" s="18">
        <v>1350000</v>
      </c>
      <c r="C271" s="19">
        <v>4050</v>
      </c>
      <c r="D271" s="432"/>
      <c r="E271" s="433"/>
      <c r="F271" s="433"/>
      <c r="G271" s="433"/>
      <c r="H271" s="433"/>
      <c r="I271" s="433"/>
      <c r="J271" s="433"/>
      <c r="K271" s="433"/>
      <c r="L271" s="433"/>
      <c r="M271" s="433"/>
      <c r="N271" s="433"/>
      <c r="O271" s="433"/>
      <c r="P271" s="433"/>
      <c r="Q271" s="433"/>
    </row>
    <row r="272" spans="2:17" ht="15.75" customHeight="1">
      <c r="B272" s="18">
        <v>1355000</v>
      </c>
      <c r="C272" s="19">
        <v>4065</v>
      </c>
      <c r="D272" s="432"/>
      <c r="E272" s="433"/>
      <c r="F272" s="433"/>
      <c r="G272" s="433"/>
      <c r="H272" s="433"/>
      <c r="I272" s="433"/>
      <c r="J272" s="433"/>
      <c r="K272" s="433"/>
      <c r="L272" s="433"/>
      <c r="M272" s="433"/>
      <c r="N272" s="433"/>
      <c r="O272" s="433"/>
      <c r="P272" s="433"/>
      <c r="Q272" s="433"/>
    </row>
    <row r="273" spans="2:17" ht="15.75" customHeight="1">
      <c r="B273" s="18">
        <v>1360000</v>
      </c>
      <c r="C273" s="19">
        <v>4080</v>
      </c>
      <c r="D273" s="432"/>
      <c r="E273" s="433"/>
      <c r="F273" s="433"/>
      <c r="G273" s="433"/>
      <c r="H273" s="433"/>
      <c r="I273" s="433"/>
      <c r="J273" s="433"/>
      <c r="K273" s="433"/>
      <c r="L273" s="433"/>
      <c r="M273" s="433"/>
      <c r="N273" s="433"/>
      <c r="O273" s="433"/>
      <c r="P273" s="433"/>
      <c r="Q273" s="433"/>
    </row>
    <row r="274" spans="2:17" ht="15.75" customHeight="1">
      <c r="B274" s="18">
        <v>1365000</v>
      </c>
      <c r="C274" s="19">
        <v>4095</v>
      </c>
      <c r="D274" s="432"/>
      <c r="E274" s="433"/>
      <c r="F274" s="433"/>
      <c r="G274" s="433"/>
      <c r="H274" s="433"/>
      <c r="I274" s="433"/>
      <c r="J274" s="433"/>
      <c r="K274" s="433"/>
      <c r="L274" s="433"/>
      <c r="M274" s="433"/>
      <c r="N274" s="433"/>
      <c r="O274" s="433"/>
      <c r="P274" s="433"/>
      <c r="Q274" s="433"/>
    </row>
    <row r="275" spans="2:17" ht="15.75" customHeight="1">
      <c r="B275" s="18">
        <v>1370000</v>
      </c>
      <c r="C275" s="19">
        <v>4110</v>
      </c>
      <c r="D275" s="432"/>
      <c r="E275" s="433"/>
      <c r="F275" s="433"/>
      <c r="G275" s="433"/>
      <c r="H275" s="433"/>
      <c r="I275" s="433"/>
      <c r="J275" s="433"/>
      <c r="K275" s="433"/>
      <c r="L275" s="433"/>
      <c r="M275" s="433"/>
      <c r="N275" s="433"/>
      <c r="O275" s="433"/>
      <c r="P275" s="433"/>
      <c r="Q275" s="433"/>
    </row>
    <row r="276" spans="2:17" ht="15.75" customHeight="1">
      <c r="B276" s="18">
        <v>1375000</v>
      </c>
      <c r="C276" s="19">
        <v>4125</v>
      </c>
      <c r="D276" s="432"/>
      <c r="E276" s="433"/>
      <c r="F276" s="433"/>
      <c r="G276" s="433"/>
      <c r="H276" s="433"/>
      <c r="I276" s="433"/>
      <c r="J276" s="433"/>
      <c r="K276" s="433"/>
      <c r="L276" s="433"/>
      <c r="M276" s="433"/>
      <c r="N276" s="433"/>
      <c r="O276" s="433"/>
      <c r="P276" s="433"/>
      <c r="Q276" s="433"/>
    </row>
    <row r="277" spans="2:17" ht="15.75" customHeight="1">
      <c r="B277" s="18">
        <v>1380000</v>
      </c>
      <c r="C277" s="19">
        <v>4140</v>
      </c>
      <c r="D277" s="432"/>
      <c r="E277" s="433"/>
      <c r="F277" s="433"/>
      <c r="G277" s="433"/>
      <c r="H277" s="433"/>
      <c r="I277" s="433"/>
      <c r="J277" s="433"/>
      <c r="K277" s="433"/>
      <c r="L277" s="433"/>
      <c r="M277" s="433"/>
      <c r="N277" s="433"/>
      <c r="O277" s="433"/>
      <c r="P277" s="433"/>
      <c r="Q277" s="433"/>
    </row>
    <row r="278" spans="2:17" ht="15.75" customHeight="1">
      <c r="B278" s="18">
        <v>1385000</v>
      </c>
      <c r="C278" s="19">
        <v>4155</v>
      </c>
      <c r="D278" s="432"/>
      <c r="E278" s="433"/>
      <c r="F278" s="433"/>
      <c r="G278" s="433"/>
      <c r="H278" s="433"/>
      <c r="I278" s="433"/>
      <c r="J278" s="433"/>
      <c r="K278" s="433"/>
      <c r="L278" s="433"/>
      <c r="M278" s="433"/>
      <c r="N278" s="433"/>
      <c r="O278" s="433"/>
      <c r="P278" s="433"/>
      <c r="Q278" s="433"/>
    </row>
    <row r="279" spans="2:17" ht="15.75" customHeight="1">
      <c r="B279" s="18">
        <v>1390000</v>
      </c>
      <c r="C279" s="19">
        <v>4170</v>
      </c>
      <c r="D279" s="432"/>
      <c r="E279" s="433"/>
      <c r="F279" s="433"/>
      <c r="G279" s="433"/>
      <c r="H279" s="433"/>
      <c r="I279" s="433"/>
      <c r="J279" s="433"/>
      <c r="K279" s="433"/>
      <c r="L279" s="433"/>
      <c r="M279" s="433"/>
      <c r="N279" s="433"/>
      <c r="O279" s="433"/>
      <c r="P279" s="433"/>
      <c r="Q279" s="433"/>
    </row>
    <row r="280" spans="2:17" ht="15.75" customHeight="1">
      <c r="B280" s="18">
        <v>1395000</v>
      </c>
      <c r="C280" s="19">
        <v>4185</v>
      </c>
      <c r="D280" s="432"/>
      <c r="E280" s="433"/>
      <c r="F280" s="433"/>
      <c r="G280" s="433"/>
      <c r="H280" s="433"/>
      <c r="I280" s="433"/>
      <c r="J280" s="433"/>
      <c r="K280" s="433"/>
      <c r="L280" s="433"/>
      <c r="M280" s="433"/>
      <c r="N280" s="433"/>
      <c r="O280" s="433"/>
      <c r="P280" s="433"/>
      <c r="Q280" s="433"/>
    </row>
    <row r="281" spans="2:17" ht="15.75" customHeight="1">
      <c r="B281" s="18">
        <v>1400000</v>
      </c>
      <c r="C281" s="19">
        <v>4200</v>
      </c>
      <c r="D281" s="432"/>
      <c r="E281" s="433"/>
      <c r="F281" s="433"/>
      <c r="G281" s="433"/>
      <c r="H281" s="433"/>
      <c r="I281" s="433"/>
      <c r="J281" s="433"/>
      <c r="K281" s="433"/>
      <c r="L281" s="433"/>
      <c r="M281" s="433"/>
      <c r="N281" s="433"/>
      <c r="O281" s="433"/>
      <c r="P281" s="433"/>
      <c r="Q281" s="433"/>
    </row>
    <row r="282" spans="2:17" ht="15.75" customHeight="1">
      <c r="B282" s="18">
        <v>1405000</v>
      </c>
      <c r="C282" s="19">
        <v>4215</v>
      </c>
      <c r="D282" s="432"/>
      <c r="E282" s="433"/>
      <c r="F282" s="433"/>
      <c r="G282" s="433"/>
      <c r="H282" s="433"/>
      <c r="I282" s="433"/>
      <c r="J282" s="433"/>
      <c r="K282" s="433"/>
      <c r="L282" s="433"/>
      <c r="M282" s="433"/>
      <c r="N282" s="433"/>
      <c r="O282" s="433"/>
      <c r="P282" s="433"/>
      <c r="Q282" s="433"/>
    </row>
    <row r="283" spans="2:17" ht="15.75" customHeight="1">
      <c r="B283" s="18">
        <v>1410000</v>
      </c>
      <c r="C283" s="19">
        <v>4230</v>
      </c>
      <c r="D283" s="432"/>
      <c r="E283" s="433"/>
      <c r="F283" s="433"/>
      <c r="G283" s="433"/>
      <c r="H283" s="433"/>
      <c r="I283" s="433"/>
      <c r="J283" s="433"/>
      <c r="K283" s="433"/>
      <c r="L283" s="433"/>
      <c r="M283" s="433"/>
      <c r="N283" s="433"/>
      <c r="O283" s="433"/>
      <c r="P283" s="433"/>
      <c r="Q283" s="433"/>
    </row>
    <row r="284" spans="2:17" ht="15.75" customHeight="1">
      <c r="B284" s="18">
        <v>1415000</v>
      </c>
      <c r="C284" s="19">
        <v>4245</v>
      </c>
      <c r="D284" s="432"/>
      <c r="E284" s="433"/>
      <c r="F284" s="433"/>
      <c r="G284" s="433"/>
      <c r="H284" s="433"/>
      <c r="I284" s="433"/>
      <c r="J284" s="433"/>
      <c r="K284" s="433"/>
      <c r="L284" s="433"/>
      <c r="M284" s="433"/>
      <c r="N284" s="433"/>
      <c r="O284" s="433"/>
      <c r="P284" s="433"/>
      <c r="Q284" s="433"/>
    </row>
    <row r="285" spans="2:17" ht="15.75" customHeight="1">
      <c r="B285" s="18">
        <v>1420000</v>
      </c>
      <c r="C285" s="19">
        <v>4260</v>
      </c>
      <c r="D285" s="432"/>
      <c r="E285" s="433"/>
      <c r="F285" s="433"/>
      <c r="G285" s="433"/>
      <c r="H285" s="433"/>
      <c r="I285" s="433"/>
      <c r="J285" s="433"/>
      <c r="K285" s="433"/>
      <c r="L285" s="433"/>
      <c r="M285" s="433"/>
      <c r="N285" s="433"/>
      <c r="O285" s="433"/>
      <c r="P285" s="433"/>
      <c r="Q285" s="433"/>
    </row>
    <row r="286" spans="2:17" ht="15.75" customHeight="1">
      <c r="B286" s="18">
        <v>1425000</v>
      </c>
      <c r="C286" s="19">
        <v>4275</v>
      </c>
      <c r="D286" s="432"/>
      <c r="E286" s="433"/>
      <c r="F286" s="433"/>
      <c r="G286" s="433"/>
      <c r="H286" s="433"/>
      <c r="I286" s="433"/>
      <c r="J286" s="433"/>
      <c r="K286" s="433"/>
      <c r="L286" s="433"/>
      <c r="M286" s="433"/>
      <c r="N286" s="433"/>
      <c r="O286" s="433"/>
      <c r="P286" s="433"/>
      <c r="Q286" s="433"/>
    </row>
    <row r="287" spans="2:17" ht="15.75" customHeight="1">
      <c r="B287" s="18">
        <v>1430000</v>
      </c>
      <c r="C287" s="19">
        <v>4290</v>
      </c>
      <c r="D287" s="432"/>
      <c r="E287" s="433"/>
      <c r="F287" s="433"/>
      <c r="G287" s="433"/>
      <c r="H287" s="433"/>
      <c r="I287" s="433"/>
      <c r="J287" s="433"/>
      <c r="K287" s="433"/>
      <c r="L287" s="433"/>
      <c r="M287" s="433"/>
      <c r="N287" s="433"/>
      <c r="O287" s="433"/>
      <c r="P287" s="433"/>
      <c r="Q287" s="433"/>
    </row>
    <row r="288" spans="2:17" ht="15.75" customHeight="1">
      <c r="B288" s="18">
        <v>1435000</v>
      </c>
      <c r="C288" s="19">
        <v>4305</v>
      </c>
      <c r="D288" s="432"/>
      <c r="E288" s="433"/>
      <c r="F288" s="433"/>
      <c r="G288" s="433"/>
      <c r="H288" s="433"/>
      <c r="I288" s="433"/>
      <c r="J288" s="433"/>
      <c r="K288" s="433"/>
      <c r="L288" s="433"/>
      <c r="M288" s="433"/>
      <c r="N288" s="433"/>
      <c r="O288" s="433"/>
      <c r="P288" s="433"/>
      <c r="Q288" s="433"/>
    </row>
    <row r="289" spans="2:17" ht="15.75" customHeight="1">
      <c r="B289" s="18">
        <v>1440000</v>
      </c>
      <c r="C289" s="19">
        <v>4320</v>
      </c>
      <c r="D289" s="432"/>
      <c r="E289" s="433"/>
      <c r="F289" s="433"/>
      <c r="G289" s="433"/>
      <c r="H289" s="433"/>
      <c r="I289" s="433"/>
      <c r="J289" s="433"/>
      <c r="K289" s="433"/>
      <c r="L289" s="433"/>
      <c r="M289" s="433"/>
      <c r="N289" s="433"/>
      <c r="O289" s="433"/>
      <c r="P289" s="433"/>
      <c r="Q289" s="433"/>
    </row>
    <row r="290" spans="2:17" ht="15.75" customHeight="1">
      <c r="B290" s="18">
        <v>1445000</v>
      </c>
      <c r="C290" s="19">
        <v>4335</v>
      </c>
      <c r="D290" s="432"/>
      <c r="E290" s="433"/>
      <c r="F290" s="433"/>
      <c r="G290" s="433"/>
      <c r="H290" s="433"/>
      <c r="I290" s="433"/>
      <c r="J290" s="433"/>
      <c r="K290" s="433"/>
      <c r="L290" s="433"/>
      <c r="M290" s="433"/>
      <c r="N290" s="433"/>
      <c r="O290" s="433"/>
      <c r="P290" s="433"/>
      <c r="Q290" s="433"/>
    </row>
    <row r="291" spans="2:17" ht="15.75" customHeight="1">
      <c r="B291" s="18">
        <v>1450000</v>
      </c>
      <c r="C291" s="19">
        <v>4350</v>
      </c>
      <c r="D291" s="432"/>
      <c r="E291" s="433"/>
      <c r="F291" s="433"/>
      <c r="G291" s="433"/>
      <c r="H291" s="433"/>
      <c r="I291" s="433"/>
      <c r="J291" s="433"/>
      <c r="K291" s="433"/>
      <c r="L291" s="433"/>
      <c r="M291" s="433"/>
      <c r="N291" s="433"/>
      <c r="O291" s="433"/>
      <c r="P291" s="433"/>
      <c r="Q291" s="433"/>
    </row>
    <row r="292" spans="2:17" ht="15.75" customHeight="1">
      <c r="B292" s="18">
        <v>1455000</v>
      </c>
      <c r="C292" s="19">
        <v>4365</v>
      </c>
      <c r="D292" s="432"/>
      <c r="E292" s="433"/>
      <c r="F292" s="433"/>
      <c r="G292" s="433"/>
      <c r="H292" s="433"/>
      <c r="I292" s="433"/>
      <c r="J292" s="433"/>
      <c r="K292" s="433"/>
      <c r="L292" s="433"/>
      <c r="M292" s="433"/>
      <c r="N292" s="433"/>
      <c r="O292" s="433"/>
      <c r="P292" s="433"/>
      <c r="Q292" s="433"/>
    </row>
    <row r="293" spans="2:17" ht="15.75" customHeight="1">
      <c r="B293" s="18">
        <v>1460000</v>
      </c>
      <c r="C293" s="19">
        <v>4380</v>
      </c>
      <c r="D293" s="432"/>
      <c r="E293" s="433"/>
      <c r="F293" s="433"/>
      <c r="G293" s="433"/>
      <c r="H293" s="433"/>
      <c r="I293" s="433"/>
      <c r="J293" s="433"/>
      <c r="K293" s="433"/>
      <c r="L293" s="433"/>
      <c r="M293" s="433"/>
      <c r="N293" s="433"/>
      <c r="O293" s="433"/>
      <c r="P293" s="433"/>
      <c r="Q293" s="433"/>
    </row>
    <row r="294" spans="2:17" ht="15.75" customHeight="1">
      <c r="B294" s="18">
        <v>1465000</v>
      </c>
      <c r="C294" s="19">
        <v>4395</v>
      </c>
      <c r="D294" s="432"/>
      <c r="E294" s="433"/>
      <c r="F294" s="433"/>
      <c r="G294" s="433"/>
      <c r="H294" s="433"/>
      <c r="I294" s="433"/>
      <c r="J294" s="433"/>
      <c r="K294" s="433"/>
      <c r="L294" s="433"/>
      <c r="M294" s="433"/>
      <c r="N294" s="433"/>
      <c r="O294" s="433"/>
      <c r="P294" s="433"/>
      <c r="Q294" s="433"/>
    </row>
    <row r="295" spans="2:17" ht="15.75" customHeight="1">
      <c r="B295" s="18">
        <v>1470000</v>
      </c>
      <c r="C295" s="19">
        <v>4410</v>
      </c>
      <c r="D295" s="432"/>
      <c r="E295" s="433"/>
      <c r="F295" s="433"/>
      <c r="G295" s="433"/>
      <c r="H295" s="433"/>
      <c r="I295" s="433"/>
      <c r="J295" s="433"/>
      <c r="K295" s="433"/>
      <c r="L295" s="433"/>
      <c r="M295" s="433"/>
      <c r="N295" s="433"/>
      <c r="O295" s="433"/>
      <c r="P295" s="433"/>
      <c r="Q295" s="433"/>
    </row>
    <row r="296" spans="2:17" ht="15.75" customHeight="1">
      <c r="B296" s="18">
        <v>1475000</v>
      </c>
      <c r="C296" s="19">
        <v>4425</v>
      </c>
      <c r="D296" s="432"/>
      <c r="E296" s="433"/>
      <c r="F296" s="433"/>
      <c r="G296" s="433"/>
      <c r="H296" s="433"/>
      <c r="I296" s="433"/>
      <c r="J296" s="433"/>
      <c r="K296" s="433"/>
      <c r="L296" s="433"/>
      <c r="M296" s="433"/>
      <c r="N296" s="433"/>
      <c r="O296" s="433"/>
      <c r="P296" s="433"/>
      <c r="Q296" s="433"/>
    </row>
    <row r="297" spans="2:17" ht="15.75" customHeight="1">
      <c r="B297" s="18">
        <v>1480000</v>
      </c>
      <c r="C297" s="19">
        <v>4440</v>
      </c>
      <c r="D297" s="432"/>
      <c r="E297" s="433"/>
      <c r="F297" s="433"/>
      <c r="G297" s="433"/>
      <c r="H297" s="433"/>
      <c r="I297" s="433"/>
      <c r="J297" s="433"/>
      <c r="K297" s="433"/>
      <c r="L297" s="433"/>
      <c r="M297" s="433"/>
      <c r="N297" s="433"/>
      <c r="O297" s="433"/>
      <c r="P297" s="433"/>
      <c r="Q297" s="433"/>
    </row>
    <row r="298" spans="2:17" ht="15.75" customHeight="1">
      <c r="B298" s="18">
        <v>1485000</v>
      </c>
      <c r="C298" s="19">
        <v>4455</v>
      </c>
      <c r="D298" s="432"/>
      <c r="E298" s="433"/>
      <c r="F298" s="433"/>
      <c r="G298" s="433"/>
      <c r="H298" s="433"/>
      <c r="I298" s="433"/>
      <c r="J298" s="433"/>
      <c r="K298" s="433"/>
      <c r="L298" s="433"/>
      <c r="M298" s="433"/>
      <c r="N298" s="433"/>
      <c r="O298" s="433"/>
      <c r="P298" s="433"/>
      <c r="Q298" s="433"/>
    </row>
    <row r="299" spans="2:17" ht="15.75" customHeight="1">
      <c r="B299" s="18">
        <v>1490000</v>
      </c>
      <c r="C299" s="19">
        <v>4470</v>
      </c>
      <c r="D299" s="432"/>
      <c r="E299" s="433"/>
      <c r="F299" s="433"/>
      <c r="G299" s="433"/>
      <c r="H299" s="433"/>
      <c r="I299" s="433"/>
      <c r="J299" s="433"/>
      <c r="K299" s="433"/>
      <c r="L299" s="433"/>
      <c r="M299" s="433"/>
      <c r="N299" s="433"/>
      <c r="O299" s="433"/>
      <c r="P299" s="433"/>
      <c r="Q299" s="433"/>
    </row>
    <row r="300" spans="2:17" ht="15.75" customHeight="1">
      <c r="B300" s="18">
        <v>1495000</v>
      </c>
      <c r="C300" s="19">
        <v>4485</v>
      </c>
      <c r="D300" s="432"/>
      <c r="E300" s="433"/>
      <c r="F300" s="433"/>
      <c r="G300" s="433"/>
      <c r="H300" s="433"/>
      <c r="I300" s="433"/>
      <c r="J300" s="433"/>
      <c r="K300" s="433"/>
      <c r="L300" s="433"/>
      <c r="M300" s="433"/>
      <c r="N300" s="433"/>
      <c r="O300" s="433"/>
      <c r="P300" s="433"/>
      <c r="Q300" s="433"/>
    </row>
    <row r="301" spans="2:17" ht="15.75" customHeight="1" thickBot="1">
      <c r="B301" s="21">
        <v>1500000</v>
      </c>
      <c r="C301" s="611">
        <v>4500</v>
      </c>
      <c r="D301" s="432"/>
      <c r="E301" s="433"/>
      <c r="F301" s="433"/>
      <c r="G301" s="433"/>
      <c r="H301" s="433"/>
      <c r="I301" s="433"/>
      <c r="J301" s="433"/>
      <c r="K301" s="433"/>
      <c r="L301" s="433"/>
      <c r="M301" s="433"/>
      <c r="N301" s="433"/>
      <c r="O301" s="433"/>
      <c r="P301" s="433"/>
      <c r="Q301" s="433"/>
    </row>
    <row r="302" spans="2:17">
      <c r="B302" s="17"/>
      <c r="C302" s="435"/>
      <c r="D302" s="433"/>
      <c r="E302" s="433"/>
      <c r="F302" s="433"/>
      <c r="G302" s="433"/>
      <c r="H302" s="433"/>
      <c r="I302" s="433"/>
      <c r="J302" s="433"/>
      <c r="K302" s="433"/>
      <c r="L302" s="433"/>
      <c r="M302" s="433"/>
      <c r="N302" s="433"/>
      <c r="O302" s="433"/>
      <c r="P302" s="433"/>
      <c r="Q302" s="433"/>
    </row>
    <row r="303" spans="2:17" s="15" customFormat="1">
      <c r="B303" s="17"/>
      <c r="C303" s="612"/>
      <c r="D303" s="435"/>
      <c r="E303" s="435"/>
      <c r="F303" s="435"/>
      <c r="G303" s="435"/>
      <c r="H303" s="435"/>
      <c r="I303" s="435"/>
      <c r="J303" s="435"/>
      <c r="K303" s="435"/>
      <c r="L303" s="435"/>
      <c r="M303" s="435"/>
      <c r="N303" s="435"/>
      <c r="O303" s="435"/>
      <c r="P303" s="435"/>
      <c r="Q303" s="435"/>
    </row>
    <row r="304" spans="2:17" s="15" customFormat="1" ht="15.75">
      <c r="B304" s="259"/>
      <c r="C304" s="435"/>
      <c r="D304" s="435"/>
      <c r="E304" s="435"/>
      <c r="F304" s="435"/>
      <c r="G304" s="435"/>
      <c r="H304" s="435"/>
      <c r="I304" s="435"/>
      <c r="J304" s="435"/>
      <c r="K304" s="435"/>
      <c r="L304" s="435"/>
      <c r="M304" s="435"/>
      <c r="N304" s="435"/>
      <c r="O304" s="435"/>
      <c r="P304" s="435"/>
      <c r="Q304" s="435"/>
    </row>
    <row r="305" spans="2:17" s="15" customFormat="1" ht="15.75">
      <c r="B305" s="259"/>
      <c r="C305" s="435"/>
      <c r="D305" s="435"/>
      <c r="E305" s="435"/>
      <c r="F305" s="435"/>
      <c r="G305" s="435"/>
      <c r="H305" s="435"/>
      <c r="I305" s="435"/>
      <c r="J305" s="435"/>
      <c r="K305" s="435"/>
      <c r="L305" s="435"/>
      <c r="M305" s="435"/>
      <c r="N305" s="435"/>
      <c r="O305" s="435"/>
      <c r="P305" s="435"/>
      <c r="Q305" s="435"/>
    </row>
    <row r="306" spans="2:17" s="15" customFormat="1">
      <c r="B306" s="17"/>
      <c r="C306" s="435"/>
      <c r="D306" s="435"/>
      <c r="E306" s="435"/>
      <c r="F306" s="435"/>
      <c r="G306" s="435"/>
      <c r="H306" s="435"/>
      <c r="I306" s="435"/>
      <c r="J306" s="435"/>
      <c r="K306" s="435"/>
      <c r="L306" s="435"/>
      <c r="M306" s="435"/>
      <c r="N306" s="435"/>
      <c r="O306" s="435"/>
      <c r="P306" s="435"/>
      <c r="Q306" s="435"/>
    </row>
    <row r="307" spans="2:17" s="15" customFormat="1">
      <c r="B307" s="17"/>
      <c r="C307" s="435"/>
      <c r="D307" s="435"/>
      <c r="E307" s="435"/>
      <c r="F307" s="435"/>
      <c r="G307" s="435"/>
      <c r="H307" s="435"/>
      <c r="I307" s="435"/>
      <c r="J307" s="435"/>
      <c r="K307" s="435"/>
      <c r="L307" s="435"/>
      <c r="M307" s="435"/>
      <c r="N307" s="435"/>
      <c r="O307" s="435"/>
      <c r="P307" s="435"/>
      <c r="Q307" s="435"/>
    </row>
    <row r="308" spans="2:17" s="15" customFormat="1">
      <c r="B308" s="17"/>
      <c r="C308" s="435"/>
      <c r="D308" s="435"/>
      <c r="E308" s="435"/>
      <c r="F308" s="435"/>
      <c r="G308" s="435"/>
      <c r="H308" s="435"/>
      <c r="I308" s="435"/>
      <c r="J308" s="435"/>
      <c r="K308" s="435"/>
      <c r="L308" s="435"/>
      <c r="M308" s="435"/>
      <c r="N308" s="435"/>
      <c r="O308" s="435"/>
      <c r="P308" s="435"/>
      <c r="Q308" s="435"/>
    </row>
    <row r="309" spans="2:17" s="15" customFormat="1">
      <c r="B309" s="17"/>
      <c r="C309" s="435"/>
      <c r="D309" s="435"/>
      <c r="E309" s="435"/>
      <c r="F309" s="435"/>
      <c r="G309" s="435"/>
      <c r="H309" s="435"/>
      <c r="I309" s="435"/>
      <c r="J309" s="435"/>
      <c r="K309" s="435"/>
      <c r="L309" s="435"/>
      <c r="M309" s="435"/>
      <c r="N309" s="435"/>
      <c r="O309" s="435"/>
      <c r="P309" s="435"/>
      <c r="Q309" s="435"/>
    </row>
    <row r="310" spans="2:17" s="15" customFormat="1">
      <c r="B310" s="17"/>
      <c r="C310" s="435"/>
      <c r="D310" s="435"/>
      <c r="E310" s="435"/>
      <c r="F310" s="435"/>
      <c r="G310" s="435"/>
      <c r="H310" s="435"/>
      <c r="I310" s="435"/>
      <c r="J310" s="435"/>
      <c r="K310" s="435"/>
      <c r="L310" s="435"/>
      <c r="M310" s="435"/>
      <c r="N310" s="435"/>
      <c r="O310" s="435"/>
      <c r="P310" s="435"/>
      <c r="Q310" s="435"/>
    </row>
    <row r="311" spans="2:17" s="15" customFormat="1">
      <c r="B311" s="17"/>
      <c r="C311" s="435"/>
      <c r="D311" s="435"/>
      <c r="E311" s="435"/>
      <c r="F311" s="435"/>
      <c r="G311" s="435"/>
      <c r="H311" s="435"/>
      <c r="I311" s="435"/>
      <c r="J311" s="435"/>
      <c r="K311" s="435"/>
      <c r="L311" s="435"/>
      <c r="M311" s="435"/>
      <c r="N311" s="435"/>
      <c r="O311" s="435"/>
      <c r="P311" s="435"/>
      <c r="Q311" s="435"/>
    </row>
    <row r="312" spans="2:17" s="15" customFormat="1">
      <c r="B312" s="17"/>
      <c r="C312" s="435"/>
      <c r="D312" s="435"/>
      <c r="E312" s="435"/>
      <c r="F312" s="435"/>
      <c r="G312" s="435"/>
      <c r="H312" s="435"/>
      <c r="I312" s="435"/>
      <c r="J312" s="435"/>
      <c r="K312" s="435"/>
      <c r="L312" s="435"/>
      <c r="M312" s="435"/>
      <c r="N312" s="435"/>
      <c r="O312" s="435"/>
      <c r="P312" s="435"/>
      <c r="Q312" s="435"/>
    </row>
    <row r="313" spans="2:17" s="15" customFormat="1">
      <c r="B313" s="17"/>
      <c r="C313" s="435"/>
      <c r="D313" s="435"/>
      <c r="E313" s="435"/>
      <c r="F313" s="435"/>
      <c r="G313" s="435"/>
      <c r="H313" s="435"/>
      <c r="I313" s="435"/>
      <c r="J313" s="435"/>
      <c r="K313" s="435"/>
      <c r="L313" s="435"/>
      <c r="M313" s="435"/>
      <c r="N313" s="435"/>
      <c r="O313" s="435"/>
      <c r="P313" s="435"/>
      <c r="Q313" s="435"/>
    </row>
    <row r="314" spans="2:17" s="15" customFormat="1">
      <c r="B314" s="17"/>
      <c r="C314" s="435"/>
      <c r="D314" s="435"/>
      <c r="E314" s="435"/>
      <c r="F314" s="435"/>
      <c r="G314" s="435"/>
      <c r="H314" s="435"/>
      <c r="I314" s="435"/>
      <c r="J314" s="435"/>
      <c r="K314" s="435"/>
      <c r="L314" s="435"/>
      <c r="M314" s="435"/>
      <c r="N314" s="435"/>
      <c r="O314" s="435"/>
      <c r="P314" s="435"/>
      <c r="Q314" s="435"/>
    </row>
    <row r="315" spans="2:17" s="15" customFormat="1">
      <c r="B315" s="17"/>
      <c r="C315" s="435"/>
      <c r="D315" s="435"/>
      <c r="E315" s="435"/>
      <c r="F315" s="435"/>
      <c r="G315" s="435"/>
      <c r="H315" s="435"/>
      <c r="I315" s="435"/>
      <c r="J315" s="435"/>
      <c r="K315" s="435"/>
      <c r="L315" s="435"/>
      <c r="M315" s="435"/>
      <c r="N315" s="435"/>
      <c r="O315" s="435"/>
      <c r="P315" s="435"/>
      <c r="Q315" s="435"/>
    </row>
    <row r="316" spans="2:17" s="15" customFormat="1">
      <c r="B316" s="17"/>
      <c r="C316" s="435"/>
      <c r="D316" s="435"/>
      <c r="E316" s="435"/>
      <c r="F316" s="435"/>
      <c r="G316" s="435"/>
      <c r="H316" s="435"/>
      <c r="I316" s="435"/>
      <c r="J316" s="435"/>
      <c r="K316" s="435"/>
      <c r="L316" s="435"/>
      <c r="M316" s="435"/>
      <c r="N316" s="435"/>
      <c r="O316" s="435"/>
      <c r="P316" s="435"/>
      <c r="Q316" s="435"/>
    </row>
    <row r="317" spans="2:17" s="15" customFormat="1">
      <c r="B317" s="17"/>
      <c r="C317" s="435"/>
      <c r="D317" s="435"/>
      <c r="E317" s="435"/>
      <c r="F317" s="435"/>
      <c r="G317" s="435"/>
      <c r="H317" s="435"/>
      <c r="I317" s="435"/>
      <c r="J317" s="435"/>
      <c r="K317" s="435"/>
      <c r="L317" s="435"/>
      <c r="M317" s="435"/>
      <c r="N317" s="435"/>
      <c r="O317" s="435"/>
      <c r="P317" s="435"/>
      <c r="Q317" s="435"/>
    </row>
    <row r="318" spans="2:17" s="15" customFormat="1">
      <c r="B318" s="17"/>
      <c r="C318" s="435"/>
      <c r="D318" s="435"/>
      <c r="E318" s="435"/>
      <c r="F318" s="435"/>
      <c r="G318" s="435"/>
      <c r="H318" s="435"/>
      <c r="I318" s="435"/>
      <c r="J318" s="435"/>
      <c r="K318" s="435"/>
      <c r="L318" s="435"/>
      <c r="M318" s="435"/>
      <c r="N318" s="435"/>
      <c r="O318" s="435"/>
      <c r="P318" s="435"/>
      <c r="Q318" s="435"/>
    </row>
    <row r="319" spans="2:17" s="15" customFormat="1">
      <c r="B319" s="17"/>
      <c r="C319" s="435"/>
      <c r="D319" s="435"/>
      <c r="E319" s="435"/>
      <c r="F319" s="435"/>
      <c r="G319" s="435"/>
      <c r="H319" s="435"/>
      <c r="I319" s="435"/>
      <c r="J319" s="435"/>
      <c r="K319" s="435"/>
      <c r="L319" s="435"/>
      <c r="M319" s="435"/>
      <c r="N319" s="435"/>
      <c r="O319" s="435"/>
      <c r="P319" s="435"/>
      <c r="Q319" s="435"/>
    </row>
    <row r="320" spans="2:17" s="15" customFormat="1">
      <c r="B320" s="17"/>
      <c r="C320" s="435"/>
      <c r="D320" s="435"/>
      <c r="E320" s="435"/>
      <c r="F320" s="435"/>
      <c r="G320" s="435"/>
      <c r="H320" s="435"/>
      <c r="I320" s="435"/>
      <c r="J320" s="435"/>
      <c r="K320" s="435"/>
      <c r="L320" s="435"/>
      <c r="M320" s="435"/>
      <c r="N320" s="435"/>
      <c r="O320" s="435"/>
      <c r="P320" s="435"/>
      <c r="Q320" s="435"/>
    </row>
    <row r="321" spans="2:17" s="15" customFormat="1">
      <c r="B321" s="17"/>
      <c r="C321" s="435"/>
      <c r="D321" s="435"/>
      <c r="E321" s="435"/>
      <c r="F321" s="435"/>
      <c r="G321" s="435"/>
      <c r="H321" s="435"/>
      <c r="I321" s="435"/>
      <c r="J321" s="435"/>
      <c r="K321" s="435"/>
      <c r="L321" s="435"/>
      <c r="M321" s="435"/>
      <c r="N321" s="435"/>
      <c r="O321" s="435"/>
      <c r="P321" s="435"/>
      <c r="Q321" s="435"/>
    </row>
    <row r="322" spans="2:17" s="15" customFormat="1">
      <c r="B322" s="17"/>
      <c r="C322" s="435"/>
      <c r="D322" s="435"/>
      <c r="E322" s="435"/>
      <c r="F322" s="435"/>
      <c r="G322" s="435"/>
      <c r="H322" s="435"/>
      <c r="I322" s="435"/>
      <c r="J322" s="435"/>
      <c r="K322" s="435"/>
      <c r="L322" s="435"/>
      <c r="M322" s="435"/>
      <c r="N322" s="435"/>
      <c r="O322" s="435"/>
      <c r="P322" s="435"/>
      <c r="Q322" s="435"/>
    </row>
    <row r="323" spans="2:17" s="15" customFormat="1">
      <c r="B323" s="17"/>
      <c r="C323" s="435"/>
      <c r="D323" s="435"/>
      <c r="E323" s="435"/>
      <c r="F323" s="435"/>
      <c r="G323" s="435"/>
      <c r="H323" s="435"/>
      <c r="I323" s="435"/>
      <c r="J323" s="435"/>
      <c r="K323" s="435"/>
      <c r="L323" s="435"/>
      <c r="M323" s="435"/>
      <c r="N323" s="435"/>
      <c r="O323" s="435"/>
      <c r="P323" s="435"/>
      <c r="Q323" s="435"/>
    </row>
    <row r="324" spans="2:17" s="15" customFormat="1">
      <c r="B324" s="17"/>
      <c r="C324" s="435"/>
      <c r="D324" s="435"/>
      <c r="E324" s="435"/>
      <c r="F324" s="435"/>
      <c r="G324" s="435"/>
      <c r="H324" s="435"/>
      <c r="I324" s="435"/>
      <c r="J324" s="435"/>
      <c r="K324" s="435"/>
      <c r="L324" s="435"/>
      <c r="M324" s="435"/>
      <c r="N324" s="435"/>
      <c r="O324" s="435"/>
      <c r="P324" s="435"/>
      <c r="Q324" s="435"/>
    </row>
    <row r="325" spans="2:17" s="15" customFormat="1">
      <c r="B325" s="17"/>
      <c r="C325" s="435"/>
      <c r="D325" s="435"/>
      <c r="E325" s="435"/>
      <c r="F325" s="435"/>
      <c r="G325" s="435"/>
      <c r="H325" s="435"/>
      <c r="I325" s="435"/>
      <c r="J325" s="435"/>
      <c r="K325" s="435"/>
      <c r="L325" s="435"/>
      <c r="M325" s="435"/>
      <c r="N325" s="435"/>
      <c r="O325" s="435"/>
      <c r="P325" s="435"/>
      <c r="Q325" s="435"/>
    </row>
    <row r="326" spans="2:17" s="15" customFormat="1">
      <c r="B326" s="17"/>
      <c r="C326" s="435"/>
      <c r="D326" s="435"/>
      <c r="E326" s="435"/>
      <c r="F326" s="435"/>
      <c r="G326" s="435"/>
      <c r="H326" s="435"/>
      <c r="I326" s="435"/>
      <c r="J326" s="435"/>
      <c r="K326" s="435"/>
      <c r="L326" s="435"/>
      <c r="M326" s="435"/>
      <c r="N326" s="435"/>
      <c r="O326" s="435"/>
      <c r="P326" s="435"/>
      <c r="Q326" s="435"/>
    </row>
    <row r="327" spans="2:17" s="15" customFormat="1">
      <c r="B327" s="17"/>
      <c r="C327" s="435"/>
      <c r="D327" s="435"/>
      <c r="E327" s="435"/>
      <c r="F327" s="435"/>
      <c r="G327" s="435"/>
      <c r="H327" s="435"/>
      <c r="I327" s="435"/>
      <c r="J327" s="435"/>
      <c r="K327" s="435"/>
      <c r="L327" s="435"/>
      <c r="M327" s="435"/>
      <c r="N327" s="435"/>
      <c r="O327" s="435"/>
      <c r="P327" s="435"/>
      <c r="Q327" s="435"/>
    </row>
    <row r="328" spans="2:17" s="15" customFormat="1">
      <c r="B328" s="17"/>
      <c r="C328" s="435"/>
      <c r="D328" s="435"/>
      <c r="E328" s="435"/>
      <c r="F328" s="435"/>
      <c r="G328" s="435"/>
      <c r="H328" s="435"/>
      <c r="I328" s="435"/>
      <c r="J328" s="435"/>
      <c r="K328" s="435"/>
      <c r="L328" s="435"/>
      <c r="M328" s="435"/>
      <c r="N328" s="435"/>
      <c r="O328" s="435"/>
      <c r="P328" s="435"/>
      <c r="Q328" s="435"/>
    </row>
    <row r="329" spans="2:17" s="15" customFormat="1">
      <c r="B329" s="17"/>
      <c r="C329" s="435"/>
      <c r="D329" s="435"/>
      <c r="E329" s="435"/>
      <c r="F329" s="435"/>
      <c r="G329" s="435"/>
      <c r="H329" s="435"/>
      <c r="I329" s="435"/>
      <c r="J329" s="435"/>
      <c r="K329" s="435"/>
      <c r="L329" s="435"/>
      <c r="M329" s="435"/>
      <c r="N329" s="435"/>
      <c r="O329" s="435"/>
      <c r="P329" s="435"/>
      <c r="Q329" s="435"/>
    </row>
    <row r="330" spans="2:17" s="15" customFormat="1">
      <c r="B330" s="17"/>
      <c r="C330" s="435"/>
      <c r="D330" s="435"/>
      <c r="E330" s="435"/>
      <c r="F330" s="435"/>
      <c r="G330" s="435"/>
      <c r="H330" s="435"/>
      <c r="I330" s="435"/>
      <c r="J330" s="435"/>
      <c r="K330" s="435"/>
      <c r="L330" s="435"/>
      <c r="M330" s="435"/>
      <c r="N330" s="435"/>
      <c r="O330" s="435"/>
      <c r="P330" s="435"/>
      <c r="Q330" s="435"/>
    </row>
    <row r="331" spans="2:17" s="15" customFormat="1">
      <c r="B331" s="17"/>
      <c r="C331" s="435"/>
      <c r="D331" s="435"/>
      <c r="E331" s="435"/>
      <c r="F331" s="435"/>
      <c r="G331" s="435"/>
      <c r="H331" s="435"/>
      <c r="I331" s="435"/>
      <c r="J331" s="435"/>
      <c r="K331" s="435"/>
      <c r="L331" s="435"/>
      <c r="M331" s="435"/>
      <c r="N331" s="435"/>
      <c r="O331" s="435"/>
      <c r="P331" s="435"/>
      <c r="Q331" s="435"/>
    </row>
    <row r="332" spans="2:17" s="15" customFormat="1">
      <c r="B332" s="17"/>
      <c r="C332" s="435"/>
      <c r="D332" s="435"/>
      <c r="E332" s="435"/>
      <c r="F332" s="435"/>
      <c r="G332" s="435"/>
      <c r="H332" s="435"/>
      <c r="I332" s="435"/>
      <c r="J332" s="435"/>
      <c r="K332" s="435"/>
      <c r="L332" s="435"/>
      <c r="M332" s="435"/>
      <c r="N332" s="435"/>
      <c r="O332" s="435"/>
      <c r="P332" s="435"/>
      <c r="Q332" s="435"/>
    </row>
    <row r="333" spans="2:17" s="15" customFormat="1">
      <c r="B333" s="17"/>
      <c r="C333" s="435"/>
      <c r="D333" s="435"/>
      <c r="E333" s="435"/>
      <c r="F333" s="435"/>
      <c r="G333" s="435"/>
      <c r="H333" s="435"/>
      <c r="I333" s="435"/>
      <c r="J333" s="435"/>
      <c r="K333" s="435"/>
      <c r="L333" s="435"/>
      <c r="M333" s="435"/>
      <c r="N333" s="435"/>
      <c r="O333" s="435"/>
      <c r="P333" s="435"/>
      <c r="Q333" s="435"/>
    </row>
    <row r="334" spans="2:17" s="15" customFormat="1">
      <c r="B334" s="17"/>
      <c r="C334" s="435"/>
      <c r="D334" s="435"/>
      <c r="E334" s="435"/>
      <c r="F334" s="435"/>
      <c r="G334" s="435"/>
      <c r="H334" s="435"/>
      <c r="I334" s="435"/>
      <c r="J334" s="435"/>
      <c r="K334" s="435"/>
      <c r="L334" s="435"/>
      <c r="M334" s="435"/>
      <c r="N334" s="435"/>
      <c r="O334" s="435"/>
      <c r="P334" s="435"/>
      <c r="Q334" s="435"/>
    </row>
    <row r="335" spans="2:17" s="15" customFormat="1">
      <c r="B335" s="17"/>
      <c r="C335" s="435"/>
      <c r="D335" s="435"/>
      <c r="E335" s="435"/>
      <c r="F335" s="435"/>
      <c r="G335" s="435"/>
      <c r="H335" s="435"/>
      <c r="I335" s="435"/>
      <c r="J335" s="435"/>
      <c r="K335" s="435"/>
      <c r="L335" s="435"/>
      <c r="M335" s="435"/>
      <c r="N335" s="435"/>
      <c r="O335" s="435"/>
      <c r="P335" s="435"/>
      <c r="Q335" s="435"/>
    </row>
    <row r="336" spans="2:17" s="15" customFormat="1">
      <c r="B336" s="17"/>
      <c r="C336" s="435"/>
      <c r="D336" s="435"/>
      <c r="E336" s="435"/>
      <c r="F336" s="435"/>
      <c r="G336" s="435"/>
      <c r="H336" s="435"/>
      <c r="I336" s="435"/>
      <c r="J336" s="435"/>
      <c r="K336" s="435"/>
      <c r="L336" s="435"/>
      <c r="M336" s="435"/>
      <c r="N336" s="435"/>
      <c r="O336" s="435"/>
      <c r="P336" s="435"/>
      <c r="Q336" s="435"/>
    </row>
    <row r="337" spans="2:17" s="15" customFormat="1">
      <c r="B337" s="17"/>
      <c r="C337" s="435"/>
      <c r="D337" s="435"/>
      <c r="E337" s="435"/>
      <c r="F337" s="435"/>
      <c r="G337" s="435"/>
      <c r="H337" s="435"/>
      <c r="I337" s="435"/>
      <c r="J337" s="435"/>
      <c r="K337" s="435"/>
      <c r="L337" s="435"/>
      <c r="M337" s="435"/>
      <c r="N337" s="435"/>
      <c r="O337" s="435"/>
      <c r="P337" s="435"/>
      <c r="Q337" s="435"/>
    </row>
    <row r="338" spans="2:17" s="15" customFormat="1">
      <c r="B338" s="17"/>
      <c r="C338" s="435"/>
      <c r="D338" s="435"/>
      <c r="E338" s="435"/>
      <c r="F338" s="435"/>
      <c r="G338" s="435"/>
      <c r="H338" s="435"/>
      <c r="I338" s="435"/>
      <c r="J338" s="435"/>
      <c r="K338" s="435"/>
      <c r="L338" s="435"/>
      <c r="M338" s="435"/>
      <c r="N338" s="435"/>
      <c r="O338" s="435"/>
      <c r="P338" s="435"/>
      <c r="Q338" s="435"/>
    </row>
    <row r="339" spans="2:17">
      <c r="C339" s="433"/>
      <c r="D339" s="433"/>
      <c r="E339" s="433"/>
      <c r="F339" s="433"/>
      <c r="G339" s="433"/>
      <c r="H339" s="433"/>
      <c r="I339" s="433"/>
      <c r="J339" s="433"/>
      <c r="K339" s="433"/>
      <c r="L339" s="433"/>
      <c r="M339" s="433"/>
      <c r="N339" s="433"/>
      <c r="O339" s="433"/>
      <c r="P339" s="433"/>
      <c r="Q339" s="433"/>
    </row>
    <row r="340" spans="2:17">
      <c r="C340" s="433"/>
      <c r="D340" s="433"/>
      <c r="E340" s="433"/>
      <c r="F340" s="433"/>
      <c r="G340" s="433"/>
      <c r="H340" s="433"/>
      <c r="I340" s="433"/>
      <c r="J340" s="433"/>
      <c r="K340" s="433"/>
      <c r="L340" s="433"/>
      <c r="M340" s="433"/>
      <c r="N340" s="433"/>
      <c r="O340" s="433"/>
      <c r="P340" s="433"/>
      <c r="Q340" s="433"/>
    </row>
    <row r="341" spans="2:17">
      <c r="C341" s="435"/>
      <c r="D341" s="433"/>
      <c r="E341" s="433"/>
      <c r="F341" s="433"/>
      <c r="G341" s="433"/>
      <c r="H341" s="433"/>
      <c r="I341" s="433"/>
      <c r="J341" s="433"/>
      <c r="K341" s="433"/>
      <c r="L341" s="433"/>
      <c r="M341" s="433"/>
      <c r="N341" s="433"/>
      <c r="O341" s="433"/>
      <c r="P341" s="433"/>
      <c r="Q341" s="433"/>
    </row>
    <row r="342" spans="2:17">
      <c r="C342" s="435"/>
      <c r="D342" s="433"/>
      <c r="E342" s="433"/>
      <c r="F342" s="433"/>
      <c r="G342" s="433"/>
      <c r="H342" s="433"/>
      <c r="I342" s="433"/>
      <c r="J342" s="433"/>
      <c r="K342" s="433"/>
      <c r="L342" s="433"/>
      <c r="M342" s="433"/>
      <c r="N342" s="433"/>
      <c r="O342" s="433"/>
      <c r="P342" s="433"/>
      <c r="Q342" s="433"/>
    </row>
    <row r="343" spans="2:17">
      <c r="C343" s="435"/>
      <c r="D343" s="433"/>
      <c r="E343" s="433"/>
      <c r="F343" s="433"/>
      <c r="G343" s="433"/>
      <c r="H343" s="433"/>
      <c r="I343" s="433"/>
      <c r="J343" s="433"/>
      <c r="K343" s="433"/>
      <c r="L343" s="433"/>
      <c r="M343" s="433"/>
      <c r="N343" s="433"/>
      <c r="O343" s="433"/>
      <c r="P343" s="433"/>
      <c r="Q343" s="433"/>
    </row>
    <row r="344" spans="2:17">
      <c r="C344" s="435"/>
      <c r="D344" s="433"/>
      <c r="E344" s="433"/>
      <c r="F344" s="433"/>
      <c r="G344" s="433"/>
      <c r="H344" s="433"/>
      <c r="I344" s="433"/>
      <c r="J344" s="433"/>
      <c r="K344" s="433"/>
      <c r="L344" s="433"/>
      <c r="M344" s="433"/>
      <c r="N344" s="433"/>
      <c r="O344" s="433"/>
      <c r="P344" s="433"/>
      <c r="Q344" s="433"/>
    </row>
    <row r="345" spans="2:17">
      <c r="C345" s="435"/>
      <c r="D345" s="433"/>
      <c r="E345" s="433"/>
      <c r="F345" s="433"/>
      <c r="G345" s="433"/>
      <c r="H345" s="433"/>
      <c r="I345" s="433"/>
      <c r="J345" s="433"/>
      <c r="K345" s="433"/>
      <c r="L345" s="433"/>
      <c r="M345" s="433"/>
      <c r="N345" s="433"/>
      <c r="O345" s="433"/>
      <c r="P345" s="433"/>
      <c r="Q345" s="433"/>
    </row>
    <row r="346" spans="2:17">
      <c r="C346" s="435"/>
      <c r="D346" s="433"/>
      <c r="E346" s="433"/>
      <c r="F346" s="433"/>
      <c r="G346" s="433"/>
      <c r="H346" s="433"/>
      <c r="I346" s="433"/>
      <c r="J346" s="433"/>
      <c r="K346" s="433"/>
      <c r="L346" s="433"/>
      <c r="M346" s="433"/>
      <c r="N346" s="433"/>
      <c r="O346" s="433"/>
      <c r="P346" s="433"/>
      <c r="Q346" s="433"/>
    </row>
    <row r="347" spans="2:17">
      <c r="C347" s="435"/>
      <c r="D347" s="433"/>
      <c r="E347" s="433"/>
      <c r="F347" s="433"/>
      <c r="G347" s="433"/>
      <c r="H347" s="433"/>
      <c r="I347" s="433"/>
      <c r="J347" s="433"/>
      <c r="K347" s="433"/>
      <c r="L347" s="433"/>
      <c r="M347" s="433"/>
      <c r="N347" s="433"/>
      <c r="O347" s="433"/>
      <c r="P347" s="433"/>
      <c r="Q347" s="433"/>
    </row>
    <row r="348" spans="2:17">
      <c r="C348" s="435"/>
      <c r="D348" s="433"/>
      <c r="E348" s="433"/>
      <c r="F348" s="433"/>
      <c r="G348" s="433"/>
      <c r="H348" s="433"/>
      <c r="I348" s="433"/>
      <c r="J348" s="433"/>
      <c r="K348" s="433"/>
      <c r="L348" s="433"/>
      <c r="M348" s="433"/>
      <c r="N348" s="433"/>
      <c r="O348" s="433"/>
      <c r="P348" s="433"/>
      <c r="Q348" s="433"/>
    </row>
    <row r="349" spans="2:17">
      <c r="C349" s="435"/>
      <c r="D349" s="433"/>
      <c r="E349" s="433"/>
      <c r="F349" s="433"/>
      <c r="G349" s="433"/>
      <c r="H349" s="433"/>
      <c r="I349" s="433"/>
      <c r="J349" s="433"/>
      <c r="K349" s="433"/>
      <c r="L349" s="433"/>
      <c r="M349" s="433"/>
      <c r="N349" s="433"/>
      <c r="O349" s="433"/>
      <c r="P349" s="433"/>
      <c r="Q349" s="433"/>
    </row>
    <row r="350" spans="2:17">
      <c r="C350" s="435"/>
      <c r="D350" s="433"/>
      <c r="E350" s="433"/>
      <c r="F350" s="433"/>
      <c r="G350" s="433"/>
      <c r="H350" s="433"/>
      <c r="I350" s="433"/>
      <c r="J350" s="433"/>
      <c r="K350" s="433"/>
      <c r="L350" s="433"/>
      <c r="M350" s="433"/>
      <c r="N350" s="433"/>
      <c r="O350" s="433"/>
      <c r="P350" s="433"/>
      <c r="Q350" s="433"/>
    </row>
    <row r="351" spans="2:17">
      <c r="C351" s="435"/>
      <c r="D351" s="433"/>
      <c r="E351" s="433"/>
      <c r="F351" s="433"/>
      <c r="G351" s="433"/>
      <c r="H351" s="433"/>
      <c r="I351" s="433"/>
      <c r="J351" s="433"/>
      <c r="K351" s="433"/>
      <c r="L351" s="433"/>
      <c r="M351" s="433"/>
      <c r="N351" s="433"/>
      <c r="O351" s="433"/>
      <c r="P351" s="433"/>
      <c r="Q351" s="433"/>
    </row>
    <row r="352" spans="2:17">
      <c r="C352" s="435"/>
      <c r="D352" s="433"/>
      <c r="E352" s="433"/>
      <c r="F352" s="433"/>
      <c r="G352" s="433"/>
      <c r="H352" s="433"/>
      <c r="I352" s="433"/>
      <c r="J352" s="433"/>
      <c r="K352" s="433"/>
      <c r="L352" s="433"/>
      <c r="M352" s="433"/>
      <c r="N352" s="433"/>
      <c r="O352" s="433"/>
      <c r="P352" s="433"/>
      <c r="Q352" s="433"/>
    </row>
    <row r="353" spans="3:17">
      <c r="C353" s="435"/>
      <c r="D353" s="433"/>
      <c r="E353" s="433"/>
      <c r="F353" s="433"/>
      <c r="G353" s="433"/>
      <c r="H353" s="433"/>
      <c r="I353" s="433"/>
      <c r="J353" s="433"/>
      <c r="K353" s="433"/>
      <c r="L353" s="433"/>
      <c r="M353" s="433"/>
      <c r="N353" s="433"/>
      <c r="O353" s="433"/>
      <c r="P353" s="433"/>
      <c r="Q353" s="433"/>
    </row>
    <row r="354" spans="3:17">
      <c r="C354" s="435"/>
      <c r="D354" s="433"/>
      <c r="E354" s="433"/>
      <c r="F354" s="433"/>
      <c r="G354" s="433"/>
      <c r="H354" s="433"/>
      <c r="I354" s="433"/>
      <c r="J354" s="433"/>
      <c r="K354" s="433"/>
      <c r="L354" s="433"/>
      <c r="M354" s="433"/>
      <c r="N354" s="433"/>
      <c r="O354" s="433"/>
      <c r="P354" s="433"/>
      <c r="Q354" s="433"/>
    </row>
    <row r="355" spans="3:17">
      <c r="C355" s="435"/>
      <c r="D355" s="433"/>
      <c r="E355" s="433"/>
      <c r="F355" s="433"/>
      <c r="G355" s="433"/>
      <c r="H355" s="433"/>
      <c r="I355" s="433"/>
      <c r="J355" s="433"/>
      <c r="K355" s="433"/>
      <c r="L355" s="433"/>
      <c r="M355" s="433"/>
      <c r="N355" s="433"/>
      <c r="O355" s="433"/>
      <c r="P355" s="433"/>
      <c r="Q355" s="433"/>
    </row>
    <row r="356" spans="3:17">
      <c r="C356" s="435"/>
      <c r="D356" s="433"/>
      <c r="E356" s="433"/>
      <c r="F356" s="433"/>
      <c r="G356" s="433"/>
      <c r="H356" s="433"/>
      <c r="I356" s="433"/>
      <c r="J356" s="433"/>
      <c r="K356" s="433"/>
      <c r="L356" s="433"/>
      <c r="M356" s="433"/>
      <c r="N356" s="433"/>
      <c r="O356" s="433"/>
      <c r="P356" s="433"/>
      <c r="Q356" s="433"/>
    </row>
    <row r="357" spans="3:17">
      <c r="C357" s="435"/>
      <c r="D357" s="433"/>
      <c r="E357" s="433"/>
      <c r="F357" s="433"/>
      <c r="G357" s="433"/>
      <c r="H357" s="433"/>
      <c r="I357" s="433"/>
      <c r="J357" s="433"/>
      <c r="K357" s="433"/>
      <c r="L357" s="433"/>
      <c r="M357" s="433"/>
      <c r="N357" s="433"/>
      <c r="O357" s="433"/>
      <c r="P357" s="433"/>
      <c r="Q357" s="433"/>
    </row>
    <row r="358" spans="3:17">
      <c r="C358" s="435"/>
      <c r="D358" s="433"/>
      <c r="E358" s="433"/>
      <c r="F358" s="433"/>
      <c r="G358" s="433"/>
      <c r="H358" s="433"/>
      <c r="I358" s="433"/>
      <c r="J358" s="433"/>
      <c r="K358" s="433"/>
      <c r="L358" s="433"/>
      <c r="M358" s="433"/>
      <c r="N358" s="433"/>
      <c r="O358" s="433"/>
      <c r="P358" s="433"/>
      <c r="Q358" s="433"/>
    </row>
    <row r="359" spans="3:17">
      <c r="C359" s="435"/>
      <c r="D359" s="433"/>
      <c r="E359" s="433"/>
      <c r="F359" s="433"/>
      <c r="G359" s="433"/>
      <c r="H359" s="433"/>
      <c r="I359" s="433"/>
      <c r="J359" s="433"/>
      <c r="K359" s="433"/>
      <c r="L359" s="433"/>
      <c r="M359" s="433"/>
      <c r="N359" s="433"/>
      <c r="O359" s="433"/>
      <c r="P359" s="433"/>
      <c r="Q359" s="433"/>
    </row>
    <row r="360" spans="3:17">
      <c r="C360" s="435"/>
      <c r="D360" s="433"/>
      <c r="E360" s="433"/>
      <c r="F360" s="433"/>
      <c r="G360" s="433"/>
      <c r="H360" s="433"/>
      <c r="I360" s="433"/>
      <c r="J360" s="433"/>
      <c r="K360" s="433"/>
      <c r="L360" s="433"/>
      <c r="M360" s="433"/>
      <c r="N360" s="433"/>
      <c r="O360" s="433"/>
      <c r="P360" s="433"/>
      <c r="Q360" s="433"/>
    </row>
    <row r="361" spans="3:17">
      <c r="C361" s="435"/>
      <c r="D361" s="433"/>
      <c r="E361" s="433"/>
      <c r="F361" s="433"/>
      <c r="G361" s="433"/>
      <c r="H361" s="433"/>
      <c r="I361" s="433"/>
      <c r="J361" s="433"/>
      <c r="K361" s="433"/>
      <c r="L361" s="433"/>
      <c r="M361" s="433"/>
      <c r="N361" s="433"/>
      <c r="O361" s="433"/>
      <c r="P361" s="433"/>
      <c r="Q361" s="433"/>
    </row>
    <row r="362" spans="3:17">
      <c r="C362" s="435"/>
      <c r="D362" s="433"/>
      <c r="E362" s="433"/>
      <c r="F362" s="433"/>
      <c r="G362" s="433"/>
      <c r="H362" s="433"/>
      <c r="I362" s="433"/>
      <c r="J362" s="433"/>
      <c r="K362" s="433"/>
      <c r="L362" s="433"/>
      <c r="M362" s="433"/>
      <c r="N362" s="433"/>
      <c r="O362" s="433"/>
      <c r="P362" s="433"/>
      <c r="Q362" s="433"/>
    </row>
    <row r="363" spans="3:17">
      <c r="C363" s="435"/>
      <c r="D363" s="433"/>
      <c r="E363" s="433"/>
      <c r="F363" s="433"/>
      <c r="G363" s="433"/>
      <c r="H363" s="433"/>
      <c r="I363" s="433"/>
      <c r="J363" s="433"/>
      <c r="K363" s="433"/>
      <c r="L363" s="433"/>
      <c r="M363" s="433"/>
      <c r="N363" s="433"/>
      <c r="O363" s="433"/>
      <c r="P363" s="433"/>
      <c r="Q363" s="433"/>
    </row>
    <row r="364" spans="3:17">
      <c r="C364" s="435"/>
      <c r="D364" s="433"/>
      <c r="E364" s="433"/>
      <c r="F364" s="433"/>
      <c r="G364" s="433"/>
      <c r="H364" s="433"/>
      <c r="I364" s="433"/>
      <c r="J364" s="433"/>
      <c r="K364" s="433"/>
      <c r="L364" s="433"/>
      <c r="M364" s="433"/>
      <c r="N364" s="433"/>
      <c r="O364" s="433"/>
      <c r="P364" s="433"/>
      <c r="Q364" s="433"/>
    </row>
    <row r="365" spans="3:17">
      <c r="C365" s="435"/>
      <c r="D365" s="433"/>
      <c r="E365" s="433"/>
      <c r="F365" s="433"/>
      <c r="G365" s="433"/>
      <c r="H365" s="433"/>
      <c r="I365" s="433"/>
      <c r="J365" s="433"/>
      <c r="K365" s="433"/>
      <c r="L365" s="433"/>
      <c r="M365" s="433"/>
      <c r="N365" s="433"/>
      <c r="O365" s="433"/>
      <c r="P365" s="433"/>
      <c r="Q365" s="433"/>
    </row>
    <row r="366" spans="3:17">
      <c r="C366" s="435"/>
      <c r="D366" s="433"/>
      <c r="E366" s="433"/>
      <c r="F366" s="433"/>
      <c r="G366" s="433"/>
      <c r="H366" s="433"/>
      <c r="I366" s="433"/>
      <c r="J366" s="433"/>
      <c r="K366" s="433"/>
      <c r="L366" s="433"/>
      <c r="M366" s="433"/>
      <c r="N366" s="433"/>
      <c r="O366" s="433"/>
      <c r="P366" s="433"/>
      <c r="Q366" s="433"/>
    </row>
    <row r="367" spans="3:17">
      <c r="C367" s="435"/>
      <c r="D367" s="433"/>
      <c r="E367" s="433"/>
      <c r="F367" s="433"/>
      <c r="G367" s="433"/>
      <c r="H367" s="433"/>
      <c r="I367" s="433"/>
      <c r="J367" s="433"/>
      <c r="K367" s="433"/>
      <c r="L367" s="433"/>
      <c r="M367" s="433"/>
      <c r="N367" s="433"/>
      <c r="O367" s="433"/>
      <c r="P367" s="433"/>
      <c r="Q367" s="433"/>
    </row>
    <row r="368" spans="3:17">
      <c r="C368" s="435"/>
      <c r="D368" s="433"/>
      <c r="E368" s="433"/>
      <c r="F368" s="433"/>
      <c r="G368" s="433"/>
      <c r="H368" s="433"/>
      <c r="I368" s="433"/>
      <c r="J368" s="433"/>
      <c r="K368" s="433"/>
      <c r="L368" s="433"/>
      <c r="M368" s="433"/>
      <c r="N368" s="433"/>
      <c r="O368" s="433"/>
      <c r="P368" s="433"/>
      <c r="Q368" s="433"/>
    </row>
    <row r="369" spans="3:17">
      <c r="C369" s="435"/>
      <c r="D369" s="433"/>
      <c r="E369" s="433"/>
      <c r="F369" s="433"/>
      <c r="G369" s="433"/>
      <c r="H369" s="433"/>
      <c r="I369" s="433"/>
      <c r="J369" s="433"/>
      <c r="K369" s="433"/>
      <c r="L369" s="433"/>
      <c r="M369" s="433"/>
      <c r="N369" s="433"/>
      <c r="O369" s="433"/>
      <c r="P369" s="433"/>
      <c r="Q369" s="433"/>
    </row>
    <row r="370" spans="3:17">
      <c r="C370" s="435"/>
      <c r="D370" s="433"/>
      <c r="E370" s="433"/>
      <c r="F370" s="433"/>
      <c r="G370" s="433"/>
      <c r="H370" s="433"/>
      <c r="I370" s="433"/>
      <c r="J370" s="433"/>
      <c r="K370" s="433"/>
      <c r="L370" s="433"/>
      <c r="M370" s="433"/>
      <c r="N370" s="433"/>
      <c r="O370" s="433"/>
      <c r="P370" s="433"/>
      <c r="Q370" s="433"/>
    </row>
    <row r="371" spans="3:17">
      <c r="C371" s="435"/>
      <c r="D371" s="433"/>
      <c r="E371" s="433"/>
      <c r="F371" s="433"/>
      <c r="G371" s="433"/>
      <c r="H371" s="433"/>
      <c r="I371" s="433"/>
      <c r="J371" s="433"/>
      <c r="K371" s="433"/>
      <c r="L371" s="433"/>
      <c r="M371" s="433"/>
      <c r="N371" s="433"/>
      <c r="O371" s="433"/>
      <c r="P371" s="433"/>
      <c r="Q371" s="433"/>
    </row>
    <row r="372" spans="3:17">
      <c r="C372" s="435"/>
      <c r="D372" s="433"/>
      <c r="E372" s="433"/>
      <c r="F372" s="433"/>
      <c r="G372" s="433"/>
      <c r="H372" s="433"/>
      <c r="I372" s="433"/>
      <c r="J372" s="433"/>
      <c r="K372" s="433"/>
      <c r="L372" s="433"/>
      <c r="M372" s="433"/>
      <c r="N372" s="433"/>
      <c r="O372" s="433"/>
      <c r="P372" s="433"/>
      <c r="Q372" s="433"/>
    </row>
    <row r="373" spans="3:17">
      <c r="C373" s="435"/>
      <c r="D373" s="433"/>
      <c r="E373" s="433"/>
      <c r="F373" s="433"/>
      <c r="G373" s="433"/>
      <c r="H373" s="433"/>
      <c r="I373" s="433"/>
      <c r="J373" s="433"/>
      <c r="K373" s="433"/>
      <c r="L373" s="433"/>
      <c r="M373" s="433"/>
      <c r="N373" s="433"/>
      <c r="O373" s="433"/>
      <c r="P373" s="433"/>
      <c r="Q373" s="433"/>
    </row>
    <row r="374" spans="3:17">
      <c r="C374" s="435"/>
      <c r="D374" s="433"/>
      <c r="E374" s="433"/>
      <c r="F374" s="433"/>
      <c r="G374" s="433"/>
      <c r="H374" s="433"/>
      <c r="I374" s="433"/>
      <c r="J374" s="433"/>
      <c r="K374" s="433"/>
      <c r="L374" s="433"/>
      <c r="M374" s="433"/>
      <c r="N374" s="433"/>
      <c r="O374" s="433"/>
      <c r="P374" s="433"/>
      <c r="Q374" s="433"/>
    </row>
    <row r="375" spans="3:17">
      <c r="C375" s="435"/>
      <c r="D375" s="433"/>
      <c r="E375" s="433"/>
      <c r="F375" s="433"/>
      <c r="G375" s="433"/>
      <c r="H375" s="433"/>
      <c r="I375" s="433"/>
      <c r="J375" s="433"/>
      <c r="K375" s="433"/>
      <c r="L375" s="433"/>
      <c r="M375" s="433"/>
      <c r="N375" s="433"/>
      <c r="O375" s="433"/>
      <c r="P375" s="433"/>
      <c r="Q375" s="433"/>
    </row>
    <row r="376" spans="3:17">
      <c r="C376" s="435"/>
      <c r="D376" s="433"/>
      <c r="E376" s="433"/>
      <c r="F376" s="433"/>
      <c r="G376" s="433"/>
      <c r="H376" s="433"/>
      <c r="I376" s="433"/>
      <c r="J376" s="433"/>
      <c r="K376" s="433"/>
      <c r="L376" s="433"/>
      <c r="M376" s="433"/>
      <c r="N376" s="433"/>
      <c r="O376" s="433"/>
      <c r="P376" s="433"/>
      <c r="Q376" s="433"/>
    </row>
    <row r="377" spans="3:17">
      <c r="C377" s="435"/>
      <c r="D377" s="433"/>
      <c r="E377" s="433"/>
      <c r="F377" s="433"/>
      <c r="G377" s="433"/>
      <c r="H377" s="433"/>
      <c r="I377" s="433"/>
      <c r="J377" s="433"/>
      <c r="K377" s="433"/>
      <c r="L377" s="433"/>
      <c r="M377" s="433"/>
      <c r="N377" s="433"/>
      <c r="O377" s="433"/>
      <c r="P377" s="433"/>
      <c r="Q377" s="433"/>
    </row>
    <row r="378" spans="3:17">
      <c r="C378" s="435"/>
      <c r="D378" s="433"/>
      <c r="E378" s="433"/>
      <c r="F378" s="433"/>
      <c r="G378" s="433"/>
      <c r="H378" s="433"/>
      <c r="I378" s="433"/>
      <c r="J378" s="433"/>
      <c r="K378" s="433"/>
      <c r="L378" s="433"/>
      <c r="M378" s="433"/>
      <c r="N378" s="433"/>
      <c r="O378" s="433"/>
      <c r="P378" s="433"/>
      <c r="Q378" s="433"/>
    </row>
    <row r="379" spans="3:17">
      <c r="C379" s="435"/>
      <c r="D379" s="433"/>
      <c r="E379" s="433"/>
      <c r="F379" s="433"/>
      <c r="G379" s="433"/>
      <c r="H379" s="433"/>
      <c r="I379" s="433"/>
      <c r="J379" s="433"/>
      <c r="K379" s="433"/>
      <c r="L379" s="433"/>
      <c r="M379" s="433"/>
      <c r="N379" s="433"/>
      <c r="O379" s="433"/>
      <c r="P379" s="433"/>
      <c r="Q379" s="433"/>
    </row>
    <row r="380" spans="3:17">
      <c r="C380" s="435"/>
      <c r="D380" s="433"/>
      <c r="E380" s="433"/>
      <c r="F380" s="433"/>
      <c r="G380" s="433"/>
      <c r="H380" s="433"/>
      <c r="I380" s="433"/>
      <c r="J380" s="433"/>
      <c r="K380" s="433"/>
      <c r="L380" s="433"/>
      <c r="M380" s="433"/>
      <c r="N380" s="433"/>
      <c r="O380" s="433"/>
      <c r="P380" s="433"/>
      <c r="Q380" s="433"/>
    </row>
    <row r="381" spans="3:17">
      <c r="C381" s="435"/>
      <c r="D381" s="433"/>
      <c r="E381" s="433"/>
      <c r="F381" s="433"/>
      <c r="G381" s="433"/>
      <c r="H381" s="433"/>
      <c r="I381" s="433"/>
      <c r="J381" s="433"/>
      <c r="K381" s="433"/>
      <c r="L381" s="433"/>
      <c r="M381" s="433"/>
      <c r="N381" s="433"/>
      <c r="O381" s="433"/>
      <c r="P381" s="433"/>
      <c r="Q381" s="433"/>
    </row>
    <row r="382" spans="3:17">
      <c r="C382" s="435"/>
      <c r="D382" s="433"/>
      <c r="E382" s="433"/>
      <c r="F382" s="433"/>
      <c r="G382" s="433"/>
      <c r="H382" s="433"/>
      <c r="I382" s="433"/>
      <c r="J382" s="433"/>
      <c r="K382" s="433"/>
      <c r="L382" s="433"/>
      <c r="M382" s="433"/>
      <c r="N382" s="433"/>
      <c r="O382" s="433"/>
      <c r="P382" s="433"/>
      <c r="Q382" s="433"/>
    </row>
    <row r="383" spans="3:17">
      <c r="C383" s="435"/>
      <c r="D383" s="433"/>
      <c r="E383" s="433"/>
      <c r="F383" s="433"/>
      <c r="G383" s="433"/>
      <c r="H383" s="433"/>
      <c r="I383" s="433"/>
      <c r="J383" s="433"/>
      <c r="K383" s="433"/>
      <c r="L383" s="433"/>
      <c r="M383" s="433"/>
      <c r="N383" s="433"/>
      <c r="O383" s="433"/>
      <c r="P383" s="433"/>
      <c r="Q383" s="433"/>
    </row>
    <row r="384" spans="3:17">
      <c r="C384" s="435"/>
      <c r="D384" s="433"/>
      <c r="E384" s="433"/>
      <c r="F384" s="433"/>
      <c r="G384" s="433"/>
      <c r="H384" s="433"/>
      <c r="I384" s="433"/>
      <c r="J384" s="433"/>
      <c r="K384" s="433"/>
      <c r="L384" s="433"/>
      <c r="M384" s="433"/>
      <c r="N384" s="433"/>
      <c r="O384" s="433"/>
      <c r="P384" s="433"/>
      <c r="Q384" s="433"/>
    </row>
    <row r="385" spans="3:17">
      <c r="C385" s="435"/>
      <c r="D385" s="433"/>
      <c r="E385" s="433"/>
      <c r="F385" s="433"/>
      <c r="G385" s="433"/>
      <c r="H385" s="433"/>
      <c r="I385" s="433"/>
      <c r="J385" s="433"/>
      <c r="K385" s="433"/>
      <c r="L385" s="433"/>
      <c r="M385" s="433"/>
      <c r="N385" s="433"/>
      <c r="O385" s="433"/>
      <c r="P385" s="433"/>
      <c r="Q385" s="433"/>
    </row>
    <row r="386" spans="3:17">
      <c r="C386" s="435"/>
      <c r="D386" s="433"/>
      <c r="E386" s="433"/>
      <c r="F386" s="433"/>
      <c r="G386" s="433"/>
      <c r="H386" s="433"/>
      <c r="I386" s="433"/>
      <c r="J386" s="433"/>
      <c r="K386" s="433"/>
      <c r="L386" s="433"/>
      <c r="M386" s="433"/>
      <c r="N386" s="433"/>
      <c r="O386" s="433"/>
      <c r="P386" s="433"/>
      <c r="Q386" s="433"/>
    </row>
    <row r="387" spans="3:17">
      <c r="C387" s="435"/>
      <c r="D387" s="433"/>
      <c r="E387" s="433"/>
      <c r="F387" s="433"/>
      <c r="G387" s="433"/>
      <c r="H387" s="433"/>
      <c r="I387" s="433"/>
      <c r="J387" s="433"/>
      <c r="K387" s="433"/>
      <c r="L387" s="433"/>
      <c r="M387" s="433"/>
      <c r="N387" s="433"/>
      <c r="O387" s="433"/>
      <c r="P387" s="433"/>
      <c r="Q387" s="433"/>
    </row>
    <row r="388" spans="3:17">
      <c r="C388" s="435"/>
      <c r="D388" s="433"/>
      <c r="E388" s="433"/>
      <c r="F388" s="433"/>
      <c r="G388" s="433"/>
      <c r="H388" s="433"/>
      <c r="I388" s="433"/>
      <c r="J388" s="433"/>
      <c r="K388" s="433"/>
      <c r="L388" s="433"/>
      <c r="M388" s="433"/>
      <c r="N388" s="433"/>
      <c r="O388" s="433"/>
      <c r="P388" s="433"/>
      <c r="Q388" s="433"/>
    </row>
    <row r="389" spans="3:17">
      <c r="C389" s="435"/>
      <c r="D389" s="433"/>
      <c r="E389" s="433"/>
      <c r="F389" s="433"/>
      <c r="G389" s="433"/>
      <c r="H389" s="433"/>
      <c r="I389" s="433"/>
      <c r="J389" s="433"/>
      <c r="K389" s="433"/>
      <c r="L389" s="433"/>
      <c r="M389" s="433"/>
      <c r="N389" s="433"/>
      <c r="O389" s="433"/>
      <c r="P389" s="433"/>
      <c r="Q389" s="433"/>
    </row>
    <row r="390" spans="3:17">
      <c r="C390" s="435"/>
      <c r="D390" s="433"/>
      <c r="E390" s="433"/>
      <c r="F390" s="433"/>
      <c r="G390" s="433"/>
      <c r="H390" s="433"/>
      <c r="I390" s="433"/>
      <c r="J390" s="433"/>
      <c r="K390" s="433"/>
      <c r="L390" s="433"/>
      <c r="M390" s="433"/>
      <c r="N390" s="433"/>
      <c r="O390" s="433"/>
      <c r="P390" s="433"/>
      <c r="Q390" s="433"/>
    </row>
    <row r="391" spans="3:17">
      <c r="C391" s="435"/>
      <c r="D391" s="433"/>
      <c r="E391" s="433"/>
      <c r="F391" s="433"/>
      <c r="G391" s="433"/>
      <c r="H391" s="433"/>
      <c r="I391" s="433"/>
      <c r="J391" s="433"/>
      <c r="K391" s="433"/>
      <c r="L391" s="433"/>
      <c r="M391" s="433"/>
      <c r="N391" s="433"/>
      <c r="O391" s="433"/>
      <c r="P391" s="433"/>
      <c r="Q391" s="433"/>
    </row>
    <row r="392" spans="3:17">
      <c r="C392" s="435"/>
      <c r="D392" s="433"/>
      <c r="E392" s="433"/>
      <c r="F392" s="433"/>
      <c r="G392" s="433"/>
      <c r="H392" s="433"/>
      <c r="I392" s="433"/>
      <c r="J392" s="433"/>
      <c r="K392" s="433"/>
      <c r="L392" s="433"/>
      <c r="M392" s="433"/>
      <c r="N392" s="433"/>
      <c r="O392" s="433"/>
      <c r="P392" s="433"/>
      <c r="Q392" s="433"/>
    </row>
    <row r="393" spans="3:17">
      <c r="C393" s="435"/>
      <c r="D393" s="433"/>
      <c r="E393" s="433"/>
      <c r="F393" s="433"/>
      <c r="G393" s="433"/>
      <c r="H393" s="433"/>
      <c r="I393" s="433"/>
      <c r="J393" s="433"/>
      <c r="K393" s="433"/>
      <c r="L393" s="433"/>
      <c r="M393" s="433"/>
      <c r="N393" s="433"/>
      <c r="O393" s="433"/>
      <c r="P393" s="433"/>
      <c r="Q393" s="433"/>
    </row>
    <row r="394" spans="3:17">
      <c r="C394" s="435"/>
      <c r="D394" s="433"/>
      <c r="E394" s="433"/>
      <c r="F394" s="433"/>
      <c r="G394" s="433"/>
      <c r="H394" s="433"/>
      <c r="I394" s="433"/>
      <c r="J394" s="433"/>
      <c r="K394" s="433"/>
      <c r="L394" s="433"/>
      <c r="M394" s="433"/>
      <c r="N394" s="433"/>
      <c r="O394" s="433"/>
      <c r="P394" s="433"/>
      <c r="Q394" s="433"/>
    </row>
    <row r="395" spans="3:17">
      <c r="C395" s="435"/>
      <c r="D395" s="433"/>
      <c r="E395" s="433"/>
      <c r="F395" s="433"/>
      <c r="G395" s="433"/>
      <c r="H395" s="433"/>
      <c r="I395" s="433"/>
      <c r="J395" s="433"/>
      <c r="K395" s="433"/>
      <c r="L395" s="433"/>
      <c r="M395" s="433"/>
      <c r="N395" s="433"/>
      <c r="O395" s="433"/>
      <c r="P395" s="433"/>
      <c r="Q395" s="433"/>
    </row>
    <row r="396" spans="3:17">
      <c r="C396" s="435"/>
      <c r="D396" s="433"/>
      <c r="E396" s="433"/>
      <c r="F396" s="433"/>
      <c r="G396" s="433"/>
      <c r="H396" s="433"/>
      <c r="I396" s="433"/>
      <c r="J396" s="433"/>
      <c r="K396" s="433"/>
      <c r="L396" s="433"/>
      <c r="M396" s="433"/>
      <c r="N396" s="433"/>
      <c r="O396" s="433"/>
      <c r="P396" s="433"/>
      <c r="Q396" s="433"/>
    </row>
    <row r="397" spans="3:17">
      <c r="C397" s="435"/>
      <c r="D397" s="433"/>
      <c r="E397" s="433"/>
      <c r="F397" s="433"/>
      <c r="G397" s="433"/>
      <c r="H397" s="433"/>
      <c r="I397" s="433"/>
      <c r="J397" s="433"/>
      <c r="K397" s="433"/>
      <c r="L397" s="433"/>
      <c r="M397" s="433"/>
      <c r="N397" s="433"/>
      <c r="O397" s="433"/>
      <c r="P397" s="433"/>
      <c r="Q397" s="433"/>
    </row>
    <row r="398" spans="3:17">
      <c r="C398" s="435"/>
      <c r="D398" s="433"/>
      <c r="E398" s="433"/>
      <c r="F398" s="433"/>
      <c r="G398" s="433"/>
      <c r="H398" s="433"/>
      <c r="I398" s="433"/>
      <c r="J398" s="433"/>
      <c r="K398" s="433"/>
      <c r="L398" s="433"/>
      <c r="M398" s="433"/>
      <c r="N398" s="433"/>
      <c r="O398" s="433"/>
      <c r="P398" s="433"/>
      <c r="Q398" s="433"/>
    </row>
    <row r="399" spans="3:17">
      <c r="C399" s="435"/>
      <c r="D399" s="433"/>
      <c r="E399" s="433"/>
      <c r="F399" s="433"/>
      <c r="G399" s="433"/>
      <c r="H399" s="433"/>
      <c r="I399" s="433"/>
      <c r="J399" s="433"/>
      <c r="K399" s="433"/>
      <c r="L399" s="433"/>
      <c r="M399" s="433"/>
      <c r="N399" s="433"/>
      <c r="O399" s="433"/>
      <c r="P399" s="433"/>
      <c r="Q399" s="433"/>
    </row>
    <row r="400" spans="3:17">
      <c r="C400" s="435"/>
      <c r="D400" s="433"/>
      <c r="E400" s="433"/>
      <c r="F400" s="433"/>
      <c r="G400" s="433"/>
      <c r="H400" s="433"/>
      <c r="I400" s="433"/>
      <c r="J400" s="433"/>
      <c r="K400" s="433"/>
      <c r="L400" s="433"/>
      <c r="M400" s="433"/>
      <c r="N400" s="433"/>
      <c r="O400" s="433"/>
      <c r="P400" s="433"/>
      <c r="Q400" s="433"/>
    </row>
    <row r="401" spans="3:17">
      <c r="C401" s="435"/>
      <c r="D401" s="433"/>
      <c r="E401" s="433"/>
      <c r="F401" s="433"/>
      <c r="G401" s="433"/>
      <c r="H401" s="433"/>
      <c r="I401" s="433"/>
      <c r="J401" s="433"/>
      <c r="K401" s="433"/>
      <c r="L401" s="433"/>
      <c r="M401" s="433"/>
      <c r="N401" s="433"/>
      <c r="O401" s="433"/>
      <c r="P401" s="433"/>
      <c r="Q401" s="433"/>
    </row>
    <row r="402" spans="3:17">
      <c r="C402" s="435"/>
      <c r="D402" s="433"/>
      <c r="E402" s="433"/>
      <c r="F402" s="433"/>
      <c r="G402" s="433"/>
      <c r="H402" s="433"/>
      <c r="I402" s="433"/>
      <c r="J402" s="433"/>
      <c r="K402" s="433"/>
      <c r="L402" s="433"/>
      <c r="M402" s="433"/>
      <c r="N402" s="433"/>
      <c r="O402" s="433"/>
      <c r="P402" s="433"/>
      <c r="Q402" s="433"/>
    </row>
    <row r="403" spans="3:17">
      <c r="C403" s="435"/>
      <c r="D403" s="433"/>
      <c r="E403" s="433"/>
      <c r="F403" s="433"/>
      <c r="G403" s="433"/>
      <c r="H403" s="433"/>
      <c r="I403" s="433"/>
      <c r="J403" s="433"/>
      <c r="K403" s="433"/>
      <c r="L403" s="433"/>
      <c r="M403" s="433"/>
      <c r="N403" s="433"/>
      <c r="O403" s="433"/>
      <c r="P403" s="433"/>
      <c r="Q403" s="433"/>
    </row>
    <row r="404" spans="3:17">
      <c r="C404" s="435"/>
      <c r="D404" s="433"/>
      <c r="E404" s="433"/>
      <c r="F404" s="433"/>
      <c r="G404" s="433"/>
      <c r="H404" s="433"/>
      <c r="I404" s="433"/>
      <c r="J404" s="433"/>
      <c r="K404" s="433"/>
      <c r="L404" s="433"/>
      <c r="M404" s="433"/>
      <c r="N404" s="433"/>
      <c r="O404" s="433"/>
      <c r="P404" s="433"/>
      <c r="Q404" s="433"/>
    </row>
    <row r="405" spans="3:17">
      <c r="C405" s="435"/>
      <c r="D405" s="433"/>
      <c r="E405" s="433"/>
      <c r="F405" s="433"/>
      <c r="G405" s="433"/>
      <c r="H405" s="433"/>
      <c r="I405" s="433"/>
      <c r="J405" s="433"/>
      <c r="K405" s="433"/>
      <c r="L405" s="433"/>
      <c r="M405" s="433"/>
      <c r="N405" s="433"/>
      <c r="O405" s="433"/>
      <c r="P405" s="433"/>
      <c r="Q405" s="433"/>
    </row>
    <row r="406" spans="3:17">
      <c r="C406" s="435"/>
      <c r="D406" s="433"/>
      <c r="E406" s="433"/>
      <c r="F406" s="433"/>
      <c r="G406" s="433"/>
      <c r="H406" s="433"/>
      <c r="I406" s="433"/>
      <c r="J406" s="433"/>
      <c r="K406" s="433"/>
      <c r="L406" s="433"/>
      <c r="M406" s="433"/>
      <c r="N406" s="433"/>
      <c r="O406" s="433"/>
      <c r="P406" s="433"/>
      <c r="Q406" s="433"/>
    </row>
    <row r="407" spans="3:17">
      <c r="C407" s="435"/>
      <c r="D407" s="433"/>
      <c r="E407" s="433"/>
      <c r="F407" s="433"/>
      <c r="G407" s="433"/>
      <c r="H407" s="433"/>
      <c r="I407" s="433"/>
      <c r="J407" s="433"/>
      <c r="K407" s="433"/>
      <c r="L407" s="433"/>
      <c r="M407" s="433"/>
      <c r="N407" s="433"/>
      <c r="O407" s="433"/>
      <c r="P407" s="433"/>
      <c r="Q407" s="433"/>
    </row>
    <row r="408" spans="3:17">
      <c r="C408" s="435"/>
      <c r="D408" s="433"/>
      <c r="E408" s="433"/>
      <c r="F408" s="433"/>
      <c r="G408" s="433"/>
      <c r="H408" s="433"/>
      <c r="I408" s="433"/>
      <c r="J408" s="433"/>
      <c r="K408" s="433"/>
      <c r="L408" s="433"/>
      <c r="M408" s="433"/>
      <c r="N408" s="433"/>
      <c r="O408" s="433"/>
      <c r="P408" s="433"/>
      <c r="Q408" s="433"/>
    </row>
    <row r="409" spans="3:17">
      <c r="C409" s="435"/>
      <c r="D409" s="433"/>
      <c r="E409" s="433"/>
      <c r="F409" s="433"/>
      <c r="G409" s="433"/>
      <c r="H409" s="433"/>
      <c r="I409" s="433"/>
      <c r="J409" s="433"/>
      <c r="K409" s="433"/>
      <c r="L409" s="433"/>
      <c r="M409" s="433"/>
      <c r="N409" s="433"/>
      <c r="O409" s="433"/>
      <c r="P409" s="433"/>
      <c r="Q409" s="433"/>
    </row>
    <row r="410" spans="3:17">
      <c r="C410" s="435"/>
      <c r="D410" s="433"/>
      <c r="E410" s="433"/>
      <c r="F410" s="433"/>
      <c r="G410" s="433"/>
      <c r="H410" s="433"/>
      <c r="I410" s="433"/>
      <c r="J410" s="433"/>
      <c r="K410" s="433"/>
      <c r="L410" s="433"/>
      <c r="M410" s="433"/>
      <c r="N410" s="433"/>
      <c r="O410" s="433"/>
      <c r="P410" s="433"/>
      <c r="Q410" s="433"/>
    </row>
    <row r="411" spans="3:17">
      <c r="C411" s="435"/>
      <c r="D411" s="433"/>
      <c r="E411" s="433"/>
      <c r="F411" s="433"/>
      <c r="G411" s="433"/>
      <c r="H411" s="433"/>
      <c r="I411" s="433"/>
      <c r="J411" s="433"/>
      <c r="K411" s="433"/>
      <c r="L411" s="433"/>
      <c r="M411" s="433"/>
      <c r="N411" s="433"/>
      <c r="O411" s="433"/>
      <c r="P411" s="433"/>
      <c r="Q411" s="433"/>
    </row>
    <row r="412" spans="3:17">
      <c r="C412" s="435"/>
      <c r="D412" s="433"/>
      <c r="E412" s="433"/>
      <c r="F412" s="433"/>
      <c r="G412" s="433"/>
      <c r="H412" s="433"/>
      <c r="I412" s="433"/>
      <c r="J412" s="433"/>
      <c r="K412" s="433"/>
      <c r="L412" s="433"/>
      <c r="M412" s="433"/>
      <c r="N412" s="433"/>
      <c r="O412" s="433"/>
      <c r="P412" s="433"/>
      <c r="Q412" s="433"/>
    </row>
    <row r="413" spans="3:17">
      <c r="C413" s="435"/>
      <c r="D413" s="433"/>
      <c r="E413" s="433"/>
      <c r="F413" s="433"/>
      <c r="G413" s="433"/>
      <c r="H413" s="433"/>
      <c r="I413" s="433"/>
      <c r="J413" s="433"/>
      <c r="K413" s="433"/>
      <c r="L413" s="433"/>
      <c r="M413" s="433"/>
      <c r="N413" s="433"/>
      <c r="O413" s="433"/>
      <c r="P413" s="433"/>
      <c r="Q413" s="433"/>
    </row>
    <row r="414" spans="3:17">
      <c r="C414" s="435"/>
      <c r="D414" s="433"/>
      <c r="E414" s="433"/>
      <c r="F414" s="433"/>
      <c r="G414" s="433"/>
      <c r="H414" s="433"/>
      <c r="I414" s="433"/>
      <c r="J414" s="433"/>
      <c r="K414" s="433"/>
      <c r="L414" s="433"/>
      <c r="M414" s="433"/>
      <c r="N414" s="433"/>
      <c r="O414" s="433"/>
      <c r="P414" s="433"/>
      <c r="Q414" s="433"/>
    </row>
    <row r="415" spans="3:17">
      <c r="C415" s="435"/>
      <c r="D415" s="433"/>
      <c r="E415" s="433"/>
      <c r="F415" s="433"/>
      <c r="G415" s="433"/>
      <c r="H415" s="433"/>
      <c r="I415" s="433"/>
      <c r="J415" s="433"/>
      <c r="K415" s="433"/>
      <c r="L415" s="433"/>
      <c r="M415" s="433"/>
      <c r="N415" s="433"/>
      <c r="O415" s="433"/>
      <c r="P415" s="433"/>
      <c r="Q415" s="433"/>
    </row>
    <row r="416" spans="3:17">
      <c r="C416" s="435"/>
      <c r="D416" s="433"/>
      <c r="E416" s="433"/>
      <c r="F416" s="433"/>
      <c r="G416" s="433"/>
      <c r="H416" s="433"/>
      <c r="I416" s="433"/>
      <c r="J416" s="433"/>
      <c r="K416" s="433"/>
      <c r="L416" s="433"/>
      <c r="M416" s="433"/>
      <c r="N416" s="433"/>
      <c r="O416" s="433"/>
      <c r="P416" s="433"/>
      <c r="Q416" s="433"/>
    </row>
    <row r="417" spans="3:17">
      <c r="C417" s="435"/>
      <c r="D417" s="433"/>
      <c r="E417" s="433"/>
      <c r="F417" s="433"/>
      <c r="G417" s="433"/>
      <c r="H417" s="433"/>
      <c r="I417" s="433"/>
      <c r="J417" s="433"/>
      <c r="K417" s="433"/>
      <c r="L417" s="433"/>
      <c r="M417" s="433"/>
      <c r="N417" s="433"/>
      <c r="O417" s="433"/>
      <c r="P417" s="433"/>
      <c r="Q417" s="433"/>
    </row>
    <row r="418" spans="3:17">
      <c r="C418" s="435"/>
      <c r="D418" s="433"/>
      <c r="E418" s="433"/>
      <c r="F418" s="433"/>
      <c r="G418" s="433"/>
      <c r="H418" s="433"/>
      <c r="I418" s="433"/>
      <c r="J418" s="433"/>
      <c r="K418" s="433"/>
      <c r="L418" s="433"/>
      <c r="M418" s="433"/>
      <c r="N418" s="433"/>
      <c r="O418" s="433"/>
      <c r="P418" s="433"/>
      <c r="Q418" s="433"/>
    </row>
    <row r="419" spans="3:17">
      <c r="C419" s="435"/>
      <c r="D419" s="433"/>
      <c r="E419" s="433"/>
      <c r="F419" s="433"/>
      <c r="G419" s="433"/>
      <c r="H419" s="433"/>
      <c r="I419" s="433"/>
      <c r="J419" s="433"/>
      <c r="K419" s="433"/>
      <c r="L419" s="433"/>
      <c r="M419" s="433"/>
      <c r="N419" s="433"/>
      <c r="O419" s="433"/>
      <c r="P419" s="433"/>
      <c r="Q419" s="433"/>
    </row>
    <row r="420" spans="3:17">
      <c r="C420" s="435"/>
      <c r="D420" s="433"/>
      <c r="E420" s="433"/>
      <c r="F420" s="433"/>
      <c r="G420" s="433"/>
      <c r="H420" s="433"/>
      <c r="I420" s="433"/>
      <c r="J420" s="433"/>
      <c r="K420" s="433"/>
      <c r="L420" s="433"/>
      <c r="M420" s="433"/>
      <c r="N420" s="433"/>
      <c r="O420" s="433"/>
      <c r="P420" s="433"/>
      <c r="Q420" s="433"/>
    </row>
    <row r="421" spans="3:17">
      <c r="C421" s="435"/>
      <c r="D421" s="433"/>
      <c r="E421" s="433"/>
      <c r="F421" s="433"/>
      <c r="G421" s="433"/>
      <c r="H421" s="433"/>
      <c r="I421" s="433"/>
      <c r="J421" s="433"/>
      <c r="K421" s="433"/>
      <c r="L421" s="433"/>
      <c r="M421" s="433"/>
      <c r="N421" s="433"/>
      <c r="O421" s="433"/>
      <c r="P421" s="433"/>
      <c r="Q421" s="433"/>
    </row>
    <row r="422" spans="3:17">
      <c r="C422" s="435"/>
      <c r="D422" s="433"/>
      <c r="E422" s="433"/>
      <c r="F422" s="433"/>
      <c r="G422" s="433"/>
      <c r="H422" s="433"/>
      <c r="I422" s="433"/>
      <c r="J422" s="433"/>
      <c r="K422" s="433"/>
      <c r="L422" s="433"/>
      <c r="M422" s="433"/>
      <c r="N422" s="433"/>
      <c r="O422" s="433"/>
      <c r="P422" s="433"/>
      <c r="Q422" s="433"/>
    </row>
    <row r="423" spans="3:17">
      <c r="C423" s="435"/>
      <c r="D423" s="433"/>
      <c r="E423" s="433"/>
      <c r="F423" s="433"/>
      <c r="G423" s="433"/>
      <c r="H423" s="433"/>
      <c r="I423" s="433"/>
      <c r="J423" s="433"/>
      <c r="K423" s="433"/>
      <c r="L423" s="433"/>
      <c r="M423" s="433"/>
      <c r="N423" s="433"/>
      <c r="O423" s="433"/>
      <c r="P423" s="433"/>
      <c r="Q423" s="433"/>
    </row>
    <row r="424" spans="3:17">
      <c r="C424" s="435"/>
      <c r="D424" s="433"/>
      <c r="E424" s="433"/>
      <c r="F424" s="433"/>
      <c r="G424" s="433"/>
      <c r="H424" s="433"/>
      <c r="I424" s="433"/>
      <c r="J424" s="433"/>
      <c r="K424" s="433"/>
      <c r="L424" s="433"/>
      <c r="M424" s="433"/>
      <c r="N424" s="433"/>
      <c r="O424" s="433"/>
      <c r="P424" s="433"/>
      <c r="Q424" s="433"/>
    </row>
    <row r="425" spans="3:17">
      <c r="C425" s="435"/>
      <c r="D425" s="433"/>
      <c r="E425" s="433"/>
      <c r="F425" s="433"/>
      <c r="G425" s="433"/>
      <c r="H425" s="433"/>
      <c r="I425" s="433"/>
      <c r="J425" s="433"/>
      <c r="K425" s="433"/>
      <c r="L425" s="433"/>
      <c r="M425" s="433"/>
      <c r="N425" s="433"/>
      <c r="O425" s="433"/>
      <c r="P425" s="433"/>
      <c r="Q425" s="433"/>
    </row>
    <row r="426" spans="3:17">
      <c r="C426" s="435"/>
      <c r="D426" s="433"/>
      <c r="E426" s="433"/>
      <c r="F426" s="433"/>
      <c r="G426" s="433"/>
      <c r="H426" s="433"/>
      <c r="I426" s="433"/>
      <c r="J426" s="433"/>
      <c r="K426" s="433"/>
      <c r="L426" s="433"/>
      <c r="M426" s="433"/>
      <c r="N426" s="433"/>
      <c r="O426" s="433"/>
      <c r="P426" s="433"/>
      <c r="Q426" s="433"/>
    </row>
    <row r="427" spans="3:17">
      <c r="C427" s="435"/>
      <c r="D427" s="433"/>
      <c r="E427" s="433"/>
      <c r="F427" s="433"/>
      <c r="G427" s="433"/>
      <c r="H427" s="433"/>
      <c r="I427" s="433"/>
      <c r="J427" s="433"/>
      <c r="K427" s="433"/>
      <c r="L427" s="433"/>
      <c r="M427" s="433"/>
      <c r="N427" s="433"/>
      <c r="O427" s="433"/>
      <c r="P427" s="433"/>
      <c r="Q427" s="433"/>
    </row>
    <row r="428" spans="3:17">
      <c r="C428" s="435"/>
      <c r="D428" s="433"/>
      <c r="E428" s="433"/>
      <c r="F428" s="433"/>
      <c r="G428" s="433"/>
      <c r="H428" s="433"/>
      <c r="I428" s="433"/>
      <c r="J428" s="433"/>
      <c r="K428" s="433"/>
      <c r="L428" s="433"/>
      <c r="M428" s="433"/>
      <c r="N428" s="433"/>
      <c r="O428" s="433"/>
      <c r="P428" s="433"/>
      <c r="Q428" s="433"/>
    </row>
    <row r="429" spans="3:17">
      <c r="C429" s="435"/>
      <c r="D429" s="433"/>
      <c r="E429" s="433"/>
      <c r="F429" s="433"/>
      <c r="G429" s="433"/>
      <c r="H429" s="433"/>
      <c r="I429" s="433"/>
      <c r="J429" s="433"/>
      <c r="K429" s="433"/>
      <c r="L429" s="433"/>
      <c r="M429" s="433"/>
      <c r="N429" s="433"/>
      <c r="O429" s="433"/>
      <c r="P429" s="433"/>
      <c r="Q429" s="433"/>
    </row>
    <row r="430" spans="3:17">
      <c r="C430" s="435"/>
      <c r="D430" s="433"/>
      <c r="E430" s="433"/>
      <c r="F430" s="433"/>
      <c r="G430" s="433"/>
      <c r="H430" s="433"/>
      <c r="I430" s="433"/>
      <c r="J430" s="433"/>
      <c r="K430" s="433"/>
      <c r="L430" s="433"/>
      <c r="M430" s="433"/>
      <c r="N430" s="433"/>
      <c r="O430" s="433"/>
      <c r="P430" s="433"/>
      <c r="Q430" s="433"/>
    </row>
    <row r="431" spans="3:17">
      <c r="C431" s="435"/>
      <c r="D431" s="433"/>
      <c r="E431" s="433"/>
      <c r="F431" s="433"/>
      <c r="G431" s="433"/>
      <c r="H431" s="433"/>
      <c r="I431" s="433"/>
      <c r="J431" s="433"/>
      <c r="K431" s="433"/>
      <c r="L431" s="433"/>
      <c r="M431" s="433"/>
      <c r="N431" s="433"/>
      <c r="O431" s="433"/>
      <c r="P431" s="433"/>
      <c r="Q431" s="433"/>
    </row>
    <row r="432" spans="3:17">
      <c r="C432" s="435"/>
      <c r="D432" s="433"/>
      <c r="E432" s="433"/>
      <c r="F432" s="433"/>
      <c r="G432" s="433"/>
      <c r="H432" s="433"/>
      <c r="I432" s="433"/>
      <c r="J432" s="433"/>
      <c r="K432" s="433"/>
      <c r="L432" s="433"/>
      <c r="M432" s="433"/>
      <c r="N432" s="433"/>
      <c r="O432" s="433"/>
      <c r="P432" s="433"/>
      <c r="Q432" s="433"/>
    </row>
    <row r="433" spans="3:17">
      <c r="C433" s="435"/>
      <c r="D433" s="433"/>
      <c r="E433" s="433"/>
      <c r="F433" s="433"/>
      <c r="G433" s="433"/>
      <c r="H433" s="433"/>
      <c r="I433" s="433"/>
      <c r="J433" s="433"/>
      <c r="K433" s="433"/>
      <c r="L433" s="433"/>
      <c r="M433" s="433"/>
      <c r="N433" s="433"/>
      <c r="O433" s="433"/>
      <c r="P433" s="433"/>
      <c r="Q433" s="433"/>
    </row>
    <row r="434" spans="3:17">
      <c r="C434" s="435"/>
      <c r="D434" s="433"/>
      <c r="E434" s="433"/>
      <c r="F434" s="433"/>
      <c r="G434" s="433"/>
      <c r="H434" s="433"/>
      <c r="I434" s="433"/>
      <c r="J434" s="433"/>
      <c r="K434" s="433"/>
      <c r="L434" s="433"/>
      <c r="M434" s="433"/>
      <c r="N434" s="433"/>
      <c r="O434" s="433"/>
      <c r="P434" s="433"/>
      <c r="Q434" s="433"/>
    </row>
    <row r="435" spans="3:17">
      <c r="C435" s="435"/>
      <c r="D435" s="433"/>
      <c r="E435" s="433"/>
      <c r="F435" s="433"/>
      <c r="G435" s="433"/>
      <c r="H435" s="433"/>
      <c r="I435" s="433"/>
      <c r="J435" s="433"/>
      <c r="K435" s="433"/>
      <c r="L435" s="433"/>
      <c r="M435" s="433"/>
      <c r="N435" s="433"/>
      <c r="O435" s="433"/>
      <c r="P435" s="433"/>
      <c r="Q435" s="433"/>
    </row>
    <row r="436" spans="3:17">
      <c r="C436" s="435"/>
      <c r="D436" s="433"/>
      <c r="E436" s="433"/>
      <c r="F436" s="433"/>
      <c r="G436" s="433"/>
      <c r="H436" s="433"/>
      <c r="I436" s="433"/>
      <c r="J436" s="433"/>
      <c r="K436" s="433"/>
      <c r="L436" s="433"/>
      <c r="M436" s="433"/>
      <c r="N436" s="433"/>
      <c r="O436" s="433"/>
      <c r="P436" s="433"/>
      <c r="Q436" s="433"/>
    </row>
    <row r="437" spans="3:17">
      <c r="C437" s="435"/>
      <c r="D437" s="433"/>
      <c r="E437" s="433"/>
      <c r="F437" s="433"/>
      <c r="G437" s="433"/>
      <c r="H437" s="433"/>
      <c r="I437" s="433"/>
      <c r="J437" s="433"/>
      <c r="K437" s="433"/>
      <c r="L437" s="433"/>
      <c r="M437" s="433"/>
      <c r="N437" s="433"/>
      <c r="O437" s="433"/>
      <c r="P437" s="433"/>
      <c r="Q437" s="433"/>
    </row>
    <row r="438" spans="3:17">
      <c r="C438" s="435"/>
      <c r="D438" s="433"/>
      <c r="E438" s="433"/>
      <c r="F438" s="433"/>
      <c r="G438" s="433"/>
      <c r="H438" s="433"/>
      <c r="I438" s="433"/>
      <c r="J438" s="433"/>
      <c r="K438" s="433"/>
      <c r="L438" s="433"/>
      <c r="M438" s="433"/>
      <c r="N438" s="433"/>
      <c r="O438" s="433"/>
      <c r="P438" s="433"/>
      <c r="Q438" s="433"/>
    </row>
    <row r="439" spans="3:17">
      <c r="C439" s="435"/>
      <c r="D439" s="433"/>
      <c r="E439" s="433"/>
      <c r="F439" s="433"/>
      <c r="G439" s="433"/>
      <c r="H439" s="433"/>
      <c r="I439" s="433"/>
      <c r="J439" s="433"/>
      <c r="K439" s="433"/>
      <c r="L439" s="433"/>
      <c r="M439" s="433"/>
      <c r="N439" s="433"/>
      <c r="O439" s="433"/>
      <c r="P439" s="433"/>
      <c r="Q439" s="433"/>
    </row>
    <row r="440" spans="3:17">
      <c r="C440" s="435"/>
      <c r="D440" s="433"/>
      <c r="E440" s="433"/>
      <c r="F440" s="433"/>
      <c r="G440" s="433"/>
      <c r="H440" s="433"/>
      <c r="I440" s="433"/>
      <c r="J440" s="433"/>
      <c r="K440" s="433"/>
      <c r="L440" s="433"/>
      <c r="M440" s="433"/>
      <c r="N440" s="433"/>
      <c r="O440" s="433"/>
      <c r="P440" s="433"/>
      <c r="Q440" s="433"/>
    </row>
    <row r="441" spans="3:17">
      <c r="C441" s="435"/>
      <c r="D441" s="433"/>
      <c r="E441" s="433"/>
      <c r="F441" s="433"/>
      <c r="G441" s="433"/>
      <c r="H441" s="433"/>
      <c r="I441" s="433"/>
      <c r="J441" s="433"/>
      <c r="K441" s="433"/>
      <c r="L441" s="433"/>
      <c r="M441" s="433"/>
      <c r="N441" s="433"/>
      <c r="O441" s="433"/>
      <c r="P441" s="433"/>
      <c r="Q441" s="433"/>
    </row>
    <row r="442" spans="3:17">
      <c r="C442" s="435"/>
      <c r="D442" s="433"/>
      <c r="E442" s="433"/>
      <c r="F442" s="433"/>
      <c r="G442" s="433"/>
      <c r="H442" s="433"/>
      <c r="I442" s="433"/>
      <c r="J442" s="433"/>
      <c r="K442" s="433"/>
      <c r="L442" s="433"/>
      <c r="M442" s="433"/>
      <c r="N442" s="433"/>
      <c r="O442" s="433"/>
      <c r="P442" s="433"/>
      <c r="Q442" s="433"/>
    </row>
    <row r="443" spans="3:17">
      <c r="C443" s="435"/>
      <c r="D443" s="433"/>
      <c r="E443" s="433"/>
      <c r="F443" s="433"/>
      <c r="G443" s="433"/>
      <c r="H443" s="433"/>
      <c r="I443" s="433"/>
      <c r="J443" s="433"/>
      <c r="K443" s="433"/>
      <c r="L443" s="433"/>
      <c r="M443" s="433"/>
      <c r="N443" s="433"/>
      <c r="O443" s="433"/>
      <c r="P443" s="433"/>
      <c r="Q443" s="433"/>
    </row>
    <row r="444" spans="3:17">
      <c r="C444" s="435"/>
      <c r="D444" s="433"/>
      <c r="E444" s="433"/>
      <c r="F444" s="433"/>
      <c r="G444" s="433"/>
      <c r="H444" s="433"/>
      <c r="I444" s="433"/>
      <c r="J444" s="433"/>
      <c r="K444" s="433"/>
      <c r="L444" s="433"/>
      <c r="M444" s="433"/>
      <c r="N444" s="433"/>
      <c r="O444" s="433"/>
      <c r="P444" s="433"/>
      <c r="Q444" s="433"/>
    </row>
    <row r="445" spans="3:17">
      <c r="C445" s="435"/>
      <c r="D445" s="433"/>
      <c r="E445" s="433"/>
      <c r="F445" s="433"/>
      <c r="G445" s="433"/>
      <c r="H445" s="433"/>
      <c r="I445" s="433"/>
      <c r="J445" s="433"/>
      <c r="K445" s="433"/>
      <c r="L445" s="433"/>
      <c r="M445" s="433"/>
      <c r="N445" s="433"/>
      <c r="O445" s="433"/>
      <c r="P445" s="433"/>
      <c r="Q445" s="433"/>
    </row>
    <row r="446" spans="3:17">
      <c r="C446" s="435"/>
      <c r="D446" s="433"/>
      <c r="E446" s="433"/>
      <c r="F446" s="433"/>
      <c r="G446" s="433"/>
      <c r="H446" s="433"/>
      <c r="I446" s="433"/>
      <c r="J446" s="433"/>
      <c r="K446" s="433"/>
      <c r="L446" s="433"/>
      <c r="M446" s="433"/>
      <c r="N446" s="433"/>
      <c r="O446" s="433"/>
      <c r="P446" s="433"/>
      <c r="Q446" s="433"/>
    </row>
    <row r="447" spans="3:17">
      <c r="C447" s="435"/>
      <c r="D447" s="433"/>
      <c r="E447" s="433"/>
      <c r="F447" s="433"/>
      <c r="G447" s="433"/>
      <c r="H447" s="433"/>
      <c r="I447" s="433"/>
      <c r="J447" s="433"/>
      <c r="K447" s="433"/>
      <c r="L447" s="433"/>
      <c r="M447" s="433"/>
      <c r="N447" s="433"/>
      <c r="O447" s="433"/>
      <c r="P447" s="433"/>
      <c r="Q447" s="433"/>
    </row>
    <row r="448" spans="3:17">
      <c r="C448" s="435"/>
      <c r="D448" s="433"/>
      <c r="E448" s="433"/>
      <c r="F448" s="433"/>
      <c r="G448" s="433"/>
      <c r="H448" s="433"/>
      <c r="I448" s="433"/>
      <c r="J448" s="433"/>
      <c r="K448" s="433"/>
      <c r="L448" s="433"/>
      <c r="M448" s="433"/>
      <c r="N448" s="433"/>
      <c r="O448" s="433"/>
      <c r="P448" s="433"/>
      <c r="Q448" s="433"/>
    </row>
    <row r="449" spans="3:17">
      <c r="C449" s="435"/>
      <c r="D449" s="433"/>
      <c r="E449" s="433"/>
      <c r="F449" s="433"/>
      <c r="G449" s="433"/>
      <c r="H449" s="433"/>
      <c r="I449" s="433"/>
      <c r="J449" s="433"/>
      <c r="K449" s="433"/>
      <c r="L449" s="433"/>
      <c r="M449" s="433"/>
      <c r="N449" s="433"/>
      <c r="O449" s="433"/>
      <c r="P449" s="433"/>
      <c r="Q449" s="433"/>
    </row>
    <row r="450" spans="3:17">
      <c r="C450" s="435"/>
      <c r="D450" s="433"/>
      <c r="E450" s="433"/>
      <c r="F450" s="433"/>
      <c r="G450" s="433"/>
      <c r="H450" s="433"/>
      <c r="I450" s="433"/>
      <c r="J450" s="433"/>
      <c r="K450" s="433"/>
      <c r="L450" s="433"/>
      <c r="M450" s="433"/>
      <c r="N450" s="433"/>
      <c r="O450" s="433"/>
      <c r="P450" s="433"/>
      <c r="Q450" s="433"/>
    </row>
    <row r="451" spans="3:17">
      <c r="C451" s="435"/>
      <c r="D451" s="433"/>
      <c r="E451" s="433"/>
      <c r="F451" s="433"/>
      <c r="G451" s="433"/>
      <c r="H451" s="433"/>
      <c r="I451" s="433"/>
      <c r="J451" s="433"/>
      <c r="K451" s="433"/>
      <c r="L451" s="433"/>
      <c r="M451" s="433"/>
      <c r="N451" s="433"/>
      <c r="O451" s="433"/>
      <c r="P451" s="433"/>
      <c r="Q451" s="433"/>
    </row>
    <row r="452" spans="3:17">
      <c r="C452" s="435"/>
      <c r="D452" s="433"/>
      <c r="E452" s="433"/>
      <c r="F452" s="433"/>
      <c r="G452" s="433"/>
      <c r="H452" s="433"/>
      <c r="I452" s="433"/>
      <c r="J452" s="433"/>
      <c r="K452" s="433"/>
      <c r="L452" s="433"/>
      <c r="M452" s="433"/>
      <c r="N452" s="433"/>
      <c r="O452" s="433"/>
      <c r="P452" s="433"/>
      <c r="Q452" s="433"/>
    </row>
    <row r="453" spans="3:17">
      <c r="C453" s="435"/>
      <c r="D453" s="433"/>
      <c r="E453" s="433"/>
      <c r="F453" s="433"/>
      <c r="G453" s="433"/>
      <c r="H453" s="433"/>
      <c r="I453" s="433"/>
      <c r="J453" s="433"/>
      <c r="K453" s="433"/>
      <c r="L453" s="433"/>
      <c r="M453" s="433"/>
      <c r="N453" s="433"/>
      <c r="O453" s="433"/>
      <c r="P453" s="433"/>
      <c r="Q453" s="433"/>
    </row>
    <row r="454" spans="3:17">
      <c r="C454" s="435"/>
      <c r="D454" s="433"/>
      <c r="E454" s="433"/>
      <c r="F454" s="433"/>
      <c r="G454" s="433"/>
      <c r="H454" s="433"/>
      <c r="I454" s="433"/>
      <c r="J454" s="433"/>
      <c r="K454" s="433"/>
      <c r="L454" s="433"/>
      <c r="M454" s="433"/>
      <c r="N454" s="433"/>
      <c r="O454" s="433"/>
      <c r="P454" s="433"/>
      <c r="Q454" s="433"/>
    </row>
    <row r="455" spans="3:17">
      <c r="C455" s="435"/>
      <c r="D455" s="433"/>
      <c r="E455" s="433"/>
      <c r="F455" s="433"/>
      <c r="G455" s="433"/>
      <c r="H455" s="433"/>
      <c r="I455" s="433"/>
      <c r="J455" s="433"/>
      <c r="K455" s="433"/>
      <c r="L455" s="433"/>
      <c r="M455" s="433"/>
      <c r="N455" s="433"/>
      <c r="O455" s="433"/>
      <c r="P455" s="433"/>
      <c r="Q455" s="433"/>
    </row>
    <row r="456" spans="3:17">
      <c r="C456" s="435"/>
      <c r="D456" s="433"/>
      <c r="E456" s="433"/>
      <c r="F456" s="433"/>
      <c r="G456" s="433"/>
      <c r="H456" s="433"/>
      <c r="I456" s="433"/>
      <c r="J456" s="433"/>
      <c r="K456" s="433"/>
      <c r="L456" s="433"/>
      <c r="M456" s="433"/>
      <c r="N456" s="433"/>
      <c r="O456" s="433"/>
      <c r="P456" s="433"/>
      <c r="Q456" s="433"/>
    </row>
    <row r="457" spans="3:17">
      <c r="C457" s="435"/>
      <c r="D457" s="433"/>
      <c r="E457" s="433"/>
      <c r="F457" s="433"/>
      <c r="G457" s="433"/>
      <c r="H457" s="433"/>
      <c r="I457" s="433"/>
      <c r="J457" s="433"/>
      <c r="K457" s="433"/>
      <c r="L457" s="433"/>
      <c r="M457" s="433"/>
      <c r="N457" s="433"/>
      <c r="O457" s="433"/>
      <c r="P457" s="433"/>
      <c r="Q457" s="433"/>
    </row>
    <row r="458" spans="3:17">
      <c r="C458" s="435"/>
      <c r="D458" s="433"/>
      <c r="E458" s="433"/>
      <c r="F458" s="433"/>
      <c r="G458" s="433"/>
      <c r="H458" s="433"/>
      <c r="I458" s="433"/>
      <c r="J458" s="433"/>
      <c r="K458" s="433"/>
      <c r="L458" s="433"/>
      <c r="M458" s="433"/>
      <c r="N458" s="433"/>
      <c r="O458" s="433"/>
      <c r="P458" s="433"/>
      <c r="Q458" s="433"/>
    </row>
    <row r="459" spans="3:17">
      <c r="C459" s="435"/>
      <c r="D459" s="433"/>
      <c r="E459" s="433"/>
      <c r="F459" s="433"/>
      <c r="G459" s="433"/>
      <c r="H459" s="433"/>
      <c r="I459" s="433"/>
      <c r="J459" s="433"/>
      <c r="K459" s="433"/>
      <c r="L459" s="433"/>
      <c r="M459" s="433"/>
      <c r="N459" s="433"/>
      <c r="O459" s="433"/>
      <c r="P459" s="433"/>
      <c r="Q459" s="433"/>
    </row>
    <row r="460" spans="3:17">
      <c r="C460" s="435"/>
      <c r="D460" s="433"/>
      <c r="E460" s="433"/>
      <c r="F460" s="433"/>
      <c r="G460" s="433"/>
      <c r="H460" s="433"/>
      <c r="I460" s="433"/>
      <c r="J460" s="433"/>
      <c r="K460" s="433"/>
      <c r="L460" s="433"/>
      <c r="M460" s="433"/>
      <c r="N460" s="433"/>
      <c r="O460" s="433"/>
      <c r="P460" s="433"/>
      <c r="Q460" s="433"/>
    </row>
    <row r="461" spans="3:17">
      <c r="C461" s="435"/>
      <c r="D461" s="433"/>
      <c r="E461" s="433"/>
      <c r="F461" s="433"/>
      <c r="G461" s="433"/>
      <c r="H461" s="433"/>
      <c r="I461" s="433"/>
      <c r="J461" s="433"/>
      <c r="K461" s="433"/>
      <c r="L461" s="433"/>
      <c r="M461" s="433"/>
      <c r="N461" s="433"/>
      <c r="O461" s="433"/>
      <c r="P461" s="433"/>
      <c r="Q461" s="433"/>
    </row>
    <row r="462" spans="3:17">
      <c r="C462" s="435"/>
      <c r="D462" s="433"/>
      <c r="E462" s="433"/>
      <c r="F462" s="433"/>
      <c r="G462" s="433"/>
      <c r="H462" s="433"/>
      <c r="I462" s="433"/>
      <c r="J462" s="433"/>
      <c r="K462" s="433"/>
      <c r="L462" s="433"/>
      <c r="M462" s="433"/>
      <c r="N462" s="433"/>
      <c r="O462" s="433"/>
      <c r="P462" s="433"/>
      <c r="Q462" s="433"/>
    </row>
    <row r="463" spans="3:17">
      <c r="C463" s="435"/>
      <c r="D463" s="433"/>
      <c r="E463" s="433"/>
      <c r="F463" s="433"/>
      <c r="G463" s="433"/>
      <c r="H463" s="433"/>
      <c r="I463" s="433"/>
      <c r="J463" s="433"/>
      <c r="K463" s="433"/>
      <c r="L463" s="433"/>
      <c r="M463" s="433"/>
      <c r="N463" s="433"/>
      <c r="O463" s="433"/>
      <c r="P463" s="433"/>
      <c r="Q463" s="433"/>
    </row>
    <row r="464" spans="3:17">
      <c r="C464" s="435"/>
      <c r="D464" s="433"/>
      <c r="E464" s="433"/>
      <c r="F464" s="433"/>
      <c r="G464" s="433"/>
      <c r="H464" s="433"/>
      <c r="I464" s="433"/>
      <c r="J464" s="433"/>
      <c r="K464" s="433"/>
      <c r="L464" s="433"/>
      <c r="M464" s="433"/>
      <c r="N464" s="433"/>
      <c r="O464" s="433"/>
      <c r="P464" s="433"/>
      <c r="Q464" s="433"/>
    </row>
    <row r="465" spans="3:17">
      <c r="C465" s="435"/>
      <c r="D465" s="433"/>
      <c r="E465" s="433"/>
      <c r="F465" s="433"/>
      <c r="G465" s="433"/>
      <c r="H465" s="433"/>
      <c r="I465" s="433"/>
      <c r="J465" s="433"/>
      <c r="K465" s="433"/>
      <c r="L465" s="433"/>
      <c r="M465" s="433"/>
      <c r="N465" s="433"/>
      <c r="O465" s="433"/>
      <c r="P465" s="433"/>
      <c r="Q465" s="433"/>
    </row>
    <row r="466" spans="3:17">
      <c r="C466" s="435"/>
      <c r="D466" s="433"/>
      <c r="E466" s="433"/>
      <c r="F466" s="433"/>
      <c r="G466" s="433"/>
      <c r="H466" s="433"/>
      <c r="I466" s="433"/>
      <c r="J466" s="433"/>
      <c r="K466" s="433"/>
      <c r="L466" s="433"/>
      <c r="M466" s="433"/>
      <c r="N466" s="433"/>
      <c r="O466" s="433"/>
      <c r="P466" s="433"/>
      <c r="Q466" s="433"/>
    </row>
    <row r="467" spans="3:17">
      <c r="C467" s="435"/>
      <c r="D467" s="433"/>
      <c r="E467" s="433"/>
      <c r="F467" s="433"/>
      <c r="G467" s="433"/>
      <c r="H467" s="433"/>
      <c r="I467" s="433"/>
      <c r="J467" s="433"/>
      <c r="K467" s="433"/>
      <c r="L467" s="433"/>
      <c r="M467" s="433"/>
      <c r="N467" s="433"/>
      <c r="O467" s="433"/>
      <c r="P467" s="433"/>
      <c r="Q467" s="433"/>
    </row>
    <row r="468" spans="3:17">
      <c r="C468" s="435"/>
      <c r="D468" s="433"/>
      <c r="E468" s="433"/>
      <c r="F468" s="433"/>
      <c r="G468" s="433"/>
      <c r="H468" s="433"/>
      <c r="I468" s="433"/>
      <c r="J468" s="433"/>
      <c r="K468" s="433"/>
      <c r="L468" s="433"/>
      <c r="M468" s="433"/>
      <c r="N468" s="433"/>
      <c r="O468" s="433"/>
      <c r="P468" s="433"/>
      <c r="Q468" s="433"/>
    </row>
    <row r="469" spans="3:17">
      <c r="C469" s="435"/>
      <c r="D469" s="433"/>
      <c r="E469" s="433"/>
      <c r="F469" s="433"/>
      <c r="G469" s="433"/>
      <c r="H469" s="433"/>
      <c r="I469" s="433"/>
      <c r="J469" s="433"/>
      <c r="K469" s="433"/>
      <c r="L469" s="433"/>
      <c r="M469" s="433"/>
      <c r="N469" s="433"/>
      <c r="O469" s="433"/>
      <c r="P469" s="433"/>
      <c r="Q469" s="433"/>
    </row>
    <row r="470" spans="3:17">
      <c r="C470" s="435"/>
      <c r="D470" s="433"/>
      <c r="E470" s="433"/>
      <c r="F470" s="433"/>
      <c r="G470" s="433"/>
      <c r="H470" s="433"/>
      <c r="I470" s="433"/>
      <c r="J470" s="433"/>
      <c r="K470" s="433"/>
      <c r="L470" s="433"/>
      <c r="M470" s="433"/>
      <c r="N470" s="433"/>
      <c r="O470" s="433"/>
      <c r="P470" s="433"/>
      <c r="Q470" s="433"/>
    </row>
    <row r="471" spans="3:17">
      <c r="C471" s="435"/>
      <c r="D471" s="433"/>
      <c r="E471" s="433"/>
      <c r="F471" s="433"/>
      <c r="G471" s="433"/>
      <c r="H471" s="433"/>
      <c r="I471" s="433"/>
      <c r="J471" s="433"/>
      <c r="K471" s="433"/>
      <c r="L471" s="433"/>
      <c r="M471" s="433"/>
      <c r="N471" s="433"/>
      <c r="O471" s="433"/>
      <c r="P471" s="433"/>
      <c r="Q471" s="433"/>
    </row>
    <row r="472" spans="3:17">
      <c r="C472" s="435"/>
      <c r="D472" s="433"/>
      <c r="E472" s="433"/>
      <c r="F472" s="433"/>
      <c r="G472" s="433"/>
      <c r="H472" s="433"/>
      <c r="I472" s="433"/>
      <c r="J472" s="433"/>
      <c r="K472" s="433"/>
      <c r="L472" s="433"/>
      <c r="M472" s="433"/>
      <c r="N472" s="433"/>
      <c r="O472" s="433"/>
      <c r="P472" s="433"/>
      <c r="Q472" s="433"/>
    </row>
    <row r="473" spans="3:17">
      <c r="C473" s="435"/>
      <c r="D473" s="433"/>
      <c r="E473" s="433"/>
      <c r="F473" s="433"/>
      <c r="G473" s="433"/>
      <c r="H473" s="433"/>
      <c r="I473" s="433"/>
      <c r="J473" s="433"/>
      <c r="K473" s="433"/>
      <c r="L473" s="433"/>
      <c r="M473" s="433"/>
      <c r="N473" s="433"/>
      <c r="O473" s="433"/>
      <c r="P473" s="433"/>
      <c r="Q473" s="433"/>
    </row>
    <row r="474" spans="3:17">
      <c r="C474" s="435"/>
      <c r="D474" s="433"/>
      <c r="E474" s="433"/>
      <c r="F474" s="433"/>
      <c r="G474" s="433"/>
      <c r="H474" s="433"/>
      <c r="I474" s="433"/>
      <c r="J474" s="433"/>
      <c r="K474" s="433"/>
      <c r="L474" s="433"/>
      <c r="M474" s="433"/>
      <c r="N474" s="433"/>
      <c r="O474" s="433"/>
      <c r="P474" s="433"/>
      <c r="Q474" s="433"/>
    </row>
    <row r="475" spans="3:17">
      <c r="C475" s="435"/>
      <c r="D475" s="433"/>
      <c r="E475" s="433"/>
      <c r="F475" s="433"/>
      <c r="G475" s="433"/>
      <c r="H475" s="433"/>
      <c r="I475" s="433"/>
      <c r="J475" s="433"/>
      <c r="K475" s="433"/>
      <c r="L475" s="433"/>
      <c r="M475" s="433"/>
      <c r="N475" s="433"/>
      <c r="O475" s="433"/>
      <c r="P475" s="433"/>
      <c r="Q475" s="433"/>
    </row>
    <row r="476" spans="3:17">
      <c r="C476" s="435"/>
      <c r="D476" s="433"/>
      <c r="E476" s="433"/>
      <c r="F476" s="433"/>
      <c r="G476" s="433"/>
      <c r="H476" s="433"/>
      <c r="I476" s="433"/>
      <c r="J476" s="433"/>
      <c r="K476" s="433"/>
      <c r="L476" s="433"/>
      <c r="M476" s="433"/>
      <c r="N476" s="433"/>
      <c r="O476" s="433"/>
      <c r="P476" s="433"/>
      <c r="Q476" s="433"/>
    </row>
    <row r="477" spans="3:17">
      <c r="C477" s="435"/>
      <c r="D477" s="433"/>
      <c r="E477" s="433"/>
      <c r="F477" s="433"/>
      <c r="G477" s="433"/>
      <c r="H477" s="433"/>
      <c r="I477" s="433"/>
      <c r="J477" s="433"/>
      <c r="K477" s="433"/>
      <c r="L477" s="433"/>
      <c r="M477" s="433"/>
      <c r="N477" s="433"/>
      <c r="O477" s="433"/>
      <c r="P477" s="433"/>
      <c r="Q477" s="433"/>
    </row>
    <row r="478" spans="3:17">
      <c r="C478" s="435"/>
      <c r="D478" s="433"/>
      <c r="E478" s="433"/>
      <c r="F478" s="433"/>
      <c r="G478" s="433"/>
      <c r="H478" s="433"/>
      <c r="I478" s="433"/>
      <c r="J478" s="433"/>
      <c r="K478" s="433"/>
      <c r="L478" s="433"/>
      <c r="M478" s="433"/>
      <c r="N478" s="433"/>
      <c r="O478" s="433"/>
      <c r="P478" s="433"/>
      <c r="Q478" s="433"/>
    </row>
    <row r="479" spans="3:17">
      <c r="C479" s="435"/>
      <c r="D479" s="433"/>
      <c r="E479" s="433"/>
      <c r="F479" s="433"/>
      <c r="G479" s="433"/>
      <c r="H479" s="433"/>
      <c r="I479" s="433"/>
      <c r="J479" s="433"/>
      <c r="K479" s="433"/>
      <c r="L479" s="433"/>
      <c r="M479" s="433"/>
      <c r="N479" s="433"/>
      <c r="O479" s="433"/>
      <c r="P479" s="433"/>
      <c r="Q479" s="433"/>
    </row>
    <row r="480" spans="3:17">
      <c r="C480" s="435"/>
      <c r="D480" s="433"/>
      <c r="E480" s="433"/>
      <c r="F480" s="433"/>
      <c r="G480" s="433"/>
      <c r="H480" s="433"/>
      <c r="I480" s="433"/>
      <c r="J480" s="433"/>
      <c r="K480" s="433"/>
      <c r="L480" s="433"/>
      <c r="M480" s="433"/>
      <c r="N480" s="433"/>
      <c r="O480" s="433"/>
      <c r="P480" s="433"/>
      <c r="Q480" s="433"/>
    </row>
    <row r="481" spans="3:17">
      <c r="C481" s="435"/>
      <c r="D481" s="433"/>
      <c r="E481" s="433"/>
      <c r="F481" s="433"/>
      <c r="G481" s="433"/>
      <c r="H481" s="433"/>
      <c r="I481" s="433"/>
      <c r="J481" s="433"/>
      <c r="K481" s="433"/>
      <c r="L481" s="433"/>
      <c r="M481" s="433"/>
      <c r="N481" s="433"/>
      <c r="O481" s="433"/>
      <c r="P481" s="433"/>
      <c r="Q481" s="433"/>
    </row>
    <row r="482" spans="3:17">
      <c r="C482" s="435"/>
      <c r="D482" s="433"/>
      <c r="E482" s="433"/>
      <c r="F482" s="433"/>
      <c r="G482" s="433"/>
      <c r="H482" s="433"/>
      <c r="I482" s="433"/>
      <c r="J482" s="433"/>
      <c r="K482" s="433"/>
      <c r="L482" s="433"/>
      <c r="M482" s="433"/>
      <c r="N482" s="433"/>
      <c r="O482" s="433"/>
      <c r="P482" s="433"/>
      <c r="Q482" s="433"/>
    </row>
    <row r="483" spans="3:17">
      <c r="C483" s="435"/>
      <c r="D483" s="433"/>
      <c r="E483" s="433"/>
      <c r="F483" s="433"/>
      <c r="G483" s="433"/>
      <c r="H483" s="433"/>
      <c r="I483" s="433"/>
      <c r="J483" s="433"/>
      <c r="K483" s="433"/>
      <c r="L483" s="433"/>
      <c r="M483" s="433"/>
      <c r="N483" s="433"/>
      <c r="O483" s="433"/>
      <c r="P483" s="433"/>
      <c r="Q483" s="433"/>
    </row>
    <row r="484" spans="3:17">
      <c r="C484" s="435"/>
      <c r="D484" s="433"/>
      <c r="E484" s="433"/>
      <c r="F484" s="433"/>
      <c r="G484" s="433"/>
      <c r="H484" s="433"/>
      <c r="I484" s="433"/>
      <c r="J484" s="433"/>
      <c r="K484" s="433"/>
      <c r="L484" s="433"/>
      <c r="M484" s="433"/>
      <c r="N484" s="433"/>
      <c r="O484" s="433"/>
      <c r="P484" s="433"/>
      <c r="Q484" s="433"/>
    </row>
    <row r="485" spans="3:17">
      <c r="C485" s="435"/>
      <c r="D485" s="433"/>
      <c r="E485" s="433"/>
      <c r="F485" s="433"/>
      <c r="G485" s="433"/>
      <c r="H485" s="433"/>
      <c r="I485" s="433"/>
      <c r="J485" s="433"/>
      <c r="K485" s="433"/>
      <c r="L485" s="433"/>
      <c r="M485" s="433"/>
      <c r="N485" s="433"/>
      <c r="O485" s="433"/>
      <c r="P485" s="433"/>
      <c r="Q485" s="433"/>
    </row>
    <row r="486" spans="3:17">
      <c r="C486" s="435"/>
      <c r="D486" s="433"/>
      <c r="E486" s="433"/>
      <c r="F486" s="433"/>
      <c r="G486" s="433"/>
      <c r="H486" s="433"/>
      <c r="I486" s="433"/>
      <c r="J486" s="433"/>
      <c r="K486" s="433"/>
      <c r="L486" s="433"/>
      <c r="M486" s="433"/>
      <c r="N486" s="433"/>
      <c r="O486" s="433"/>
      <c r="P486" s="433"/>
      <c r="Q486" s="433"/>
    </row>
    <row r="487" spans="3:17">
      <c r="C487" s="435"/>
      <c r="D487" s="433"/>
      <c r="E487" s="433"/>
      <c r="F487" s="433"/>
      <c r="G487" s="433"/>
      <c r="H487" s="433"/>
      <c r="I487" s="433"/>
      <c r="J487" s="433"/>
      <c r="K487" s="433"/>
      <c r="L487" s="433"/>
      <c r="M487" s="433"/>
      <c r="N487" s="433"/>
      <c r="O487" s="433"/>
      <c r="P487" s="433"/>
      <c r="Q487" s="433"/>
    </row>
    <row r="488" spans="3:17">
      <c r="C488" s="435"/>
      <c r="D488" s="433"/>
      <c r="E488" s="433"/>
      <c r="F488" s="433"/>
      <c r="G488" s="433"/>
      <c r="H488" s="433"/>
      <c r="I488" s="433"/>
      <c r="J488" s="433"/>
      <c r="K488" s="433"/>
      <c r="L488" s="433"/>
      <c r="M488" s="433"/>
      <c r="N488" s="433"/>
      <c r="O488" s="433"/>
      <c r="P488" s="433"/>
      <c r="Q488" s="433"/>
    </row>
    <row r="489" spans="3:17">
      <c r="C489" s="435"/>
      <c r="D489" s="433"/>
      <c r="E489" s="433"/>
      <c r="F489" s="433"/>
      <c r="G489" s="433"/>
      <c r="H489" s="433"/>
      <c r="I489" s="433"/>
      <c r="J489" s="433"/>
      <c r="K489" s="433"/>
      <c r="L489" s="433"/>
      <c r="M489" s="433"/>
      <c r="N489" s="433"/>
      <c r="O489" s="433"/>
      <c r="P489" s="433"/>
      <c r="Q489" s="433"/>
    </row>
    <row r="490" spans="3:17">
      <c r="C490" s="435"/>
      <c r="D490" s="433"/>
      <c r="E490" s="433"/>
      <c r="F490" s="433"/>
      <c r="G490" s="433"/>
      <c r="H490" s="433"/>
      <c r="I490" s="433"/>
      <c r="J490" s="433"/>
      <c r="K490" s="433"/>
      <c r="L490" s="433"/>
      <c r="M490" s="433"/>
      <c r="N490" s="433"/>
      <c r="O490" s="433"/>
      <c r="P490" s="433"/>
      <c r="Q490" s="433"/>
    </row>
    <row r="491" spans="3:17">
      <c r="C491" s="435"/>
      <c r="D491" s="433"/>
      <c r="E491" s="433"/>
      <c r="F491" s="433"/>
      <c r="G491" s="433"/>
      <c r="H491" s="433"/>
      <c r="I491" s="433"/>
      <c r="J491" s="433"/>
      <c r="K491" s="433"/>
      <c r="L491" s="433"/>
      <c r="M491" s="433"/>
      <c r="N491" s="433"/>
      <c r="O491" s="433"/>
      <c r="P491" s="433"/>
      <c r="Q491" s="433"/>
    </row>
    <row r="492" spans="3:17">
      <c r="C492" s="435"/>
      <c r="D492" s="433"/>
      <c r="E492" s="433"/>
      <c r="F492" s="433"/>
      <c r="G492" s="433"/>
      <c r="H492" s="433"/>
      <c r="I492" s="433"/>
      <c r="J492" s="433"/>
      <c r="K492" s="433"/>
      <c r="L492" s="433"/>
      <c r="M492" s="433"/>
      <c r="N492" s="433"/>
      <c r="O492" s="433"/>
      <c r="P492" s="433"/>
      <c r="Q492" s="433"/>
    </row>
    <row r="493" spans="3:17">
      <c r="C493" s="435"/>
      <c r="D493" s="433"/>
      <c r="E493" s="433"/>
      <c r="F493" s="433"/>
      <c r="G493" s="433"/>
      <c r="H493" s="433"/>
      <c r="I493" s="433"/>
      <c r="J493" s="433"/>
      <c r="K493" s="433"/>
      <c r="L493" s="433"/>
      <c r="M493" s="433"/>
      <c r="N493" s="433"/>
      <c r="O493" s="433"/>
      <c r="P493" s="433"/>
      <c r="Q493" s="433"/>
    </row>
    <row r="494" spans="3:17">
      <c r="C494" s="435"/>
      <c r="D494" s="433"/>
      <c r="E494" s="433"/>
      <c r="F494" s="433"/>
      <c r="G494" s="433"/>
      <c r="H494" s="433"/>
      <c r="I494" s="433"/>
      <c r="J494" s="433"/>
      <c r="K494" s="433"/>
      <c r="L494" s="433"/>
      <c r="M494" s="433"/>
      <c r="N494" s="433"/>
      <c r="O494" s="433"/>
      <c r="P494" s="433"/>
      <c r="Q494" s="433"/>
    </row>
    <row r="495" spans="3:17">
      <c r="C495" s="435"/>
      <c r="D495" s="433"/>
      <c r="E495" s="433"/>
      <c r="F495" s="433"/>
      <c r="G495" s="433"/>
      <c r="H495" s="433"/>
      <c r="I495" s="433"/>
      <c r="J495" s="433"/>
      <c r="K495" s="433"/>
      <c r="L495" s="433"/>
      <c r="M495" s="433"/>
      <c r="N495" s="433"/>
      <c r="O495" s="433"/>
      <c r="P495" s="433"/>
      <c r="Q495" s="433"/>
    </row>
    <row r="496" spans="3:17">
      <c r="C496" s="435"/>
      <c r="D496" s="433"/>
      <c r="E496" s="433"/>
      <c r="F496" s="433"/>
      <c r="G496" s="433"/>
      <c r="H496" s="433"/>
      <c r="I496" s="433"/>
      <c r="J496" s="433"/>
      <c r="K496" s="433"/>
      <c r="L496" s="433"/>
      <c r="M496" s="433"/>
      <c r="N496" s="433"/>
      <c r="O496" s="433"/>
      <c r="P496" s="433"/>
      <c r="Q496" s="433"/>
    </row>
    <row r="497" spans="3:17">
      <c r="C497" s="435"/>
      <c r="D497" s="433"/>
      <c r="E497" s="433"/>
      <c r="F497" s="433"/>
      <c r="G497" s="433"/>
      <c r="H497" s="433"/>
      <c r="I497" s="433"/>
      <c r="J497" s="433"/>
      <c r="K497" s="433"/>
      <c r="L497" s="433"/>
      <c r="M497" s="433"/>
      <c r="N497" s="433"/>
      <c r="O497" s="433"/>
      <c r="P497" s="433"/>
      <c r="Q497" s="433"/>
    </row>
    <row r="498" spans="3:17">
      <c r="C498" s="435"/>
      <c r="D498" s="433"/>
      <c r="E498" s="433"/>
      <c r="F498" s="433"/>
      <c r="G498" s="433"/>
      <c r="H498" s="433"/>
      <c r="I498" s="433"/>
      <c r="J498" s="433"/>
      <c r="K498" s="433"/>
      <c r="L498" s="433"/>
      <c r="M498" s="433"/>
      <c r="N498" s="433"/>
      <c r="O498" s="433"/>
      <c r="P498" s="433"/>
      <c r="Q498" s="433"/>
    </row>
    <row r="499" spans="3:17">
      <c r="C499" s="435"/>
      <c r="D499" s="433"/>
      <c r="E499" s="433"/>
      <c r="F499" s="433"/>
      <c r="G499" s="433"/>
      <c r="H499" s="433"/>
      <c r="I499" s="433"/>
      <c r="J499" s="433"/>
      <c r="K499" s="433"/>
      <c r="L499" s="433"/>
      <c r="M499" s="433"/>
      <c r="N499" s="433"/>
      <c r="O499" s="433"/>
      <c r="P499" s="433"/>
      <c r="Q499" s="433"/>
    </row>
    <row r="500" spans="3:17">
      <c r="C500" s="435"/>
      <c r="D500" s="433"/>
      <c r="E500" s="433"/>
      <c r="F500" s="433"/>
      <c r="G500" s="433"/>
      <c r="H500" s="433"/>
      <c r="I500" s="433"/>
      <c r="J500" s="433"/>
      <c r="K500" s="433"/>
      <c r="L500" s="433"/>
      <c r="M500" s="433"/>
      <c r="N500" s="433"/>
      <c r="O500" s="433"/>
      <c r="P500" s="433"/>
      <c r="Q500" s="433"/>
    </row>
    <row r="501" spans="3:17">
      <c r="C501" s="435"/>
      <c r="D501" s="433"/>
      <c r="E501" s="433"/>
      <c r="F501" s="433"/>
      <c r="G501" s="433"/>
      <c r="H501" s="433"/>
      <c r="I501" s="433"/>
      <c r="J501" s="433"/>
      <c r="K501" s="433"/>
      <c r="L501" s="433"/>
      <c r="M501" s="433"/>
      <c r="N501" s="433"/>
      <c r="O501" s="433"/>
      <c r="P501" s="433"/>
      <c r="Q501" s="433"/>
    </row>
    <row r="502" spans="3:17">
      <c r="C502" s="435"/>
      <c r="D502" s="433"/>
      <c r="E502" s="433"/>
      <c r="F502" s="433"/>
      <c r="G502" s="433"/>
      <c r="H502" s="433"/>
      <c r="I502" s="433"/>
      <c r="J502" s="433"/>
      <c r="K502" s="433"/>
      <c r="L502" s="433"/>
      <c r="M502" s="433"/>
      <c r="N502" s="433"/>
      <c r="O502" s="433"/>
      <c r="P502" s="433"/>
      <c r="Q502" s="433"/>
    </row>
    <row r="503" spans="3:17">
      <c r="C503" s="435"/>
      <c r="D503" s="433"/>
      <c r="E503" s="433"/>
      <c r="F503" s="433"/>
      <c r="G503" s="433"/>
      <c r="H503" s="433"/>
      <c r="I503" s="433"/>
      <c r="J503" s="433"/>
      <c r="K503" s="433"/>
      <c r="L503" s="433"/>
      <c r="M503" s="433"/>
      <c r="N503" s="433"/>
      <c r="O503" s="433"/>
      <c r="P503" s="433"/>
      <c r="Q503" s="433"/>
    </row>
    <row r="504" spans="3:17">
      <c r="C504" s="435"/>
      <c r="D504" s="433"/>
      <c r="E504" s="433"/>
      <c r="F504" s="433"/>
      <c r="G504" s="433"/>
      <c r="H504" s="433"/>
      <c r="I504" s="433"/>
      <c r="J504" s="433"/>
      <c r="K504" s="433"/>
      <c r="L504" s="433"/>
      <c r="M504" s="433"/>
      <c r="N504" s="433"/>
      <c r="O504" s="433"/>
      <c r="P504" s="433"/>
      <c r="Q504" s="433"/>
    </row>
    <row r="505" spans="3:17">
      <c r="C505" s="435"/>
      <c r="D505" s="433"/>
      <c r="E505" s="433"/>
      <c r="F505" s="433"/>
      <c r="G505" s="433"/>
      <c r="H505" s="433"/>
      <c r="I505" s="433"/>
      <c r="J505" s="433"/>
      <c r="K505" s="433"/>
      <c r="L505" s="433"/>
      <c r="M505" s="433"/>
      <c r="N505" s="433"/>
      <c r="O505" s="433"/>
      <c r="P505" s="433"/>
      <c r="Q505" s="433"/>
    </row>
    <row r="506" spans="3:17">
      <c r="C506" s="435"/>
      <c r="D506" s="433"/>
      <c r="E506" s="433"/>
      <c r="F506" s="433"/>
      <c r="G506" s="433"/>
      <c r="H506" s="433"/>
      <c r="I506" s="433"/>
      <c r="J506" s="433"/>
      <c r="K506" s="433"/>
      <c r="L506" s="433"/>
      <c r="M506" s="433"/>
      <c r="N506" s="433"/>
      <c r="O506" s="433"/>
      <c r="P506" s="433"/>
      <c r="Q506" s="433"/>
    </row>
    <row r="507" spans="3:17">
      <c r="C507" s="435"/>
      <c r="D507" s="433"/>
      <c r="E507" s="433"/>
      <c r="F507" s="433"/>
      <c r="G507" s="433"/>
      <c r="H507" s="433"/>
      <c r="I507" s="433"/>
      <c r="J507" s="433"/>
      <c r="K507" s="433"/>
      <c r="L507" s="433"/>
      <c r="M507" s="433"/>
      <c r="N507" s="433"/>
      <c r="O507" s="433"/>
      <c r="P507" s="433"/>
      <c r="Q507" s="433"/>
    </row>
    <row r="508" spans="3:17">
      <c r="C508" s="435"/>
      <c r="D508" s="433"/>
      <c r="E508" s="433"/>
      <c r="F508" s="433"/>
      <c r="G508" s="433"/>
      <c r="H508" s="433"/>
      <c r="I508" s="433"/>
      <c r="J508" s="433"/>
      <c r="K508" s="433"/>
      <c r="L508" s="433"/>
      <c r="M508" s="433"/>
      <c r="N508" s="433"/>
      <c r="O508" s="433"/>
      <c r="P508" s="433"/>
      <c r="Q508" s="433"/>
    </row>
    <row r="509" spans="3:17">
      <c r="C509" s="435"/>
      <c r="D509" s="433"/>
      <c r="E509" s="433"/>
      <c r="F509" s="433"/>
      <c r="G509" s="433"/>
      <c r="H509" s="433"/>
      <c r="I509" s="433"/>
      <c r="J509" s="433"/>
      <c r="K509" s="433"/>
      <c r="L509" s="433"/>
      <c r="M509" s="433"/>
      <c r="N509" s="433"/>
      <c r="O509" s="433"/>
      <c r="P509" s="433"/>
      <c r="Q509" s="433"/>
    </row>
  </sheetData>
  <mergeCells count="2">
    <mergeCell ref="F1:H1"/>
    <mergeCell ref="H3:I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69"/>
  <sheetViews>
    <sheetView showGridLines="0" zoomScale="70" zoomScaleNormal="70" workbookViewId="0">
      <pane xSplit="5" ySplit="8" topLeftCell="F9" activePane="bottomRight" state="frozen"/>
      <selection activeCell="C9" sqref="C9"/>
      <selection pane="topRight" activeCell="C9" sqref="C9"/>
      <selection pane="bottomLeft" activeCell="C9" sqref="C9"/>
      <selection pane="bottomRight" activeCell="C9" sqref="C9"/>
    </sheetView>
  </sheetViews>
  <sheetFormatPr defaultRowHeight="12.75" outlineLevelCol="1"/>
  <cols>
    <col min="1" max="1" width="4.7109375" style="127" customWidth="1"/>
    <col min="2" max="2" width="32.5703125" style="119" hidden="1" customWidth="1" outlineLevel="1"/>
    <col min="3" max="3" width="42.42578125" style="115" customWidth="1" collapsed="1"/>
    <col min="4" max="4" width="14.140625" style="7" bestFit="1" customWidth="1"/>
    <col min="5" max="5" width="8.7109375" style="7" bestFit="1" customWidth="1"/>
    <col min="6" max="6" width="11.140625" style="119" bestFit="1" customWidth="1"/>
    <col min="7" max="7" width="9.28515625" style="120" bestFit="1" customWidth="1"/>
    <col min="8" max="16" width="9.140625" style="115" hidden="1" customWidth="1" outlineLevel="1"/>
    <col min="17" max="17" width="1.42578125" style="584" hidden="1" customWidth="1" outlineLevel="1"/>
    <col min="18" max="18" width="1.7109375" style="584" customWidth="1" collapsed="1"/>
    <col min="19" max="26" width="9.140625" style="121" customWidth="1"/>
    <col min="27" max="27" width="10.140625" style="121" bestFit="1" customWidth="1"/>
    <col min="28" max="28" width="9.140625" style="115"/>
    <col min="29" max="29" width="10.5703125" style="115" customWidth="1"/>
    <col min="30" max="38" width="9.140625" style="115" hidden="1" customWidth="1" outlineLevel="1"/>
    <col min="39" max="39" width="9.140625" style="115" customWidth="1" collapsed="1"/>
    <col min="40" max="16384" width="9.140625" style="115"/>
  </cols>
  <sheetData>
    <row r="1" spans="1:38" s="92" customFormat="1" ht="18.75" customHeight="1">
      <c r="A1" s="254"/>
      <c r="C1" s="248" t="s">
        <v>370</v>
      </c>
      <c r="D1" s="93"/>
      <c r="E1" s="94"/>
      <c r="F1" s="95"/>
      <c r="H1" s="96">
        <v>6</v>
      </c>
      <c r="I1" s="96">
        <v>8</v>
      </c>
      <c r="J1" s="96">
        <v>9</v>
      </c>
      <c r="K1" s="96">
        <v>10</v>
      </c>
      <c r="L1" s="96">
        <v>11</v>
      </c>
      <c r="M1" s="96">
        <v>12</v>
      </c>
      <c r="N1" s="96">
        <v>13</v>
      </c>
      <c r="O1" s="96">
        <v>14</v>
      </c>
      <c r="P1" s="96">
        <v>15</v>
      </c>
      <c r="Q1" s="578"/>
      <c r="R1" s="578"/>
      <c r="S1" s="97"/>
      <c r="T1" s="97"/>
      <c r="U1" s="97"/>
      <c r="V1" s="97"/>
      <c r="W1" s="97"/>
      <c r="X1" s="97"/>
      <c r="Y1" s="97"/>
      <c r="Z1" s="751" t="s">
        <v>1102</v>
      </c>
      <c r="AA1" s="751"/>
    </row>
    <row r="2" spans="1:38" s="92" customFormat="1" ht="18.75" customHeight="1">
      <c r="A2" s="127"/>
      <c r="C2" s="248" t="s">
        <v>69</v>
      </c>
      <c r="D2" s="93"/>
      <c r="E2" s="94"/>
      <c r="F2" s="95"/>
      <c r="Q2" s="578"/>
      <c r="R2" s="578"/>
      <c r="S2" s="97"/>
      <c r="T2" s="97"/>
      <c r="U2" s="97"/>
      <c r="V2" s="97"/>
      <c r="W2" s="97"/>
      <c r="X2" s="97"/>
      <c r="Y2" s="97"/>
      <c r="Z2" s="164"/>
      <c r="AA2" s="164"/>
    </row>
    <row r="3" spans="1:38" s="92" customFormat="1" ht="18.75" customHeight="1">
      <c r="A3" s="127"/>
      <c r="C3" s="11"/>
      <c r="D3" s="93"/>
      <c r="E3" s="94"/>
      <c r="F3" s="95"/>
      <c r="Q3" s="578"/>
      <c r="R3" s="578"/>
      <c r="S3" s="97"/>
      <c r="T3" s="97"/>
      <c r="U3" s="97"/>
      <c r="V3" s="97"/>
      <c r="W3" s="97"/>
      <c r="X3" s="97"/>
      <c r="Y3" s="97"/>
      <c r="Z3" s="97"/>
      <c r="AA3" s="97"/>
    </row>
    <row r="4" spans="1:38" s="103" customFormat="1" ht="18.75" customHeight="1">
      <c r="A4" s="127"/>
      <c r="B4" s="98"/>
      <c r="C4" s="99"/>
      <c r="D4" s="100"/>
      <c r="E4" s="101"/>
      <c r="F4" s="102"/>
      <c r="Q4" s="579"/>
      <c r="R4" s="579"/>
      <c r="S4" s="104"/>
      <c r="T4" s="104"/>
      <c r="U4" s="104"/>
      <c r="V4" s="104"/>
      <c r="W4" s="104"/>
      <c r="X4" s="104"/>
      <c r="Y4" s="104"/>
      <c r="Z4" s="104"/>
      <c r="AA4" s="104"/>
    </row>
    <row r="5" spans="1:38" s="103" customFormat="1" ht="18.75" customHeight="1">
      <c r="A5" s="127"/>
      <c r="C5" s="105"/>
      <c r="D5" s="100"/>
      <c r="E5" s="101"/>
      <c r="F5" s="102"/>
      <c r="Q5" s="579"/>
      <c r="R5" s="579"/>
      <c r="S5" s="104"/>
      <c r="T5" s="104"/>
      <c r="U5" s="104"/>
      <c r="V5" s="104"/>
      <c r="W5" s="104"/>
      <c r="X5" s="104"/>
      <c r="Y5" s="104"/>
      <c r="Z5" s="104"/>
      <c r="AA5" s="104"/>
    </row>
    <row r="6" spans="1:38" s="103" customFormat="1" ht="18.75" customHeight="1" thickBot="1">
      <c r="A6" s="127"/>
      <c r="B6" s="98"/>
      <c r="C6" s="99"/>
      <c r="D6" s="100"/>
      <c r="E6" s="101"/>
      <c r="F6" s="102"/>
      <c r="G6" s="255">
        <v>99</v>
      </c>
      <c r="Q6" s="579"/>
      <c r="R6" s="579"/>
      <c r="S6" s="104"/>
      <c r="T6" s="104"/>
      <c r="U6" s="104"/>
      <c r="V6" s="104"/>
      <c r="W6" s="104"/>
      <c r="X6" s="104"/>
      <c r="Y6" s="104"/>
      <c r="Z6" s="104"/>
      <c r="AA6" s="104"/>
      <c r="AD6" s="106" t="s">
        <v>1645</v>
      </c>
      <c r="AE6" s="106"/>
      <c r="AF6" s="106"/>
      <c r="AG6" s="106"/>
      <c r="AH6" s="106"/>
      <c r="AI6" s="106"/>
      <c r="AJ6" s="106"/>
      <c r="AK6" s="106"/>
      <c r="AL6" s="106"/>
    </row>
    <row r="7" spans="1:38" s="108" customFormat="1" ht="18.75" customHeight="1" thickBot="1">
      <c r="A7" s="258"/>
      <c r="B7" s="107"/>
      <c r="C7" s="139" t="s">
        <v>1634</v>
      </c>
      <c r="E7" s="814" t="s">
        <v>1613</v>
      </c>
      <c r="F7" s="814"/>
      <c r="G7" s="815"/>
      <c r="H7" s="812" t="s">
        <v>214</v>
      </c>
      <c r="I7" s="812"/>
      <c r="J7" s="812"/>
      <c r="K7" s="812"/>
      <c r="L7" s="812"/>
      <c r="M7" s="812"/>
      <c r="N7" s="812"/>
      <c r="O7" s="812"/>
      <c r="P7" s="812"/>
      <c r="Q7" s="109"/>
      <c r="R7" s="109"/>
      <c r="S7" s="813" t="s">
        <v>215</v>
      </c>
      <c r="T7" s="813"/>
      <c r="U7" s="813"/>
      <c r="V7" s="813"/>
      <c r="W7" s="813"/>
      <c r="X7" s="813"/>
      <c r="Y7" s="813"/>
      <c r="Z7" s="813"/>
      <c r="AA7" s="813"/>
      <c r="AD7" s="106" t="s">
        <v>369</v>
      </c>
      <c r="AE7" s="256"/>
      <c r="AF7" s="256"/>
      <c r="AG7" s="256"/>
      <c r="AH7" s="110"/>
      <c r="AI7" s="110"/>
      <c r="AJ7" s="110"/>
      <c r="AK7" s="110"/>
      <c r="AL7" s="110"/>
    </row>
    <row r="8" spans="1:38" s="111" customFormat="1" ht="65.25" customHeight="1" thickBot="1">
      <c r="A8" s="257"/>
      <c r="B8" s="577" t="s">
        <v>216</v>
      </c>
      <c r="C8" s="574" t="s">
        <v>217</v>
      </c>
      <c r="D8" s="574" t="s">
        <v>1260</v>
      </c>
      <c r="E8" s="574" t="s">
        <v>0</v>
      </c>
      <c r="F8" s="574" t="s">
        <v>1</v>
      </c>
      <c r="G8" s="574" t="s">
        <v>218</v>
      </c>
      <c r="H8" s="574" t="s">
        <v>4</v>
      </c>
      <c r="I8" s="574" t="s">
        <v>219</v>
      </c>
      <c r="J8" s="574" t="s">
        <v>220</v>
      </c>
      <c r="K8" s="574" t="s">
        <v>221</v>
      </c>
      <c r="L8" s="574" t="s">
        <v>222</v>
      </c>
      <c r="M8" s="574" t="s">
        <v>124</v>
      </c>
      <c r="N8" s="574" t="s">
        <v>125</v>
      </c>
      <c r="O8" s="574" t="s">
        <v>6</v>
      </c>
      <c r="P8" s="574" t="s">
        <v>126</v>
      </c>
      <c r="Q8" s="109"/>
      <c r="R8" s="109"/>
      <c r="S8" s="574" t="s">
        <v>4</v>
      </c>
      <c r="T8" s="574" t="s">
        <v>219</v>
      </c>
      <c r="U8" s="574" t="s">
        <v>220</v>
      </c>
      <c r="V8" s="574" t="s">
        <v>221</v>
      </c>
      <c r="W8" s="574" t="s">
        <v>222</v>
      </c>
      <c r="X8" s="574" t="s">
        <v>124</v>
      </c>
      <c r="Y8" s="574" t="s">
        <v>125</v>
      </c>
      <c r="Z8" s="574" t="s">
        <v>6</v>
      </c>
      <c r="AA8" s="574" t="s">
        <v>126</v>
      </c>
      <c r="AD8" s="110">
        <v>17</v>
      </c>
      <c r="AE8" s="110">
        <v>18</v>
      </c>
      <c r="AF8" s="110">
        <v>19</v>
      </c>
      <c r="AG8" s="110">
        <v>20</v>
      </c>
      <c r="AH8" s="110">
        <v>21</v>
      </c>
      <c r="AI8" s="110">
        <v>22</v>
      </c>
      <c r="AJ8" s="110">
        <v>23</v>
      </c>
      <c r="AK8" s="110">
        <v>24</v>
      </c>
      <c r="AL8" s="110">
        <v>25</v>
      </c>
    </row>
    <row r="9" spans="1:38" s="196" customFormat="1" ht="15.75" customHeight="1">
      <c r="A9" s="257"/>
      <c r="B9" s="189" t="s">
        <v>1559</v>
      </c>
      <c r="C9" s="189" t="s">
        <v>1558</v>
      </c>
      <c r="D9" s="480">
        <v>42219</v>
      </c>
      <c r="E9" s="192" t="s">
        <v>105</v>
      </c>
      <c r="F9" s="192" t="s">
        <v>1127</v>
      </c>
      <c r="G9" s="194">
        <v>99</v>
      </c>
      <c r="H9" s="190">
        <v>1999</v>
      </c>
      <c r="I9" s="190">
        <v>1999</v>
      </c>
      <c r="J9" s="190">
        <v>1999</v>
      </c>
      <c r="K9" s="190">
        <v>1999</v>
      </c>
      <c r="L9" s="190">
        <v>1999</v>
      </c>
      <c r="M9" s="190">
        <v>1999</v>
      </c>
      <c r="N9" s="190">
        <v>1999</v>
      </c>
      <c r="O9" s="190">
        <v>1999</v>
      </c>
      <c r="P9" s="190">
        <v>1999</v>
      </c>
      <c r="Q9" s="580"/>
      <c r="R9" s="581"/>
      <c r="S9" s="195">
        <v>1900</v>
      </c>
      <c r="T9" s="195">
        <v>1900</v>
      </c>
      <c r="U9" s="195">
        <v>1900</v>
      </c>
      <c r="V9" s="195">
        <v>1900</v>
      </c>
      <c r="W9" s="195">
        <v>1900</v>
      </c>
      <c r="X9" s="195">
        <v>1900</v>
      </c>
      <c r="Y9" s="195">
        <v>1900</v>
      </c>
      <c r="Z9" s="195">
        <v>1900</v>
      </c>
      <c r="AA9" s="195">
        <v>1900</v>
      </c>
      <c r="AD9" s="110">
        <v>1900</v>
      </c>
      <c r="AE9" s="110">
        <v>1900</v>
      </c>
      <c r="AF9" s="110">
        <v>1900</v>
      </c>
      <c r="AG9" s="110">
        <v>1900</v>
      </c>
      <c r="AH9" s="110">
        <v>1900</v>
      </c>
      <c r="AI9" s="110">
        <v>1900</v>
      </c>
      <c r="AJ9" s="110">
        <v>1900</v>
      </c>
      <c r="AK9" s="110">
        <v>1900</v>
      </c>
      <c r="AL9" s="110">
        <v>1900</v>
      </c>
    </row>
    <row r="10" spans="1:38" s="196" customFormat="1" ht="15.75" customHeight="1">
      <c r="A10" s="257"/>
      <c r="B10" s="189" t="s">
        <v>1549</v>
      </c>
      <c r="C10" s="189" t="s">
        <v>1545</v>
      </c>
      <c r="D10" s="481">
        <v>42110</v>
      </c>
      <c r="E10" s="192" t="s">
        <v>105</v>
      </c>
      <c r="F10" s="192" t="s">
        <v>1128</v>
      </c>
      <c r="G10" s="194">
        <v>99</v>
      </c>
      <c r="H10" s="190">
        <v>4399</v>
      </c>
      <c r="I10" s="190">
        <v>4399</v>
      </c>
      <c r="J10" s="190">
        <v>4399</v>
      </c>
      <c r="K10" s="190">
        <v>4399</v>
      </c>
      <c r="L10" s="190">
        <v>4399</v>
      </c>
      <c r="M10" s="190">
        <v>4399</v>
      </c>
      <c r="N10" s="190">
        <v>4399</v>
      </c>
      <c r="O10" s="190">
        <v>4399</v>
      </c>
      <c r="P10" s="190">
        <v>4399</v>
      </c>
      <c r="Q10" s="580"/>
      <c r="R10" s="581"/>
      <c r="S10" s="195">
        <v>4300</v>
      </c>
      <c r="T10" s="195">
        <v>4300</v>
      </c>
      <c r="U10" s="195">
        <v>4300</v>
      </c>
      <c r="V10" s="195">
        <v>4300</v>
      </c>
      <c r="W10" s="195">
        <v>4300</v>
      </c>
      <c r="X10" s="195">
        <v>4300</v>
      </c>
      <c r="Y10" s="195">
        <v>4300</v>
      </c>
      <c r="Z10" s="195">
        <v>4300</v>
      </c>
      <c r="AA10" s="195">
        <v>4300</v>
      </c>
      <c r="AD10" s="110">
        <v>4300</v>
      </c>
      <c r="AE10" s="110">
        <v>4300</v>
      </c>
      <c r="AF10" s="110">
        <v>4300</v>
      </c>
      <c r="AG10" s="110">
        <v>4300</v>
      </c>
      <c r="AH10" s="110">
        <v>4300</v>
      </c>
      <c r="AI10" s="110">
        <v>4300</v>
      </c>
      <c r="AJ10" s="110">
        <v>4300</v>
      </c>
      <c r="AK10" s="110">
        <v>4300</v>
      </c>
      <c r="AL10" s="110">
        <v>4300</v>
      </c>
    </row>
    <row r="11" spans="1:38" s="196" customFormat="1" ht="15.75" customHeight="1">
      <c r="A11" s="257"/>
      <c r="B11" s="189" t="s">
        <v>1604</v>
      </c>
      <c r="C11" s="189" t="s">
        <v>1605</v>
      </c>
      <c r="D11" s="481">
        <v>42249</v>
      </c>
      <c r="E11" s="192" t="s">
        <v>105</v>
      </c>
      <c r="F11" s="192" t="s">
        <v>1128</v>
      </c>
      <c r="G11" s="194">
        <v>99</v>
      </c>
      <c r="H11" s="190">
        <v>4399</v>
      </c>
      <c r="I11" s="190">
        <v>4399</v>
      </c>
      <c r="J11" s="190">
        <v>4399</v>
      </c>
      <c r="K11" s="190">
        <v>4399</v>
      </c>
      <c r="L11" s="190">
        <v>4399</v>
      </c>
      <c r="M11" s="190">
        <v>4399</v>
      </c>
      <c r="N11" s="190">
        <v>4399</v>
      </c>
      <c r="O11" s="190">
        <v>4399</v>
      </c>
      <c r="P11" s="190">
        <v>4399</v>
      </c>
      <c r="Q11" s="580"/>
      <c r="R11" s="581"/>
      <c r="S11" s="195">
        <v>4300</v>
      </c>
      <c r="T11" s="195">
        <v>4300</v>
      </c>
      <c r="U11" s="195">
        <v>4300</v>
      </c>
      <c r="V11" s="195">
        <v>4300</v>
      </c>
      <c r="W11" s="195">
        <v>4300</v>
      </c>
      <c r="X11" s="195">
        <v>4300</v>
      </c>
      <c r="Y11" s="195">
        <v>4300</v>
      </c>
      <c r="Z11" s="195">
        <v>4300</v>
      </c>
      <c r="AA11" s="195">
        <v>4300</v>
      </c>
      <c r="AD11" s="110">
        <v>4300</v>
      </c>
      <c r="AE11" s="110">
        <v>4300</v>
      </c>
      <c r="AF11" s="110">
        <v>4300</v>
      </c>
      <c r="AG11" s="110">
        <v>4300</v>
      </c>
      <c r="AH11" s="110">
        <v>4300</v>
      </c>
      <c r="AI11" s="110">
        <v>4300</v>
      </c>
      <c r="AJ11" s="110">
        <v>4300</v>
      </c>
      <c r="AK11" s="110">
        <v>4300</v>
      </c>
      <c r="AL11" s="110">
        <v>4300</v>
      </c>
    </row>
    <row r="12" spans="1:38" s="196" customFormat="1" ht="15.75" customHeight="1">
      <c r="A12" s="257"/>
      <c r="B12" s="189" t="s">
        <v>1660</v>
      </c>
      <c r="C12" s="189" t="s">
        <v>1655</v>
      </c>
      <c r="D12" s="481">
        <v>42294</v>
      </c>
      <c r="E12" s="192" t="s">
        <v>105</v>
      </c>
      <c r="F12" s="192" t="s">
        <v>1128</v>
      </c>
      <c r="G12" s="194">
        <v>99</v>
      </c>
      <c r="H12" s="190">
        <v>3799</v>
      </c>
      <c r="I12" s="190">
        <v>3799</v>
      </c>
      <c r="J12" s="190">
        <v>3799</v>
      </c>
      <c r="K12" s="190">
        <v>3799</v>
      </c>
      <c r="L12" s="190">
        <v>3799</v>
      </c>
      <c r="M12" s="190">
        <v>3799</v>
      </c>
      <c r="N12" s="190">
        <v>3799</v>
      </c>
      <c r="O12" s="190">
        <v>3799</v>
      </c>
      <c r="P12" s="190">
        <v>3799</v>
      </c>
      <c r="Q12" s="580"/>
      <c r="R12" s="581"/>
      <c r="S12" s="195">
        <v>3700</v>
      </c>
      <c r="T12" s="195">
        <v>3700</v>
      </c>
      <c r="U12" s="195">
        <v>3700</v>
      </c>
      <c r="V12" s="195">
        <v>3700</v>
      </c>
      <c r="W12" s="195">
        <v>3700</v>
      </c>
      <c r="X12" s="195">
        <v>3700</v>
      </c>
      <c r="Y12" s="195">
        <v>3700</v>
      </c>
      <c r="Z12" s="195">
        <v>3700</v>
      </c>
      <c r="AA12" s="195">
        <v>3700</v>
      </c>
      <c r="AD12" s="110">
        <v>3700</v>
      </c>
      <c r="AE12" s="110">
        <v>3700</v>
      </c>
      <c r="AF12" s="110">
        <v>3700</v>
      </c>
      <c r="AG12" s="110">
        <v>3700</v>
      </c>
      <c r="AH12" s="110">
        <v>3700</v>
      </c>
      <c r="AI12" s="110">
        <v>3700</v>
      </c>
      <c r="AJ12" s="110">
        <v>3700</v>
      </c>
      <c r="AK12" s="110">
        <v>3700</v>
      </c>
      <c r="AL12" s="110">
        <v>3700</v>
      </c>
    </row>
    <row r="13" spans="1:38" s="196" customFormat="1" ht="15.75" customHeight="1">
      <c r="A13" s="257"/>
      <c r="B13" s="189" t="s">
        <v>1546</v>
      </c>
      <c r="C13" s="189" t="s">
        <v>1547</v>
      </c>
      <c r="D13" s="481">
        <v>42208</v>
      </c>
      <c r="E13" s="192" t="s">
        <v>105</v>
      </c>
      <c r="F13" s="192" t="s">
        <v>1128</v>
      </c>
      <c r="G13" s="194">
        <v>99</v>
      </c>
      <c r="H13" s="190">
        <v>3799</v>
      </c>
      <c r="I13" s="190">
        <v>3799</v>
      </c>
      <c r="J13" s="190">
        <v>3799</v>
      </c>
      <c r="K13" s="190">
        <v>3799</v>
      </c>
      <c r="L13" s="190">
        <v>3799</v>
      </c>
      <c r="M13" s="190">
        <v>3799</v>
      </c>
      <c r="N13" s="190">
        <v>3799</v>
      </c>
      <c r="O13" s="190">
        <v>3799</v>
      </c>
      <c r="P13" s="190">
        <v>3799</v>
      </c>
      <c r="Q13" s="580"/>
      <c r="R13" s="581"/>
      <c r="S13" s="195">
        <v>3700</v>
      </c>
      <c r="T13" s="195">
        <v>3700</v>
      </c>
      <c r="U13" s="195">
        <v>3700</v>
      </c>
      <c r="V13" s="195">
        <v>3700</v>
      </c>
      <c r="W13" s="195">
        <v>3700</v>
      </c>
      <c r="X13" s="195">
        <v>3700</v>
      </c>
      <c r="Y13" s="195">
        <v>3700</v>
      </c>
      <c r="Z13" s="195">
        <v>3700</v>
      </c>
      <c r="AA13" s="195">
        <v>3700</v>
      </c>
      <c r="AD13" s="110">
        <v>3700</v>
      </c>
      <c r="AE13" s="110">
        <v>3700</v>
      </c>
      <c r="AF13" s="110">
        <v>3700</v>
      </c>
      <c r="AG13" s="110">
        <v>3700</v>
      </c>
      <c r="AH13" s="110">
        <v>3700</v>
      </c>
      <c r="AI13" s="110">
        <v>3700</v>
      </c>
      <c r="AJ13" s="110">
        <v>3700</v>
      </c>
      <c r="AK13" s="110">
        <v>3700</v>
      </c>
      <c r="AL13" s="110">
        <v>3700</v>
      </c>
    </row>
    <row r="14" spans="1:38" s="196" customFormat="1" ht="15.75" customHeight="1">
      <c r="A14" s="257"/>
      <c r="B14" s="189" t="s">
        <v>1679</v>
      </c>
      <c r="C14" s="189" t="s">
        <v>1679</v>
      </c>
      <c r="D14" s="481">
        <v>42322</v>
      </c>
      <c r="E14" s="192" t="s">
        <v>105</v>
      </c>
      <c r="F14" s="192" t="s">
        <v>1128</v>
      </c>
      <c r="G14" s="194">
        <v>99</v>
      </c>
      <c r="H14" s="190">
        <v>5399</v>
      </c>
      <c r="I14" s="190">
        <v>5399</v>
      </c>
      <c r="J14" s="190">
        <v>5399</v>
      </c>
      <c r="K14" s="190">
        <v>5399</v>
      </c>
      <c r="L14" s="190">
        <v>5399</v>
      </c>
      <c r="M14" s="190">
        <v>5399</v>
      </c>
      <c r="N14" s="190">
        <v>5399</v>
      </c>
      <c r="O14" s="190">
        <v>5399</v>
      </c>
      <c r="P14" s="190">
        <v>5399</v>
      </c>
      <c r="Q14" s="580"/>
      <c r="R14" s="581"/>
      <c r="S14" s="195">
        <v>5300</v>
      </c>
      <c r="T14" s="195">
        <v>5300</v>
      </c>
      <c r="U14" s="195">
        <v>5300</v>
      </c>
      <c r="V14" s="195">
        <v>5300</v>
      </c>
      <c r="W14" s="195">
        <v>5300</v>
      </c>
      <c r="X14" s="195">
        <v>5300</v>
      </c>
      <c r="Y14" s="195">
        <v>5300</v>
      </c>
      <c r="Z14" s="195">
        <v>5300</v>
      </c>
      <c r="AA14" s="195">
        <v>5300</v>
      </c>
      <c r="AD14" s="110">
        <v>5300</v>
      </c>
      <c r="AE14" s="110">
        <v>5300</v>
      </c>
      <c r="AF14" s="110">
        <v>5300</v>
      </c>
      <c r="AG14" s="110">
        <v>5300</v>
      </c>
      <c r="AH14" s="110">
        <v>5300</v>
      </c>
      <c r="AI14" s="110">
        <v>5300</v>
      </c>
      <c r="AJ14" s="110">
        <v>5300</v>
      </c>
      <c r="AK14" s="110">
        <v>5300</v>
      </c>
      <c r="AL14" s="110">
        <v>5300</v>
      </c>
    </row>
    <row r="15" spans="1:38" s="196" customFormat="1" ht="15.75" customHeight="1">
      <c r="A15" s="257"/>
      <c r="B15" s="189" t="s">
        <v>1680</v>
      </c>
      <c r="C15" s="189" t="s">
        <v>1680</v>
      </c>
      <c r="D15" s="481">
        <v>42322</v>
      </c>
      <c r="E15" s="192" t="s">
        <v>105</v>
      </c>
      <c r="F15" s="192" t="s">
        <v>1128</v>
      </c>
      <c r="G15" s="194">
        <v>99</v>
      </c>
      <c r="H15" s="190">
        <v>4999</v>
      </c>
      <c r="I15" s="190">
        <v>4999</v>
      </c>
      <c r="J15" s="190">
        <v>4999</v>
      </c>
      <c r="K15" s="190">
        <v>4999</v>
      </c>
      <c r="L15" s="190">
        <v>4999</v>
      </c>
      <c r="M15" s="190">
        <v>4999</v>
      </c>
      <c r="N15" s="190">
        <v>4999</v>
      </c>
      <c r="O15" s="190">
        <v>4999</v>
      </c>
      <c r="P15" s="190">
        <v>4999</v>
      </c>
      <c r="Q15" s="580"/>
      <c r="R15" s="581"/>
      <c r="S15" s="195">
        <v>4900</v>
      </c>
      <c r="T15" s="195">
        <v>4900</v>
      </c>
      <c r="U15" s="195">
        <v>4900</v>
      </c>
      <c r="V15" s="195">
        <v>4900</v>
      </c>
      <c r="W15" s="195">
        <v>4900</v>
      </c>
      <c r="X15" s="195">
        <v>4900</v>
      </c>
      <c r="Y15" s="195">
        <v>4900</v>
      </c>
      <c r="Z15" s="195">
        <v>4900</v>
      </c>
      <c r="AA15" s="195">
        <v>4900</v>
      </c>
      <c r="AD15" s="110">
        <v>4900</v>
      </c>
      <c r="AE15" s="110">
        <v>4900</v>
      </c>
      <c r="AF15" s="110">
        <v>4900</v>
      </c>
      <c r="AG15" s="110">
        <v>4900</v>
      </c>
      <c r="AH15" s="110">
        <v>4900</v>
      </c>
      <c r="AI15" s="110">
        <v>4900</v>
      </c>
      <c r="AJ15" s="110">
        <v>4900</v>
      </c>
      <c r="AK15" s="110">
        <v>4900</v>
      </c>
      <c r="AL15" s="110">
        <v>4900</v>
      </c>
    </row>
    <row r="16" spans="1:38" s="196" customFormat="1" ht="15.75" customHeight="1">
      <c r="A16" s="257"/>
      <c r="B16" s="189" t="s">
        <v>1681</v>
      </c>
      <c r="C16" s="189" t="s">
        <v>1681</v>
      </c>
      <c r="D16" s="481">
        <v>42322</v>
      </c>
      <c r="E16" s="192" t="s">
        <v>105</v>
      </c>
      <c r="F16" s="192" t="s">
        <v>1128</v>
      </c>
      <c r="G16" s="194">
        <v>99</v>
      </c>
      <c r="H16" s="190">
        <v>4699</v>
      </c>
      <c r="I16" s="190">
        <v>4699</v>
      </c>
      <c r="J16" s="190">
        <v>4699</v>
      </c>
      <c r="K16" s="190">
        <v>4699</v>
      </c>
      <c r="L16" s="190">
        <v>4699</v>
      </c>
      <c r="M16" s="190">
        <v>4699</v>
      </c>
      <c r="N16" s="190">
        <v>4699</v>
      </c>
      <c r="O16" s="190">
        <v>4699</v>
      </c>
      <c r="P16" s="190">
        <v>4699</v>
      </c>
      <c r="Q16" s="580"/>
      <c r="R16" s="581"/>
      <c r="S16" s="195">
        <v>4600</v>
      </c>
      <c r="T16" s="195">
        <v>4600</v>
      </c>
      <c r="U16" s="195">
        <v>4600</v>
      </c>
      <c r="V16" s="195">
        <v>4600</v>
      </c>
      <c r="W16" s="195">
        <v>4600</v>
      </c>
      <c r="X16" s="195">
        <v>4600</v>
      </c>
      <c r="Y16" s="195">
        <v>4600</v>
      </c>
      <c r="Z16" s="195">
        <v>4600</v>
      </c>
      <c r="AA16" s="195">
        <v>4600</v>
      </c>
      <c r="AD16" s="110">
        <v>4600</v>
      </c>
      <c r="AE16" s="110">
        <v>4600</v>
      </c>
      <c r="AF16" s="110">
        <v>4600</v>
      </c>
      <c r="AG16" s="110">
        <v>4600</v>
      </c>
      <c r="AH16" s="110">
        <v>4600</v>
      </c>
      <c r="AI16" s="110">
        <v>4600</v>
      </c>
      <c r="AJ16" s="110">
        <v>4600</v>
      </c>
      <c r="AK16" s="110">
        <v>4600</v>
      </c>
      <c r="AL16" s="110">
        <v>4600</v>
      </c>
    </row>
    <row r="17" spans="1:38" s="196" customFormat="1" ht="15.75" customHeight="1">
      <c r="A17" s="257"/>
      <c r="B17" s="189" t="s">
        <v>1678</v>
      </c>
      <c r="C17" s="189" t="s">
        <v>1678</v>
      </c>
      <c r="D17" s="481">
        <v>42322</v>
      </c>
      <c r="E17" s="192" t="s">
        <v>105</v>
      </c>
      <c r="F17" s="192" t="s">
        <v>1128</v>
      </c>
      <c r="G17" s="194">
        <v>99</v>
      </c>
      <c r="H17" s="190">
        <v>4999</v>
      </c>
      <c r="I17" s="190">
        <v>4999</v>
      </c>
      <c r="J17" s="190">
        <v>4999</v>
      </c>
      <c r="K17" s="190">
        <v>4999</v>
      </c>
      <c r="L17" s="190">
        <v>4999</v>
      </c>
      <c r="M17" s="190">
        <v>4999</v>
      </c>
      <c r="N17" s="190">
        <v>4999</v>
      </c>
      <c r="O17" s="190">
        <v>4999</v>
      </c>
      <c r="P17" s="190">
        <v>4999</v>
      </c>
      <c r="Q17" s="580"/>
      <c r="R17" s="581"/>
      <c r="S17" s="195">
        <v>4900</v>
      </c>
      <c r="T17" s="195">
        <v>4900</v>
      </c>
      <c r="U17" s="195">
        <v>4900</v>
      </c>
      <c r="V17" s="195">
        <v>4900</v>
      </c>
      <c r="W17" s="195">
        <v>4900</v>
      </c>
      <c r="X17" s="195">
        <v>4900</v>
      </c>
      <c r="Y17" s="195">
        <v>4900</v>
      </c>
      <c r="Z17" s="195">
        <v>4900</v>
      </c>
      <c r="AA17" s="195">
        <v>4900</v>
      </c>
      <c r="AD17" s="110">
        <v>4900</v>
      </c>
      <c r="AE17" s="110">
        <v>4900</v>
      </c>
      <c r="AF17" s="110">
        <v>4900</v>
      </c>
      <c r="AG17" s="110">
        <v>4900</v>
      </c>
      <c r="AH17" s="110">
        <v>4900</v>
      </c>
      <c r="AI17" s="110">
        <v>4900</v>
      </c>
      <c r="AJ17" s="110">
        <v>4900</v>
      </c>
      <c r="AK17" s="110">
        <v>4900</v>
      </c>
      <c r="AL17" s="110">
        <v>4900</v>
      </c>
    </row>
    <row r="18" spans="1:38" s="196" customFormat="1" ht="15.75" customHeight="1">
      <c r="A18" s="257"/>
      <c r="B18" s="189" t="s">
        <v>1677</v>
      </c>
      <c r="C18" s="189" t="s">
        <v>1677</v>
      </c>
      <c r="D18" s="481">
        <v>42322</v>
      </c>
      <c r="E18" s="192" t="s">
        <v>105</v>
      </c>
      <c r="F18" s="192" t="s">
        <v>1128</v>
      </c>
      <c r="G18" s="194">
        <v>99</v>
      </c>
      <c r="H18" s="190">
        <v>4699</v>
      </c>
      <c r="I18" s="190">
        <v>4699</v>
      </c>
      <c r="J18" s="190">
        <v>4699</v>
      </c>
      <c r="K18" s="190">
        <v>4699</v>
      </c>
      <c r="L18" s="190">
        <v>4699</v>
      </c>
      <c r="M18" s="190">
        <v>4699</v>
      </c>
      <c r="N18" s="190">
        <v>4699</v>
      </c>
      <c r="O18" s="190">
        <v>4699</v>
      </c>
      <c r="P18" s="190">
        <v>4699</v>
      </c>
      <c r="Q18" s="580"/>
      <c r="R18" s="581"/>
      <c r="S18" s="195">
        <v>4600</v>
      </c>
      <c r="T18" s="195">
        <v>4600</v>
      </c>
      <c r="U18" s="195">
        <v>4600</v>
      </c>
      <c r="V18" s="195">
        <v>4600</v>
      </c>
      <c r="W18" s="195">
        <v>4600</v>
      </c>
      <c r="X18" s="195">
        <v>4600</v>
      </c>
      <c r="Y18" s="195">
        <v>4600</v>
      </c>
      <c r="Z18" s="195">
        <v>4600</v>
      </c>
      <c r="AA18" s="195">
        <v>4600</v>
      </c>
      <c r="AD18" s="110">
        <v>4600</v>
      </c>
      <c r="AE18" s="110">
        <v>4600</v>
      </c>
      <c r="AF18" s="110">
        <v>4600</v>
      </c>
      <c r="AG18" s="110">
        <v>4600</v>
      </c>
      <c r="AH18" s="110">
        <v>4600</v>
      </c>
      <c r="AI18" s="110">
        <v>4600</v>
      </c>
      <c r="AJ18" s="110">
        <v>4600</v>
      </c>
      <c r="AK18" s="110">
        <v>4600</v>
      </c>
      <c r="AL18" s="110">
        <v>4600</v>
      </c>
    </row>
    <row r="19" spans="1:38" s="196" customFormat="1" ht="15.75" customHeight="1">
      <c r="A19" s="257"/>
      <c r="B19" s="189" t="s">
        <v>1676</v>
      </c>
      <c r="C19" s="189" t="s">
        <v>1676</v>
      </c>
      <c r="D19" s="481">
        <v>42322</v>
      </c>
      <c r="E19" s="192" t="s">
        <v>105</v>
      </c>
      <c r="F19" s="192" t="s">
        <v>1128</v>
      </c>
      <c r="G19" s="194">
        <v>99</v>
      </c>
      <c r="H19" s="190">
        <v>4399</v>
      </c>
      <c r="I19" s="190">
        <v>4399</v>
      </c>
      <c r="J19" s="190">
        <v>4399</v>
      </c>
      <c r="K19" s="190">
        <v>4399</v>
      </c>
      <c r="L19" s="190">
        <v>4399</v>
      </c>
      <c r="M19" s="190">
        <v>4399</v>
      </c>
      <c r="N19" s="190">
        <v>4399</v>
      </c>
      <c r="O19" s="190">
        <v>4399</v>
      </c>
      <c r="P19" s="190">
        <v>4399</v>
      </c>
      <c r="Q19" s="580"/>
      <c r="R19" s="581"/>
      <c r="S19" s="195">
        <v>4300</v>
      </c>
      <c r="T19" s="195">
        <v>4300</v>
      </c>
      <c r="U19" s="195">
        <v>4300</v>
      </c>
      <c r="V19" s="195">
        <v>4300</v>
      </c>
      <c r="W19" s="195">
        <v>4300</v>
      </c>
      <c r="X19" s="195">
        <v>4300</v>
      </c>
      <c r="Y19" s="195">
        <v>4300</v>
      </c>
      <c r="Z19" s="195">
        <v>4300</v>
      </c>
      <c r="AA19" s="195">
        <v>4300</v>
      </c>
      <c r="AD19" s="110">
        <v>4300</v>
      </c>
      <c r="AE19" s="110">
        <v>4300</v>
      </c>
      <c r="AF19" s="110">
        <v>4300</v>
      </c>
      <c r="AG19" s="110">
        <v>4300</v>
      </c>
      <c r="AH19" s="110">
        <v>4300</v>
      </c>
      <c r="AI19" s="110">
        <v>4300</v>
      </c>
      <c r="AJ19" s="110">
        <v>4300</v>
      </c>
      <c r="AK19" s="110">
        <v>4300</v>
      </c>
      <c r="AL19" s="110">
        <v>4300</v>
      </c>
    </row>
    <row r="20" spans="1:38" s="196" customFormat="1" ht="15.75" customHeight="1">
      <c r="A20" s="257"/>
      <c r="B20" s="189" t="s">
        <v>883</v>
      </c>
      <c r="C20" s="189" t="s">
        <v>883</v>
      </c>
      <c r="D20" s="480">
        <v>41957</v>
      </c>
      <c r="E20" s="192" t="s">
        <v>105</v>
      </c>
      <c r="F20" s="192" t="s">
        <v>1128</v>
      </c>
      <c r="G20" s="194">
        <v>99</v>
      </c>
      <c r="H20" s="190">
        <v>5199</v>
      </c>
      <c r="I20" s="190">
        <v>5199</v>
      </c>
      <c r="J20" s="190">
        <v>5199</v>
      </c>
      <c r="K20" s="190">
        <v>5199</v>
      </c>
      <c r="L20" s="190">
        <v>5199</v>
      </c>
      <c r="M20" s="190">
        <v>5199</v>
      </c>
      <c r="N20" s="190">
        <v>5199</v>
      </c>
      <c r="O20" s="190">
        <v>5199</v>
      </c>
      <c r="P20" s="190">
        <v>5199</v>
      </c>
      <c r="Q20" s="580"/>
      <c r="R20" s="581"/>
      <c r="S20" s="195">
        <v>5100</v>
      </c>
      <c r="T20" s="195">
        <v>5100</v>
      </c>
      <c r="U20" s="195">
        <v>5100</v>
      </c>
      <c r="V20" s="195">
        <v>5100</v>
      </c>
      <c r="W20" s="195">
        <v>5100</v>
      </c>
      <c r="X20" s="195">
        <v>5100</v>
      </c>
      <c r="Y20" s="195">
        <v>5100</v>
      </c>
      <c r="Z20" s="195">
        <v>5100</v>
      </c>
      <c r="AA20" s="195">
        <v>5100</v>
      </c>
      <c r="AD20" s="110">
        <v>5100</v>
      </c>
      <c r="AE20" s="110">
        <v>5100</v>
      </c>
      <c r="AF20" s="110">
        <v>5100</v>
      </c>
      <c r="AG20" s="110">
        <v>5100</v>
      </c>
      <c r="AH20" s="110">
        <v>5100</v>
      </c>
      <c r="AI20" s="110">
        <v>5100</v>
      </c>
      <c r="AJ20" s="110">
        <v>5100</v>
      </c>
      <c r="AK20" s="110">
        <v>5100</v>
      </c>
      <c r="AL20" s="110">
        <v>5100</v>
      </c>
    </row>
    <row r="21" spans="1:38" s="196" customFormat="1" ht="15.75" customHeight="1">
      <c r="A21" s="257"/>
      <c r="B21" s="189" t="s">
        <v>884</v>
      </c>
      <c r="C21" s="189" t="s">
        <v>884</v>
      </c>
      <c r="D21" s="480">
        <v>41957</v>
      </c>
      <c r="E21" s="192" t="s">
        <v>105</v>
      </c>
      <c r="F21" s="192" t="s">
        <v>1128</v>
      </c>
      <c r="G21" s="194">
        <v>99</v>
      </c>
      <c r="H21" s="190">
        <v>4799</v>
      </c>
      <c r="I21" s="190">
        <v>4799</v>
      </c>
      <c r="J21" s="190">
        <v>4799</v>
      </c>
      <c r="K21" s="190">
        <v>4799</v>
      </c>
      <c r="L21" s="190">
        <v>4799</v>
      </c>
      <c r="M21" s="190">
        <v>4799</v>
      </c>
      <c r="N21" s="190">
        <v>4799</v>
      </c>
      <c r="O21" s="190">
        <v>4799</v>
      </c>
      <c r="P21" s="190">
        <v>4799</v>
      </c>
      <c r="Q21" s="580"/>
      <c r="R21" s="581"/>
      <c r="S21" s="195">
        <v>4700</v>
      </c>
      <c r="T21" s="195">
        <v>4700</v>
      </c>
      <c r="U21" s="195">
        <v>4700</v>
      </c>
      <c r="V21" s="195">
        <v>4700</v>
      </c>
      <c r="W21" s="195">
        <v>4700</v>
      </c>
      <c r="X21" s="195">
        <v>4700</v>
      </c>
      <c r="Y21" s="195">
        <v>4700</v>
      </c>
      <c r="Z21" s="195">
        <v>4700</v>
      </c>
      <c r="AA21" s="195">
        <v>4700</v>
      </c>
      <c r="AD21" s="110">
        <v>4700</v>
      </c>
      <c r="AE21" s="110">
        <v>4700</v>
      </c>
      <c r="AF21" s="110">
        <v>4700</v>
      </c>
      <c r="AG21" s="110">
        <v>4700</v>
      </c>
      <c r="AH21" s="110">
        <v>4700</v>
      </c>
      <c r="AI21" s="110">
        <v>4700</v>
      </c>
      <c r="AJ21" s="110">
        <v>4700</v>
      </c>
      <c r="AK21" s="110">
        <v>4700</v>
      </c>
      <c r="AL21" s="110">
        <v>4700</v>
      </c>
    </row>
    <row r="22" spans="1:38" s="196" customFormat="1" ht="15.75" customHeight="1">
      <c r="A22" s="257"/>
      <c r="B22" s="189" t="s">
        <v>885</v>
      </c>
      <c r="C22" s="189" t="s">
        <v>885</v>
      </c>
      <c r="D22" s="480">
        <v>41957</v>
      </c>
      <c r="E22" s="192" t="s">
        <v>105</v>
      </c>
      <c r="F22" s="192" t="s">
        <v>1128</v>
      </c>
      <c r="G22" s="194">
        <v>99</v>
      </c>
      <c r="H22" s="190">
        <v>4299</v>
      </c>
      <c r="I22" s="190">
        <v>4299</v>
      </c>
      <c r="J22" s="190">
        <v>4299</v>
      </c>
      <c r="K22" s="190">
        <v>4299</v>
      </c>
      <c r="L22" s="190">
        <v>4299</v>
      </c>
      <c r="M22" s="190">
        <v>4299</v>
      </c>
      <c r="N22" s="190">
        <v>4299</v>
      </c>
      <c r="O22" s="190">
        <v>4299</v>
      </c>
      <c r="P22" s="190">
        <v>4299</v>
      </c>
      <c r="Q22" s="580"/>
      <c r="R22" s="581"/>
      <c r="S22" s="195">
        <v>4200</v>
      </c>
      <c r="T22" s="195">
        <v>4200</v>
      </c>
      <c r="U22" s="195">
        <v>4200</v>
      </c>
      <c r="V22" s="195">
        <v>4200</v>
      </c>
      <c r="W22" s="195">
        <v>4200</v>
      </c>
      <c r="X22" s="195">
        <v>4200</v>
      </c>
      <c r="Y22" s="195">
        <v>4200</v>
      </c>
      <c r="Z22" s="195">
        <v>4200</v>
      </c>
      <c r="AA22" s="195">
        <v>4200</v>
      </c>
      <c r="AD22" s="110">
        <v>4200</v>
      </c>
      <c r="AE22" s="110">
        <v>4200</v>
      </c>
      <c r="AF22" s="110">
        <v>4200</v>
      </c>
      <c r="AG22" s="110">
        <v>4200</v>
      </c>
      <c r="AH22" s="110">
        <v>4200</v>
      </c>
      <c r="AI22" s="110">
        <v>4200</v>
      </c>
      <c r="AJ22" s="110">
        <v>4200</v>
      </c>
      <c r="AK22" s="110">
        <v>4200</v>
      </c>
      <c r="AL22" s="110">
        <v>4200</v>
      </c>
    </row>
    <row r="23" spans="1:38" s="196" customFormat="1" ht="15.75" customHeight="1">
      <c r="A23" s="257"/>
      <c r="B23" s="189" t="s">
        <v>882</v>
      </c>
      <c r="C23" s="189" t="s">
        <v>882</v>
      </c>
      <c r="D23" s="480">
        <v>41957</v>
      </c>
      <c r="E23" s="192" t="s">
        <v>105</v>
      </c>
      <c r="F23" s="192" t="s">
        <v>1128</v>
      </c>
      <c r="G23" s="194">
        <v>99</v>
      </c>
      <c r="H23" s="190">
        <v>4799</v>
      </c>
      <c r="I23" s="190">
        <v>4799</v>
      </c>
      <c r="J23" s="190">
        <v>4799</v>
      </c>
      <c r="K23" s="190">
        <v>4799</v>
      </c>
      <c r="L23" s="190">
        <v>4799</v>
      </c>
      <c r="M23" s="190">
        <v>4799</v>
      </c>
      <c r="N23" s="190">
        <v>4799</v>
      </c>
      <c r="O23" s="190">
        <v>4799</v>
      </c>
      <c r="P23" s="190">
        <v>4799</v>
      </c>
      <c r="Q23" s="580"/>
      <c r="R23" s="581"/>
      <c r="S23" s="195">
        <v>4700</v>
      </c>
      <c r="T23" s="195">
        <v>4700</v>
      </c>
      <c r="U23" s="195">
        <v>4700</v>
      </c>
      <c r="V23" s="195">
        <v>4700</v>
      </c>
      <c r="W23" s="195">
        <v>4700</v>
      </c>
      <c r="X23" s="195">
        <v>4700</v>
      </c>
      <c r="Y23" s="195">
        <v>4700</v>
      </c>
      <c r="Z23" s="195">
        <v>4700</v>
      </c>
      <c r="AA23" s="195">
        <v>4700</v>
      </c>
      <c r="AD23" s="110">
        <v>4700</v>
      </c>
      <c r="AE23" s="110">
        <v>4700</v>
      </c>
      <c r="AF23" s="110">
        <v>4700</v>
      </c>
      <c r="AG23" s="110">
        <v>4700</v>
      </c>
      <c r="AH23" s="110">
        <v>4700</v>
      </c>
      <c r="AI23" s="110">
        <v>4700</v>
      </c>
      <c r="AJ23" s="110">
        <v>4700</v>
      </c>
      <c r="AK23" s="110">
        <v>4700</v>
      </c>
      <c r="AL23" s="110">
        <v>4700</v>
      </c>
    </row>
    <row r="24" spans="1:38" s="196" customFormat="1" ht="15.75" customHeight="1">
      <c r="A24" s="257"/>
      <c r="B24" s="189" t="s">
        <v>881</v>
      </c>
      <c r="C24" s="189" t="s">
        <v>881</v>
      </c>
      <c r="D24" s="480">
        <v>41957</v>
      </c>
      <c r="E24" s="192" t="s">
        <v>105</v>
      </c>
      <c r="F24" s="192" t="s">
        <v>1128</v>
      </c>
      <c r="G24" s="194">
        <v>99</v>
      </c>
      <c r="H24" s="190">
        <v>4299</v>
      </c>
      <c r="I24" s="190">
        <v>4299</v>
      </c>
      <c r="J24" s="190">
        <v>4299</v>
      </c>
      <c r="K24" s="190">
        <v>4299</v>
      </c>
      <c r="L24" s="190">
        <v>4299</v>
      </c>
      <c r="M24" s="190">
        <v>4299</v>
      </c>
      <c r="N24" s="190">
        <v>4299</v>
      </c>
      <c r="O24" s="190">
        <v>4299</v>
      </c>
      <c r="P24" s="190">
        <v>4299</v>
      </c>
      <c r="Q24" s="580"/>
      <c r="R24" s="581"/>
      <c r="S24" s="195">
        <v>4200</v>
      </c>
      <c r="T24" s="195">
        <v>4200</v>
      </c>
      <c r="U24" s="195">
        <v>4200</v>
      </c>
      <c r="V24" s="195">
        <v>4200</v>
      </c>
      <c r="W24" s="195">
        <v>4200</v>
      </c>
      <c r="X24" s="195">
        <v>4200</v>
      </c>
      <c r="Y24" s="195">
        <v>4200</v>
      </c>
      <c r="Z24" s="195">
        <v>4200</v>
      </c>
      <c r="AA24" s="195">
        <v>4200</v>
      </c>
      <c r="AD24" s="110">
        <v>4200</v>
      </c>
      <c r="AE24" s="110">
        <v>4200</v>
      </c>
      <c r="AF24" s="110">
        <v>4200</v>
      </c>
      <c r="AG24" s="110">
        <v>4200</v>
      </c>
      <c r="AH24" s="110">
        <v>4200</v>
      </c>
      <c r="AI24" s="110">
        <v>4200</v>
      </c>
      <c r="AJ24" s="110">
        <v>4200</v>
      </c>
      <c r="AK24" s="110">
        <v>4200</v>
      </c>
      <c r="AL24" s="110">
        <v>4200</v>
      </c>
    </row>
    <row r="25" spans="1:38" s="196" customFormat="1" ht="15.75" customHeight="1">
      <c r="A25" s="257"/>
      <c r="B25" s="189" t="s">
        <v>880</v>
      </c>
      <c r="C25" s="189" t="s">
        <v>880</v>
      </c>
      <c r="D25" s="480">
        <v>41957</v>
      </c>
      <c r="E25" s="192" t="s">
        <v>105</v>
      </c>
      <c r="F25" s="192" t="s">
        <v>1128</v>
      </c>
      <c r="G25" s="194">
        <v>99</v>
      </c>
      <c r="H25" s="190">
        <v>3899</v>
      </c>
      <c r="I25" s="190">
        <v>3899</v>
      </c>
      <c r="J25" s="190">
        <v>3899</v>
      </c>
      <c r="K25" s="190">
        <v>3899</v>
      </c>
      <c r="L25" s="190">
        <v>3899</v>
      </c>
      <c r="M25" s="190">
        <v>3899</v>
      </c>
      <c r="N25" s="190">
        <v>3899</v>
      </c>
      <c r="O25" s="190">
        <v>3899</v>
      </c>
      <c r="P25" s="190">
        <v>3899</v>
      </c>
      <c r="Q25" s="580"/>
      <c r="R25" s="581"/>
      <c r="S25" s="195">
        <v>3800</v>
      </c>
      <c r="T25" s="195">
        <v>3800</v>
      </c>
      <c r="U25" s="195">
        <v>3800</v>
      </c>
      <c r="V25" s="195">
        <v>3800</v>
      </c>
      <c r="W25" s="195">
        <v>3800</v>
      </c>
      <c r="X25" s="195">
        <v>3800</v>
      </c>
      <c r="Y25" s="195">
        <v>3800</v>
      </c>
      <c r="Z25" s="195">
        <v>3800</v>
      </c>
      <c r="AA25" s="195">
        <v>3800</v>
      </c>
      <c r="AD25" s="110">
        <v>3800</v>
      </c>
      <c r="AE25" s="110">
        <v>3800</v>
      </c>
      <c r="AF25" s="110">
        <v>3800</v>
      </c>
      <c r="AG25" s="110">
        <v>3800</v>
      </c>
      <c r="AH25" s="110">
        <v>3800</v>
      </c>
      <c r="AI25" s="110">
        <v>3800</v>
      </c>
      <c r="AJ25" s="110">
        <v>3800</v>
      </c>
      <c r="AK25" s="110">
        <v>3800</v>
      </c>
      <c r="AL25" s="110">
        <v>3800</v>
      </c>
    </row>
    <row r="26" spans="1:38" s="196" customFormat="1" ht="15.75" customHeight="1">
      <c r="A26" s="257"/>
      <c r="B26" s="189" t="s">
        <v>1656</v>
      </c>
      <c r="C26" s="189" t="s">
        <v>1657</v>
      </c>
      <c r="D26" s="480">
        <v>42300</v>
      </c>
      <c r="E26" s="192" t="s">
        <v>105</v>
      </c>
      <c r="F26" s="192" t="s">
        <v>1128</v>
      </c>
      <c r="G26" s="194">
        <v>99</v>
      </c>
      <c r="H26" s="190">
        <v>4249</v>
      </c>
      <c r="I26" s="190">
        <v>4249</v>
      </c>
      <c r="J26" s="190">
        <v>4249</v>
      </c>
      <c r="K26" s="190">
        <v>4249</v>
      </c>
      <c r="L26" s="190">
        <v>4249</v>
      </c>
      <c r="M26" s="190">
        <v>4249</v>
      </c>
      <c r="N26" s="190">
        <v>4249</v>
      </c>
      <c r="O26" s="190">
        <v>4249</v>
      </c>
      <c r="P26" s="190">
        <v>4249</v>
      </c>
      <c r="Q26" s="580"/>
      <c r="R26" s="581"/>
      <c r="S26" s="195">
        <v>4150</v>
      </c>
      <c r="T26" s="195">
        <v>4150</v>
      </c>
      <c r="U26" s="195">
        <v>4150</v>
      </c>
      <c r="V26" s="195">
        <v>4150</v>
      </c>
      <c r="W26" s="195">
        <v>4150</v>
      </c>
      <c r="X26" s="195">
        <v>4150</v>
      </c>
      <c r="Y26" s="195">
        <v>4150</v>
      </c>
      <c r="Z26" s="195">
        <v>4150</v>
      </c>
      <c r="AA26" s="195">
        <v>4150</v>
      </c>
      <c r="AD26" s="110">
        <v>4150</v>
      </c>
      <c r="AE26" s="110">
        <v>4150</v>
      </c>
      <c r="AF26" s="110">
        <v>4150</v>
      </c>
      <c r="AG26" s="110">
        <v>4150</v>
      </c>
      <c r="AH26" s="110">
        <v>4150</v>
      </c>
      <c r="AI26" s="110">
        <v>4150</v>
      </c>
      <c r="AJ26" s="110">
        <v>4150</v>
      </c>
      <c r="AK26" s="110">
        <v>4150</v>
      </c>
      <c r="AL26" s="110">
        <v>4150</v>
      </c>
    </row>
    <row r="27" spans="1:38" s="196" customFormat="1" ht="15.75" customHeight="1">
      <c r="A27" s="257"/>
      <c r="B27" s="189"/>
      <c r="C27" s="189" t="s">
        <v>1687</v>
      </c>
      <c r="D27" s="480">
        <v>42313</v>
      </c>
      <c r="E27" s="192" t="s">
        <v>105</v>
      </c>
      <c r="F27" s="192" t="s">
        <v>1128</v>
      </c>
      <c r="G27" s="194">
        <v>99</v>
      </c>
      <c r="H27" s="190">
        <v>3899</v>
      </c>
      <c r="I27" s="190">
        <v>3899</v>
      </c>
      <c r="J27" s="190">
        <v>3899</v>
      </c>
      <c r="K27" s="190">
        <v>3899</v>
      </c>
      <c r="L27" s="190">
        <v>3899</v>
      </c>
      <c r="M27" s="190">
        <v>3899</v>
      </c>
      <c r="N27" s="190">
        <v>3899</v>
      </c>
      <c r="O27" s="190">
        <v>3899</v>
      </c>
      <c r="P27" s="190">
        <v>3899</v>
      </c>
      <c r="Q27" s="580"/>
      <c r="R27" s="581"/>
      <c r="S27" s="195">
        <v>3800</v>
      </c>
      <c r="T27" s="195">
        <v>3800</v>
      </c>
      <c r="U27" s="195">
        <v>3800</v>
      </c>
      <c r="V27" s="195">
        <v>3800</v>
      </c>
      <c r="W27" s="195">
        <v>3800</v>
      </c>
      <c r="X27" s="195">
        <v>3800</v>
      </c>
      <c r="Y27" s="195">
        <v>3800</v>
      </c>
      <c r="Z27" s="195">
        <v>3800</v>
      </c>
      <c r="AA27" s="195">
        <v>3800</v>
      </c>
      <c r="AD27" s="110" t="e">
        <v>#N/A</v>
      </c>
      <c r="AE27" s="110" t="e">
        <v>#N/A</v>
      </c>
      <c r="AF27" s="110" t="e">
        <v>#N/A</v>
      </c>
      <c r="AG27" s="110" t="e">
        <v>#N/A</v>
      </c>
      <c r="AH27" s="110" t="e">
        <v>#N/A</v>
      </c>
      <c r="AI27" s="110" t="e">
        <v>#N/A</v>
      </c>
      <c r="AJ27" s="110" t="e">
        <v>#N/A</v>
      </c>
      <c r="AK27" s="110" t="e">
        <v>#N/A</v>
      </c>
      <c r="AL27" s="110" t="e">
        <v>#N/A</v>
      </c>
    </row>
    <row r="28" spans="1:38" s="196" customFormat="1" ht="15.75" customHeight="1">
      <c r="A28" s="257"/>
      <c r="B28" s="189" t="s">
        <v>1270</v>
      </c>
      <c r="C28" s="189" t="s">
        <v>1548</v>
      </c>
      <c r="D28" s="480">
        <v>42110</v>
      </c>
      <c r="E28" s="192" t="s">
        <v>105</v>
      </c>
      <c r="F28" s="192" t="s">
        <v>1128</v>
      </c>
      <c r="G28" s="194">
        <v>99</v>
      </c>
      <c r="H28" s="190">
        <v>3299</v>
      </c>
      <c r="I28" s="190">
        <v>3299</v>
      </c>
      <c r="J28" s="190">
        <v>3299</v>
      </c>
      <c r="K28" s="190">
        <v>3299</v>
      </c>
      <c r="L28" s="190">
        <v>3299</v>
      </c>
      <c r="M28" s="190">
        <v>3299</v>
      </c>
      <c r="N28" s="190">
        <v>3299</v>
      </c>
      <c r="O28" s="190">
        <v>3299</v>
      </c>
      <c r="P28" s="190">
        <v>3299</v>
      </c>
      <c r="Q28" s="580"/>
      <c r="R28" s="581"/>
      <c r="S28" s="195">
        <v>3200</v>
      </c>
      <c r="T28" s="195">
        <v>3200</v>
      </c>
      <c r="U28" s="195">
        <v>3200</v>
      </c>
      <c r="V28" s="195">
        <v>3200</v>
      </c>
      <c r="W28" s="195">
        <v>3200</v>
      </c>
      <c r="X28" s="195">
        <v>3200</v>
      </c>
      <c r="Y28" s="195">
        <v>3200</v>
      </c>
      <c r="Z28" s="195">
        <v>3200</v>
      </c>
      <c r="AA28" s="195">
        <v>3200</v>
      </c>
      <c r="AD28" s="110">
        <v>3200</v>
      </c>
      <c r="AE28" s="110">
        <v>3200</v>
      </c>
      <c r="AF28" s="110">
        <v>3200</v>
      </c>
      <c r="AG28" s="110">
        <v>3200</v>
      </c>
      <c r="AH28" s="110">
        <v>3200</v>
      </c>
      <c r="AI28" s="110">
        <v>3200</v>
      </c>
      <c r="AJ28" s="110">
        <v>3200</v>
      </c>
      <c r="AK28" s="110">
        <v>3200</v>
      </c>
      <c r="AL28" s="110">
        <v>3200</v>
      </c>
    </row>
    <row r="29" spans="1:38" ht="15.75" customHeight="1">
      <c r="A29" s="257"/>
      <c r="B29" s="8" t="s">
        <v>229</v>
      </c>
      <c r="C29" s="8" t="s">
        <v>229</v>
      </c>
      <c r="D29" s="481">
        <v>41599</v>
      </c>
      <c r="E29" s="112" t="s">
        <v>105</v>
      </c>
      <c r="F29" s="112" t="s">
        <v>1128</v>
      </c>
      <c r="G29" s="113">
        <v>99</v>
      </c>
      <c r="H29" s="9">
        <v>2799</v>
      </c>
      <c r="I29" s="9">
        <v>2799</v>
      </c>
      <c r="J29" s="9">
        <v>2799</v>
      </c>
      <c r="K29" s="9">
        <v>2799</v>
      </c>
      <c r="L29" s="9">
        <v>2799</v>
      </c>
      <c r="M29" s="9">
        <v>2799</v>
      </c>
      <c r="N29" s="9">
        <v>2799</v>
      </c>
      <c r="O29" s="9">
        <v>2799</v>
      </c>
      <c r="P29" s="9">
        <v>2799</v>
      </c>
      <c r="Q29" s="580"/>
      <c r="R29" s="581"/>
      <c r="S29" s="114">
        <v>2700</v>
      </c>
      <c r="T29" s="114">
        <v>2700</v>
      </c>
      <c r="U29" s="114">
        <v>2700</v>
      </c>
      <c r="V29" s="114">
        <v>2700</v>
      </c>
      <c r="W29" s="114">
        <v>2700</v>
      </c>
      <c r="X29" s="114">
        <v>2700</v>
      </c>
      <c r="Y29" s="114">
        <v>2700</v>
      </c>
      <c r="Z29" s="114">
        <v>2700</v>
      </c>
      <c r="AA29" s="114">
        <v>2700</v>
      </c>
      <c r="AD29" s="110">
        <v>2700</v>
      </c>
      <c r="AE29" s="110">
        <v>2700</v>
      </c>
      <c r="AF29" s="110">
        <v>2700</v>
      </c>
      <c r="AG29" s="110">
        <v>2700</v>
      </c>
      <c r="AH29" s="110">
        <v>2700</v>
      </c>
      <c r="AI29" s="110">
        <v>2700</v>
      </c>
      <c r="AJ29" s="110">
        <v>2700</v>
      </c>
      <c r="AK29" s="110">
        <v>2700</v>
      </c>
      <c r="AL29" s="110">
        <v>2700</v>
      </c>
    </row>
    <row r="30" spans="1:38" s="196" customFormat="1" ht="15.75" customHeight="1">
      <c r="A30" s="257"/>
      <c r="B30" s="189" t="s">
        <v>1075</v>
      </c>
      <c r="C30" s="189" t="s">
        <v>1075</v>
      </c>
      <c r="D30" s="481">
        <v>41977</v>
      </c>
      <c r="E30" s="193" t="s">
        <v>105</v>
      </c>
      <c r="F30" s="193" t="s">
        <v>1128</v>
      </c>
      <c r="G30" s="194">
        <v>99</v>
      </c>
      <c r="H30" s="190">
        <v>1499</v>
      </c>
      <c r="I30" s="190">
        <v>1499</v>
      </c>
      <c r="J30" s="190">
        <v>1499</v>
      </c>
      <c r="K30" s="190">
        <v>1499</v>
      </c>
      <c r="L30" s="190">
        <v>1499</v>
      </c>
      <c r="M30" s="190">
        <v>1499</v>
      </c>
      <c r="N30" s="190">
        <v>1499</v>
      </c>
      <c r="O30" s="190">
        <v>1499</v>
      </c>
      <c r="P30" s="190">
        <v>1499</v>
      </c>
      <c r="Q30" s="580"/>
      <c r="R30" s="581"/>
      <c r="S30" s="195">
        <v>1400</v>
      </c>
      <c r="T30" s="195">
        <v>1400</v>
      </c>
      <c r="U30" s="195">
        <v>1400</v>
      </c>
      <c r="V30" s="195">
        <v>1400</v>
      </c>
      <c r="W30" s="195">
        <v>1400</v>
      </c>
      <c r="X30" s="195">
        <v>1400</v>
      </c>
      <c r="Y30" s="195">
        <v>1400</v>
      </c>
      <c r="Z30" s="195">
        <v>1400</v>
      </c>
      <c r="AA30" s="195">
        <v>1400</v>
      </c>
      <c r="AD30" s="110">
        <v>1400</v>
      </c>
      <c r="AE30" s="110">
        <v>1400</v>
      </c>
      <c r="AF30" s="110">
        <v>1400</v>
      </c>
      <c r="AG30" s="110">
        <v>1400</v>
      </c>
      <c r="AH30" s="110">
        <v>1400</v>
      </c>
      <c r="AI30" s="110">
        <v>1400</v>
      </c>
      <c r="AJ30" s="110">
        <v>1400</v>
      </c>
      <c r="AK30" s="110">
        <v>1400</v>
      </c>
      <c r="AL30" s="110">
        <v>1400</v>
      </c>
    </row>
    <row r="31" spans="1:38" ht="15.75" customHeight="1">
      <c r="A31" s="257"/>
      <c r="B31" s="8" t="s">
        <v>341</v>
      </c>
      <c r="C31" s="8" t="s">
        <v>342</v>
      </c>
      <c r="D31" s="481">
        <v>41939</v>
      </c>
      <c r="E31" s="112" t="s">
        <v>105</v>
      </c>
      <c r="F31" s="112" t="s">
        <v>1127</v>
      </c>
      <c r="G31" s="113">
        <v>99</v>
      </c>
      <c r="H31" s="9">
        <v>3099</v>
      </c>
      <c r="I31" s="9">
        <v>3099</v>
      </c>
      <c r="J31" s="9">
        <v>3099</v>
      </c>
      <c r="K31" s="9">
        <v>3099</v>
      </c>
      <c r="L31" s="9">
        <v>3099</v>
      </c>
      <c r="M31" s="9">
        <v>3099</v>
      </c>
      <c r="N31" s="9">
        <v>3099</v>
      </c>
      <c r="O31" s="9">
        <v>3099</v>
      </c>
      <c r="P31" s="9">
        <v>3099</v>
      </c>
      <c r="Q31" s="580"/>
      <c r="R31" s="581"/>
      <c r="S31" s="114">
        <v>3000</v>
      </c>
      <c r="T31" s="114">
        <v>3000</v>
      </c>
      <c r="U31" s="114">
        <v>3000</v>
      </c>
      <c r="V31" s="114">
        <v>3000</v>
      </c>
      <c r="W31" s="114">
        <v>3000</v>
      </c>
      <c r="X31" s="114">
        <v>3000</v>
      </c>
      <c r="Y31" s="114">
        <v>3000</v>
      </c>
      <c r="Z31" s="114">
        <v>3000</v>
      </c>
      <c r="AA31" s="114">
        <v>3000</v>
      </c>
      <c r="AD31" s="110">
        <v>3000</v>
      </c>
      <c r="AE31" s="110">
        <v>3000</v>
      </c>
      <c r="AF31" s="110">
        <v>3000</v>
      </c>
      <c r="AG31" s="110">
        <v>3000</v>
      </c>
      <c r="AH31" s="110">
        <v>3000</v>
      </c>
      <c r="AI31" s="110">
        <v>3000</v>
      </c>
      <c r="AJ31" s="110">
        <v>3000</v>
      </c>
      <c r="AK31" s="110">
        <v>3000</v>
      </c>
      <c r="AL31" s="110">
        <v>3000</v>
      </c>
    </row>
    <row r="32" spans="1:38" s="196" customFormat="1" ht="15.75" customHeight="1">
      <c r="A32" s="257"/>
      <c r="B32" s="189" t="s">
        <v>1234</v>
      </c>
      <c r="C32" s="189" t="s">
        <v>1268</v>
      </c>
      <c r="D32" s="481">
        <v>42152</v>
      </c>
      <c r="E32" s="193" t="s">
        <v>105</v>
      </c>
      <c r="F32" s="193" t="s">
        <v>1127</v>
      </c>
      <c r="G32" s="194">
        <v>99</v>
      </c>
      <c r="H32" s="190">
        <v>3099</v>
      </c>
      <c r="I32" s="190">
        <v>3099</v>
      </c>
      <c r="J32" s="190">
        <v>3099</v>
      </c>
      <c r="K32" s="190">
        <v>3099</v>
      </c>
      <c r="L32" s="190">
        <v>3099</v>
      </c>
      <c r="M32" s="190">
        <v>3099</v>
      </c>
      <c r="N32" s="190">
        <v>3099</v>
      </c>
      <c r="O32" s="190">
        <v>3099</v>
      </c>
      <c r="P32" s="190">
        <v>3099</v>
      </c>
      <c r="Q32" s="580"/>
      <c r="R32" s="581"/>
      <c r="S32" s="195">
        <v>3000</v>
      </c>
      <c r="T32" s="195">
        <v>3000</v>
      </c>
      <c r="U32" s="195">
        <v>3000</v>
      </c>
      <c r="V32" s="195">
        <v>3000</v>
      </c>
      <c r="W32" s="195">
        <v>3000</v>
      </c>
      <c r="X32" s="195">
        <v>3000</v>
      </c>
      <c r="Y32" s="195">
        <v>3000</v>
      </c>
      <c r="Z32" s="195">
        <v>3000</v>
      </c>
      <c r="AA32" s="195">
        <v>3000</v>
      </c>
      <c r="AD32" s="110">
        <v>3000</v>
      </c>
      <c r="AE32" s="110">
        <v>3000</v>
      </c>
      <c r="AF32" s="110">
        <v>3000</v>
      </c>
      <c r="AG32" s="110">
        <v>3000</v>
      </c>
      <c r="AH32" s="110">
        <v>3000</v>
      </c>
      <c r="AI32" s="110">
        <v>3000</v>
      </c>
      <c r="AJ32" s="110">
        <v>3000</v>
      </c>
      <c r="AK32" s="110">
        <v>3000</v>
      </c>
      <c r="AL32" s="110">
        <v>3000</v>
      </c>
    </row>
    <row r="33" spans="1:38" s="196" customFormat="1" ht="15.75" customHeight="1">
      <c r="A33" s="257"/>
      <c r="B33" s="189" t="s">
        <v>1235</v>
      </c>
      <c r="C33" s="189" t="s">
        <v>1233</v>
      </c>
      <c r="D33" s="481">
        <v>42152</v>
      </c>
      <c r="E33" s="193" t="s">
        <v>105</v>
      </c>
      <c r="F33" s="193" t="s">
        <v>1127</v>
      </c>
      <c r="G33" s="194">
        <v>99</v>
      </c>
      <c r="H33" s="190">
        <v>2999</v>
      </c>
      <c r="I33" s="190">
        <v>2999</v>
      </c>
      <c r="J33" s="190">
        <v>2999</v>
      </c>
      <c r="K33" s="190">
        <v>2999</v>
      </c>
      <c r="L33" s="190">
        <v>2999</v>
      </c>
      <c r="M33" s="190">
        <v>2999</v>
      </c>
      <c r="N33" s="190">
        <v>2999</v>
      </c>
      <c r="O33" s="190">
        <v>2999</v>
      </c>
      <c r="P33" s="190">
        <v>2999</v>
      </c>
      <c r="Q33" s="580"/>
      <c r="R33" s="581"/>
      <c r="S33" s="195">
        <v>2900</v>
      </c>
      <c r="T33" s="195">
        <v>2900</v>
      </c>
      <c r="U33" s="195">
        <v>2900</v>
      </c>
      <c r="V33" s="195">
        <v>2900</v>
      </c>
      <c r="W33" s="195">
        <v>2900</v>
      </c>
      <c r="X33" s="195">
        <v>2900</v>
      </c>
      <c r="Y33" s="195">
        <v>2900</v>
      </c>
      <c r="Z33" s="195">
        <v>2900</v>
      </c>
      <c r="AA33" s="195">
        <v>2900</v>
      </c>
      <c r="AD33" s="110">
        <v>2900</v>
      </c>
      <c r="AE33" s="110">
        <v>2900</v>
      </c>
      <c r="AF33" s="110">
        <v>2900</v>
      </c>
      <c r="AG33" s="110">
        <v>2900</v>
      </c>
      <c r="AH33" s="110">
        <v>2900</v>
      </c>
      <c r="AI33" s="110">
        <v>2900</v>
      </c>
      <c r="AJ33" s="110">
        <v>2900</v>
      </c>
      <c r="AK33" s="110">
        <v>2900</v>
      </c>
      <c r="AL33" s="110">
        <v>2900</v>
      </c>
    </row>
    <row r="34" spans="1:38" s="196" customFormat="1" ht="15.75" customHeight="1">
      <c r="A34" s="257"/>
      <c r="B34" s="189" t="s">
        <v>249</v>
      </c>
      <c r="C34" s="189" t="s">
        <v>250</v>
      </c>
      <c r="D34" s="481">
        <v>41738</v>
      </c>
      <c r="E34" s="193" t="s">
        <v>105</v>
      </c>
      <c r="F34" s="193" t="s">
        <v>1127</v>
      </c>
      <c r="G34" s="194">
        <v>99</v>
      </c>
      <c r="H34" s="190">
        <v>2399</v>
      </c>
      <c r="I34" s="190">
        <v>2399</v>
      </c>
      <c r="J34" s="190">
        <v>2399</v>
      </c>
      <c r="K34" s="190">
        <v>2399</v>
      </c>
      <c r="L34" s="190">
        <v>2399</v>
      </c>
      <c r="M34" s="190">
        <v>2399</v>
      </c>
      <c r="N34" s="190">
        <v>2399</v>
      </c>
      <c r="O34" s="190">
        <v>2399</v>
      </c>
      <c r="P34" s="190">
        <v>2399</v>
      </c>
      <c r="Q34" s="580"/>
      <c r="R34" s="581"/>
      <c r="S34" s="195">
        <v>2300</v>
      </c>
      <c r="T34" s="195">
        <v>2300</v>
      </c>
      <c r="U34" s="195">
        <v>2300</v>
      </c>
      <c r="V34" s="195">
        <v>2300</v>
      </c>
      <c r="W34" s="195">
        <v>2300</v>
      </c>
      <c r="X34" s="195">
        <v>2300</v>
      </c>
      <c r="Y34" s="195">
        <v>2300</v>
      </c>
      <c r="Z34" s="195">
        <v>2300</v>
      </c>
      <c r="AA34" s="195">
        <v>2300</v>
      </c>
      <c r="AD34" s="110">
        <v>2300</v>
      </c>
      <c r="AE34" s="110">
        <v>2300</v>
      </c>
      <c r="AF34" s="110">
        <v>2300</v>
      </c>
      <c r="AG34" s="110">
        <v>2300</v>
      </c>
      <c r="AH34" s="110">
        <v>2300</v>
      </c>
      <c r="AI34" s="110">
        <v>2300</v>
      </c>
      <c r="AJ34" s="110">
        <v>2300</v>
      </c>
      <c r="AK34" s="110">
        <v>2300</v>
      </c>
      <c r="AL34" s="110">
        <v>2300</v>
      </c>
    </row>
    <row r="35" spans="1:38" s="196" customFormat="1" ht="15.75" customHeight="1">
      <c r="A35" s="257"/>
      <c r="B35" s="189" t="s">
        <v>1653</v>
      </c>
      <c r="C35" s="189" t="s">
        <v>1654</v>
      </c>
      <c r="D35" s="481">
        <v>42298</v>
      </c>
      <c r="E35" s="193" t="s">
        <v>105</v>
      </c>
      <c r="F35" s="193" t="s">
        <v>1127</v>
      </c>
      <c r="G35" s="194">
        <v>99</v>
      </c>
      <c r="H35" s="190">
        <v>2399</v>
      </c>
      <c r="I35" s="190">
        <v>2399</v>
      </c>
      <c r="J35" s="190">
        <v>2399</v>
      </c>
      <c r="K35" s="190">
        <v>2399</v>
      </c>
      <c r="L35" s="190">
        <v>2399</v>
      </c>
      <c r="M35" s="190">
        <v>2399</v>
      </c>
      <c r="N35" s="190">
        <v>2399</v>
      </c>
      <c r="O35" s="190">
        <v>2399</v>
      </c>
      <c r="P35" s="190">
        <v>2399</v>
      </c>
      <c r="Q35" s="580"/>
      <c r="R35" s="581"/>
      <c r="S35" s="195">
        <v>2300</v>
      </c>
      <c r="T35" s="195">
        <v>2300</v>
      </c>
      <c r="U35" s="195">
        <v>2300</v>
      </c>
      <c r="V35" s="195">
        <v>2300</v>
      </c>
      <c r="W35" s="195">
        <v>2300</v>
      </c>
      <c r="X35" s="195">
        <v>2300</v>
      </c>
      <c r="Y35" s="195">
        <v>2300</v>
      </c>
      <c r="Z35" s="195">
        <v>2300</v>
      </c>
      <c r="AA35" s="195">
        <v>2300</v>
      </c>
      <c r="AD35" s="110">
        <v>2300</v>
      </c>
      <c r="AE35" s="110">
        <v>2300</v>
      </c>
      <c r="AF35" s="110">
        <v>2300</v>
      </c>
      <c r="AG35" s="110">
        <v>2300</v>
      </c>
      <c r="AH35" s="110">
        <v>2300</v>
      </c>
      <c r="AI35" s="110">
        <v>2300</v>
      </c>
      <c r="AJ35" s="110">
        <v>2300</v>
      </c>
      <c r="AK35" s="110">
        <v>2300</v>
      </c>
      <c r="AL35" s="110">
        <v>2300</v>
      </c>
    </row>
    <row r="36" spans="1:38" s="196" customFormat="1" ht="15.75" customHeight="1">
      <c r="A36" s="257"/>
      <c r="B36" s="189" t="s">
        <v>1593</v>
      </c>
      <c r="C36" s="189" t="s">
        <v>1592</v>
      </c>
      <c r="D36" s="481">
        <v>42236</v>
      </c>
      <c r="E36" s="193" t="s">
        <v>105</v>
      </c>
      <c r="F36" s="193" t="s">
        <v>1128</v>
      </c>
      <c r="G36" s="194">
        <v>99</v>
      </c>
      <c r="H36" s="190">
        <v>2299</v>
      </c>
      <c r="I36" s="190">
        <v>2299</v>
      </c>
      <c r="J36" s="190">
        <v>2299</v>
      </c>
      <c r="K36" s="190">
        <v>2299</v>
      </c>
      <c r="L36" s="190">
        <v>2299</v>
      </c>
      <c r="M36" s="190">
        <v>2299</v>
      </c>
      <c r="N36" s="190">
        <v>2299</v>
      </c>
      <c r="O36" s="190">
        <v>2299</v>
      </c>
      <c r="P36" s="190">
        <v>2299</v>
      </c>
      <c r="Q36" s="580"/>
      <c r="R36" s="581"/>
      <c r="S36" s="195">
        <v>2200</v>
      </c>
      <c r="T36" s="195">
        <v>2200</v>
      </c>
      <c r="U36" s="195">
        <v>2200</v>
      </c>
      <c r="V36" s="195">
        <v>2200</v>
      </c>
      <c r="W36" s="195">
        <v>2200</v>
      </c>
      <c r="X36" s="195">
        <v>2200</v>
      </c>
      <c r="Y36" s="195">
        <v>2200</v>
      </c>
      <c r="Z36" s="195">
        <v>2200</v>
      </c>
      <c r="AA36" s="195">
        <v>2200</v>
      </c>
      <c r="AD36" s="110">
        <v>2200</v>
      </c>
      <c r="AE36" s="110">
        <v>2200</v>
      </c>
      <c r="AF36" s="110">
        <v>2200</v>
      </c>
      <c r="AG36" s="110">
        <v>2200</v>
      </c>
      <c r="AH36" s="110">
        <v>2200</v>
      </c>
      <c r="AI36" s="110">
        <v>2200</v>
      </c>
      <c r="AJ36" s="110">
        <v>2200</v>
      </c>
      <c r="AK36" s="110">
        <v>2200</v>
      </c>
      <c r="AL36" s="110">
        <v>2200</v>
      </c>
    </row>
    <row r="37" spans="1:38" s="196" customFormat="1" ht="15.75" customHeight="1">
      <c r="A37" s="257"/>
      <c r="B37" s="189" t="s">
        <v>1100</v>
      </c>
      <c r="C37" s="189" t="s">
        <v>1099</v>
      </c>
      <c r="D37" s="481">
        <v>42032</v>
      </c>
      <c r="E37" s="193" t="s">
        <v>105</v>
      </c>
      <c r="F37" s="193" t="s">
        <v>1128</v>
      </c>
      <c r="G37" s="194">
        <v>99</v>
      </c>
      <c r="H37" s="190">
        <v>1749</v>
      </c>
      <c r="I37" s="190">
        <v>1749</v>
      </c>
      <c r="J37" s="190">
        <v>1749</v>
      </c>
      <c r="K37" s="190">
        <v>1749</v>
      </c>
      <c r="L37" s="190">
        <v>1749</v>
      </c>
      <c r="M37" s="190">
        <v>1749</v>
      </c>
      <c r="N37" s="190">
        <v>1749</v>
      </c>
      <c r="O37" s="190">
        <v>1749</v>
      </c>
      <c r="P37" s="190">
        <v>1749</v>
      </c>
      <c r="Q37" s="580"/>
      <c r="R37" s="581"/>
      <c r="S37" s="195">
        <v>1650</v>
      </c>
      <c r="T37" s="195">
        <v>1650</v>
      </c>
      <c r="U37" s="195">
        <v>1650</v>
      </c>
      <c r="V37" s="195">
        <v>1650</v>
      </c>
      <c r="W37" s="195">
        <v>1650</v>
      </c>
      <c r="X37" s="195">
        <v>1650</v>
      </c>
      <c r="Y37" s="195">
        <v>1650</v>
      </c>
      <c r="Z37" s="195">
        <v>1650</v>
      </c>
      <c r="AA37" s="195">
        <v>1650</v>
      </c>
      <c r="AD37" s="110">
        <v>1650</v>
      </c>
      <c r="AE37" s="110">
        <v>1650</v>
      </c>
      <c r="AF37" s="110">
        <v>1650</v>
      </c>
      <c r="AG37" s="110">
        <v>1650</v>
      </c>
      <c r="AH37" s="110">
        <v>1650</v>
      </c>
      <c r="AI37" s="110">
        <v>1650</v>
      </c>
      <c r="AJ37" s="110">
        <v>1650</v>
      </c>
      <c r="AK37" s="110">
        <v>1650</v>
      </c>
      <c r="AL37" s="110">
        <v>1650</v>
      </c>
    </row>
    <row r="38" spans="1:38" ht="15.75" customHeight="1">
      <c r="A38" s="257"/>
      <c r="B38" s="8" t="s">
        <v>333</v>
      </c>
      <c r="C38" s="8" t="s">
        <v>332</v>
      </c>
      <c r="D38" s="481">
        <v>41927</v>
      </c>
      <c r="E38" s="112" t="s">
        <v>105</v>
      </c>
      <c r="F38" s="112" t="s">
        <v>1128</v>
      </c>
      <c r="G38" s="113">
        <v>99</v>
      </c>
      <c r="H38" s="9">
        <v>2749</v>
      </c>
      <c r="I38" s="9">
        <v>2749</v>
      </c>
      <c r="J38" s="9">
        <v>2749</v>
      </c>
      <c r="K38" s="9">
        <v>2749</v>
      </c>
      <c r="L38" s="9">
        <v>2749</v>
      </c>
      <c r="M38" s="9">
        <v>2749</v>
      </c>
      <c r="N38" s="9">
        <v>2749</v>
      </c>
      <c r="O38" s="9">
        <v>2749</v>
      </c>
      <c r="P38" s="9">
        <v>2749</v>
      </c>
      <c r="Q38" s="580"/>
      <c r="R38" s="581"/>
      <c r="S38" s="114">
        <v>2650</v>
      </c>
      <c r="T38" s="114">
        <v>2650</v>
      </c>
      <c r="U38" s="114">
        <v>2650</v>
      </c>
      <c r="V38" s="114">
        <v>2650</v>
      </c>
      <c r="W38" s="114">
        <v>2650</v>
      </c>
      <c r="X38" s="114">
        <v>2650</v>
      </c>
      <c r="Y38" s="114">
        <v>2650</v>
      </c>
      <c r="Z38" s="114">
        <v>2650</v>
      </c>
      <c r="AA38" s="114">
        <v>2650</v>
      </c>
      <c r="AD38" s="110">
        <v>2650</v>
      </c>
      <c r="AE38" s="110">
        <v>2650</v>
      </c>
      <c r="AF38" s="110">
        <v>2650</v>
      </c>
      <c r="AG38" s="110">
        <v>2650</v>
      </c>
      <c r="AH38" s="110">
        <v>2650</v>
      </c>
      <c r="AI38" s="110">
        <v>2650</v>
      </c>
      <c r="AJ38" s="110">
        <v>2650</v>
      </c>
      <c r="AK38" s="110">
        <v>2650</v>
      </c>
      <c r="AL38" s="110">
        <v>2650</v>
      </c>
    </row>
    <row r="39" spans="1:38" ht="15.75" customHeight="1">
      <c r="A39" s="257"/>
      <c r="B39" s="8" t="s">
        <v>323</v>
      </c>
      <c r="C39" s="8" t="s">
        <v>322</v>
      </c>
      <c r="D39" s="481">
        <v>41908</v>
      </c>
      <c r="E39" s="112" t="s">
        <v>105</v>
      </c>
      <c r="F39" s="112" t="s">
        <v>1128</v>
      </c>
      <c r="G39" s="113">
        <v>99</v>
      </c>
      <c r="H39" s="9">
        <v>2149</v>
      </c>
      <c r="I39" s="9">
        <v>2149</v>
      </c>
      <c r="J39" s="9">
        <v>2149</v>
      </c>
      <c r="K39" s="9">
        <v>2149</v>
      </c>
      <c r="L39" s="9">
        <v>2149</v>
      </c>
      <c r="M39" s="9">
        <v>2149</v>
      </c>
      <c r="N39" s="9">
        <v>2149</v>
      </c>
      <c r="O39" s="9">
        <v>2149</v>
      </c>
      <c r="P39" s="9">
        <v>2149</v>
      </c>
      <c r="Q39" s="580"/>
      <c r="R39" s="581"/>
      <c r="S39" s="114">
        <v>2050</v>
      </c>
      <c r="T39" s="114">
        <v>2050</v>
      </c>
      <c r="U39" s="114">
        <v>2050</v>
      </c>
      <c r="V39" s="114">
        <v>2050</v>
      </c>
      <c r="W39" s="114">
        <v>2050</v>
      </c>
      <c r="X39" s="114">
        <v>2050</v>
      </c>
      <c r="Y39" s="114">
        <v>2050</v>
      </c>
      <c r="Z39" s="114">
        <v>2050</v>
      </c>
      <c r="AA39" s="114">
        <v>2050</v>
      </c>
      <c r="AD39" s="110">
        <v>2050</v>
      </c>
      <c r="AE39" s="110">
        <v>2050</v>
      </c>
      <c r="AF39" s="110">
        <v>2050</v>
      </c>
      <c r="AG39" s="110">
        <v>2050</v>
      </c>
      <c r="AH39" s="110">
        <v>2050</v>
      </c>
      <c r="AI39" s="110">
        <v>2050</v>
      </c>
      <c r="AJ39" s="110">
        <v>2050</v>
      </c>
      <c r="AK39" s="110">
        <v>2050</v>
      </c>
      <c r="AL39" s="110">
        <v>2050</v>
      </c>
    </row>
    <row r="40" spans="1:38" s="196" customFormat="1" ht="15.75" customHeight="1">
      <c r="A40" s="257"/>
      <c r="B40" s="189" t="s">
        <v>344</v>
      </c>
      <c r="C40" s="189" t="s">
        <v>343</v>
      </c>
      <c r="D40" s="481">
        <v>41940</v>
      </c>
      <c r="E40" s="193" t="s">
        <v>105</v>
      </c>
      <c r="F40" s="193" t="s">
        <v>1128</v>
      </c>
      <c r="G40" s="194">
        <v>99</v>
      </c>
      <c r="H40" s="190">
        <v>1899</v>
      </c>
      <c r="I40" s="190">
        <v>1899</v>
      </c>
      <c r="J40" s="190">
        <v>1899</v>
      </c>
      <c r="K40" s="190">
        <v>1899</v>
      </c>
      <c r="L40" s="190">
        <v>1899</v>
      </c>
      <c r="M40" s="190">
        <v>1899</v>
      </c>
      <c r="N40" s="190">
        <v>1899</v>
      </c>
      <c r="O40" s="190">
        <v>1899</v>
      </c>
      <c r="P40" s="190">
        <v>1899</v>
      </c>
      <c r="Q40" s="580"/>
      <c r="R40" s="581"/>
      <c r="S40" s="195">
        <v>1800</v>
      </c>
      <c r="T40" s="195">
        <v>1800</v>
      </c>
      <c r="U40" s="195">
        <v>1800</v>
      </c>
      <c r="V40" s="195">
        <v>1800</v>
      </c>
      <c r="W40" s="195">
        <v>1800</v>
      </c>
      <c r="X40" s="195">
        <v>1800</v>
      </c>
      <c r="Y40" s="195">
        <v>1800</v>
      </c>
      <c r="Z40" s="195">
        <v>1800</v>
      </c>
      <c r="AA40" s="195">
        <v>1800</v>
      </c>
      <c r="AD40" s="110">
        <v>1800</v>
      </c>
      <c r="AE40" s="110">
        <v>1800</v>
      </c>
      <c r="AF40" s="110">
        <v>1800</v>
      </c>
      <c r="AG40" s="110">
        <v>1800</v>
      </c>
      <c r="AH40" s="110">
        <v>1800</v>
      </c>
      <c r="AI40" s="110">
        <v>1800</v>
      </c>
      <c r="AJ40" s="110">
        <v>1800</v>
      </c>
      <c r="AK40" s="110">
        <v>1800</v>
      </c>
      <c r="AL40" s="110">
        <v>1800</v>
      </c>
    </row>
    <row r="41" spans="1:38" s="196" customFormat="1" ht="15.75" customHeight="1">
      <c r="A41" s="257"/>
      <c r="B41" s="189" t="s">
        <v>1280</v>
      </c>
      <c r="C41" s="189" t="s">
        <v>1282</v>
      </c>
      <c r="D41" s="481">
        <v>42185</v>
      </c>
      <c r="E41" s="193" t="s">
        <v>105</v>
      </c>
      <c r="F41" s="193" t="s">
        <v>1128</v>
      </c>
      <c r="G41" s="194">
        <v>99</v>
      </c>
      <c r="H41" s="190">
        <v>1499</v>
      </c>
      <c r="I41" s="190">
        <v>1499</v>
      </c>
      <c r="J41" s="190">
        <v>1499</v>
      </c>
      <c r="K41" s="190">
        <v>1499</v>
      </c>
      <c r="L41" s="190">
        <v>1499</v>
      </c>
      <c r="M41" s="190">
        <v>1499</v>
      </c>
      <c r="N41" s="190">
        <v>1499</v>
      </c>
      <c r="O41" s="190">
        <v>1499</v>
      </c>
      <c r="P41" s="190">
        <v>1499</v>
      </c>
      <c r="Q41" s="580"/>
      <c r="R41" s="581"/>
      <c r="S41" s="195">
        <v>1400</v>
      </c>
      <c r="T41" s="195">
        <v>1400</v>
      </c>
      <c r="U41" s="195">
        <v>1400</v>
      </c>
      <c r="V41" s="195">
        <v>1400</v>
      </c>
      <c r="W41" s="195">
        <v>1400</v>
      </c>
      <c r="X41" s="195">
        <v>1400</v>
      </c>
      <c r="Y41" s="195">
        <v>1400</v>
      </c>
      <c r="Z41" s="195">
        <v>1400</v>
      </c>
      <c r="AA41" s="195">
        <v>1400</v>
      </c>
      <c r="AD41" s="110">
        <v>1400</v>
      </c>
      <c r="AE41" s="110">
        <v>1400</v>
      </c>
      <c r="AF41" s="110">
        <v>1400</v>
      </c>
      <c r="AG41" s="110">
        <v>1400</v>
      </c>
      <c r="AH41" s="110">
        <v>1400</v>
      </c>
      <c r="AI41" s="110">
        <v>1400</v>
      </c>
      <c r="AJ41" s="110">
        <v>1400</v>
      </c>
      <c r="AK41" s="110">
        <v>1400</v>
      </c>
      <c r="AL41" s="110">
        <v>1400</v>
      </c>
    </row>
    <row r="42" spans="1:38" s="196" customFormat="1" ht="15.75" customHeight="1">
      <c r="A42" s="257"/>
      <c r="B42" s="189" t="s">
        <v>1550</v>
      </c>
      <c r="C42" s="189" t="s">
        <v>1551</v>
      </c>
      <c r="D42" s="481">
        <v>42209</v>
      </c>
      <c r="E42" s="193" t="s">
        <v>105</v>
      </c>
      <c r="F42" s="193" t="s">
        <v>1127</v>
      </c>
      <c r="G42" s="194">
        <v>99</v>
      </c>
      <c r="H42" s="190">
        <v>1199</v>
      </c>
      <c r="I42" s="190">
        <v>1199</v>
      </c>
      <c r="J42" s="190">
        <v>1199</v>
      </c>
      <c r="K42" s="190">
        <v>1199</v>
      </c>
      <c r="L42" s="190">
        <v>1199</v>
      </c>
      <c r="M42" s="190">
        <v>1199</v>
      </c>
      <c r="N42" s="190">
        <v>1199</v>
      </c>
      <c r="O42" s="190">
        <v>1199</v>
      </c>
      <c r="P42" s="190">
        <v>1199</v>
      </c>
      <c r="Q42" s="580"/>
      <c r="R42" s="581"/>
      <c r="S42" s="195">
        <v>1100</v>
      </c>
      <c r="T42" s="195">
        <v>1100</v>
      </c>
      <c r="U42" s="195">
        <v>1100</v>
      </c>
      <c r="V42" s="195">
        <v>1100</v>
      </c>
      <c r="W42" s="195">
        <v>1100</v>
      </c>
      <c r="X42" s="195">
        <v>1100</v>
      </c>
      <c r="Y42" s="195">
        <v>1100</v>
      </c>
      <c r="Z42" s="195">
        <v>1100</v>
      </c>
      <c r="AA42" s="195">
        <v>1100</v>
      </c>
      <c r="AD42" s="110">
        <v>1100</v>
      </c>
      <c r="AE42" s="110">
        <v>1100</v>
      </c>
      <c r="AF42" s="110">
        <v>1100</v>
      </c>
      <c r="AG42" s="110">
        <v>1100</v>
      </c>
      <c r="AH42" s="110">
        <v>1100</v>
      </c>
      <c r="AI42" s="110">
        <v>1100</v>
      </c>
      <c r="AJ42" s="110">
        <v>1100</v>
      </c>
      <c r="AK42" s="110">
        <v>1100</v>
      </c>
      <c r="AL42" s="110">
        <v>1100</v>
      </c>
    </row>
    <row r="43" spans="1:38" s="196" customFormat="1" ht="15.75" customHeight="1">
      <c r="A43" s="257"/>
      <c r="B43" s="189" t="s">
        <v>1639</v>
      </c>
      <c r="C43" s="189" t="s">
        <v>1638</v>
      </c>
      <c r="D43" s="481">
        <v>42283</v>
      </c>
      <c r="E43" s="193" t="s">
        <v>105</v>
      </c>
      <c r="F43" s="193" t="s">
        <v>1127</v>
      </c>
      <c r="G43" s="194">
        <v>99</v>
      </c>
      <c r="H43" s="190">
        <v>1099</v>
      </c>
      <c r="I43" s="190">
        <v>1099</v>
      </c>
      <c r="J43" s="190">
        <v>1099</v>
      </c>
      <c r="K43" s="190">
        <v>1099</v>
      </c>
      <c r="L43" s="190">
        <v>1099</v>
      </c>
      <c r="M43" s="190">
        <v>1099</v>
      </c>
      <c r="N43" s="190">
        <v>1099</v>
      </c>
      <c r="O43" s="190">
        <v>1099</v>
      </c>
      <c r="P43" s="190">
        <v>1099</v>
      </c>
      <c r="Q43" s="580"/>
      <c r="R43" s="581"/>
      <c r="S43" s="195">
        <v>1000</v>
      </c>
      <c r="T43" s="195">
        <v>1000</v>
      </c>
      <c r="U43" s="195">
        <v>1000</v>
      </c>
      <c r="V43" s="195">
        <v>1000</v>
      </c>
      <c r="W43" s="195">
        <v>1000</v>
      </c>
      <c r="X43" s="195">
        <v>1000</v>
      </c>
      <c r="Y43" s="195">
        <v>1000</v>
      </c>
      <c r="Z43" s="195">
        <v>1000</v>
      </c>
      <c r="AA43" s="195">
        <v>1000</v>
      </c>
      <c r="AD43" s="110">
        <v>1000</v>
      </c>
      <c r="AE43" s="110">
        <v>1000</v>
      </c>
      <c r="AF43" s="110">
        <v>1000</v>
      </c>
      <c r="AG43" s="110">
        <v>1000</v>
      </c>
      <c r="AH43" s="110">
        <v>1000</v>
      </c>
      <c r="AI43" s="110">
        <v>1000</v>
      </c>
      <c r="AJ43" s="110">
        <v>1000</v>
      </c>
      <c r="AK43" s="110">
        <v>1000</v>
      </c>
      <c r="AL43" s="110">
        <v>1000</v>
      </c>
    </row>
    <row r="44" spans="1:38" s="196" customFormat="1" ht="15.75" customHeight="1">
      <c r="A44" s="257"/>
      <c r="B44" s="189" t="s">
        <v>1129</v>
      </c>
      <c r="C44" s="189" t="s">
        <v>1130</v>
      </c>
      <c r="D44" s="481">
        <v>42047</v>
      </c>
      <c r="E44" s="193" t="s">
        <v>105</v>
      </c>
      <c r="F44" s="193" t="s">
        <v>1127</v>
      </c>
      <c r="G44" s="194">
        <v>99</v>
      </c>
      <c r="H44" s="190">
        <v>1049</v>
      </c>
      <c r="I44" s="190">
        <v>1049</v>
      </c>
      <c r="J44" s="190">
        <v>1049</v>
      </c>
      <c r="K44" s="190">
        <v>1049</v>
      </c>
      <c r="L44" s="190">
        <v>1049</v>
      </c>
      <c r="M44" s="190">
        <v>1049</v>
      </c>
      <c r="N44" s="190">
        <v>1049</v>
      </c>
      <c r="O44" s="190">
        <v>1049</v>
      </c>
      <c r="P44" s="190">
        <v>1049</v>
      </c>
      <c r="Q44" s="580"/>
      <c r="R44" s="581"/>
      <c r="S44" s="195">
        <v>950</v>
      </c>
      <c r="T44" s="195">
        <v>950</v>
      </c>
      <c r="U44" s="195">
        <v>950</v>
      </c>
      <c r="V44" s="195">
        <v>950</v>
      </c>
      <c r="W44" s="195">
        <v>950</v>
      </c>
      <c r="X44" s="195">
        <v>950</v>
      </c>
      <c r="Y44" s="195">
        <v>950</v>
      </c>
      <c r="Z44" s="195">
        <v>950</v>
      </c>
      <c r="AA44" s="195">
        <v>950</v>
      </c>
      <c r="AD44" s="110">
        <v>950</v>
      </c>
      <c r="AE44" s="110">
        <v>950</v>
      </c>
      <c r="AF44" s="110">
        <v>950</v>
      </c>
      <c r="AG44" s="110">
        <v>950</v>
      </c>
      <c r="AH44" s="110">
        <v>950</v>
      </c>
      <c r="AI44" s="110">
        <v>950</v>
      </c>
      <c r="AJ44" s="110">
        <v>950</v>
      </c>
      <c r="AK44" s="110">
        <v>950</v>
      </c>
      <c r="AL44" s="110">
        <v>950</v>
      </c>
    </row>
    <row r="45" spans="1:38" s="196" customFormat="1" ht="15.75" customHeight="1">
      <c r="A45" s="257"/>
      <c r="B45" s="189" t="s">
        <v>1556</v>
      </c>
      <c r="C45" s="189" t="s">
        <v>1659</v>
      </c>
      <c r="D45" s="481">
        <v>42209</v>
      </c>
      <c r="E45" s="193" t="s">
        <v>105</v>
      </c>
      <c r="F45" s="193" t="s">
        <v>1127</v>
      </c>
      <c r="G45" s="194">
        <v>99</v>
      </c>
      <c r="H45" s="190">
        <v>1149</v>
      </c>
      <c r="I45" s="190">
        <v>1149</v>
      </c>
      <c r="J45" s="190">
        <v>1149</v>
      </c>
      <c r="K45" s="190">
        <v>1149</v>
      </c>
      <c r="L45" s="190">
        <v>1149</v>
      </c>
      <c r="M45" s="190">
        <v>1149</v>
      </c>
      <c r="N45" s="190">
        <v>1149</v>
      </c>
      <c r="O45" s="190">
        <v>1149</v>
      </c>
      <c r="P45" s="190">
        <v>1149</v>
      </c>
      <c r="Q45" s="580"/>
      <c r="R45" s="581"/>
      <c r="S45" s="195">
        <v>1050</v>
      </c>
      <c r="T45" s="195">
        <v>1050</v>
      </c>
      <c r="U45" s="195">
        <v>1050</v>
      </c>
      <c r="V45" s="195">
        <v>1050</v>
      </c>
      <c r="W45" s="195">
        <v>1050</v>
      </c>
      <c r="X45" s="195">
        <v>1050</v>
      </c>
      <c r="Y45" s="195">
        <v>1050</v>
      </c>
      <c r="Z45" s="195">
        <v>1050</v>
      </c>
      <c r="AA45" s="195">
        <v>1050</v>
      </c>
      <c r="AD45" s="110">
        <v>1050</v>
      </c>
      <c r="AE45" s="110">
        <v>1050</v>
      </c>
      <c r="AF45" s="110">
        <v>1050</v>
      </c>
      <c r="AG45" s="110">
        <v>1050</v>
      </c>
      <c r="AH45" s="110">
        <v>1050</v>
      </c>
      <c r="AI45" s="110">
        <v>1050</v>
      </c>
      <c r="AJ45" s="110">
        <v>1050</v>
      </c>
      <c r="AK45" s="110">
        <v>1050</v>
      </c>
      <c r="AL45" s="110">
        <v>1050</v>
      </c>
    </row>
    <row r="46" spans="1:38" s="196" customFormat="1" ht="15.75" customHeight="1">
      <c r="A46" s="257"/>
      <c r="B46" s="189" t="s">
        <v>1226</v>
      </c>
      <c r="C46" s="189" t="s">
        <v>1269</v>
      </c>
      <c r="D46" s="481">
        <v>42144</v>
      </c>
      <c r="E46" s="193" t="s">
        <v>105</v>
      </c>
      <c r="F46" s="193" t="s">
        <v>1127</v>
      </c>
      <c r="G46" s="194">
        <v>99</v>
      </c>
      <c r="H46" s="190">
        <v>999</v>
      </c>
      <c r="I46" s="190">
        <v>999</v>
      </c>
      <c r="J46" s="190">
        <v>999</v>
      </c>
      <c r="K46" s="190">
        <v>999</v>
      </c>
      <c r="L46" s="190">
        <v>999</v>
      </c>
      <c r="M46" s="190">
        <v>999</v>
      </c>
      <c r="N46" s="190">
        <v>999</v>
      </c>
      <c r="O46" s="190">
        <v>999</v>
      </c>
      <c r="P46" s="190">
        <v>999</v>
      </c>
      <c r="Q46" s="580"/>
      <c r="R46" s="581"/>
      <c r="S46" s="195">
        <v>900</v>
      </c>
      <c r="T46" s="195">
        <v>900</v>
      </c>
      <c r="U46" s="195">
        <v>900</v>
      </c>
      <c r="V46" s="195">
        <v>900</v>
      </c>
      <c r="W46" s="195">
        <v>900</v>
      </c>
      <c r="X46" s="195">
        <v>900</v>
      </c>
      <c r="Y46" s="195">
        <v>900</v>
      </c>
      <c r="Z46" s="195">
        <v>900</v>
      </c>
      <c r="AA46" s="195">
        <v>900</v>
      </c>
      <c r="AD46" s="110">
        <v>900</v>
      </c>
      <c r="AE46" s="110">
        <v>900</v>
      </c>
      <c r="AF46" s="110">
        <v>900</v>
      </c>
      <c r="AG46" s="110">
        <v>900</v>
      </c>
      <c r="AH46" s="110">
        <v>900</v>
      </c>
      <c r="AI46" s="110">
        <v>900</v>
      </c>
      <c r="AJ46" s="110">
        <v>900</v>
      </c>
      <c r="AK46" s="110">
        <v>900</v>
      </c>
      <c r="AL46" s="110">
        <v>900</v>
      </c>
    </row>
    <row r="47" spans="1:38" s="196" customFormat="1" ht="15.75" customHeight="1">
      <c r="A47" s="257"/>
      <c r="B47" s="189" t="s">
        <v>1560</v>
      </c>
      <c r="C47" s="189" t="s">
        <v>1557</v>
      </c>
      <c r="D47" s="481">
        <v>42219</v>
      </c>
      <c r="E47" s="193" t="s">
        <v>105</v>
      </c>
      <c r="F47" s="193" t="s">
        <v>1127</v>
      </c>
      <c r="G47" s="194">
        <v>99</v>
      </c>
      <c r="H47" s="190">
        <v>999</v>
      </c>
      <c r="I47" s="190">
        <v>999</v>
      </c>
      <c r="J47" s="190">
        <v>999</v>
      </c>
      <c r="K47" s="190">
        <v>999</v>
      </c>
      <c r="L47" s="190">
        <v>999</v>
      </c>
      <c r="M47" s="190">
        <v>999</v>
      </c>
      <c r="N47" s="190">
        <v>999</v>
      </c>
      <c r="O47" s="190">
        <v>999</v>
      </c>
      <c r="P47" s="190">
        <v>999</v>
      </c>
      <c r="Q47" s="580"/>
      <c r="R47" s="581"/>
      <c r="S47" s="195">
        <v>900</v>
      </c>
      <c r="T47" s="195">
        <v>900</v>
      </c>
      <c r="U47" s="195">
        <v>900</v>
      </c>
      <c r="V47" s="195">
        <v>900</v>
      </c>
      <c r="W47" s="195">
        <v>900</v>
      </c>
      <c r="X47" s="195">
        <v>900</v>
      </c>
      <c r="Y47" s="195">
        <v>900</v>
      </c>
      <c r="Z47" s="195">
        <v>900</v>
      </c>
      <c r="AA47" s="195">
        <v>900</v>
      </c>
      <c r="AD47" s="110">
        <v>900</v>
      </c>
      <c r="AE47" s="110">
        <v>900</v>
      </c>
      <c r="AF47" s="110">
        <v>900</v>
      </c>
      <c r="AG47" s="110">
        <v>900</v>
      </c>
      <c r="AH47" s="110">
        <v>900</v>
      </c>
      <c r="AI47" s="110">
        <v>900</v>
      </c>
      <c r="AJ47" s="110">
        <v>900</v>
      </c>
      <c r="AK47" s="110">
        <v>900</v>
      </c>
      <c r="AL47" s="110">
        <v>900</v>
      </c>
    </row>
    <row r="48" spans="1:38" s="196" customFormat="1" ht="15.75" customHeight="1">
      <c r="A48" s="257"/>
      <c r="B48" s="189" t="s">
        <v>1554</v>
      </c>
      <c r="C48" s="189" t="s">
        <v>1555</v>
      </c>
      <c r="D48" s="481">
        <v>42209</v>
      </c>
      <c r="E48" s="193" t="s">
        <v>105</v>
      </c>
      <c r="F48" s="193" t="s">
        <v>1127</v>
      </c>
      <c r="G48" s="194">
        <v>99</v>
      </c>
      <c r="H48" s="190">
        <v>999</v>
      </c>
      <c r="I48" s="190">
        <v>999</v>
      </c>
      <c r="J48" s="190">
        <v>999</v>
      </c>
      <c r="K48" s="190">
        <v>999</v>
      </c>
      <c r="L48" s="190">
        <v>999</v>
      </c>
      <c r="M48" s="190">
        <v>999</v>
      </c>
      <c r="N48" s="190">
        <v>999</v>
      </c>
      <c r="O48" s="190">
        <v>999</v>
      </c>
      <c r="P48" s="190">
        <v>999</v>
      </c>
      <c r="Q48" s="580"/>
      <c r="R48" s="581"/>
      <c r="S48" s="195">
        <v>900</v>
      </c>
      <c r="T48" s="195">
        <v>900</v>
      </c>
      <c r="U48" s="195">
        <v>900</v>
      </c>
      <c r="V48" s="195">
        <v>900</v>
      </c>
      <c r="W48" s="195">
        <v>900</v>
      </c>
      <c r="X48" s="195">
        <v>900</v>
      </c>
      <c r="Y48" s="195">
        <v>900</v>
      </c>
      <c r="Z48" s="195">
        <v>900</v>
      </c>
      <c r="AA48" s="195">
        <v>900</v>
      </c>
      <c r="AD48" s="110">
        <v>900</v>
      </c>
      <c r="AE48" s="110">
        <v>900</v>
      </c>
      <c r="AF48" s="110">
        <v>900</v>
      </c>
      <c r="AG48" s="110">
        <v>900</v>
      </c>
      <c r="AH48" s="110">
        <v>900</v>
      </c>
      <c r="AI48" s="110">
        <v>900</v>
      </c>
      <c r="AJ48" s="110">
        <v>900</v>
      </c>
      <c r="AK48" s="110">
        <v>900</v>
      </c>
      <c r="AL48" s="110">
        <v>900</v>
      </c>
    </row>
    <row r="49" spans="1:38" s="196" customFormat="1" ht="15.75" customHeight="1">
      <c r="A49" s="257"/>
      <c r="B49" s="189" t="s">
        <v>1650</v>
      </c>
      <c r="C49" s="189" t="s">
        <v>1649</v>
      </c>
      <c r="D49" s="481">
        <v>42293</v>
      </c>
      <c r="E49" s="193" t="s">
        <v>105</v>
      </c>
      <c r="F49" s="193" t="s">
        <v>1127</v>
      </c>
      <c r="G49" s="194">
        <v>99</v>
      </c>
      <c r="H49" s="190">
        <v>899</v>
      </c>
      <c r="I49" s="190">
        <v>899</v>
      </c>
      <c r="J49" s="190">
        <v>899</v>
      </c>
      <c r="K49" s="190">
        <v>899</v>
      </c>
      <c r="L49" s="190">
        <v>899</v>
      </c>
      <c r="M49" s="190">
        <v>899</v>
      </c>
      <c r="N49" s="190">
        <v>899</v>
      </c>
      <c r="O49" s="190">
        <v>899</v>
      </c>
      <c r="P49" s="190">
        <v>899</v>
      </c>
      <c r="Q49" s="580"/>
      <c r="R49" s="581"/>
      <c r="S49" s="195">
        <v>800</v>
      </c>
      <c r="T49" s="195">
        <v>800</v>
      </c>
      <c r="U49" s="195">
        <v>800</v>
      </c>
      <c r="V49" s="195">
        <v>800</v>
      </c>
      <c r="W49" s="195">
        <v>800</v>
      </c>
      <c r="X49" s="195">
        <v>800</v>
      </c>
      <c r="Y49" s="195">
        <v>800</v>
      </c>
      <c r="Z49" s="195">
        <v>800</v>
      </c>
      <c r="AA49" s="195">
        <v>800</v>
      </c>
      <c r="AD49" s="110">
        <v>800</v>
      </c>
      <c r="AE49" s="110">
        <v>800</v>
      </c>
      <c r="AF49" s="110">
        <v>800</v>
      </c>
      <c r="AG49" s="110">
        <v>800</v>
      </c>
      <c r="AH49" s="110">
        <v>800</v>
      </c>
      <c r="AI49" s="110">
        <v>800</v>
      </c>
      <c r="AJ49" s="110">
        <v>800</v>
      </c>
      <c r="AK49" s="110">
        <v>800</v>
      </c>
      <c r="AL49" s="110">
        <v>800</v>
      </c>
    </row>
    <row r="50" spans="1:38" s="196" customFormat="1" ht="15.75" customHeight="1">
      <c r="A50" s="257"/>
      <c r="B50" s="189" t="s">
        <v>1671</v>
      </c>
      <c r="C50" s="189" t="s">
        <v>1673</v>
      </c>
      <c r="D50" s="481">
        <v>42305</v>
      </c>
      <c r="E50" s="193" t="s">
        <v>105</v>
      </c>
      <c r="F50" s="193" t="s">
        <v>1127</v>
      </c>
      <c r="G50" s="194">
        <v>99</v>
      </c>
      <c r="H50" s="190">
        <v>849</v>
      </c>
      <c r="I50" s="190">
        <v>849</v>
      </c>
      <c r="J50" s="190">
        <v>849</v>
      </c>
      <c r="K50" s="190">
        <v>849</v>
      </c>
      <c r="L50" s="190">
        <v>849</v>
      </c>
      <c r="M50" s="190">
        <v>849</v>
      </c>
      <c r="N50" s="190">
        <v>849</v>
      </c>
      <c r="O50" s="190">
        <v>849</v>
      </c>
      <c r="P50" s="190">
        <v>849</v>
      </c>
      <c r="Q50" s="580"/>
      <c r="R50" s="581"/>
      <c r="S50" s="195">
        <v>750</v>
      </c>
      <c r="T50" s="195">
        <v>750</v>
      </c>
      <c r="U50" s="195">
        <v>750</v>
      </c>
      <c r="V50" s="195">
        <v>750</v>
      </c>
      <c r="W50" s="195">
        <v>750</v>
      </c>
      <c r="X50" s="195">
        <v>750</v>
      </c>
      <c r="Y50" s="195">
        <v>750</v>
      </c>
      <c r="Z50" s="195">
        <v>750</v>
      </c>
      <c r="AA50" s="195">
        <v>750</v>
      </c>
      <c r="AD50" s="110">
        <v>750</v>
      </c>
      <c r="AE50" s="110">
        <v>750</v>
      </c>
      <c r="AF50" s="110">
        <v>750</v>
      </c>
      <c r="AG50" s="110">
        <v>750</v>
      </c>
      <c r="AH50" s="110">
        <v>750</v>
      </c>
      <c r="AI50" s="110">
        <v>750</v>
      </c>
      <c r="AJ50" s="110">
        <v>750</v>
      </c>
      <c r="AK50" s="110">
        <v>750</v>
      </c>
      <c r="AL50" s="110">
        <v>750</v>
      </c>
    </row>
    <row r="51" spans="1:38" s="196" customFormat="1" ht="15.75" customHeight="1">
      <c r="A51" s="257"/>
      <c r="B51" s="189" t="s">
        <v>284</v>
      </c>
      <c r="C51" s="189" t="s">
        <v>285</v>
      </c>
      <c r="D51" s="481">
        <v>41859</v>
      </c>
      <c r="E51" s="193" t="s">
        <v>105</v>
      </c>
      <c r="F51" s="193" t="s">
        <v>1127</v>
      </c>
      <c r="G51" s="194">
        <v>99</v>
      </c>
      <c r="H51" s="190">
        <v>499</v>
      </c>
      <c r="I51" s="190">
        <v>499</v>
      </c>
      <c r="J51" s="190">
        <v>499</v>
      </c>
      <c r="K51" s="190">
        <v>499</v>
      </c>
      <c r="L51" s="190">
        <v>499</v>
      </c>
      <c r="M51" s="190">
        <v>499</v>
      </c>
      <c r="N51" s="190">
        <v>499</v>
      </c>
      <c r="O51" s="190">
        <v>499</v>
      </c>
      <c r="P51" s="190">
        <v>499</v>
      </c>
      <c r="Q51" s="580"/>
      <c r="R51" s="581"/>
      <c r="S51" s="195">
        <v>400</v>
      </c>
      <c r="T51" s="195">
        <v>400</v>
      </c>
      <c r="U51" s="195">
        <v>400</v>
      </c>
      <c r="V51" s="195">
        <v>400</v>
      </c>
      <c r="W51" s="195">
        <v>400</v>
      </c>
      <c r="X51" s="195">
        <v>400</v>
      </c>
      <c r="Y51" s="195">
        <v>400</v>
      </c>
      <c r="Z51" s="195">
        <v>400</v>
      </c>
      <c r="AA51" s="195">
        <v>400</v>
      </c>
      <c r="AD51" s="110">
        <v>400</v>
      </c>
      <c r="AE51" s="110">
        <v>400</v>
      </c>
      <c r="AF51" s="110">
        <v>400</v>
      </c>
      <c r="AG51" s="110">
        <v>400</v>
      </c>
      <c r="AH51" s="110">
        <v>400</v>
      </c>
      <c r="AI51" s="110">
        <v>400</v>
      </c>
      <c r="AJ51" s="110">
        <v>400</v>
      </c>
      <c r="AK51" s="110">
        <v>400</v>
      </c>
      <c r="AL51" s="110">
        <v>400</v>
      </c>
    </row>
    <row r="52" spans="1:38" s="196" customFormat="1" ht="15.75" customHeight="1">
      <c r="A52" s="257"/>
      <c r="B52" s="189" t="s">
        <v>1179</v>
      </c>
      <c r="C52" s="189" t="s">
        <v>1164</v>
      </c>
      <c r="D52" s="481">
        <v>42140</v>
      </c>
      <c r="E52" s="193" t="s">
        <v>82</v>
      </c>
      <c r="F52" s="193" t="s">
        <v>1127</v>
      </c>
      <c r="G52" s="194">
        <v>99</v>
      </c>
      <c r="H52" s="190">
        <v>599</v>
      </c>
      <c r="I52" s="190">
        <v>599</v>
      </c>
      <c r="J52" s="190">
        <v>599</v>
      </c>
      <c r="K52" s="190">
        <v>599</v>
      </c>
      <c r="L52" s="190">
        <v>599</v>
      </c>
      <c r="M52" s="190">
        <v>599</v>
      </c>
      <c r="N52" s="190">
        <v>599</v>
      </c>
      <c r="O52" s="190">
        <v>599</v>
      </c>
      <c r="P52" s="190">
        <v>599</v>
      </c>
      <c r="Q52" s="580"/>
      <c r="R52" s="581"/>
      <c r="S52" s="195">
        <v>500</v>
      </c>
      <c r="T52" s="195">
        <v>500</v>
      </c>
      <c r="U52" s="195">
        <v>500</v>
      </c>
      <c r="V52" s="195">
        <v>500</v>
      </c>
      <c r="W52" s="195">
        <v>500</v>
      </c>
      <c r="X52" s="195">
        <v>500</v>
      </c>
      <c r="Y52" s="195">
        <v>500</v>
      </c>
      <c r="Z52" s="195">
        <v>500</v>
      </c>
      <c r="AA52" s="195">
        <v>500</v>
      </c>
      <c r="AD52" s="110">
        <v>500</v>
      </c>
      <c r="AE52" s="110">
        <v>500</v>
      </c>
      <c r="AF52" s="110">
        <v>500</v>
      </c>
      <c r="AG52" s="110">
        <v>500</v>
      </c>
      <c r="AH52" s="110">
        <v>500</v>
      </c>
      <c r="AI52" s="110">
        <v>500</v>
      </c>
      <c r="AJ52" s="110">
        <v>500</v>
      </c>
      <c r="AK52" s="110">
        <v>500</v>
      </c>
      <c r="AL52" s="110">
        <v>500</v>
      </c>
    </row>
    <row r="53" spans="1:38" s="196" customFormat="1" ht="17.25" customHeight="1">
      <c r="A53" s="257"/>
      <c r="B53" s="189" t="s">
        <v>1119</v>
      </c>
      <c r="C53" s="189" t="s">
        <v>1120</v>
      </c>
      <c r="D53" s="481">
        <v>42038</v>
      </c>
      <c r="E53" s="193" t="s">
        <v>105</v>
      </c>
      <c r="F53" s="193" t="s">
        <v>1127</v>
      </c>
      <c r="G53" s="194">
        <v>99</v>
      </c>
      <c r="H53" s="190">
        <v>549</v>
      </c>
      <c r="I53" s="190">
        <v>549</v>
      </c>
      <c r="J53" s="190">
        <v>549</v>
      </c>
      <c r="K53" s="190">
        <v>549</v>
      </c>
      <c r="L53" s="190">
        <v>549</v>
      </c>
      <c r="M53" s="190">
        <v>549</v>
      </c>
      <c r="N53" s="190">
        <v>549</v>
      </c>
      <c r="O53" s="190">
        <v>549</v>
      </c>
      <c r="P53" s="190">
        <v>549</v>
      </c>
      <c r="Q53" s="580"/>
      <c r="R53" s="581"/>
      <c r="S53" s="195">
        <v>450</v>
      </c>
      <c r="T53" s="195">
        <v>450</v>
      </c>
      <c r="U53" s="195">
        <v>450</v>
      </c>
      <c r="V53" s="195">
        <v>450</v>
      </c>
      <c r="W53" s="195">
        <v>450</v>
      </c>
      <c r="X53" s="195">
        <v>450</v>
      </c>
      <c r="Y53" s="195">
        <v>450</v>
      </c>
      <c r="Z53" s="195">
        <v>450</v>
      </c>
      <c r="AA53" s="195">
        <v>450</v>
      </c>
      <c r="AD53" s="110">
        <v>450</v>
      </c>
      <c r="AE53" s="110">
        <v>450</v>
      </c>
      <c r="AF53" s="110">
        <v>450</v>
      </c>
      <c r="AG53" s="110">
        <v>450</v>
      </c>
      <c r="AH53" s="110">
        <v>450</v>
      </c>
      <c r="AI53" s="110">
        <v>450</v>
      </c>
      <c r="AJ53" s="110">
        <v>450</v>
      </c>
      <c r="AK53" s="110">
        <v>450</v>
      </c>
      <c r="AL53" s="110">
        <v>450</v>
      </c>
    </row>
    <row r="54" spans="1:38" s="196" customFormat="1" ht="17.25" customHeight="1">
      <c r="A54" s="257"/>
      <c r="B54" s="189" t="s">
        <v>1652</v>
      </c>
      <c r="C54" s="189" t="s">
        <v>1651</v>
      </c>
      <c r="D54" s="481">
        <v>42293</v>
      </c>
      <c r="E54" s="193" t="s">
        <v>105</v>
      </c>
      <c r="F54" s="193" t="s">
        <v>1127</v>
      </c>
      <c r="G54" s="194">
        <v>99</v>
      </c>
      <c r="H54" s="190">
        <v>599</v>
      </c>
      <c r="I54" s="190">
        <v>599</v>
      </c>
      <c r="J54" s="190">
        <v>599</v>
      </c>
      <c r="K54" s="190">
        <v>599</v>
      </c>
      <c r="L54" s="190">
        <v>599</v>
      </c>
      <c r="M54" s="190">
        <v>599</v>
      </c>
      <c r="N54" s="190">
        <v>599</v>
      </c>
      <c r="O54" s="190">
        <v>599</v>
      </c>
      <c r="P54" s="190">
        <v>599</v>
      </c>
      <c r="Q54" s="580"/>
      <c r="R54" s="581"/>
      <c r="S54" s="195">
        <v>500</v>
      </c>
      <c r="T54" s="195">
        <v>500</v>
      </c>
      <c r="U54" s="195">
        <v>500</v>
      </c>
      <c r="V54" s="195">
        <v>500</v>
      </c>
      <c r="W54" s="195">
        <v>500</v>
      </c>
      <c r="X54" s="195">
        <v>500</v>
      </c>
      <c r="Y54" s="195">
        <v>500</v>
      </c>
      <c r="Z54" s="195">
        <v>500</v>
      </c>
      <c r="AA54" s="195">
        <v>500</v>
      </c>
      <c r="AD54" s="110">
        <v>500</v>
      </c>
      <c r="AE54" s="110">
        <v>500</v>
      </c>
      <c r="AF54" s="110">
        <v>500</v>
      </c>
      <c r="AG54" s="110">
        <v>500</v>
      </c>
      <c r="AH54" s="110">
        <v>500</v>
      </c>
      <c r="AI54" s="110">
        <v>500</v>
      </c>
      <c r="AJ54" s="110">
        <v>500</v>
      </c>
      <c r="AK54" s="110">
        <v>500</v>
      </c>
      <c r="AL54" s="110">
        <v>500</v>
      </c>
    </row>
    <row r="55" spans="1:38" s="196" customFormat="1" ht="15.75" customHeight="1">
      <c r="A55" s="257"/>
      <c r="B55" s="189" t="s">
        <v>1661</v>
      </c>
      <c r="C55" s="189" t="s">
        <v>1624</v>
      </c>
      <c r="D55" s="481">
        <v>42268</v>
      </c>
      <c r="E55" s="193" t="s">
        <v>105</v>
      </c>
      <c r="F55" s="193" t="s">
        <v>1127</v>
      </c>
      <c r="G55" s="194">
        <v>99</v>
      </c>
      <c r="H55" s="190">
        <v>679</v>
      </c>
      <c r="I55" s="190">
        <v>679</v>
      </c>
      <c r="J55" s="190">
        <v>679</v>
      </c>
      <c r="K55" s="190">
        <v>679</v>
      </c>
      <c r="L55" s="190">
        <v>679</v>
      </c>
      <c r="M55" s="190">
        <v>679</v>
      </c>
      <c r="N55" s="190">
        <v>679</v>
      </c>
      <c r="O55" s="190">
        <v>679</v>
      </c>
      <c r="P55" s="190">
        <v>679</v>
      </c>
      <c r="Q55" s="580"/>
      <c r="R55" s="581"/>
      <c r="S55" s="195">
        <v>580</v>
      </c>
      <c r="T55" s="195">
        <v>580</v>
      </c>
      <c r="U55" s="195">
        <v>580</v>
      </c>
      <c r="V55" s="195">
        <v>580</v>
      </c>
      <c r="W55" s="195">
        <v>580</v>
      </c>
      <c r="X55" s="195">
        <v>580</v>
      </c>
      <c r="Y55" s="195">
        <v>580</v>
      </c>
      <c r="Z55" s="195">
        <v>580</v>
      </c>
      <c r="AA55" s="195">
        <v>580</v>
      </c>
      <c r="AD55" s="110">
        <v>580</v>
      </c>
      <c r="AE55" s="110">
        <v>580</v>
      </c>
      <c r="AF55" s="110">
        <v>580</v>
      </c>
      <c r="AG55" s="110">
        <v>580</v>
      </c>
      <c r="AH55" s="110">
        <v>580</v>
      </c>
      <c r="AI55" s="110">
        <v>580</v>
      </c>
      <c r="AJ55" s="110">
        <v>580</v>
      </c>
      <c r="AK55" s="110">
        <v>580</v>
      </c>
      <c r="AL55" s="110">
        <v>580</v>
      </c>
    </row>
    <row r="56" spans="1:38" s="196" customFormat="1" ht="15.75" customHeight="1">
      <c r="A56" s="257"/>
      <c r="B56" s="189" t="s">
        <v>1143</v>
      </c>
      <c r="C56" s="189" t="s">
        <v>1140</v>
      </c>
      <c r="D56" s="481">
        <v>42073</v>
      </c>
      <c r="E56" s="193" t="s">
        <v>105</v>
      </c>
      <c r="F56" s="193" t="s">
        <v>1127</v>
      </c>
      <c r="G56" s="194">
        <v>99</v>
      </c>
      <c r="H56" s="190">
        <v>729</v>
      </c>
      <c r="I56" s="190">
        <v>729</v>
      </c>
      <c r="J56" s="190">
        <v>729</v>
      </c>
      <c r="K56" s="190">
        <v>729</v>
      </c>
      <c r="L56" s="190">
        <v>729</v>
      </c>
      <c r="M56" s="190">
        <v>729</v>
      </c>
      <c r="N56" s="190">
        <v>729</v>
      </c>
      <c r="O56" s="190">
        <v>729</v>
      </c>
      <c r="P56" s="190">
        <v>729</v>
      </c>
      <c r="Q56" s="580"/>
      <c r="R56" s="581"/>
      <c r="S56" s="195">
        <v>630</v>
      </c>
      <c r="T56" s="195">
        <v>630</v>
      </c>
      <c r="U56" s="195">
        <v>630</v>
      </c>
      <c r="V56" s="195">
        <v>630</v>
      </c>
      <c r="W56" s="195">
        <v>630</v>
      </c>
      <c r="X56" s="195">
        <v>630</v>
      </c>
      <c r="Y56" s="195">
        <v>630</v>
      </c>
      <c r="Z56" s="195">
        <v>630</v>
      </c>
      <c r="AA56" s="195">
        <v>630</v>
      </c>
      <c r="AD56" s="110">
        <v>630</v>
      </c>
      <c r="AE56" s="110">
        <v>630</v>
      </c>
      <c r="AF56" s="110">
        <v>630</v>
      </c>
      <c r="AG56" s="110">
        <v>630</v>
      </c>
      <c r="AH56" s="110">
        <v>630</v>
      </c>
      <c r="AI56" s="110">
        <v>630</v>
      </c>
      <c r="AJ56" s="110">
        <v>630</v>
      </c>
      <c r="AK56" s="110">
        <v>630</v>
      </c>
      <c r="AL56" s="110">
        <v>630</v>
      </c>
    </row>
    <row r="57" spans="1:38" s="196" customFormat="1" ht="15.75" customHeight="1">
      <c r="A57" s="257"/>
      <c r="B57" s="189" t="s">
        <v>1609</v>
      </c>
      <c r="C57" s="189" t="s">
        <v>1610</v>
      </c>
      <c r="D57" s="481">
        <v>42248</v>
      </c>
      <c r="E57" s="193" t="s">
        <v>105</v>
      </c>
      <c r="F57" s="193" t="s">
        <v>1127</v>
      </c>
      <c r="G57" s="194">
        <v>99</v>
      </c>
      <c r="H57" s="190">
        <v>729</v>
      </c>
      <c r="I57" s="190">
        <v>729</v>
      </c>
      <c r="J57" s="190">
        <v>729</v>
      </c>
      <c r="K57" s="190">
        <v>729</v>
      </c>
      <c r="L57" s="190">
        <v>729</v>
      </c>
      <c r="M57" s="190">
        <v>729</v>
      </c>
      <c r="N57" s="190">
        <v>729</v>
      </c>
      <c r="O57" s="190">
        <v>729</v>
      </c>
      <c r="P57" s="190">
        <v>729</v>
      </c>
      <c r="Q57" s="580"/>
      <c r="R57" s="581"/>
      <c r="S57" s="195">
        <v>630</v>
      </c>
      <c r="T57" s="195">
        <v>630</v>
      </c>
      <c r="U57" s="195">
        <v>630</v>
      </c>
      <c r="V57" s="195">
        <v>630</v>
      </c>
      <c r="W57" s="195">
        <v>630</v>
      </c>
      <c r="X57" s="195">
        <v>630</v>
      </c>
      <c r="Y57" s="195">
        <v>630</v>
      </c>
      <c r="Z57" s="195">
        <v>630</v>
      </c>
      <c r="AA57" s="195">
        <v>630</v>
      </c>
      <c r="AD57" s="110" t="e">
        <v>#N/A</v>
      </c>
      <c r="AE57" s="110" t="e">
        <v>#N/A</v>
      </c>
      <c r="AF57" s="110" t="e">
        <v>#N/A</v>
      </c>
      <c r="AG57" s="110" t="e">
        <v>#N/A</v>
      </c>
      <c r="AH57" s="110" t="e">
        <v>#N/A</v>
      </c>
      <c r="AI57" s="110" t="e">
        <v>#N/A</v>
      </c>
      <c r="AJ57" s="110" t="e">
        <v>#N/A</v>
      </c>
      <c r="AK57" s="110" t="e">
        <v>#N/A</v>
      </c>
      <c r="AL57" s="110" t="e">
        <v>#N/A</v>
      </c>
    </row>
    <row r="58" spans="1:38" s="196" customFormat="1" ht="15.75" customHeight="1">
      <c r="A58" s="257"/>
      <c r="B58" s="189" t="s">
        <v>1142</v>
      </c>
      <c r="C58" s="189" t="s">
        <v>1141</v>
      </c>
      <c r="D58" s="481">
        <v>42073</v>
      </c>
      <c r="E58" s="193" t="s">
        <v>105</v>
      </c>
      <c r="F58" s="193" t="s">
        <v>1127</v>
      </c>
      <c r="G58" s="194">
        <v>99</v>
      </c>
      <c r="H58" s="190">
        <v>729</v>
      </c>
      <c r="I58" s="190">
        <v>729</v>
      </c>
      <c r="J58" s="190">
        <v>729</v>
      </c>
      <c r="K58" s="190">
        <v>729</v>
      </c>
      <c r="L58" s="190">
        <v>729</v>
      </c>
      <c r="M58" s="190">
        <v>729</v>
      </c>
      <c r="N58" s="190">
        <v>729</v>
      </c>
      <c r="O58" s="190">
        <v>729</v>
      </c>
      <c r="P58" s="190">
        <v>729</v>
      </c>
      <c r="Q58" s="580"/>
      <c r="R58" s="581"/>
      <c r="S58" s="195">
        <v>630</v>
      </c>
      <c r="T58" s="195">
        <v>630</v>
      </c>
      <c r="U58" s="195">
        <v>630</v>
      </c>
      <c r="V58" s="195">
        <v>630</v>
      </c>
      <c r="W58" s="195">
        <v>630</v>
      </c>
      <c r="X58" s="195">
        <v>630</v>
      </c>
      <c r="Y58" s="195">
        <v>630</v>
      </c>
      <c r="Z58" s="195">
        <v>630</v>
      </c>
      <c r="AA58" s="195">
        <v>630</v>
      </c>
      <c r="AD58" s="110" t="e">
        <v>#N/A</v>
      </c>
      <c r="AE58" s="110" t="e">
        <v>#N/A</v>
      </c>
      <c r="AF58" s="110" t="e">
        <v>#N/A</v>
      </c>
      <c r="AG58" s="110" t="e">
        <v>#N/A</v>
      </c>
      <c r="AH58" s="110" t="e">
        <v>#N/A</v>
      </c>
      <c r="AI58" s="110" t="e">
        <v>#N/A</v>
      </c>
      <c r="AJ58" s="110" t="e">
        <v>#N/A</v>
      </c>
      <c r="AK58" s="110" t="e">
        <v>#N/A</v>
      </c>
      <c r="AL58" s="110" t="e">
        <v>#N/A</v>
      </c>
    </row>
    <row r="59" spans="1:38" s="196" customFormat="1" ht="15.75" customHeight="1">
      <c r="A59" s="257"/>
      <c r="B59" s="189" t="s">
        <v>1229</v>
      </c>
      <c r="C59" s="189" t="s">
        <v>1272</v>
      </c>
      <c r="D59" s="481">
        <v>42150</v>
      </c>
      <c r="E59" s="193" t="s">
        <v>105</v>
      </c>
      <c r="F59" s="193" t="s">
        <v>1127</v>
      </c>
      <c r="G59" s="194">
        <v>99</v>
      </c>
      <c r="H59" s="190">
        <v>729</v>
      </c>
      <c r="I59" s="190">
        <v>729</v>
      </c>
      <c r="J59" s="190">
        <v>729</v>
      </c>
      <c r="K59" s="190">
        <v>729</v>
      </c>
      <c r="L59" s="190">
        <v>729</v>
      </c>
      <c r="M59" s="190">
        <v>729</v>
      </c>
      <c r="N59" s="190">
        <v>729</v>
      </c>
      <c r="O59" s="190">
        <v>729</v>
      </c>
      <c r="P59" s="190">
        <v>729</v>
      </c>
      <c r="Q59" s="580"/>
      <c r="R59" s="581"/>
      <c r="S59" s="195">
        <v>630</v>
      </c>
      <c r="T59" s="195">
        <v>630</v>
      </c>
      <c r="U59" s="195">
        <v>630</v>
      </c>
      <c r="V59" s="195">
        <v>630</v>
      </c>
      <c r="W59" s="195">
        <v>630</v>
      </c>
      <c r="X59" s="195">
        <v>630</v>
      </c>
      <c r="Y59" s="195">
        <v>630</v>
      </c>
      <c r="Z59" s="195">
        <v>630</v>
      </c>
      <c r="AA59" s="195">
        <v>630</v>
      </c>
      <c r="AD59" s="110" t="e">
        <v>#N/A</v>
      </c>
      <c r="AE59" s="110" t="e">
        <v>#N/A</v>
      </c>
      <c r="AF59" s="110" t="e">
        <v>#N/A</v>
      </c>
      <c r="AG59" s="110" t="e">
        <v>#N/A</v>
      </c>
      <c r="AH59" s="110" t="e">
        <v>#N/A</v>
      </c>
      <c r="AI59" s="110" t="e">
        <v>#N/A</v>
      </c>
      <c r="AJ59" s="110" t="e">
        <v>#N/A</v>
      </c>
      <c r="AK59" s="110" t="e">
        <v>#N/A</v>
      </c>
      <c r="AL59" s="110" t="e">
        <v>#N/A</v>
      </c>
    </row>
    <row r="60" spans="1:38" s="196" customFormat="1" ht="15.75" customHeight="1">
      <c r="A60" s="257"/>
      <c r="B60" s="189" t="s">
        <v>1672</v>
      </c>
      <c r="C60" s="189" t="s">
        <v>1674</v>
      </c>
      <c r="D60" s="481">
        <v>42305</v>
      </c>
      <c r="E60" s="193" t="s">
        <v>105</v>
      </c>
      <c r="F60" s="193" t="s">
        <v>1127</v>
      </c>
      <c r="G60" s="194">
        <v>99</v>
      </c>
      <c r="H60" s="190">
        <v>629</v>
      </c>
      <c r="I60" s="190">
        <v>629</v>
      </c>
      <c r="J60" s="190">
        <v>629</v>
      </c>
      <c r="K60" s="190">
        <v>629</v>
      </c>
      <c r="L60" s="190">
        <v>629</v>
      </c>
      <c r="M60" s="190">
        <v>629</v>
      </c>
      <c r="N60" s="190">
        <v>629</v>
      </c>
      <c r="O60" s="190">
        <v>629</v>
      </c>
      <c r="P60" s="190">
        <v>629</v>
      </c>
      <c r="Q60" s="580"/>
      <c r="R60" s="581"/>
      <c r="S60" s="195">
        <v>530</v>
      </c>
      <c r="T60" s="195">
        <v>530</v>
      </c>
      <c r="U60" s="195">
        <v>530</v>
      </c>
      <c r="V60" s="195">
        <v>530</v>
      </c>
      <c r="W60" s="195">
        <v>530</v>
      </c>
      <c r="X60" s="195">
        <v>530</v>
      </c>
      <c r="Y60" s="195">
        <v>530</v>
      </c>
      <c r="Z60" s="195">
        <v>530</v>
      </c>
      <c r="AA60" s="195">
        <v>530</v>
      </c>
      <c r="AD60" s="110" t="e">
        <v>#N/A</v>
      </c>
      <c r="AE60" s="110" t="e">
        <v>#N/A</v>
      </c>
      <c r="AF60" s="110" t="e">
        <v>#N/A</v>
      </c>
      <c r="AG60" s="110" t="e">
        <v>#N/A</v>
      </c>
      <c r="AH60" s="110" t="e">
        <v>#N/A</v>
      </c>
      <c r="AI60" s="110" t="e">
        <v>#N/A</v>
      </c>
      <c r="AJ60" s="110" t="e">
        <v>#N/A</v>
      </c>
      <c r="AK60" s="110" t="e">
        <v>#N/A</v>
      </c>
      <c r="AL60" s="110" t="e">
        <v>#N/A</v>
      </c>
    </row>
    <row r="61" spans="1:38" s="196" customFormat="1" ht="15.75" customHeight="1">
      <c r="A61" s="257"/>
      <c r="B61" s="189" t="s">
        <v>1572</v>
      </c>
      <c r="C61" s="189" t="s">
        <v>1573</v>
      </c>
      <c r="D61" s="481">
        <v>42219</v>
      </c>
      <c r="E61" s="193" t="s">
        <v>105</v>
      </c>
      <c r="F61" s="193" t="s">
        <v>1127</v>
      </c>
      <c r="G61" s="194">
        <v>99</v>
      </c>
      <c r="H61" s="190">
        <v>529</v>
      </c>
      <c r="I61" s="190">
        <v>529</v>
      </c>
      <c r="J61" s="190">
        <v>529</v>
      </c>
      <c r="K61" s="190">
        <v>529</v>
      </c>
      <c r="L61" s="190">
        <v>529</v>
      </c>
      <c r="M61" s="190">
        <v>529</v>
      </c>
      <c r="N61" s="190">
        <v>529</v>
      </c>
      <c r="O61" s="190">
        <v>529</v>
      </c>
      <c r="P61" s="190">
        <v>529</v>
      </c>
      <c r="Q61" s="580"/>
      <c r="R61" s="581"/>
      <c r="S61" s="195">
        <v>430</v>
      </c>
      <c r="T61" s="195">
        <v>430</v>
      </c>
      <c r="U61" s="195">
        <v>430</v>
      </c>
      <c r="V61" s="195">
        <v>430</v>
      </c>
      <c r="W61" s="195">
        <v>430</v>
      </c>
      <c r="X61" s="195">
        <v>430</v>
      </c>
      <c r="Y61" s="195">
        <v>430</v>
      </c>
      <c r="Z61" s="195">
        <v>430</v>
      </c>
      <c r="AA61" s="195">
        <v>430</v>
      </c>
      <c r="AD61" s="110" t="e">
        <v>#N/A</v>
      </c>
      <c r="AE61" s="110" t="e">
        <v>#N/A</v>
      </c>
      <c r="AF61" s="110" t="e">
        <v>#N/A</v>
      </c>
      <c r="AG61" s="110" t="e">
        <v>#N/A</v>
      </c>
      <c r="AH61" s="110" t="e">
        <v>#N/A</v>
      </c>
      <c r="AI61" s="110" t="e">
        <v>#N/A</v>
      </c>
      <c r="AJ61" s="110" t="e">
        <v>#N/A</v>
      </c>
      <c r="AK61" s="110" t="e">
        <v>#N/A</v>
      </c>
      <c r="AL61" s="110" t="e">
        <v>#N/A</v>
      </c>
    </row>
    <row r="62" spans="1:38" s="196" customFormat="1" ht="15.75" customHeight="1">
      <c r="A62" s="257"/>
      <c r="B62" s="189" t="s">
        <v>1552</v>
      </c>
      <c r="C62" s="189" t="s">
        <v>1553</v>
      </c>
      <c r="D62" s="481">
        <v>42209</v>
      </c>
      <c r="E62" s="193" t="s">
        <v>105</v>
      </c>
      <c r="F62" s="193" t="s">
        <v>1127</v>
      </c>
      <c r="G62" s="194">
        <v>99</v>
      </c>
      <c r="H62" s="190">
        <v>1129</v>
      </c>
      <c r="I62" s="190">
        <v>1129</v>
      </c>
      <c r="J62" s="190">
        <v>1129</v>
      </c>
      <c r="K62" s="190">
        <v>1129</v>
      </c>
      <c r="L62" s="190">
        <v>1129</v>
      </c>
      <c r="M62" s="190">
        <v>1129</v>
      </c>
      <c r="N62" s="190">
        <v>1129</v>
      </c>
      <c r="O62" s="190">
        <v>1129</v>
      </c>
      <c r="P62" s="190">
        <v>1129</v>
      </c>
      <c r="Q62" s="580"/>
      <c r="R62" s="581"/>
      <c r="S62" s="195">
        <v>1030</v>
      </c>
      <c r="T62" s="195">
        <v>1030</v>
      </c>
      <c r="U62" s="195">
        <v>1030</v>
      </c>
      <c r="V62" s="195">
        <v>1030</v>
      </c>
      <c r="W62" s="195">
        <v>1030</v>
      </c>
      <c r="X62" s="195">
        <v>1030</v>
      </c>
      <c r="Y62" s="195">
        <v>1030</v>
      </c>
      <c r="Z62" s="195">
        <v>1030</v>
      </c>
      <c r="AA62" s="195">
        <v>1030</v>
      </c>
      <c r="AD62" s="110" t="e">
        <v>#N/A</v>
      </c>
      <c r="AE62" s="110" t="e">
        <v>#N/A</v>
      </c>
      <c r="AF62" s="110" t="e">
        <v>#N/A</v>
      </c>
      <c r="AG62" s="110" t="e">
        <v>#N/A</v>
      </c>
      <c r="AH62" s="110" t="e">
        <v>#N/A</v>
      </c>
      <c r="AI62" s="110" t="e">
        <v>#N/A</v>
      </c>
      <c r="AJ62" s="110" t="e">
        <v>#N/A</v>
      </c>
      <c r="AK62" s="110" t="e">
        <v>#N/A</v>
      </c>
      <c r="AL62" s="110" t="e">
        <v>#N/A</v>
      </c>
    </row>
    <row r="63" spans="1:38" s="196" customFormat="1" ht="15.75" customHeight="1">
      <c r="A63" s="257"/>
      <c r="B63" s="189" t="s">
        <v>1162</v>
      </c>
      <c r="C63" s="189" t="s">
        <v>1163</v>
      </c>
      <c r="D63" s="481">
        <v>42123</v>
      </c>
      <c r="E63" s="193" t="s">
        <v>82</v>
      </c>
      <c r="F63" s="193" t="s">
        <v>1127</v>
      </c>
      <c r="G63" s="194">
        <v>99</v>
      </c>
      <c r="H63" s="190">
        <v>769</v>
      </c>
      <c r="I63" s="190">
        <v>769</v>
      </c>
      <c r="J63" s="190">
        <v>769</v>
      </c>
      <c r="K63" s="190">
        <v>769</v>
      </c>
      <c r="L63" s="190">
        <v>769</v>
      </c>
      <c r="M63" s="190">
        <v>769</v>
      </c>
      <c r="N63" s="190">
        <v>769</v>
      </c>
      <c r="O63" s="190">
        <v>769</v>
      </c>
      <c r="P63" s="190">
        <v>769</v>
      </c>
      <c r="Q63" s="580"/>
      <c r="R63" s="581"/>
      <c r="S63" s="195">
        <v>670</v>
      </c>
      <c r="T63" s="195">
        <v>670</v>
      </c>
      <c r="U63" s="195">
        <v>670</v>
      </c>
      <c r="V63" s="195">
        <v>670</v>
      </c>
      <c r="W63" s="195">
        <v>670</v>
      </c>
      <c r="X63" s="195">
        <v>670</v>
      </c>
      <c r="Y63" s="195">
        <v>670</v>
      </c>
      <c r="Z63" s="195">
        <v>670</v>
      </c>
      <c r="AA63" s="195">
        <v>670</v>
      </c>
      <c r="AD63" s="110" t="e">
        <v>#N/A</v>
      </c>
      <c r="AE63" s="110" t="e">
        <v>#N/A</v>
      </c>
      <c r="AF63" s="110" t="e">
        <v>#N/A</v>
      </c>
      <c r="AG63" s="110" t="e">
        <v>#N/A</v>
      </c>
      <c r="AH63" s="110" t="e">
        <v>#N/A</v>
      </c>
      <c r="AI63" s="110" t="e">
        <v>#N/A</v>
      </c>
      <c r="AJ63" s="110" t="e">
        <v>#N/A</v>
      </c>
      <c r="AK63" s="110" t="e">
        <v>#N/A</v>
      </c>
      <c r="AL63" s="110" t="e">
        <v>#N/A</v>
      </c>
    </row>
    <row r="64" spans="1:38" ht="15.75" customHeight="1">
      <c r="A64" s="257"/>
      <c r="B64" s="8" t="s">
        <v>227</v>
      </c>
      <c r="C64" s="8" t="s">
        <v>227</v>
      </c>
      <c r="D64" s="481">
        <v>41599</v>
      </c>
      <c r="E64" s="112" t="s">
        <v>82</v>
      </c>
      <c r="F64" s="112" t="s">
        <v>1127</v>
      </c>
      <c r="G64" s="113">
        <v>99</v>
      </c>
      <c r="H64" s="9">
        <v>1149</v>
      </c>
      <c r="I64" s="9">
        <v>1149</v>
      </c>
      <c r="J64" s="9">
        <v>1149</v>
      </c>
      <c r="K64" s="9">
        <v>1149</v>
      </c>
      <c r="L64" s="9">
        <v>1149</v>
      </c>
      <c r="M64" s="9">
        <v>1149</v>
      </c>
      <c r="N64" s="9">
        <v>1149</v>
      </c>
      <c r="O64" s="9">
        <v>1149</v>
      </c>
      <c r="P64" s="9">
        <v>1149</v>
      </c>
      <c r="Q64" s="580"/>
      <c r="R64" s="581"/>
      <c r="S64" s="114">
        <v>1050</v>
      </c>
      <c r="T64" s="114">
        <v>1050</v>
      </c>
      <c r="U64" s="114">
        <v>1050</v>
      </c>
      <c r="V64" s="114">
        <v>1050</v>
      </c>
      <c r="W64" s="114">
        <v>1050</v>
      </c>
      <c r="X64" s="114">
        <v>1050</v>
      </c>
      <c r="Y64" s="114">
        <v>1050</v>
      </c>
      <c r="Z64" s="114">
        <v>1050</v>
      </c>
      <c r="AA64" s="114">
        <v>1050</v>
      </c>
      <c r="AD64" s="110" t="e">
        <v>#N/A</v>
      </c>
      <c r="AE64" s="110" t="e">
        <v>#N/A</v>
      </c>
      <c r="AF64" s="110" t="e">
        <v>#N/A</v>
      </c>
      <c r="AG64" s="110" t="e">
        <v>#N/A</v>
      </c>
      <c r="AH64" s="110" t="e">
        <v>#N/A</v>
      </c>
      <c r="AI64" s="110" t="e">
        <v>#N/A</v>
      </c>
      <c r="AJ64" s="110" t="e">
        <v>#N/A</v>
      </c>
      <c r="AK64" s="110" t="e">
        <v>#N/A</v>
      </c>
      <c r="AL64" s="110" t="e">
        <v>#N/A</v>
      </c>
    </row>
    <row r="65" spans="1:38" s="196" customFormat="1" ht="15.75" customHeight="1">
      <c r="A65" s="257"/>
      <c r="B65" s="189" t="s">
        <v>1271</v>
      </c>
      <c r="C65" s="189" t="s">
        <v>1135</v>
      </c>
      <c r="D65" s="481">
        <v>42055</v>
      </c>
      <c r="E65" s="193" t="s">
        <v>82</v>
      </c>
      <c r="F65" s="193" t="s">
        <v>1127</v>
      </c>
      <c r="G65" s="194">
        <v>99</v>
      </c>
      <c r="H65" s="190">
        <v>349</v>
      </c>
      <c r="I65" s="190">
        <v>349</v>
      </c>
      <c r="J65" s="190">
        <v>349</v>
      </c>
      <c r="K65" s="190">
        <v>349</v>
      </c>
      <c r="L65" s="190">
        <v>349</v>
      </c>
      <c r="M65" s="190">
        <v>349</v>
      </c>
      <c r="N65" s="190">
        <v>349</v>
      </c>
      <c r="O65" s="190">
        <v>349</v>
      </c>
      <c r="P65" s="190">
        <v>349</v>
      </c>
      <c r="Q65" s="580"/>
      <c r="R65" s="581"/>
      <c r="S65" s="195">
        <v>250</v>
      </c>
      <c r="T65" s="195">
        <v>250</v>
      </c>
      <c r="U65" s="195">
        <v>250</v>
      </c>
      <c r="V65" s="195">
        <v>250</v>
      </c>
      <c r="W65" s="195">
        <v>250</v>
      </c>
      <c r="X65" s="195">
        <v>250</v>
      </c>
      <c r="Y65" s="195">
        <v>250</v>
      </c>
      <c r="Z65" s="195">
        <v>250</v>
      </c>
      <c r="AA65" s="195">
        <v>250</v>
      </c>
      <c r="AD65" s="110" t="e">
        <v>#N/A</v>
      </c>
      <c r="AE65" s="110" t="e">
        <v>#N/A</v>
      </c>
      <c r="AF65" s="110" t="e">
        <v>#N/A</v>
      </c>
      <c r="AG65" s="110" t="e">
        <v>#N/A</v>
      </c>
      <c r="AH65" s="110" t="e">
        <v>#N/A</v>
      </c>
      <c r="AI65" s="110" t="e">
        <v>#N/A</v>
      </c>
      <c r="AJ65" s="110" t="e">
        <v>#N/A</v>
      </c>
      <c r="AK65" s="110" t="e">
        <v>#N/A</v>
      </c>
      <c r="AL65" s="110" t="e">
        <v>#N/A</v>
      </c>
    </row>
    <row r="66" spans="1:38" s="196" customFormat="1" ht="15.75" customHeight="1">
      <c r="A66" s="257"/>
      <c r="B66" s="189" t="s">
        <v>324</v>
      </c>
      <c r="C66" s="189" t="s">
        <v>325</v>
      </c>
      <c r="D66" s="481">
        <v>41915</v>
      </c>
      <c r="E66" s="193" t="s">
        <v>82</v>
      </c>
      <c r="F66" s="193" t="s">
        <v>1127</v>
      </c>
      <c r="G66" s="194">
        <v>99</v>
      </c>
      <c r="H66" s="190">
        <v>599</v>
      </c>
      <c r="I66" s="190">
        <v>599</v>
      </c>
      <c r="J66" s="190">
        <v>599</v>
      </c>
      <c r="K66" s="190">
        <v>599</v>
      </c>
      <c r="L66" s="190">
        <v>599</v>
      </c>
      <c r="M66" s="190">
        <v>599</v>
      </c>
      <c r="N66" s="190">
        <v>599</v>
      </c>
      <c r="O66" s="190">
        <v>599</v>
      </c>
      <c r="P66" s="190">
        <v>599</v>
      </c>
      <c r="Q66" s="580"/>
      <c r="R66" s="581"/>
      <c r="S66" s="195">
        <v>500</v>
      </c>
      <c r="T66" s="195">
        <v>500</v>
      </c>
      <c r="U66" s="195">
        <v>500</v>
      </c>
      <c r="V66" s="195">
        <v>500</v>
      </c>
      <c r="W66" s="195">
        <v>500</v>
      </c>
      <c r="X66" s="195">
        <v>500</v>
      </c>
      <c r="Y66" s="195">
        <v>500</v>
      </c>
      <c r="Z66" s="195">
        <v>500</v>
      </c>
      <c r="AA66" s="195">
        <v>500</v>
      </c>
      <c r="AD66" s="110" t="e">
        <v>#N/A</v>
      </c>
      <c r="AE66" s="110" t="e">
        <v>#N/A</v>
      </c>
      <c r="AF66" s="110" t="e">
        <v>#N/A</v>
      </c>
      <c r="AG66" s="110" t="e">
        <v>#N/A</v>
      </c>
      <c r="AH66" s="110" t="e">
        <v>#N/A</v>
      </c>
      <c r="AI66" s="110" t="e">
        <v>#N/A</v>
      </c>
      <c r="AJ66" s="110" t="e">
        <v>#N/A</v>
      </c>
      <c r="AK66" s="110" t="e">
        <v>#N/A</v>
      </c>
      <c r="AL66" s="110" t="e">
        <v>#N/A</v>
      </c>
    </row>
    <row r="67" spans="1:38" s="196" customFormat="1" ht="15.75" customHeight="1">
      <c r="A67" s="257"/>
      <c r="B67" s="189" t="s">
        <v>345</v>
      </c>
      <c r="C67" s="189" t="s">
        <v>346</v>
      </c>
      <c r="D67" s="481">
        <v>41942</v>
      </c>
      <c r="E67" s="193" t="s">
        <v>82</v>
      </c>
      <c r="F67" s="193" t="s">
        <v>1127</v>
      </c>
      <c r="G67" s="194">
        <v>99</v>
      </c>
      <c r="H67" s="190">
        <v>399</v>
      </c>
      <c r="I67" s="190">
        <v>399</v>
      </c>
      <c r="J67" s="190">
        <v>399</v>
      </c>
      <c r="K67" s="190">
        <v>399</v>
      </c>
      <c r="L67" s="190">
        <v>399</v>
      </c>
      <c r="M67" s="190">
        <v>399</v>
      </c>
      <c r="N67" s="190">
        <v>399</v>
      </c>
      <c r="O67" s="190">
        <v>399</v>
      </c>
      <c r="P67" s="190">
        <v>399</v>
      </c>
      <c r="Q67" s="580"/>
      <c r="R67" s="581"/>
      <c r="S67" s="195">
        <v>300</v>
      </c>
      <c r="T67" s="195">
        <v>300</v>
      </c>
      <c r="U67" s="195">
        <v>300</v>
      </c>
      <c r="V67" s="195">
        <v>300</v>
      </c>
      <c r="W67" s="195">
        <v>300</v>
      </c>
      <c r="X67" s="195">
        <v>300</v>
      </c>
      <c r="Y67" s="195">
        <v>300</v>
      </c>
      <c r="Z67" s="195">
        <v>300</v>
      </c>
      <c r="AA67" s="195">
        <v>300</v>
      </c>
      <c r="AD67" s="110" t="e">
        <v>#N/A</v>
      </c>
      <c r="AE67" s="110" t="e">
        <v>#N/A</v>
      </c>
      <c r="AF67" s="110" t="e">
        <v>#N/A</v>
      </c>
      <c r="AG67" s="110" t="e">
        <v>#N/A</v>
      </c>
      <c r="AH67" s="110" t="e">
        <v>#N/A</v>
      </c>
      <c r="AI67" s="110" t="e">
        <v>#N/A</v>
      </c>
      <c r="AJ67" s="110" t="e">
        <v>#N/A</v>
      </c>
      <c r="AK67" s="110" t="e">
        <v>#N/A</v>
      </c>
      <c r="AL67" s="110" t="e">
        <v>#N/A</v>
      </c>
    </row>
    <row r="68" spans="1:38" s="196" customFormat="1" ht="15.75" customHeight="1">
      <c r="A68" s="257"/>
      <c r="B68" s="189" t="s">
        <v>1561</v>
      </c>
      <c r="C68" s="189" t="s">
        <v>1658</v>
      </c>
      <c r="D68" s="481">
        <v>42222</v>
      </c>
      <c r="E68" s="193" t="s">
        <v>82</v>
      </c>
      <c r="F68" s="193" t="s">
        <v>1127</v>
      </c>
      <c r="G68" s="194">
        <v>99</v>
      </c>
      <c r="H68" s="190">
        <v>349</v>
      </c>
      <c r="I68" s="190">
        <v>349</v>
      </c>
      <c r="J68" s="190">
        <v>349</v>
      </c>
      <c r="K68" s="190">
        <v>349</v>
      </c>
      <c r="L68" s="190">
        <v>349</v>
      </c>
      <c r="M68" s="190">
        <v>349</v>
      </c>
      <c r="N68" s="190">
        <v>349</v>
      </c>
      <c r="O68" s="190">
        <v>349</v>
      </c>
      <c r="P68" s="190">
        <v>349</v>
      </c>
      <c r="Q68" s="580"/>
      <c r="R68" s="581"/>
      <c r="S68" s="195">
        <v>250</v>
      </c>
      <c r="T68" s="195">
        <v>250</v>
      </c>
      <c r="U68" s="195">
        <v>250</v>
      </c>
      <c r="V68" s="195">
        <v>250</v>
      </c>
      <c r="W68" s="195">
        <v>250</v>
      </c>
      <c r="X68" s="195">
        <v>250</v>
      </c>
      <c r="Y68" s="195">
        <v>250</v>
      </c>
      <c r="Z68" s="195">
        <v>250</v>
      </c>
      <c r="AA68" s="195">
        <v>250</v>
      </c>
      <c r="AD68" s="110" t="e">
        <v>#N/A</v>
      </c>
      <c r="AE68" s="110" t="e">
        <v>#N/A</v>
      </c>
      <c r="AF68" s="110" t="e">
        <v>#N/A</v>
      </c>
      <c r="AG68" s="110" t="e">
        <v>#N/A</v>
      </c>
      <c r="AH68" s="110" t="e">
        <v>#N/A</v>
      </c>
      <c r="AI68" s="110" t="e">
        <v>#N/A</v>
      </c>
      <c r="AJ68" s="110" t="e">
        <v>#N/A</v>
      </c>
      <c r="AK68" s="110" t="e">
        <v>#N/A</v>
      </c>
      <c r="AL68" s="110" t="e">
        <v>#N/A</v>
      </c>
    </row>
    <row r="69" spans="1:38" s="196" customFormat="1" ht="15.75" customHeight="1" thickBot="1">
      <c r="A69" s="257"/>
      <c r="B69" s="189" t="s">
        <v>1293</v>
      </c>
      <c r="C69" s="75" t="s">
        <v>1294</v>
      </c>
      <c r="D69" s="482">
        <v>42202</v>
      </c>
      <c r="E69" s="116" t="s">
        <v>82</v>
      </c>
      <c r="F69" s="116" t="s">
        <v>1127</v>
      </c>
      <c r="G69" s="117">
        <v>99</v>
      </c>
      <c r="H69" s="10">
        <v>399</v>
      </c>
      <c r="I69" s="10">
        <v>399</v>
      </c>
      <c r="J69" s="10">
        <v>399</v>
      </c>
      <c r="K69" s="10">
        <v>399</v>
      </c>
      <c r="L69" s="10">
        <v>399</v>
      </c>
      <c r="M69" s="10">
        <v>399</v>
      </c>
      <c r="N69" s="10">
        <v>399</v>
      </c>
      <c r="O69" s="10">
        <v>399</v>
      </c>
      <c r="P69" s="10">
        <v>399</v>
      </c>
      <c r="Q69" s="582"/>
      <c r="R69" s="583"/>
      <c r="S69" s="118">
        <v>300</v>
      </c>
      <c r="T69" s="118">
        <v>300</v>
      </c>
      <c r="U69" s="118">
        <v>300</v>
      </c>
      <c r="V69" s="118">
        <v>300</v>
      </c>
      <c r="W69" s="118">
        <v>300</v>
      </c>
      <c r="X69" s="118">
        <v>300</v>
      </c>
      <c r="Y69" s="118">
        <v>300</v>
      </c>
      <c r="Z69" s="118">
        <v>300</v>
      </c>
      <c r="AA69" s="118">
        <v>300</v>
      </c>
      <c r="AD69" s="110" t="e">
        <v>#N/A</v>
      </c>
      <c r="AE69" s="110" t="e">
        <v>#N/A</v>
      </c>
      <c r="AF69" s="110" t="e">
        <v>#N/A</v>
      </c>
      <c r="AG69" s="110" t="e">
        <v>#N/A</v>
      </c>
      <c r="AH69" s="110" t="e">
        <v>#N/A</v>
      </c>
      <c r="AI69" s="110" t="e">
        <v>#N/A</v>
      </c>
      <c r="AJ69" s="110" t="e">
        <v>#N/A</v>
      </c>
      <c r="AK69" s="110" t="e">
        <v>#N/A</v>
      </c>
      <c r="AL69" s="110" t="e">
        <v>#N/A</v>
      </c>
    </row>
  </sheetData>
  <mergeCells count="4">
    <mergeCell ref="H7:P7"/>
    <mergeCell ref="S7:AA7"/>
    <mergeCell ref="Z1:AA1"/>
    <mergeCell ref="E7:G7"/>
  </mergeCells>
  <conditionalFormatting sqref="S29:AA34 S9:AA11 S40:AA40 S44:AA46 S48:AA48 S53:AA53 S51:AA51 S36:AA37 S55:AA59 S61:AA66">
    <cfRule type="cellIs" dxfId="50" priority="180" operator="lessThan">
      <formula>AD9</formula>
    </cfRule>
    <cfRule type="cellIs" dxfId="49" priority="181" operator="greaterThan">
      <formula>AD9</formula>
    </cfRule>
    <cfRule type="cellIs" dxfId="48" priority="183" operator="equal">
      <formula>0</formula>
    </cfRule>
  </conditionalFormatting>
  <conditionalFormatting sqref="S38:AA38">
    <cfRule type="cellIs" dxfId="47" priority="103" operator="lessThan">
      <formula>AD38</formula>
    </cfRule>
    <cfRule type="cellIs" dxfId="46" priority="104" operator="greaterThan">
      <formula>AD38</formula>
    </cfRule>
    <cfRule type="cellIs" dxfId="45" priority="105" operator="equal">
      <formula>0</formula>
    </cfRule>
  </conditionalFormatting>
  <conditionalFormatting sqref="S39:AA39">
    <cfRule type="cellIs" dxfId="44" priority="88" operator="lessThan">
      <formula>AD39</formula>
    </cfRule>
    <cfRule type="cellIs" dxfId="43" priority="89" operator="greaterThan">
      <formula>AD39</formula>
    </cfRule>
    <cfRule type="cellIs" dxfId="42" priority="90" operator="equal">
      <formula>0</formula>
    </cfRule>
  </conditionalFormatting>
  <conditionalFormatting sqref="S67:AA67 S69:AA69">
    <cfRule type="cellIs" dxfId="41" priority="49" operator="lessThan">
      <formula>AD67</formula>
    </cfRule>
    <cfRule type="cellIs" dxfId="40" priority="50" operator="greaterThan">
      <formula>AD67</formula>
    </cfRule>
    <cfRule type="cellIs" dxfId="39" priority="51" operator="equal">
      <formula>0</formula>
    </cfRule>
  </conditionalFormatting>
  <conditionalFormatting sqref="S20:AA25 S28:AA28">
    <cfRule type="cellIs" dxfId="38" priority="46" operator="lessThan">
      <formula>AD20</formula>
    </cfRule>
    <cfRule type="cellIs" dxfId="37" priority="47" operator="greaterThan">
      <formula>AD20</formula>
    </cfRule>
    <cfRule type="cellIs" dxfId="36" priority="48" operator="equal">
      <formula>0</formula>
    </cfRule>
  </conditionalFormatting>
  <conditionalFormatting sqref="S52:AA52">
    <cfRule type="cellIs" dxfId="35" priority="40" operator="lessThan">
      <formula>AD52</formula>
    </cfRule>
    <cfRule type="cellIs" dxfId="34" priority="41" operator="greaterThan">
      <formula>AD52</formula>
    </cfRule>
    <cfRule type="cellIs" dxfId="33" priority="42" operator="equal">
      <formula>0</formula>
    </cfRule>
  </conditionalFormatting>
  <conditionalFormatting sqref="S41:AA43">
    <cfRule type="cellIs" dxfId="32" priority="37" operator="lessThan">
      <formula>AD41</formula>
    </cfRule>
    <cfRule type="cellIs" dxfId="31" priority="38" operator="greaterThan">
      <formula>AD41</formula>
    </cfRule>
    <cfRule type="cellIs" dxfId="30" priority="39" operator="equal">
      <formula>0</formula>
    </cfRule>
  </conditionalFormatting>
  <conditionalFormatting sqref="S13:AA19">
    <cfRule type="cellIs" dxfId="29" priority="34" operator="lessThan">
      <formula>AD13</formula>
    </cfRule>
    <cfRule type="cellIs" dxfId="28" priority="35" operator="greaterThan">
      <formula>AD13</formula>
    </cfRule>
    <cfRule type="cellIs" dxfId="27" priority="36" operator="equal">
      <formula>0</formula>
    </cfRule>
  </conditionalFormatting>
  <conditionalFormatting sqref="S47:AA47">
    <cfRule type="cellIs" dxfId="26" priority="31" operator="lessThan">
      <formula>AD47</formula>
    </cfRule>
    <cfRule type="cellIs" dxfId="25" priority="32" operator="greaterThan">
      <formula>AD47</formula>
    </cfRule>
    <cfRule type="cellIs" dxfId="24" priority="33" operator="equal">
      <formula>0</formula>
    </cfRule>
  </conditionalFormatting>
  <conditionalFormatting sqref="S68:AA68">
    <cfRule type="cellIs" dxfId="23" priority="28" operator="lessThan">
      <formula>AD68</formula>
    </cfRule>
    <cfRule type="cellIs" dxfId="22" priority="29" operator="greaterThan">
      <formula>AD68</formula>
    </cfRule>
    <cfRule type="cellIs" dxfId="21" priority="30" operator="equal">
      <formula>0</formula>
    </cfRule>
  </conditionalFormatting>
  <conditionalFormatting sqref="S12:AA12">
    <cfRule type="cellIs" dxfId="20" priority="22" operator="lessThan">
      <formula>AD12</formula>
    </cfRule>
    <cfRule type="cellIs" dxfId="19" priority="23" operator="greaterThan">
      <formula>AD12</formula>
    </cfRule>
    <cfRule type="cellIs" dxfId="18" priority="24" operator="equal">
      <formula>0</formula>
    </cfRule>
  </conditionalFormatting>
  <conditionalFormatting sqref="S49:AA49">
    <cfRule type="cellIs" dxfId="17" priority="19" operator="lessThan">
      <formula>AD49</formula>
    </cfRule>
    <cfRule type="cellIs" dxfId="16" priority="20" operator="greaterThan">
      <formula>AD49</formula>
    </cfRule>
    <cfRule type="cellIs" dxfId="15" priority="21" operator="equal">
      <formula>0</formula>
    </cfRule>
  </conditionalFormatting>
  <conditionalFormatting sqref="S54:AA54">
    <cfRule type="cellIs" dxfId="14" priority="16" operator="lessThan">
      <formula>AD54</formula>
    </cfRule>
    <cfRule type="cellIs" dxfId="13" priority="17" operator="greaterThan">
      <formula>AD54</formula>
    </cfRule>
    <cfRule type="cellIs" dxfId="12" priority="18" operator="equal">
      <formula>0</formula>
    </cfRule>
  </conditionalFormatting>
  <conditionalFormatting sqref="S35:AA35">
    <cfRule type="cellIs" dxfId="11" priority="13" operator="lessThan">
      <formula>AD35</formula>
    </cfRule>
    <cfRule type="cellIs" dxfId="10" priority="14" operator="greaterThan">
      <formula>AD35</formula>
    </cfRule>
    <cfRule type="cellIs" dxfId="9" priority="15" operator="equal">
      <formula>0</formula>
    </cfRule>
  </conditionalFormatting>
  <conditionalFormatting sqref="S26:AA27">
    <cfRule type="cellIs" dxfId="8" priority="10" operator="lessThan">
      <formula>AD26</formula>
    </cfRule>
    <cfRule type="cellIs" dxfId="7" priority="11" operator="greaterThan">
      <formula>AD26</formula>
    </cfRule>
    <cfRule type="cellIs" dxfId="6" priority="12" operator="equal">
      <formula>0</formula>
    </cfRule>
  </conditionalFormatting>
  <conditionalFormatting sqref="S60:AA60">
    <cfRule type="cellIs" dxfId="5" priority="4" operator="lessThan">
      <formula>AD60</formula>
    </cfRule>
    <cfRule type="cellIs" dxfId="4" priority="5" operator="greaterThan">
      <formula>AD60</formula>
    </cfRule>
    <cfRule type="cellIs" dxfId="3" priority="6" operator="equal">
      <formula>0</formula>
    </cfRule>
  </conditionalFormatting>
  <conditionalFormatting sqref="S50:AA50">
    <cfRule type="cellIs" dxfId="2" priority="1" operator="lessThan">
      <formula>AD50</formula>
    </cfRule>
    <cfRule type="cellIs" dxfId="1" priority="2" operator="greaterThan">
      <formula>AD50</formula>
    </cfRule>
    <cfRule type="cellIs" dxfId="0" priority="3" operator="equal">
      <formula>0</formula>
    </cfRule>
  </conditionalFormatting>
  <pageMargins left="0.51181102362204722" right="0.51181102362204722" top="0.78740157480314965" bottom="0.78740157480314965" header="0.31496062992125984" footer="0.31496062992125984"/>
  <pageSetup paperSize="9" scale="3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AM74"/>
  <sheetViews>
    <sheetView showGridLines="0" zoomScale="90" zoomScaleNormal="90" workbookViewId="0">
      <selection activeCell="D14" sqref="D14"/>
    </sheetView>
  </sheetViews>
  <sheetFormatPr defaultColWidth="0" defaultRowHeight="12.75" zeroHeight="1"/>
  <cols>
    <col min="1" max="1" width="1.5703125" style="353" customWidth="1"/>
    <col min="2" max="2" width="39.7109375" style="353" customWidth="1"/>
    <col min="3" max="3" width="6.85546875" style="353" customWidth="1"/>
    <col min="4" max="4" width="19.5703125" style="353" customWidth="1"/>
    <col min="5" max="5" width="6.85546875" style="353" customWidth="1"/>
    <col min="6" max="6" width="39.7109375" style="353" customWidth="1"/>
    <col min="7" max="7" width="6.85546875" style="353" customWidth="1"/>
    <col min="8" max="8" width="19.5703125" style="353" customWidth="1"/>
    <col min="9" max="9" width="1.5703125" style="353" customWidth="1"/>
    <col min="10" max="10" width="19.5703125" style="353" customWidth="1"/>
    <col min="11" max="11" width="1.5703125" style="353" customWidth="1"/>
    <col min="12" max="13" width="4" style="353" customWidth="1"/>
    <col min="14" max="14" width="4" style="353" hidden="1" customWidth="1"/>
    <col min="15" max="15" width="4" style="354" hidden="1" customWidth="1"/>
    <col min="16" max="39" width="4" style="353" hidden="1" customWidth="1"/>
    <col min="40" max="16384" width="9.140625" style="353" hidden="1"/>
  </cols>
  <sheetData>
    <row r="1" spans="2:15">
      <c r="B1" s="351"/>
      <c r="C1" s="351"/>
      <c r="D1" s="351"/>
      <c r="E1" s="351"/>
      <c r="F1" s="351"/>
      <c r="G1" s="352"/>
    </row>
    <row r="2" spans="2:15" ht="29.25" customHeight="1">
      <c r="B2" s="652" t="s">
        <v>1114</v>
      </c>
      <c r="C2" s="652"/>
      <c r="D2" s="652"/>
      <c r="E2" s="652"/>
      <c r="F2" s="652"/>
      <c r="G2" s="652"/>
      <c r="H2" s="652"/>
      <c r="I2" s="652"/>
      <c r="J2" s="652"/>
      <c r="M2" s="355"/>
    </row>
    <row r="3" spans="2:15">
      <c r="H3" s="371" t="s">
        <v>1689</v>
      </c>
      <c r="M3" s="355"/>
    </row>
    <row r="4" spans="2:15" s="357" customFormat="1" ht="18">
      <c r="B4" s="646" t="s">
        <v>372</v>
      </c>
      <c r="C4" s="646"/>
      <c r="D4" s="646"/>
      <c r="E4" s="646"/>
      <c r="F4" s="646"/>
      <c r="G4" s="646"/>
      <c r="H4" s="646"/>
      <c r="I4" s="646"/>
      <c r="J4" s="646"/>
      <c r="M4" s="358"/>
      <c r="O4" s="359"/>
    </row>
    <row r="5" spans="2:15" s="357" customFormat="1" ht="18" customHeight="1">
      <c r="B5" s="653" t="s">
        <v>1101</v>
      </c>
      <c r="C5" s="653"/>
      <c r="D5" s="653"/>
      <c r="E5" s="653"/>
      <c r="F5" s="653"/>
      <c r="G5" s="653"/>
      <c r="H5" s="653"/>
      <c r="I5" s="653"/>
      <c r="J5" s="653"/>
      <c r="M5" s="358"/>
      <c r="O5" s="359"/>
    </row>
    <row r="6" spans="2:15" ht="12.75" customHeight="1">
      <c r="B6" s="653"/>
      <c r="C6" s="653"/>
      <c r="D6" s="653"/>
      <c r="E6" s="653"/>
      <c r="F6" s="653"/>
      <c r="G6" s="653"/>
      <c r="H6" s="653"/>
      <c r="I6" s="653"/>
      <c r="J6" s="653"/>
    </row>
    <row r="7" spans="2:15" ht="12.75" customHeight="1">
      <c r="B7" s="360"/>
      <c r="C7" s="360"/>
      <c r="D7" s="360"/>
      <c r="E7" s="360"/>
      <c r="F7" s="360"/>
      <c r="G7" s="360"/>
      <c r="H7" s="360"/>
      <c r="J7" s="508"/>
    </row>
    <row r="8" spans="2:15" s="361" customFormat="1" ht="14.25">
      <c r="B8" s="658" t="s">
        <v>385</v>
      </c>
      <c r="C8" s="658"/>
      <c r="D8" s="658"/>
      <c r="E8" s="658"/>
      <c r="F8" s="658"/>
      <c r="G8" s="658"/>
      <c r="H8" s="658"/>
      <c r="I8" s="658"/>
      <c r="J8" s="658"/>
      <c r="O8" s="354"/>
    </row>
    <row r="9" spans="2:15" s="361" customFormat="1" ht="14.25" customHeight="1">
      <c r="B9" s="654" t="s">
        <v>386</v>
      </c>
      <c r="C9" s="654"/>
      <c r="D9" s="654"/>
      <c r="E9" s="654"/>
      <c r="F9" s="654"/>
      <c r="G9" s="654"/>
      <c r="H9" s="654"/>
      <c r="I9" s="654"/>
      <c r="J9" s="654"/>
      <c r="O9" s="354"/>
    </row>
    <row r="10" spans="2:15" s="362" customFormat="1" ht="14.25" customHeight="1">
      <c r="B10" s="654"/>
      <c r="C10" s="654"/>
      <c r="D10" s="654"/>
      <c r="E10" s="654"/>
      <c r="F10" s="654"/>
      <c r="G10" s="654"/>
      <c r="H10" s="654"/>
      <c r="I10" s="654"/>
      <c r="J10" s="654"/>
      <c r="O10" s="363"/>
    </row>
    <row r="11" spans="2:15" ht="13.5" thickBot="1">
      <c r="E11" s="364"/>
      <c r="H11" s="364"/>
      <c r="J11" s="364"/>
      <c r="O11" s="353"/>
    </row>
    <row r="12" spans="2:15" s="361" customFormat="1" ht="14.25" customHeight="1" thickBot="1">
      <c r="B12" s="655" t="s">
        <v>1544</v>
      </c>
      <c r="C12" s="656"/>
      <c r="D12" s="656"/>
      <c r="E12" s="656"/>
      <c r="F12" s="656"/>
      <c r="G12" s="656"/>
      <c r="H12" s="656"/>
      <c r="I12" s="656"/>
      <c r="J12" s="657"/>
      <c r="O12" s="354"/>
    </row>
    <row r="13" spans="2:15" s="361" customFormat="1" ht="6.75" customHeight="1">
      <c r="B13" s="369"/>
      <c r="C13" s="365"/>
      <c r="D13" s="365"/>
      <c r="E13" s="365"/>
      <c r="F13" s="369"/>
      <c r="G13" s="370"/>
      <c r="H13" s="370"/>
      <c r="J13" s="510"/>
      <c r="O13" s="354"/>
    </row>
    <row r="14" spans="2:15" ht="14.25" customHeight="1">
      <c r="B14" s="366" t="s">
        <v>1105</v>
      </c>
      <c r="C14" s="367"/>
      <c r="D14" s="368" t="s">
        <v>6</v>
      </c>
      <c r="E14" s="371"/>
      <c r="F14" s="366" t="s">
        <v>1068</v>
      </c>
      <c r="G14" s="372"/>
      <c r="H14" s="368" t="s">
        <v>305</v>
      </c>
      <c r="J14" s="368" t="s">
        <v>1180</v>
      </c>
    </row>
    <row r="15" spans="2:15" s="361" customFormat="1" ht="6.75" customHeight="1" thickBot="1">
      <c r="B15" s="365"/>
      <c r="C15" s="365"/>
      <c r="D15" s="365"/>
      <c r="E15" s="365"/>
      <c r="O15" s="354"/>
    </row>
    <row r="16" spans="2:15" s="361" customFormat="1" ht="14.25" customHeight="1" thickBot="1">
      <c r="B16" s="655" t="s">
        <v>1543</v>
      </c>
      <c r="C16" s="656"/>
      <c r="D16" s="656"/>
      <c r="E16" s="656"/>
      <c r="F16" s="656"/>
      <c r="G16" s="656"/>
      <c r="H16" s="656"/>
      <c r="I16" s="656"/>
      <c r="J16" s="657"/>
      <c r="O16" s="354"/>
    </row>
    <row r="17" spans="1:15" s="361" customFormat="1" ht="6.75" customHeight="1">
      <c r="B17" s="365"/>
      <c r="C17" s="365"/>
      <c r="D17" s="365"/>
      <c r="E17" s="365"/>
      <c r="O17" s="354"/>
    </row>
    <row r="18" spans="1:15" s="361" customFormat="1" ht="29.25" customHeight="1">
      <c r="A18" s="370"/>
      <c r="B18" s="659" t="s">
        <v>1113</v>
      </c>
      <c r="C18" s="659"/>
      <c r="D18" s="659"/>
      <c r="E18" s="659"/>
      <c r="F18" s="659"/>
      <c r="G18" s="659"/>
      <c r="H18" s="659"/>
      <c r="I18" s="659"/>
      <c r="J18" s="659"/>
      <c r="K18" s="370"/>
      <c r="O18" s="354"/>
    </row>
    <row r="19" spans="1:15" s="361" customFormat="1" ht="6.75" customHeight="1" thickBot="1">
      <c r="B19" s="365"/>
      <c r="C19" s="365"/>
      <c r="D19" s="365"/>
      <c r="E19" s="365"/>
      <c r="O19" s="354"/>
    </row>
    <row r="20" spans="1:15" s="361" customFormat="1" ht="14.25" customHeight="1" thickBot="1">
      <c r="B20" s="655" t="s">
        <v>223</v>
      </c>
      <c r="C20" s="656"/>
      <c r="D20" s="656"/>
      <c r="E20" s="656"/>
      <c r="F20" s="656"/>
      <c r="G20" s="656"/>
      <c r="H20" s="656"/>
      <c r="I20" s="656"/>
      <c r="J20" s="657"/>
      <c r="O20" s="354"/>
    </row>
    <row r="21" spans="1:15" s="361" customFormat="1" ht="6.75" customHeight="1">
      <c r="B21" s="365"/>
      <c r="C21" s="365"/>
      <c r="D21" s="365"/>
      <c r="E21" s="365"/>
      <c r="O21" s="354"/>
    </row>
    <row r="22" spans="1:15" s="361" customFormat="1" ht="29.25" customHeight="1">
      <c r="A22" s="370"/>
      <c r="B22" s="660" t="s">
        <v>1110</v>
      </c>
      <c r="C22" s="660"/>
      <c r="D22" s="660"/>
      <c r="E22" s="660"/>
      <c r="F22" s="660"/>
      <c r="G22" s="660"/>
      <c r="H22" s="660"/>
      <c r="I22" s="660"/>
      <c r="J22" s="660"/>
      <c r="K22" s="370"/>
      <c r="O22" s="354"/>
    </row>
    <row r="23" spans="1:15" s="361" customFormat="1" ht="6.75" customHeight="1" thickBot="1">
      <c r="B23" s="365"/>
      <c r="C23" s="365"/>
      <c r="D23" s="365"/>
      <c r="E23" s="365"/>
      <c r="O23" s="354"/>
    </row>
    <row r="24" spans="1:15" s="361" customFormat="1" ht="14.25" customHeight="1" thickBot="1">
      <c r="B24" s="655" t="s">
        <v>1111</v>
      </c>
      <c r="C24" s="656"/>
      <c r="D24" s="656"/>
      <c r="E24" s="656"/>
      <c r="F24" s="656"/>
      <c r="G24" s="656"/>
      <c r="H24" s="656"/>
      <c r="I24" s="656"/>
      <c r="J24" s="657"/>
      <c r="O24" s="354"/>
    </row>
    <row r="25" spans="1:15" s="361" customFormat="1" ht="6.75" customHeight="1">
      <c r="B25" s="636"/>
      <c r="C25" s="636"/>
      <c r="D25" s="636"/>
      <c r="E25" s="636"/>
      <c r="F25" s="635"/>
      <c r="G25" s="635"/>
      <c r="H25" s="635"/>
      <c r="I25" s="635"/>
      <c r="J25" s="635"/>
      <c r="O25" s="354"/>
    </row>
    <row r="26" spans="1:15" s="361" customFormat="1" ht="29.25" customHeight="1">
      <c r="A26" s="370"/>
      <c r="B26" s="661" t="s">
        <v>1112</v>
      </c>
      <c r="C26" s="661"/>
      <c r="D26" s="661"/>
      <c r="E26" s="661"/>
      <c r="F26" s="661"/>
      <c r="G26" s="661"/>
      <c r="H26" s="661"/>
      <c r="I26" s="661"/>
      <c r="J26" s="661"/>
      <c r="K26" s="370"/>
      <c r="O26" s="354"/>
    </row>
    <row r="27" spans="1:15" s="361" customFormat="1" ht="6.75" customHeight="1" thickBot="1">
      <c r="B27" s="365"/>
      <c r="C27" s="365"/>
      <c r="D27" s="365"/>
      <c r="E27" s="365"/>
      <c r="O27" s="354"/>
    </row>
    <row r="28" spans="1:15" s="361" customFormat="1" ht="14.25" customHeight="1" thickBot="1">
      <c r="B28" s="655" t="s">
        <v>1108</v>
      </c>
      <c r="C28" s="656"/>
      <c r="D28" s="656"/>
      <c r="E28" s="656"/>
      <c r="F28" s="656"/>
      <c r="G28" s="656"/>
      <c r="H28" s="656"/>
      <c r="I28" s="656"/>
      <c r="J28" s="657"/>
      <c r="O28" s="354"/>
    </row>
    <row r="29" spans="1:15" s="361" customFormat="1" ht="6.75" customHeight="1">
      <c r="B29" s="636"/>
      <c r="C29" s="636"/>
      <c r="D29" s="636"/>
      <c r="E29" s="636"/>
      <c r="F29" s="635"/>
      <c r="G29" s="635"/>
      <c r="H29" s="635"/>
      <c r="I29" s="635"/>
      <c r="J29" s="635"/>
      <c r="O29" s="354"/>
    </row>
    <row r="30" spans="1:15" s="361" customFormat="1" ht="29.25" customHeight="1">
      <c r="A30" s="370"/>
      <c r="B30" s="651" t="s">
        <v>1106</v>
      </c>
      <c r="C30" s="651"/>
      <c r="D30" s="651"/>
      <c r="E30" s="651"/>
      <c r="F30" s="651"/>
      <c r="G30" s="651"/>
      <c r="H30" s="651"/>
      <c r="I30" s="651"/>
      <c r="J30" s="651"/>
      <c r="K30" s="370"/>
      <c r="O30" s="354"/>
    </row>
    <row r="31" spans="1:15" s="361" customFormat="1" ht="6.75" customHeight="1" thickBot="1">
      <c r="B31" s="365"/>
      <c r="C31" s="365"/>
      <c r="D31" s="365"/>
      <c r="E31" s="365"/>
      <c r="O31" s="354"/>
    </row>
    <row r="32" spans="1:15" s="361" customFormat="1" ht="14.25" customHeight="1" thickBot="1">
      <c r="B32" s="655" t="s">
        <v>1107</v>
      </c>
      <c r="C32" s="656"/>
      <c r="D32" s="656"/>
      <c r="E32" s="656"/>
      <c r="F32" s="656"/>
      <c r="G32" s="656"/>
      <c r="H32" s="656"/>
      <c r="I32" s="656"/>
      <c r="J32" s="657"/>
      <c r="O32" s="354"/>
    </row>
    <row r="33" spans="1:15" s="361" customFormat="1" ht="6.75" customHeight="1">
      <c r="B33" s="365"/>
      <c r="C33" s="365"/>
      <c r="D33" s="365"/>
      <c r="E33" s="365"/>
      <c r="O33" s="354"/>
    </row>
    <row r="34" spans="1:15" s="361" customFormat="1" ht="29.25" customHeight="1">
      <c r="A34" s="370"/>
      <c r="B34" s="650" t="s">
        <v>1103</v>
      </c>
      <c r="C34" s="650"/>
      <c r="D34" s="650"/>
      <c r="E34" s="650"/>
      <c r="F34" s="650"/>
      <c r="G34" s="650"/>
      <c r="H34" s="650"/>
      <c r="I34" s="650"/>
      <c r="J34" s="650"/>
      <c r="K34" s="370"/>
      <c r="O34" s="354"/>
    </row>
    <row r="35" spans="1:15" ht="6.75" customHeight="1">
      <c r="B35" s="635"/>
      <c r="C35" s="635"/>
      <c r="D35" s="635"/>
      <c r="E35" s="634"/>
      <c r="F35" s="635"/>
      <c r="G35" s="635"/>
      <c r="H35" s="634"/>
      <c r="I35" s="635"/>
      <c r="J35" s="634"/>
      <c r="O35" s="353"/>
    </row>
    <row r="36" spans="1:15" s="361" customFormat="1" ht="29.25" customHeight="1">
      <c r="B36" s="650" t="s">
        <v>1109</v>
      </c>
      <c r="C36" s="650"/>
      <c r="D36" s="650"/>
      <c r="E36" s="650"/>
      <c r="F36" s="650"/>
      <c r="G36" s="650"/>
      <c r="H36" s="650"/>
      <c r="I36" s="650"/>
      <c r="J36" s="650"/>
      <c r="O36" s="354"/>
    </row>
    <row r="37" spans="1:15" ht="6.75" customHeight="1">
      <c r="B37" s="635"/>
      <c r="C37" s="635"/>
      <c r="D37" s="635"/>
      <c r="E37" s="634"/>
      <c r="F37" s="635"/>
      <c r="G37" s="635"/>
      <c r="H37" s="634"/>
      <c r="I37" s="635"/>
      <c r="J37" s="634"/>
      <c r="O37" s="353"/>
    </row>
    <row r="38" spans="1:15" s="361" customFormat="1" ht="29.25" customHeight="1">
      <c r="B38" s="650" t="s">
        <v>1115</v>
      </c>
      <c r="C38" s="650"/>
      <c r="D38" s="650"/>
      <c r="E38" s="650"/>
      <c r="F38" s="650"/>
      <c r="G38" s="650"/>
      <c r="H38" s="650"/>
      <c r="I38" s="650"/>
      <c r="J38" s="650"/>
      <c r="O38" s="354"/>
    </row>
    <row r="39" spans="1:15" ht="6.75" customHeight="1">
      <c r="B39" s="635"/>
      <c r="C39" s="635"/>
      <c r="D39" s="635"/>
      <c r="E39" s="634"/>
      <c r="F39" s="635"/>
      <c r="G39" s="635"/>
      <c r="H39" s="634"/>
      <c r="I39" s="635"/>
      <c r="J39" s="634"/>
      <c r="O39" s="353"/>
    </row>
    <row r="40" spans="1:15" s="361" customFormat="1" ht="29.25" customHeight="1">
      <c r="B40" s="650" t="s">
        <v>1104</v>
      </c>
      <c r="C40" s="650"/>
      <c r="D40" s="650"/>
      <c r="E40" s="650"/>
      <c r="F40" s="650"/>
      <c r="G40" s="650"/>
      <c r="H40" s="650"/>
      <c r="I40" s="650"/>
      <c r="J40" s="650"/>
      <c r="O40" s="354"/>
    </row>
    <row r="41" spans="1:15">
      <c r="B41" s="371"/>
      <c r="C41" s="371"/>
      <c r="D41" s="371"/>
      <c r="E41" s="364"/>
      <c r="F41" s="371"/>
      <c r="G41" s="371"/>
      <c r="H41" s="364"/>
      <c r="J41" s="364"/>
      <c r="O41" s="353"/>
    </row>
    <row r="42" spans="1:15"/>
    <row r="43" spans="1:15" hidden="1"/>
    <row r="44" spans="1:15" hidden="1"/>
    <row r="45" spans="1:15" hidden="1"/>
    <row r="46" spans="1:15" hidden="1"/>
    <row r="47" spans="1:15" hidden="1"/>
    <row r="48" spans="1:15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</sheetData>
  <mergeCells count="19">
    <mergeCell ref="B22:J22"/>
    <mergeCell ref="B26:J26"/>
    <mergeCell ref="B36:J36"/>
    <mergeCell ref="B38:J38"/>
    <mergeCell ref="B30:J30"/>
    <mergeCell ref="B34:J34"/>
    <mergeCell ref="B40:J40"/>
    <mergeCell ref="B2:J2"/>
    <mergeCell ref="B4:J4"/>
    <mergeCell ref="B5:J6"/>
    <mergeCell ref="B9:J10"/>
    <mergeCell ref="B12:J12"/>
    <mergeCell ref="B8:J8"/>
    <mergeCell ref="B16:J16"/>
    <mergeCell ref="B20:J20"/>
    <mergeCell ref="B24:J24"/>
    <mergeCell ref="B28:J28"/>
    <mergeCell ref="B32:J32"/>
    <mergeCell ref="B18:J18"/>
  </mergeCells>
  <hyperlinks>
    <hyperlink ref="D14" location="CO!A1" display="CO"/>
    <hyperlink ref="B34:H34" display="Ofertas Acessórios Nacional"/>
    <hyperlink ref="B36:H36" display="Oferta Varejo Nacional (Preço de Referência)"/>
    <hyperlink ref="B40:H40" display="Tabela de Conversão de Pontos (Vivo Valoriza)"/>
    <hyperlink ref="B30:H30" display="Ofertas Fixo e Box (FSP)"/>
    <hyperlink ref="B26:H26" display="Ofertas Modems (Nacional)"/>
    <hyperlink ref="B22:H22" display="Ofertas Tablets (Nacional)"/>
    <hyperlink ref="B18:H18" display="Ofertas Fora de Portfólio (Nacional)"/>
    <hyperlink ref="B38:H38" display="Oferta Overlay CDMA (Pré)"/>
    <hyperlink ref="H14" location="'Regras_Novos Planos '!A1" display="Tabela Mais Vivo"/>
    <hyperlink ref="J14" location="'Regras_Vivo Renova'!A1" display="Tabela Vivo Renova"/>
    <hyperlink ref="B18:J18" location="'Fora de Portolio_NACIONAL'!A1" display="Ofertas Fora de Portfólio (Nacional)"/>
    <hyperlink ref="B22:J22" location="'Oferta Tablets_NACIONAL'!A1" display="Ofertas Tablets (Nacional)"/>
    <hyperlink ref="B26:J26" location="'Ofertas Modems_NACIONAL '!A1" display="Ofertas Modems (Nacional)"/>
    <hyperlink ref="B30:J30" location="'Ofertas Fixo e Box (FSP)'!A1" display="Ofertas Fixo e Box (FSP)"/>
    <hyperlink ref="B34:J34" location="'Ofertas Acessórios'!A1" display="Ofertas Acessórios Nacional"/>
    <hyperlink ref="B36:J36" location="'Oferta Varejo Nacional'!A1" display="Oferta Varejo Nacional (Preço de Referência)"/>
    <hyperlink ref="B38:J38" location="'Ofertas Overlay CDMA Pré'!A1" display="Oferta Overlay CDMA (Pré)"/>
    <hyperlink ref="B40:J40" location="'Tabela de Conversão_PP'!A1" display="Tabela de Conversão de Pontos (Vivo Valoriza)"/>
  </hyperlinks>
  <pageMargins left="0.51181102362204722" right="0.51181102362204722" top="0.78740157480314965" bottom="0.78740157480314965" header="0.31496062992125984" footer="0.31496062992125984"/>
  <pageSetup scale="64" orientation="portrait" verticalDpi="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U71"/>
  <sheetViews>
    <sheetView showGridLines="0" zoomScale="70" zoomScaleNormal="70" workbookViewId="0">
      <pane xSplit="4" ySplit="8" topLeftCell="E9" activePane="bottomRight" state="frozen"/>
      <selection activeCell="B28" sqref="B28"/>
      <selection pane="topRight" activeCell="B28" sqref="B28"/>
      <selection pane="bottomLeft" activeCell="B28" sqref="B28"/>
      <selection pane="bottomRight" activeCell="B8" sqref="B8"/>
    </sheetView>
  </sheetViews>
  <sheetFormatPr defaultRowHeight="15" outlineLevelRow="1" outlineLevelCol="1"/>
  <cols>
    <col min="1" max="1" width="4.7109375" style="236" customWidth="1"/>
    <col min="2" max="2" width="34" style="237" customWidth="1"/>
    <col min="3" max="3" width="40.140625" style="237" customWidth="1"/>
    <col min="4" max="4" width="15.5703125" style="237" customWidth="1"/>
    <col min="5" max="5" width="9.140625" style="243" customWidth="1"/>
    <col min="6" max="6" width="19.85546875" style="243" customWidth="1"/>
    <col min="7" max="7" width="28.28515625" style="243" customWidth="1" outlineLevel="1"/>
    <col min="8" max="8" width="12.28515625" style="237" customWidth="1"/>
    <col min="9" max="70" width="11.140625" style="237" customWidth="1"/>
    <col min="72" max="73" width="23.85546875" style="237" bestFit="1" customWidth="1"/>
    <col min="74" max="74" width="14" style="237" bestFit="1" customWidth="1"/>
    <col min="75" max="16384" width="9.140625" style="237"/>
  </cols>
  <sheetData>
    <row r="1" spans="1:73">
      <c r="B1" s="248" t="s">
        <v>83</v>
      </c>
      <c r="E1" s="677"/>
      <c r="F1" s="677"/>
      <c r="G1" s="677"/>
      <c r="H1" s="398"/>
      <c r="I1" s="399"/>
      <c r="J1" s="287"/>
      <c r="K1" s="287"/>
      <c r="L1" s="288"/>
      <c r="M1" s="239"/>
      <c r="N1" s="239"/>
      <c r="O1" s="239"/>
      <c r="P1" s="239"/>
      <c r="T1" s="239"/>
      <c r="U1" s="239"/>
      <c r="V1" s="239"/>
      <c r="W1" s="239"/>
      <c r="X1" s="239"/>
      <c r="Y1" s="239"/>
      <c r="AE1" s="239"/>
      <c r="AF1" s="239"/>
      <c r="AG1" s="239"/>
      <c r="AH1" s="239"/>
      <c r="AI1" s="132"/>
      <c r="AJ1" s="239"/>
      <c r="AK1" s="239"/>
      <c r="AL1" s="239"/>
      <c r="AM1" s="400"/>
      <c r="AN1" s="236" t="s">
        <v>1165</v>
      </c>
    </row>
    <row r="2" spans="1:73">
      <c r="B2" s="248" t="s">
        <v>69</v>
      </c>
      <c r="E2" s="145"/>
      <c r="F2" s="145"/>
      <c r="G2" s="134"/>
      <c r="H2" s="345"/>
      <c r="I2" s="298"/>
      <c r="AI2" s="295"/>
      <c r="AM2" s="349"/>
      <c r="AN2" s="236" t="s">
        <v>1096</v>
      </c>
    </row>
    <row r="3" spans="1:73" ht="15" hidden="1" customHeight="1" outlineLevel="1">
      <c r="A3" s="135"/>
      <c r="B3" s="306"/>
      <c r="G3" s="134"/>
      <c r="H3" s="237">
        <v>7</v>
      </c>
      <c r="I3" s="237">
        <v>8</v>
      </c>
      <c r="J3" s="237">
        <v>9</v>
      </c>
      <c r="K3" s="237">
        <v>10</v>
      </c>
      <c r="L3" s="237">
        <v>11</v>
      </c>
      <c r="M3" s="237">
        <v>12</v>
      </c>
      <c r="N3" s="237">
        <v>13</v>
      </c>
      <c r="O3" s="237">
        <v>14</v>
      </c>
      <c r="P3" s="237">
        <v>15</v>
      </c>
      <c r="Q3" s="237">
        <v>244</v>
      </c>
      <c r="R3" s="237">
        <v>245</v>
      </c>
      <c r="S3" s="237">
        <v>246</v>
      </c>
      <c r="T3" s="237">
        <v>247</v>
      </c>
      <c r="U3" s="237">
        <v>248</v>
      </c>
      <c r="V3" s="237">
        <v>249</v>
      </c>
      <c r="W3" s="237">
        <v>250</v>
      </c>
      <c r="X3" s="237">
        <v>251</v>
      </c>
      <c r="Y3" s="237">
        <v>252</v>
      </c>
      <c r="Z3" s="237">
        <v>253</v>
      </c>
      <c r="AA3" s="237">
        <v>254</v>
      </c>
      <c r="AB3" s="237">
        <v>255</v>
      </c>
      <c r="AC3" s="237">
        <v>256</v>
      </c>
      <c r="AD3" s="237">
        <v>257</v>
      </c>
      <c r="AE3" s="237">
        <v>258</v>
      </c>
      <c r="AF3" s="237">
        <v>259</v>
      </c>
      <c r="AG3" s="237">
        <v>260</v>
      </c>
      <c r="AH3" s="237">
        <v>261</v>
      </c>
      <c r="AI3" s="237">
        <v>262</v>
      </c>
      <c r="AJ3" s="237">
        <v>263</v>
      </c>
      <c r="AK3" s="237">
        <v>264</v>
      </c>
      <c r="AL3" s="237">
        <v>265</v>
      </c>
      <c r="AM3" s="237">
        <v>266</v>
      </c>
      <c r="AN3" s="237">
        <v>267</v>
      </c>
      <c r="AO3" s="237">
        <v>268</v>
      </c>
      <c r="AP3" s="237">
        <v>269</v>
      </c>
      <c r="AQ3" s="237">
        <v>270</v>
      </c>
      <c r="AR3" s="237">
        <v>271</v>
      </c>
      <c r="AS3" s="237">
        <v>272</v>
      </c>
      <c r="AT3" s="237">
        <v>273</v>
      </c>
      <c r="AU3" s="237">
        <v>274</v>
      </c>
      <c r="AV3" s="237">
        <v>275</v>
      </c>
      <c r="AW3" s="237">
        <v>276</v>
      </c>
      <c r="AX3" s="237">
        <v>277</v>
      </c>
      <c r="AY3" s="237">
        <v>278</v>
      </c>
      <c r="AZ3" s="237">
        <v>279</v>
      </c>
      <c r="BA3" s="237">
        <v>280</v>
      </c>
      <c r="BB3" s="237">
        <v>281</v>
      </c>
      <c r="BC3" s="237">
        <v>282</v>
      </c>
      <c r="BD3" s="237">
        <v>283</v>
      </c>
      <c r="BE3" s="237">
        <v>284</v>
      </c>
      <c r="BF3" s="237">
        <v>285</v>
      </c>
      <c r="BG3" s="237">
        <v>286</v>
      </c>
      <c r="BH3" s="237">
        <v>287</v>
      </c>
      <c r="BI3" s="237">
        <v>288</v>
      </c>
    </row>
    <row r="4" spans="1:73" ht="15.75" hidden="1" customHeight="1" outlineLevel="1">
      <c r="A4" s="238"/>
      <c r="B4" s="307"/>
      <c r="C4" s="239"/>
      <c r="D4" s="239"/>
      <c r="E4" s="422"/>
      <c r="F4" s="145"/>
      <c r="G4" s="134"/>
      <c r="Q4" s="287"/>
      <c r="R4" s="287"/>
      <c r="S4" s="287"/>
      <c r="T4" s="287"/>
      <c r="U4" s="287"/>
      <c r="V4" s="287"/>
      <c r="W4" s="287"/>
      <c r="X4" s="287"/>
      <c r="Y4" s="287"/>
      <c r="Z4" s="287"/>
      <c r="AA4" s="287"/>
      <c r="AB4" s="287"/>
      <c r="AC4" s="287"/>
      <c r="AD4" s="287"/>
      <c r="AE4" s="287"/>
      <c r="AF4" s="287"/>
      <c r="AG4" s="287"/>
      <c r="AH4" s="287"/>
      <c r="AI4" s="242"/>
      <c r="AJ4" s="242"/>
      <c r="AK4" s="242"/>
      <c r="AL4" s="242"/>
      <c r="AM4" s="242"/>
      <c r="AN4" s="242"/>
      <c r="AO4" s="242"/>
      <c r="AP4" s="242"/>
      <c r="AQ4" s="242"/>
    </row>
    <row r="5" spans="1:73" s="288" customFormat="1" ht="15.75" customHeight="1" collapsed="1" thickBot="1">
      <c r="A5" s="240"/>
      <c r="B5" s="308"/>
      <c r="C5" s="240"/>
      <c r="D5" s="137"/>
      <c r="E5" s="487"/>
      <c r="F5" s="145"/>
      <c r="G5" s="137"/>
      <c r="I5" s="239"/>
      <c r="J5" s="239"/>
      <c r="K5" s="239"/>
      <c r="L5" s="239"/>
      <c r="M5" s="239"/>
      <c r="N5" s="239"/>
      <c r="O5" s="239"/>
      <c r="P5" s="239"/>
      <c r="Q5" s="662"/>
      <c r="R5" s="662"/>
      <c r="S5" s="662"/>
      <c r="T5" s="662"/>
      <c r="U5" s="662"/>
      <c r="V5" s="662"/>
      <c r="W5" s="662"/>
      <c r="X5" s="662"/>
      <c r="Y5" s="662"/>
      <c r="Z5" s="662"/>
      <c r="AA5" s="662"/>
      <c r="AB5" s="662"/>
      <c r="AC5" s="662"/>
      <c r="AD5" s="662"/>
      <c r="AE5" s="662"/>
      <c r="AF5" s="662"/>
      <c r="AG5" s="662"/>
      <c r="AH5" s="662"/>
      <c r="AI5" s="662"/>
      <c r="AJ5" s="662"/>
      <c r="AK5" s="662"/>
      <c r="AL5" s="662"/>
      <c r="AM5" s="662"/>
      <c r="AN5" s="662"/>
      <c r="AO5" s="662"/>
      <c r="AP5" s="662"/>
      <c r="AQ5" s="662"/>
      <c r="AR5" s="662"/>
      <c r="AS5" s="662"/>
      <c r="AT5" s="662"/>
      <c r="AU5" s="662"/>
      <c r="AV5" s="662"/>
      <c r="AW5" s="662"/>
      <c r="AX5" s="662"/>
      <c r="AY5" s="662"/>
      <c r="AZ5" s="662"/>
      <c r="BA5" s="662"/>
      <c r="BB5" s="662"/>
      <c r="BC5" s="662"/>
      <c r="BD5" s="662"/>
      <c r="BE5" s="662"/>
      <c r="BF5" s="662"/>
      <c r="BG5" s="662"/>
      <c r="BH5" s="662"/>
      <c r="BI5" s="662"/>
      <c r="BJ5" s="662"/>
      <c r="BK5" s="662"/>
      <c r="BL5" s="662"/>
      <c r="BM5" s="662"/>
      <c r="BN5" s="662"/>
      <c r="BO5" s="662"/>
      <c r="BP5" s="662"/>
      <c r="BQ5" s="662"/>
      <c r="BR5" s="662"/>
    </row>
    <row r="6" spans="1:73" s="288" customFormat="1" ht="15.75" customHeight="1" thickBot="1">
      <c r="A6" s="240"/>
      <c r="B6" s="309" t="s">
        <v>1166</v>
      </c>
      <c r="C6" s="240"/>
      <c r="D6" s="137"/>
      <c r="E6" s="487"/>
      <c r="F6" s="145"/>
      <c r="G6" s="663"/>
      <c r="H6" s="665" t="s">
        <v>1675</v>
      </c>
      <c r="I6" s="666"/>
      <c r="J6" s="666"/>
      <c r="K6" s="666"/>
      <c r="L6" s="666"/>
      <c r="M6" s="666"/>
      <c r="N6" s="666"/>
      <c r="O6" s="666"/>
      <c r="P6" s="667"/>
      <c r="Q6" s="671" t="s">
        <v>363</v>
      </c>
      <c r="R6" s="672"/>
      <c r="S6" s="672"/>
      <c r="T6" s="672"/>
      <c r="U6" s="672"/>
      <c r="V6" s="672"/>
      <c r="W6" s="672"/>
      <c r="X6" s="672"/>
      <c r="Y6" s="672"/>
      <c r="Z6" s="672"/>
      <c r="AA6" s="672"/>
      <c r="AB6" s="672"/>
      <c r="AC6" s="672"/>
      <c r="AD6" s="672"/>
      <c r="AE6" s="672"/>
      <c r="AF6" s="672"/>
      <c r="AG6" s="672"/>
      <c r="AH6" s="672"/>
      <c r="AI6" s="672"/>
      <c r="AJ6" s="672"/>
      <c r="AK6" s="672"/>
      <c r="AL6" s="672"/>
      <c r="AM6" s="672"/>
      <c r="AN6" s="672"/>
      <c r="AO6" s="672"/>
      <c r="AP6" s="672"/>
      <c r="AQ6" s="672"/>
      <c r="AR6" s="672"/>
      <c r="AS6" s="672"/>
      <c r="AT6" s="672"/>
      <c r="AU6" s="672"/>
      <c r="AV6" s="672"/>
      <c r="AW6" s="672"/>
      <c r="AX6" s="672"/>
      <c r="AY6" s="672"/>
      <c r="AZ6" s="672"/>
      <c r="BA6" s="672"/>
      <c r="BB6" s="672"/>
      <c r="BC6" s="672"/>
      <c r="BD6" s="672"/>
      <c r="BE6" s="672"/>
      <c r="BF6" s="672"/>
      <c r="BG6" s="672"/>
      <c r="BH6" s="672"/>
      <c r="BI6" s="672"/>
      <c r="BJ6" s="672"/>
      <c r="BK6" s="672"/>
      <c r="BL6" s="672"/>
      <c r="BM6" s="672"/>
      <c r="BN6" s="672"/>
      <c r="BO6" s="672"/>
      <c r="BP6" s="672"/>
      <c r="BQ6" s="672"/>
      <c r="BR6" s="673"/>
    </row>
    <row r="7" spans="1:73" ht="25.5" customHeight="1" thickBot="1">
      <c r="B7" s="139"/>
      <c r="C7" s="241"/>
      <c r="E7" s="422"/>
      <c r="F7" s="422"/>
      <c r="G7" s="664"/>
      <c r="H7" s="668"/>
      <c r="I7" s="669"/>
      <c r="J7" s="669"/>
      <c r="K7" s="669"/>
      <c r="L7" s="669"/>
      <c r="M7" s="669"/>
      <c r="N7" s="669"/>
      <c r="O7" s="669"/>
      <c r="P7" s="670"/>
      <c r="Q7" s="674" t="s">
        <v>357</v>
      </c>
      <c r="R7" s="674"/>
      <c r="S7" s="674"/>
      <c r="T7" s="674"/>
      <c r="U7" s="674"/>
      <c r="V7" s="674"/>
      <c r="W7" s="674"/>
      <c r="X7" s="674"/>
      <c r="Y7" s="674"/>
      <c r="Z7" s="674" t="s">
        <v>358</v>
      </c>
      <c r="AA7" s="674"/>
      <c r="AB7" s="674"/>
      <c r="AC7" s="674"/>
      <c r="AD7" s="674"/>
      <c r="AE7" s="674"/>
      <c r="AF7" s="674"/>
      <c r="AG7" s="674"/>
      <c r="AH7" s="674"/>
      <c r="AI7" s="674" t="s">
        <v>359</v>
      </c>
      <c r="AJ7" s="674"/>
      <c r="AK7" s="674"/>
      <c r="AL7" s="674"/>
      <c r="AM7" s="674"/>
      <c r="AN7" s="674"/>
      <c r="AO7" s="674"/>
      <c r="AP7" s="674"/>
      <c r="AQ7" s="674"/>
      <c r="AR7" s="674" t="s">
        <v>360</v>
      </c>
      <c r="AS7" s="674"/>
      <c r="AT7" s="674"/>
      <c r="AU7" s="674"/>
      <c r="AV7" s="674"/>
      <c r="AW7" s="674"/>
      <c r="AX7" s="674"/>
      <c r="AY7" s="674"/>
      <c r="AZ7" s="674"/>
      <c r="BA7" s="674" t="s">
        <v>361</v>
      </c>
      <c r="BB7" s="674"/>
      <c r="BC7" s="674"/>
      <c r="BD7" s="674"/>
      <c r="BE7" s="674"/>
      <c r="BF7" s="674"/>
      <c r="BG7" s="674"/>
      <c r="BH7" s="674"/>
      <c r="BI7" s="674"/>
      <c r="BJ7" s="675" t="s">
        <v>362</v>
      </c>
      <c r="BK7" s="676"/>
      <c r="BL7" s="676"/>
      <c r="BM7" s="676"/>
      <c r="BN7" s="676"/>
      <c r="BO7" s="676"/>
      <c r="BP7" s="676"/>
      <c r="BQ7" s="676"/>
      <c r="BR7" s="676"/>
    </row>
    <row r="8" spans="1:73" ht="69" customHeight="1" thickBot="1">
      <c r="A8" s="296"/>
      <c r="B8" s="556" t="s">
        <v>2</v>
      </c>
      <c r="C8" s="556" t="s">
        <v>3</v>
      </c>
      <c r="D8" s="556" t="s">
        <v>1260</v>
      </c>
      <c r="E8" s="556" t="s">
        <v>0</v>
      </c>
      <c r="F8" s="557" t="s">
        <v>1126</v>
      </c>
      <c r="G8" s="556" t="s">
        <v>367</v>
      </c>
      <c r="H8" s="556" t="s">
        <v>4</v>
      </c>
      <c r="I8" s="556" t="s">
        <v>5</v>
      </c>
      <c r="J8" s="556" t="s">
        <v>127</v>
      </c>
      <c r="K8" s="585" t="s">
        <v>128</v>
      </c>
      <c r="L8" s="585" t="s">
        <v>124</v>
      </c>
      <c r="M8" s="585" t="s">
        <v>125</v>
      </c>
      <c r="N8" s="585" t="s">
        <v>6</v>
      </c>
      <c r="O8" s="585" t="s">
        <v>126</v>
      </c>
      <c r="P8" s="585" t="s">
        <v>7</v>
      </c>
      <c r="Q8" s="556" t="s">
        <v>4</v>
      </c>
      <c r="R8" s="556" t="s">
        <v>5</v>
      </c>
      <c r="S8" s="556" t="s">
        <v>127</v>
      </c>
      <c r="T8" s="585" t="s">
        <v>128</v>
      </c>
      <c r="U8" s="585" t="s">
        <v>124</v>
      </c>
      <c r="V8" s="585" t="s">
        <v>125</v>
      </c>
      <c r="W8" s="585" t="s">
        <v>6</v>
      </c>
      <c r="X8" s="585" t="s">
        <v>126</v>
      </c>
      <c r="Y8" s="585" t="s">
        <v>7</v>
      </c>
      <c r="Z8" s="556" t="s">
        <v>4</v>
      </c>
      <c r="AA8" s="556" t="s">
        <v>5</v>
      </c>
      <c r="AB8" s="556" t="s">
        <v>127</v>
      </c>
      <c r="AC8" s="585" t="s">
        <v>128</v>
      </c>
      <c r="AD8" s="585" t="s">
        <v>124</v>
      </c>
      <c r="AE8" s="585" t="s">
        <v>125</v>
      </c>
      <c r="AF8" s="585" t="s">
        <v>6</v>
      </c>
      <c r="AG8" s="585" t="s">
        <v>126</v>
      </c>
      <c r="AH8" s="585" t="s">
        <v>7</v>
      </c>
      <c r="AI8" s="556" t="s">
        <v>4</v>
      </c>
      <c r="AJ8" s="556" t="s">
        <v>5</v>
      </c>
      <c r="AK8" s="556" t="s">
        <v>127</v>
      </c>
      <c r="AL8" s="585" t="s">
        <v>128</v>
      </c>
      <c r="AM8" s="585" t="s">
        <v>124</v>
      </c>
      <c r="AN8" s="585" t="s">
        <v>125</v>
      </c>
      <c r="AO8" s="585" t="s">
        <v>6</v>
      </c>
      <c r="AP8" s="585" t="s">
        <v>126</v>
      </c>
      <c r="AQ8" s="585" t="s">
        <v>7</v>
      </c>
      <c r="AR8" s="556" t="s">
        <v>4</v>
      </c>
      <c r="AS8" s="556" t="s">
        <v>5</v>
      </c>
      <c r="AT8" s="556" t="s">
        <v>127</v>
      </c>
      <c r="AU8" s="585" t="s">
        <v>128</v>
      </c>
      <c r="AV8" s="585" t="s">
        <v>124</v>
      </c>
      <c r="AW8" s="585" t="s">
        <v>125</v>
      </c>
      <c r="AX8" s="585" t="s">
        <v>6</v>
      </c>
      <c r="AY8" s="585" t="s">
        <v>126</v>
      </c>
      <c r="AZ8" s="585" t="s">
        <v>7</v>
      </c>
      <c r="BA8" s="556" t="s">
        <v>4</v>
      </c>
      <c r="BB8" s="556" t="s">
        <v>5</v>
      </c>
      <c r="BC8" s="556" t="s">
        <v>127</v>
      </c>
      <c r="BD8" s="585" t="s">
        <v>128</v>
      </c>
      <c r="BE8" s="585" t="s">
        <v>124</v>
      </c>
      <c r="BF8" s="585" t="s">
        <v>125</v>
      </c>
      <c r="BG8" s="585" t="s">
        <v>6</v>
      </c>
      <c r="BH8" s="585" t="s">
        <v>126</v>
      </c>
      <c r="BI8" s="585" t="s">
        <v>7</v>
      </c>
      <c r="BJ8" s="556" t="s">
        <v>4</v>
      </c>
      <c r="BK8" s="556" t="s">
        <v>5</v>
      </c>
      <c r="BL8" s="556" t="s">
        <v>127</v>
      </c>
      <c r="BM8" s="585" t="s">
        <v>128</v>
      </c>
      <c r="BN8" s="585" t="s">
        <v>124</v>
      </c>
      <c r="BO8" s="585" t="s">
        <v>125</v>
      </c>
      <c r="BP8" s="585" t="s">
        <v>6</v>
      </c>
      <c r="BQ8" s="585" t="s">
        <v>126</v>
      </c>
      <c r="BR8" s="585" t="s">
        <v>7</v>
      </c>
    </row>
    <row r="9" spans="1:73" ht="15" customHeight="1">
      <c r="A9" s="296"/>
      <c r="B9" s="223" t="str">
        <f>'Novos Planos_Renova'!B9</f>
        <v>Samsung P555</v>
      </c>
      <c r="C9" s="223" t="str">
        <f>'Novos Planos_Renova'!C9</f>
        <v>Samsung Galaxy Tab A 9.7" 4G</v>
      </c>
      <c r="D9" s="480">
        <f>'Novos Planos_Renova'!D9</f>
        <v>42219</v>
      </c>
      <c r="E9" s="401" t="str">
        <f>'Novos Planos_Renova'!E9</f>
        <v>Lte</v>
      </c>
      <c r="F9" s="401" t="str">
        <f>'Novos Planos_Renova'!F9</f>
        <v>3FF</v>
      </c>
      <c r="G9" s="401" t="str">
        <f>'Novos Planos_Renova'!G9</f>
        <v>VIM 6GB</v>
      </c>
      <c r="H9" s="146">
        <v>250</v>
      </c>
      <c r="I9" s="146">
        <v>250</v>
      </c>
      <c r="J9" s="146">
        <v>250</v>
      </c>
      <c r="K9" s="146">
        <v>250</v>
      </c>
      <c r="L9" s="146">
        <v>250</v>
      </c>
      <c r="M9" s="146">
        <v>250</v>
      </c>
      <c r="N9" s="146">
        <v>250</v>
      </c>
      <c r="O9" s="146">
        <v>250</v>
      </c>
      <c r="P9" s="146">
        <v>250</v>
      </c>
      <c r="Q9" s="146">
        <v>250</v>
      </c>
      <c r="R9" s="146">
        <v>250</v>
      </c>
      <c r="S9" s="146">
        <v>250</v>
      </c>
      <c r="T9" s="146">
        <v>250</v>
      </c>
      <c r="U9" s="146">
        <v>250</v>
      </c>
      <c r="V9" s="146">
        <v>250</v>
      </c>
      <c r="W9" s="146">
        <v>250</v>
      </c>
      <c r="X9" s="146">
        <v>250</v>
      </c>
      <c r="Y9" s="146">
        <v>250</v>
      </c>
      <c r="Z9" s="146">
        <v>250</v>
      </c>
      <c r="AA9" s="146">
        <v>250</v>
      </c>
      <c r="AB9" s="146">
        <v>250</v>
      </c>
      <c r="AC9" s="146">
        <v>250</v>
      </c>
      <c r="AD9" s="146">
        <v>250</v>
      </c>
      <c r="AE9" s="146">
        <v>250</v>
      </c>
      <c r="AF9" s="146">
        <v>250</v>
      </c>
      <c r="AG9" s="146">
        <v>250</v>
      </c>
      <c r="AH9" s="146">
        <v>250</v>
      </c>
      <c r="AI9" s="146">
        <v>250</v>
      </c>
      <c r="AJ9" s="146">
        <v>250</v>
      </c>
      <c r="AK9" s="146">
        <v>250</v>
      </c>
      <c r="AL9" s="146">
        <v>250</v>
      </c>
      <c r="AM9" s="146">
        <v>250</v>
      </c>
      <c r="AN9" s="146">
        <v>250</v>
      </c>
      <c r="AO9" s="146">
        <v>250</v>
      </c>
      <c r="AP9" s="146">
        <v>250</v>
      </c>
      <c r="AQ9" s="146">
        <v>250</v>
      </c>
      <c r="AR9" s="146">
        <v>250</v>
      </c>
      <c r="AS9" s="146">
        <v>250</v>
      </c>
      <c r="AT9" s="146">
        <v>250</v>
      </c>
      <c r="AU9" s="146">
        <v>250</v>
      </c>
      <c r="AV9" s="146">
        <v>250</v>
      </c>
      <c r="AW9" s="146">
        <v>250</v>
      </c>
      <c r="AX9" s="146">
        <v>250</v>
      </c>
      <c r="AY9" s="146">
        <v>250</v>
      </c>
      <c r="AZ9" s="146">
        <v>250</v>
      </c>
      <c r="BA9" s="146">
        <v>250</v>
      </c>
      <c r="BB9" s="146">
        <v>250</v>
      </c>
      <c r="BC9" s="146">
        <v>250</v>
      </c>
      <c r="BD9" s="146">
        <v>250</v>
      </c>
      <c r="BE9" s="146">
        <v>250</v>
      </c>
      <c r="BF9" s="146">
        <v>250</v>
      </c>
      <c r="BG9" s="146">
        <v>250</v>
      </c>
      <c r="BH9" s="146">
        <v>250</v>
      </c>
      <c r="BI9" s="146">
        <v>250</v>
      </c>
      <c r="BJ9" s="146">
        <v>250</v>
      </c>
      <c r="BK9" s="146">
        <v>250</v>
      </c>
      <c r="BL9" s="146">
        <v>250</v>
      </c>
      <c r="BM9" s="146">
        <v>250</v>
      </c>
      <c r="BN9" s="146">
        <v>250</v>
      </c>
      <c r="BO9" s="146">
        <v>250</v>
      </c>
      <c r="BP9" s="146">
        <v>250</v>
      </c>
      <c r="BQ9" s="146">
        <v>250</v>
      </c>
      <c r="BR9" s="146">
        <v>250</v>
      </c>
      <c r="BT9" s="237" t="s">
        <v>1559</v>
      </c>
      <c r="BU9" s="237" t="b">
        <f t="shared" ref="BU9:BU41" si="0">BT9=B9</f>
        <v>1</v>
      </c>
    </row>
    <row r="10" spans="1:73" ht="15" customHeight="1">
      <c r="A10" s="296"/>
      <c r="B10" s="223" t="str">
        <f>'Novos Planos_Renova'!B10</f>
        <v>Samsung G925I</v>
      </c>
      <c r="C10" s="223" t="str">
        <f>'Novos Planos_Renova'!C10</f>
        <v>Samsung Galaxy S6 Edge 64GB</v>
      </c>
      <c r="D10" s="480">
        <f>'Novos Planos_Renova'!D10</f>
        <v>42110</v>
      </c>
      <c r="E10" s="401" t="str">
        <f>'Novos Planos_Renova'!E10</f>
        <v>Lte</v>
      </c>
      <c r="F10" s="401" t="str">
        <f>'Novos Planos_Renova'!F10</f>
        <v>4FF</v>
      </c>
      <c r="G10" s="401" t="str">
        <f>'Novos Planos_Renova'!G10</f>
        <v>SmartVivo 8GB</v>
      </c>
      <c r="H10" s="146">
        <v>600</v>
      </c>
      <c r="I10" s="146">
        <v>600</v>
      </c>
      <c r="J10" s="146">
        <v>600</v>
      </c>
      <c r="K10" s="146">
        <v>600</v>
      </c>
      <c r="L10" s="146">
        <v>600</v>
      </c>
      <c r="M10" s="146">
        <v>600</v>
      </c>
      <c r="N10" s="146">
        <v>600</v>
      </c>
      <c r="O10" s="146">
        <v>600</v>
      </c>
      <c r="P10" s="146">
        <v>600</v>
      </c>
      <c r="Q10" s="146">
        <v>600</v>
      </c>
      <c r="R10" s="146">
        <v>600</v>
      </c>
      <c r="S10" s="146">
        <v>600</v>
      </c>
      <c r="T10" s="146">
        <v>600</v>
      </c>
      <c r="U10" s="146">
        <v>600</v>
      </c>
      <c r="V10" s="146">
        <v>600</v>
      </c>
      <c r="W10" s="146">
        <v>600</v>
      </c>
      <c r="X10" s="146">
        <v>600</v>
      </c>
      <c r="Y10" s="146">
        <v>600</v>
      </c>
      <c r="Z10" s="146">
        <v>600</v>
      </c>
      <c r="AA10" s="146">
        <v>600</v>
      </c>
      <c r="AB10" s="146">
        <v>600</v>
      </c>
      <c r="AC10" s="146">
        <v>600</v>
      </c>
      <c r="AD10" s="146">
        <v>600</v>
      </c>
      <c r="AE10" s="146">
        <v>600</v>
      </c>
      <c r="AF10" s="146">
        <v>600</v>
      </c>
      <c r="AG10" s="146">
        <v>600</v>
      </c>
      <c r="AH10" s="146">
        <v>600</v>
      </c>
      <c r="AI10" s="146">
        <v>600</v>
      </c>
      <c r="AJ10" s="146">
        <v>600</v>
      </c>
      <c r="AK10" s="146">
        <v>600</v>
      </c>
      <c r="AL10" s="146">
        <v>600</v>
      </c>
      <c r="AM10" s="146">
        <v>600</v>
      </c>
      <c r="AN10" s="146">
        <v>600</v>
      </c>
      <c r="AO10" s="146">
        <v>600</v>
      </c>
      <c r="AP10" s="146">
        <v>600</v>
      </c>
      <c r="AQ10" s="146">
        <v>600</v>
      </c>
      <c r="AR10" s="146">
        <v>600</v>
      </c>
      <c r="AS10" s="146">
        <v>600</v>
      </c>
      <c r="AT10" s="146">
        <v>600</v>
      </c>
      <c r="AU10" s="146">
        <v>600</v>
      </c>
      <c r="AV10" s="146">
        <v>600</v>
      </c>
      <c r="AW10" s="146">
        <v>600</v>
      </c>
      <c r="AX10" s="146">
        <v>600</v>
      </c>
      <c r="AY10" s="146">
        <v>600</v>
      </c>
      <c r="AZ10" s="146">
        <v>600</v>
      </c>
      <c r="BA10" s="146">
        <v>600</v>
      </c>
      <c r="BB10" s="146">
        <v>600</v>
      </c>
      <c r="BC10" s="146">
        <v>600</v>
      </c>
      <c r="BD10" s="146">
        <v>600</v>
      </c>
      <c r="BE10" s="146">
        <v>600</v>
      </c>
      <c r="BF10" s="146">
        <v>600</v>
      </c>
      <c r="BG10" s="146">
        <v>600</v>
      </c>
      <c r="BH10" s="146">
        <v>600</v>
      </c>
      <c r="BI10" s="146">
        <v>600</v>
      </c>
      <c r="BJ10" s="146">
        <v>600</v>
      </c>
      <c r="BK10" s="146">
        <v>600</v>
      </c>
      <c r="BL10" s="146">
        <v>600</v>
      </c>
      <c r="BM10" s="146">
        <v>600</v>
      </c>
      <c r="BN10" s="146">
        <v>600</v>
      </c>
      <c r="BO10" s="146">
        <v>600</v>
      </c>
      <c r="BP10" s="146">
        <v>600</v>
      </c>
      <c r="BQ10" s="146">
        <v>600</v>
      </c>
      <c r="BR10" s="146">
        <v>600</v>
      </c>
      <c r="BT10" s="237" t="s">
        <v>1549</v>
      </c>
      <c r="BU10" s="237" t="b">
        <f t="shared" si="0"/>
        <v>1</v>
      </c>
    </row>
    <row r="11" spans="1:73" ht="15" customHeight="1">
      <c r="A11" s="296"/>
      <c r="B11" s="223" t="str">
        <f>'Novos Planos_Renova'!B11</f>
        <v>Samsung G928G</v>
      </c>
      <c r="C11" s="223" t="str">
        <f>'Novos Planos_Renova'!C11</f>
        <v>Samsung Galaxy S6 Edge +</v>
      </c>
      <c r="D11" s="480">
        <f>'Novos Planos_Renova'!D11</f>
        <v>42249</v>
      </c>
      <c r="E11" s="401" t="str">
        <f>'Novos Planos_Renova'!E11</f>
        <v>Lte</v>
      </c>
      <c r="F11" s="401" t="str">
        <f>'Novos Planos_Renova'!F11</f>
        <v>4FF</v>
      </c>
      <c r="G11" s="401" t="str">
        <f>'Novos Planos_Renova'!G11</f>
        <v>SmartVivo 8GB</v>
      </c>
      <c r="H11" s="146">
        <v>600</v>
      </c>
      <c r="I11" s="146">
        <v>600</v>
      </c>
      <c r="J11" s="146">
        <v>600</v>
      </c>
      <c r="K11" s="146">
        <v>600</v>
      </c>
      <c r="L11" s="146">
        <v>600</v>
      </c>
      <c r="M11" s="146">
        <v>600</v>
      </c>
      <c r="N11" s="146">
        <v>600</v>
      </c>
      <c r="O11" s="146">
        <v>600</v>
      </c>
      <c r="P11" s="146">
        <v>600</v>
      </c>
      <c r="Q11" s="146">
        <v>600</v>
      </c>
      <c r="R11" s="146">
        <v>600</v>
      </c>
      <c r="S11" s="146">
        <v>600</v>
      </c>
      <c r="T11" s="146">
        <v>600</v>
      </c>
      <c r="U11" s="146">
        <v>600</v>
      </c>
      <c r="V11" s="146">
        <v>600</v>
      </c>
      <c r="W11" s="146">
        <v>600</v>
      </c>
      <c r="X11" s="146">
        <v>600</v>
      </c>
      <c r="Y11" s="146">
        <v>600</v>
      </c>
      <c r="Z11" s="146">
        <v>600</v>
      </c>
      <c r="AA11" s="146">
        <v>600</v>
      </c>
      <c r="AB11" s="146">
        <v>600</v>
      </c>
      <c r="AC11" s="146">
        <v>600</v>
      </c>
      <c r="AD11" s="146">
        <v>600</v>
      </c>
      <c r="AE11" s="146">
        <v>600</v>
      </c>
      <c r="AF11" s="146">
        <v>600</v>
      </c>
      <c r="AG11" s="146">
        <v>600</v>
      </c>
      <c r="AH11" s="146">
        <v>600</v>
      </c>
      <c r="AI11" s="146">
        <v>600</v>
      </c>
      <c r="AJ11" s="146">
        <v>600</v>
      </c>
      <c r="AK11" s="146">
        <v>600</v>
      </c>
      <c r="AL11" s="146">
        <v>600</v>
      </c>
      <c r="AM11" s="146">
        <v>600</v>
      </c>
      <c r="AN11" s="146">
        <v>600</v>
      </c>
      <c r="AO11" s="146">
        <v>600</v>
      </c>
      <c r="AP11" s="146">
        <v>600</v>
      </c>
      <c r="AQ11" s="146">
        <v>600</v>
      </c>
      <c r="AR11" s="146">
        <v>600</v>
      </c>
      <c r="AS11" s="146">
        <v>600</v>
      </c>
      <c r="AT11" s="146">
        <v>600</v>
      </c>
      <c r="AU11" s="146">
        <v>600</v>
      </c>
      <c r="AV11" s="146">
        <v>600</v>
      </c>
      <c r="AW11" s="146">
        <v>600</v>
      </c>
      <c r="AX11" s="146">
        <v>600</v>
      </c>
      <c r="AY11" s="146">
        <v>600</v>
      </c>
      <c r="AZ11" s="146">
        <v>600</v>
      </c>
      <c r="BA11" s="146">
        <v>600</v>
      </c>
      <c r="BB11" s="146">
        <v>600</v>
      </c>
      <c r="BC11" s="146">
        <v>600</v>
      </c>
      <c r="BD11" s="146">
        <v>600</v>
      </c>
      <c r="BE11" s="146">
        <v>600</v>
      </c>
      <c r="BF11" s="146">
        <v>600</v>
      </c>
      <c r="BG11" s="146">
        <v>600</v>
      </c>
      <c r="BH11" s="146">
        <v>600</v>
      </c>
      <c r="BI11" s="146">
        <v>600</v>
      </c>
      <c r="BJ11" s="146">
        <v>600</v>
      </c>
      <c r="BK11" s="146">
        <v>600</v>
      </c>
      <c r="BL11" s="146">
        <v>600</v>
      </c>
      <c r="BM11" s="146">
        <v>600</v>
      </c>
      <c r="BN11" s="146">
        <v>600</v>
      </c>
      <c r="BO11" s="146">
        <v>600</v>
      </c>
      <c r="BP11" s="146">
        <v>600</v>
      </c>
      <c r="BQ11" s="146">
        <v>600</v>
      </c>
      <c r="BR11" s="146">
        <v>600</v>
      </c>
      <c r="BT11" s="237" t="s">
        <v>1604</v>
      </c>
      <c r="BU11" s="237" t="b">
        <f t="shared" si="0"/>
        <v>1</v>
      </c>
    </row>
    <row r="12" spans="1:73" ht="15" customHeight="1">
      <c r="A12" s="296"/>
      <c r="B12" s="223" t="str">
        <f>'Novos Planos_Renova'!B12</f>
        <v>Samsung N920G</v>
      </c>
      <c r="C12" s="223" t="str">
        <f>'Novos Planos_Renova'!C12</f>
        <v>Samsung Galaxy Note 5</v>
      </c>
      <c r="D12" s="480">
        <f>'Novos Planos_Renova'!D12</f>
        <v>42294</v>
      </c>
      <c r="E12" s="401" t="str">
        <f>'Novos Planos_Renova'!E12</f>
        <v>Lte</v>
      </c>
      <c r="F12" s="401" t="str">
        <f>'Novos Planos_Renova'!F12</f>
        <v>4FF</v>
      </c>
      <c r="G12" s="401" t="str">
        <f>'Novos Planos_Renova'!G12</f>
        <v>SmartVivo 8GB</v>
      </c>
      <c r="H12" s="146">
        <v>500</v>
      </c>
      <c r="I12" s="146">
        <v>500</v>
      </c>
      <c r="J12" s="146">
        <v>500</v>
      </c>
      <c r="K12" s="146">
        <v>500</v>
      </c>
      <c r="L12" s="146">
        <v>500</v>
      </c>
      <c r="M12" s="146">
        <v>500</v>
      </c>
      <c r="N12" s="146">
        <v>500</v>
      </c>
      <c r="O12" s="146">
        <v>500</v>
      </c>
      <c r="P12" s="146">
        <v>500</v>
      </c>
      <c r="Q12" s="146">
        <v>500</v>
      </c>
      <c r="R12" s="146">
        <v>500</v>
      </c>
      <c r="S12" s="146">
        <v>500</v>
      </c>
      <c r="T12" s="146">
        <v>500</v>
      </c>
      <c r="U12" s="146">
        <v>500</v>
      </c>
      <c r="V12" s="146">
        <v>500</v>
      </c>
      <c r="W12" s="146">
        <v>500</v>
      </c>
      <c r="X12" s="146">
        <v>500</v>
      </c>
      <c r="Y12" s="146">
        <v>500</v>
      </c>
      <c r="Z12" s="146">
        <v>500</v>
      </c>
      <c r="AA12" s="146">
        <v>500</v>
      </c>
      <c r="AB12" s="146">
        <v>500</v>
      </c>
      <c r="AC12" s="146">
        <v>500</v>
      </c>
      <c r="AD12" s="146">
        <v>500</v>
      </c>
      <c r="AE12" s="146">
        <v>500</v>
      </c>
      <c r="AF12" s="146">
        <v>500</v>
      </c>
      <c r="AG12" s="146">
        <v>500</v>
      </c>
      <c r="AH12" s="146">
        <v>500</v>
      </c>
      <c r="AI12" s="146">
        <v>500</v>
      </c>
      <c r="AJ12" s="146">
        <v>500</v>
      </c>
      <c r="AK12" s="146">
        <v>500</v>
      </c>
      <c r="AL12" s="146">
        <v>500</v>
      </c>
      <c r="AM12" s="146">
        <v>500</v>
      </c>
      <c r="AN12" s="146">
        <v>500</v>
      </c>
      <c r="AO12" s="146">
        <v>500</v>
      </c>
      <c r="AP12" s="146">
        <v>500</v>
      </c>
      <c r="AQ12" s="146">
        <v>500</v>
      </c>
      <c r="AR12" s="146">
        <v>500</v>
      </c>
      <c r="AS12" s="146">
        <v>500</v>
      </c>
      <c r="AT12" s="146">
        <v>500</v>
      </c>
      <c r="AU12" s="146">
        <v>500</v>
      </c>
      <c r="AV12" s="146">
        <v>500</v>
      </c>
      <c r="AW12" s="146">
        <v>500</v>
      </c>
      <c r="AX12" s="146">
        <v>500</v>
      </c>
      <c r="AY12" s="146">
        <v>500</v>
      </c>
      <c r="AZ12" s="146">
        <v>500</v>
      </c>
      <c r="BA12" s="146">
        <v>500</v>
      </c>
      <c r="BB12" s="146">
        <v>500</v>
      </c>
      <c r="BC12" s="146">
        <v>500</v>
      </c>
      <c r="BD12" s="146">
        <v>500</v>
      </c>
      <c r="BE12" s="146">
        <v>500</v>
      </c>
      <c r="BF12" s="146">
        <v>500</v>
      </c>
      <c r="BG12" s="146">
        <v>500</v>
      </c>
      <c r="BH12" s="146">
        <v>500</v>
      </c>
      <c r="BI12" s="146">
        <v>500</v>
      </c>
      <c r="BJ12" s="146">
        <v>500</v>
      </c>
      <c r="BK12" s="146">
        <v>500</v>
      </c>
      <c r="BL12" s="146">
        <v>500</v>
      </c>
      <c r="BM12" s="146">
        <v>500</v>
      </c>
      <c r="BN12" s="146">
        <v>500</v>
      </c>
      <c r="BO12" s="146">
        <v>500</v>
      </c>
      <c r="BP12" s="146">
        <v>500</v>
      </c>
      <c r="BQ12" s="146">
        <v>500</v>
      </c>
      <c r="BR12" s="146">
        <v>500</v>
      </c>
      <c r="BT12" s="237" t="s">
        <v>1660</v>
      </c>
      <c r="BU12" s="237" t="b">
        <f t="shared" si="0"/>
        <v>1</v>
      </c>
    </row>
    <row r="13" spans="1:73" ht="15" customHeight="1">
      <c r="A13" s="296"/>
      <c r="B13" s="223" t="str">
        <f>'Novos Planos_Renova'!B13</f>
        <v>Samsung G925I 32GB</v>
      </c>
      <c r="C13" s="223" t="str">
        <f>'Novos Planos_Renova'!C13</f>
        <v>Samsung Galaxy S6 Edge 32GB</v>
      </c>
      <c r="D13" s="480">
        <f>'Novos Planos_Renova'!D13</f>
        <v>42208</v>
      </c>
      <c r="E13" s="401" t="str">
        <f>'Novos Planos_Renova'!E13</f>
        <v>Lte</v>
      </c>
      <c r="F13" s="401" t="str">
        <f>'Novos Planos_Renova'!F13</f>
        <v>4FF</v>
      </c>
      <c r="G13" s="401" t="str">
        <f>'Novos Planos_Renova'!G13</f>
        <v>SmartVivo 6GB</v>
      </c>
      <c r="H13" s="146">
        <v>600</v>
      </c>
      <c r="I13" s="146">
        <v>600</v>
      </c>
      <c r="J13" s="146">
        <v>600</v>
      </c>
      <c r="K13" s="146">
        <v>600</v>
      </c>
      <c r="L13" s="146">
        <v>600</v>
      </c>
      <c r="M13" s="146">
        <v>600</v>
      </c>
      <c r="N13" s="146">
        <v>600</v>
      </c>
      <c r="O13" s="146">
        <v>600</v>
      </c>
      <c r="P13" s="146">
        <v>600</v>
      </c>
      <c r="Q13" s="146">
        <v>600</v>
      </c>
      <c r="R13" s="146">
        <v>600</v>
      </c>
      <c r="S13" s="146">
        <v>600</v>
      </c>
      <c r="T13" s="146">
        <v>600</v>
      </c>
      <c r="U13" s="146">
        <v>600</v>
      </c>
      <c r="V13" s="146">
        <v>600</v>
      </c>
      <c r="W13" s="146">
        <v>600</v>
      </c>
      <c r="X13" s="146">
        <v>600</v>
      </c>
      <c r="Y13" s="146">
        <v>600</v>
      </c>
      <c r="Z13" s="146">
        <v>600</v>
      </c>
      <c r="AA13" s="146">
        <v>600</v>
      </c>
      <c r="AB13" s="146">
        <v>600</v>
      </c>
      <c r="AC13" s="146">
        <v>600</v>
      </c>
      <c r="AD13" s="146">
        <v>600</v>
      </c>
      <c r="AE13" s="146">
        <v>600</v>
      </c>
      <c r="AF13" s="146">
        <v>600</v>
      </c>
      <c r="AG13" s="146">
        <v>600</v>
      </c>
      <c r="AH13" s="146">
        <v>600</v>
      </c>
      <c r="AI13" s="146">
        <v>600</v>
      </c>
      <c r="AJ13" s="146">
        <v>600</v>
      </c>
      <c r="AK13" s="146">
        <v>600</v>
      </c>
      <c r="AL13" s="146">
        <v>600</v>
      </c>
      <c r="AM13" s="146">
        <v>600</v>
      </c>
      <c r="AN13" s="146">
        <v>600</v>
      </c>
      <c r="AO13" s="146">
        <v>600</v>
      </c>
      <c r="AP13" s="146">
        <v>600</v>
      </c>
      <c r="AQ13" s="146">
        <v>600</v>
      </c>
      <c r="AR13" s="146">
        <v>600</v>
      </c>
      <c r="AS13" s="146">
        <v>600</v>
      </c>
      <c r="AT13" s="146">
        <v>600</v>
      </c>
      <c r="AU13" s="146">
        <v>600</v>
      </c>
      <c r="AV13" s="146">
        <v>600</v>
      </c>
      <c r="AW13" s="146">
        <v>600</v>
      </c>
      <c r="AX13" s="146">
        <v>600</v>
      </c>
      <c r="AY13" s="146">
        <v>600</v>
      </c>
      <c r="AZ13" s="146">
        <v>600</v>
      </c>
      <c r="BA13" s="146">
        <v>600</v>
      </c>
      <c r="BB13" s="146">
        <v>600</v>
      </c>
      <c r="BC13" s="146">
        <v>600</v>
      </c>
      <c r="BD13" s="146">
        <v>600</v>
      </c>
      <c r="BE13" s="146">
        <v>600</v>
      </c>
      <c r="BF13" s="146">
        <v>600</v>
      </c>
      <c r="BG13" s="146">
        <v>600</v>
      </c>
      <c r="BH13" s="146">
        <v>600</v>
      </c>
      <c r="BI13" s="146">
        <v>600</v>
      </c>
      <c r="BJ13" s="146">
        <v>600</v>
      </c>
      <c r="BK13" s="146">
        <v>600</v>
      </c>
      <c r="BL13" s="146">
        <v>600</v>
      </c>
      <c r="BM13" s="146">
        <v>600</v>
      </c>
      <c r="BN13" s="146">
        <v>600</v>
      </c>
      <c r="BO13" s="146">
        <v>600</v>
      </c>
      <c r="BP13" s="146">
        <v>600</v>
      </c>
      <c r="BQ13" s="146">
        <v>600</v>
      </c>
      <c r="BR13" s="146">
        <v>600</v>
      </c>
      <c r="BT13" s="237" t="s">
        <v>1546</v>
      </c>
      <c r="BU13" s="237" t="b">
        <f t="shared" si="0"/>
        <v>1</v>
      </c>
    </row>
    <row r="14" spans="1:73" ht="15" customHeight="1">
      <c r="A14" s="296"/>
      <c r="B14" s="223" t="str">
        <f>'Novos Planos_Renova'!B14</f>
        <v>iPhone 6s Plus 128GB</v>
      </c>
      <c r="C14" s="223" t="str">
        <f>'Novos Planos_Renova'!C14</f>
        <v>iPhone 6s Plus 128GB</v>
      </c>
      <c r="D14" s="480">
        <f>'Novos Planos_Renova'!D14</f>
        <v>42322</v>
      </c>
      <c r="E14" s="401" t="str">
        <f>'Novos Planos_Renova'!E14</f>
        <v>Lte</v>
      </c>
      <c r="F14" s="401" t="str">
        <f>'Novos Planos_Renova'!F14</f>
        <v>4FF</v>
      </c>
      <c r="G14" s="401" t="str">
        <f>'Novos Planos_Renova'!G14</f>
        <v>SmartVivo 8GB</v>
      </c>
      <c r="H14" s="146">
        <v>0</v>
      </c>
      <c r="I14" s="146">
        <v>0</v>
      </c>
      <c r="J14" s="146">
        <v>0</v>
      </c>
      <c r="K14" s="146">
        <v>0</v>
      </c>
      <c r="L14" s="146">
        <v>0</v>
      </c>
      <c r="M14" s="146">
        <v>0</v>
      </c>
      <c r="N14" s="146">
        <v>0</v>
      </c>
      <c r="O14" s="146">
        <v>0</v>
      </c>
      <c r="P14" s="146">
        <v>0</v>
      </c>
      <c r="Q14" s="146">
        <v>0</v>
      </c>
      <c r="R14" s="146">
        <v>0</v>
      </c>
      <c r="S14" s="146">
        <v>0</v>
      </c>
      <c r="T14" s="146">
        <v>0</v>
      </c>
      <c r="U14" s="146">
        <v>0</v>
      </c>
      <c r="V14" s="146">
        <v>0</v>
      </c>
      <c r="W14" s="146">
        <v>0</v>
      </c>
      <c r="X14" s="146">
        <v>0</v>
      </c>
      <c r="Y14" s="146">
        <v>0</v>
      </c>
      <c r="Z14" s="146">
        <v>0</v>
      </c>
      <c r="AA14" s="146">
        <v>0</v>
      </c>
      <c r="AB14" s="146">
        <v>0</v>
      </c>
      <c r="AC14" s="146">
        <v>0</v>
      </c>
      <c r="AD14" s="146">
        <v>0</v>
      </c>
      <c r="AE14" s="146">
        <v>0</v>
      </c>
      <c r="AF14" s="146">
        <v>0</v>
      </c>
      <c r="AG14" s="146">
        <v>0</v>
      </c>
      <c r="AH14" s="146">
        <v>0</v>
      </c>
      <c r="AI14" s="146">
        <v>0</v>
      </c>
      <c r="AJ14" s="146">
        <v>0</v>
      </c>
      <c r="AK14" s="146">
        <v>0</v>
      </c>
      <c r="AL14" s="146">
        <v>0</v>
      </c>
      <c r="AM14" s="146">
        <v>0</v>
      </c>
      <c r="AN14" s="146">
        <v>0</v>
      </c>
      <c r="AO14" s="146">
        <v>0</v>
      </c>
      <c r="AP14" s="146">
        <v>0</v>
      </c>
      <c r="AQ14" s="146">
        <v>0</v>
      </c>
      <c r="AR14" s="146">
        <v>0</v>
      </c>
      <c r="AS14" s="146">
        <v>0</v>
      </c>
      <c r="AT14" s="146">
        <v>0</v>
      </c>
      <c r="AU14" s="146">
        <v>0</v>
      </c>
      <c r="AV14" s="146">
        <v>0</v>
      </c>
      <c r="AW14" s="146">
        <v>0</v>
      </c>
      <c r="AX14" s="146">
        <v>0</v>
      </c>
      <c r="AY14" s="146">
        <v>0</v>
      </c>
      <c r="AZ14" s="146">
        <v>0</v>
      </c>
      <c r="BA14" s="146">
        <v>0</v>
      </c>
      <c r="BB14" s="146">
        <v>0</v>
      </c>
      <c r="BC14" s="146">
        <v>0</v>
      </c>
      <c r="BD14" s="146">
        <v>0</v>
      </c>
      <c r="BE14" s="146">
        <v>0</v>
      </c>
      <c r="BF14" s="146">
        <v>0</v>
      </c>
      <c r="BG14" s="146">
        <v>0</v>
      </c>
      <c r="BH14" s="146">
        <v>0</v>
      </c>
      <c r="BI14" s="146">
        <v>0</v>
      </c>
      <c r="BJ14" s="146">
        <v>0</v>
      </c>
      <c r="BK14" s="146">
        <v>0</v>
      </c>
      <c r="BL14" s="146">
        <v>0</v>
      </c>
      <c r="BM14" s="146">
        <v>0</v>
      </c>
      <c r="BN14" s="146">
        <v>0</v>
      </c>
      <c r="BO14" s="146">
        <v>0</v>
      </c>
      <c r="BP14" s="146">
        <v>0</v>
      </c>
      <c r="BQ14" s="146">
        <v>0</v>
      </c>
      <c r="BR14" s="146">
        <v>0</v>
      </c>
      <c r="BT14" s="237" t="s">
        <v>1679</v>
      </c>
      <c r="BU14" s="237" t="b">
        <f t="shared" si="0"/>
        <v>1</v>
      </c>
    </row>
    <row r="15" spans="1:73" ht="15" customHeight="1">
      <c r="A15" s="296"/>
      <c r="B15" s="223" t="str">
        <f>'Novos Planos_Renova'!B15</f>
        <v>iPhone 6s Plus 64GB</v>
      </c>
      <c r="C15" s="223" t="str">
        <f>'Novos Planos_Renova'!C15</f>
        <v>iPhone 6s Plus 64GB</v>
      </c>
      <c r="D15" s="480">
        <f>'Novos Planos_Renova'!D15</f>
        <v>42322</v>
      </c>
      <c r="E15" s="401" t="str">
        <f>'Novos Planos_Renova'!E15</f>
        <v>Lte</v>
      </c>
      <c r="F15" s="401" t="str">
        <f>'Novos Planos_Renova'!F15</f>
        <v>4FF</v>
      </c>
      <c r="G15" s="401" t="str">
        <f>'Novos Planos_Renova'!G15</f>
        <v>SmartVivo 8GB</v>
      </c>
      <c r="H15" s="146">
        <v>0</v>
      </c>
      <c r="I15" s="146">
        <v>0</v>
      </c>
      <c r="J15" s="146">
        <v>0</v>
      </c>
      <c r="K15" s="146">
        <v>0</v>
      </c>
      <c r="L15" s="146">
        <v>0</v>
      </c>
      <c r="M15" s="146">
        <v>0</v>
      </c>
      <c r="N15" s="146">
        <v>0</v>
      </c>
      <c r="O15" s="146">
        <v>0</v>
      </c>
      <c r="P15" s="146">
        <v>0</v>
      </c>
      <c r="Q15" s="146">
        <v>0</v>
      </c>
      <c r="R15" s="146">
        <v>0</v>
      </c>
      <c r="S15" s="146">
        <v>0</v>
      </c>
      <c r="T15" s="146">
        <v>0</v>
      </c>
      <c r="U15" s="146">
        <v>0</v>
      </c>
      <c r="V15" s="146">
        <v>0</v>
      </c>
      <c r="W15" s="146">
        <v>0</v>
      </c>
      <c r="X15" s="146">
        <v>0</v>
      </c>
      <c r="Y15" s="146">
        <v>0</v>
      </c>
      <c r="Z15" s="146">
        <v>0</v>
      </c>
      <c r="AA15" s="146">
        <v>0</v>
      </c>
      <c r="AB15" s="146">
        <v>0</v>
      </c>
      <c r="AC15" s="146">
        <v>0</v>
      </c>
      <c r="AD15" s="146">
        <v>0</v>
      </c>
      <c r="AE15" s="146">
        <v>0</v>
      </c>
      <c r="AF15" s="146">
        <v>0</v>
      </c>
      <c r="AG15" s="146">
        <v>0</v>
      </c>
      <c r="AH15" s="146">
        <v>0</v>
      </c>
      <c r="AI15" s="146">
        <v>0</v>
      </c>
      <c r="AJ15" s="146">
        <v>0</v>
      </c>
      <c r="AK15" s="146">
        <v>0</v>
      </c>
      <c r="AL15" s="146">
        <v>0</v>
      </c>
      <c r="AM15" s="146">
        <v>0</v>
      </c>
      <c r="AN15" s="146">
        <v>0</v>
      </c>
      <c r="AO15" s="146">
        <v>0</v>
      </c>
      <c r="AP15" s="146">
        <v>0</v>
      </c>
      <c r="AQ15" s="146">
        <v>0</v>
      </c>
      <c r="AR15" s="146">
        <v>0</v>
      </c>
      <c r="AS15" s="146">
        <v>0</v>
      </c>
      <c r="AT15" s="146">
        <v>0</v>
      </c>
      <c r="AU15" s="146">
        <v>0</v>
      </c>
      <c r="AV15" s="146">
        <v>0</v>
      </c>
      <c r="AW15" s="146">
        <v>0</v>
      </c>
      <c r="AX15" s="146">
        <v>0</v>
      </c>
      <c r="AY15" s="146">
        <v>0</v>
      </c>
      <c r="AZ15" s="146">
        <v>0</v>
      </c>
      <c r="BA15" s="146">
        <v>0</v>
      </c>
      <c r="BB15" s="146">
        <v>0</v>
      </c>
      <c r="BC15" s="146">
        <v>0</v>
      </c>
      <c r="BD15" s="146">
        <v>0</v>
      </c>
      <c r="BE15" s="146">
        <v>0</v>
      </c>
      <c r="BF15" s="146">
        <v>0</v>
      </c>
      <c r="BG15" s="146">
        <v>0</v>
      </c>
      <c r="BH15" s="146">
        <v>0</v>
      </c>
      <c r="BI15" s="146">
        <v>0</v>
      </c>
      <c r="BJ15" s="146">
        <v>0</v>
      </c>
      <c r="BK15" s="146">
        <v>0</v>
      </c>
      <c r="BL15" s="146">
        <v>0</v>
      </c>
      <c r="BM15" s="146">
        <v>0</v>
      </c>
      <c r="BN15" s="146">
        <v>0</v>
      </c>
      <c r="BO15" s="146">
        <v>0</v>
      </c>
      <c r="BP15" s="146">
        <v>0</v>
      </c>
      <c r="BQ15" s="146">
        <v>0</v>
      </c>
      <c r="BR15" s="146">
        <v>0</v>
      </c>
      <c r="BT15" s="237" t="s">
        <v>1680</v>
      </c>
      <c r="BU15" s="237" t="b">
        <f t="shared" si="0"/>
        <v>1</v>
      </c>
    </row>
    <row r="16" spans="1:73" ht="15" customHeight="1">
      <c r="A16" s="296"/>
      <c r="B16" s="223" t="str">
        <f>'Novos Planos_Renova'!B16</f>
        <v>iPhone 6s Plus 16GB</v>
      </c>
      <c r="C16" s="223" t="str">
        <f>'Novos Planos_Renova'!C16</f>
        <v>iPhone 6s Plus 16GB</v>
      </c>
      <c r="D16" s="480">
        <f>'Novos Planos_Renova'!D16</f>
        <v>42322</v>
      </c>
      <c r="E16" s="401" t="str">
        <f>'Novos Planos_Renova'!E16</f>
        <v>Lte</v>
      </c>
      <c r="F16" s="401" t="str">
        <f>'Novos Planos_Renova'!F16</f>
        <v>4FF</v>
      </c>
      <c r="G16" s="401" t="str">
        <f>'Novos Planos_Renova'!G16</f>
        <v>SmartVivo 8GB</v>
      </c>
      <c r="H16" s="146">
        <v>0</v>
      </c>
      <c r="I16" s="146">
        <v>0</v>
      </c>
      <c r="J16" s="146">
        <v>0</v>
      </c>
      <c r="K16" s="146">
        <v>0</v>
      </c>
      <c r="L16" s="146">
        <v>0</v>
      </c>
      <c r="M16" s="146">
        <v>0</v>
      </c>
      <c r="N16" s="146">
        <v>0</v>
      </c>
      <c r="O16" s="146">
        <v>0</v>
      </c>
      <c r="P16" s="146">
        <v>0</v>
      </c>
      <c r="Q16" s="146">
        <v>0</v>
      </c>
      <c r="R16" s="146">
        <v>0</v>
      </c>
      <c r="S16" s="146">
        <v>0</v>
      </c>
      <c r="T16" s="146">
        <v>0</v>
      </c>
      <c r="U16" s="146">
        <v>0</v>
      </c>
      <c r="V16" s="146">
        <v>0</v>
      </c>
      <c r="W16" s="146">
        <v>0</v>
      </c>
      <c r="X16" s="146">
        <v>0</v>
      </c>
      <c r="Y16" s="146">
        <v>0</v>
      </c>
      <c r="Z16" s="146">
        <v>0</v>
      </c>
      <c r="AA16" s="146">
        <v>0</v>
      </c>
      <c r="AB16" s="146">
        <v>0</v>
      </c>
      <c r="AC16" s="146">
        <v>0</v>
      </c>
      <c r="AD16" s="146">
        <v>0</v>
      </c>
      <c r="AE16" s="146">
        <v>0</v>
      </c>
      <c r="AF16" s="146">
        <v>0</v>
      </c>
      <c r="AG16" s="146">
        <v>0</v>
      </c>
      <c r="AH16" s="146">
        <v>0</v>
      </c>
      <c r="AI16" s="146">
        <v>0</v>
      </c>
      <c r="AJ16" s="146">
        <v>0</v>
      </c>
      <c r="AK16" s="146">
        <v>0</v>
      </c>
      <c r="AL16" s="146">
        <v>0</v>
      </c>
      <c r="AM16" s="146">
        <v>0</v>
      </c>
      <c r="AN16" s="146">
        <v>0</v>
      </c>
      <c r="AO16" s="146">
        <v>0</v>
      </c>
      <c r="AP16" s="146">
        <v>0</v>
      </c>
      <c r="AQ16" s="146">
        <v>0</v>
      </c>
      <c r="AR16" s="146">
        <v>0</v>
      </c>
      <c r="AS16" s="146">
        <v>0</v>
      </c>
      <c r="AT16" s="146">
        <v>0</v>
      </c>
      <c r="AU16" s="146">
        <v>0</v>
      </c>
      <c r="AV16" s="146">
        <v>0</v>
      </c>
      <c r="AW16" s="146">
        <v>0</v>
      </c>
      <c r="AX16" s="146">
        <v>0</v>
      </c>
      <c r="AY16" s="146">
        <v>0</v>
      </c>
      <c r="AZ16" s="146">
        <v>0</v>
      </c>
      <c r="BA16" s="146">
        <v>0</v>
      </c>
      <c r="BB16" s="146">
        <v>0</v>
      </c>
      <c r="BC16" s="146">
        <v>0</v>
      </c>
      <c r="BD16" s="146">
        <v>0</v>
      </c>
      <c r="BE16" s="146">
        <v>0</v>
      </c>
      <c r="BF16" s="146">
        <v>0</v>
      </c>
      <c r="BG16" s="146">
        <v>0</v>
      </c>
      <c r="BH16" s="146">
        <v>0</v>
      </c>
      <c r="BI16" s="146">
        <v>0</v>
      </c>
      <c r="BJ16" s="146">
        <v>0</v>
      </c>
      <c r="BK16" s="146">
        <v>0</v>
      </c>
      <c r="BL16" s="146">
        <v>0</v>
      </c>
      <c r="BM16" s="146">
        <v>0</v>
      </c>
      <c r="BN16" s="146">
        <v>0</v>
      </c>
      <c r="BO16" s="146">
        <v>0</v>
      </c>
      <c r="BP16" s="146">
        <v>0</v>
      </c>
      <c r="BQ16" s="146">
        <v>0</v>
      </c>
      <c r="BR16" s="146">
        <v>0</v>
      </c>
      <c r="BT16" s="237" t="s">
        <v>1681</v>
      </c>
      <c r="BU16" s="237" t="b">
        <f t="shared" si="0"/>
        <v>1</v>
      </c>
    </row>
    <row r="17" spans="1:73" ht="15" customHeight="1">
      <c r="A17" s="296"/>
      <c r="B17" s="223" t="str">
        <f>'Novos Planos_Renova'!B17</f>
        <v>iPhone 6s 128GB</v>
      </c>
      <c r="C17" s="223" t="str">
        <f>'Novos Planos_Renova'!C17</f>
        <v>iPhone 6s 128GB</v>
      </c>
      <c r="D17" s="480">
        <f>'Novos Planos_Renova'!D17</f>
        <v>42322</v>
      </c>
      <c r="E17" s="401" t="str">
        <f>'Novos Planos_Renova'!E17</f>
        <v>Lte</v>
      </c>
      <c r="F17" s="401" t="str">
        <f>'Novos Planos_Renova'!F17</f>
        <v>4FF</v>
      </c>
      <c r="G17" s="401" t="str">
        <f>'Novos Planos_Renova'!G17</f>
        <v>SmartVivo 6GB</v>
      </c>
      <c r="H17" s="146">
        <v>0</v>
      </c>
      <c r="I17" s="146">
        <v>0</v>
      </c>
      <c r="J17" s="146">
        <v>0</v>
      </c>
      <c r="K17" s="146">
        <v>0</v>
      </c>
      <c r="L17" s="146">
        <v>0</v>
      </c>
      <c r="M17" s="146">
        <v>0</v>
      </c>
      <c r="N17" s="146">
        <v>0</v>
      </c>
      <c r="O17" s="146">
        <v>0</v>
      </c>
      <c r="P17" s="146">
        <v>0</v>
      </c>
      <c r="Q17" s="146">
        <v>0</v>
      </c>
      <c r="R17" s="146">
        <v>0</v>
      </c>
      <c r="S17" s="146">
        <v>0</v>
      </c>
      <c r="T17" s="146">
        <v>0</v>
      </c>
      <c r="U17" s="146">
        <v>0</v>
      </c>
      <c r="V17" s="146">
        <v>0</v>
      </c>
      <c r="W17" s="146">
        <v>0</v>
      </c>
      <c r="X17" s="146">
        <v>0</v>
      </c>
      <c r="Y17" s="146">
        <v>0</v>
      </c>
      <c r="Z17" s="146">
        <v>0</v>
      </c>
      <c r="AA17" s="146">
        <v>0</v>
      </c>
      <c r="AB17" s="146">
        <v>0</v>
      </c>
      <c r="AC17" s="146">
        <v>0</v>
      </c>
      <c r="AD17" s="146">
        <v>0</v>
      </c>
      <c r="AE17" s="146">
        <v>0</v>
      </c>
      <c r="AF17" s="146">
        <v>0</v>
      </c>
      <c r="AG17" s="146">
        <v>0</v>
      </c>
      <c r="AH17" s="146">
        <v>0</v>
      </c>
      <c r="AI17" s="146">
        <v>0</v>
      </c>
      <c r="AJ17" s="146">
        <v>0</v>
      </c>
      <c r="AK17" s="146">
        <v>0</v>
      </c>
      <c r="AL17" s="146">
        <v>0</v>
      </c>
      <c r="AM17" s="146">
        <v>0</v>
      </c>
      <c r="AN17" s="146">
        <v>0</v>
      </c>
      <c r="AO17" s="146">
        <v>0</v>
      </c>
      <c r="AP17" s="146">
        <v>0</v>
      </c>
      <c r="AQ17" s="146">
        <v>0</v>
      </c>
      <c r="AR17" s="146">
        <v>0</v>
      </c>
      <c r="AS17" s="146">
        <v>0</v>
      </c>
      <c r="AT17" s="146">
        <v>0</v>
      </c>
      <c r="AU17" s="146">
        <v>0</v>
      </c>
      <c r="AV17" s="146">
        <v>0</v>
      </c>
      <c r="AW17" s="146">
        <v>0</v>
      </c>
      <c r="AX17" s="146">
        <v>0</v>
      </c>
      <c r="AY17" s="146">
        <v>0</v>
      </c>
      <c r="AZ17" s="146">
        <v>0</v>
      </c>
      <c r="BA17" s="146">
        <v>0</v>
      </c>
      <c r="BB17" s="146">
        <v>0</v>
      </c>
      <c r="BC17" s="146">
        <v>0</v>
      </c>
      <c r="BD17" s="146">
        <v>0</v>
      </c>
      <c r="BE17" s="146">
        <v>0</v>
      </c>
      <c r="BF17" s="146">
        <v>0</v>
      </c>
      <c r="BG17" s="146">
        <v>0</v>
      </c>
      <c r="BH17" s="146">
        <v>0</v>
      </c>
      <c r="BI17" s="146">
        <v>0</v>
      </c>
      <c r="BJ17" s="146">
        <v>0</v>
      </c>
      <c r="BK17" s="146">
        <v>0</v>
      </c>
      <c r="BL17" s="146">
        <v>0</v>
      </c>
      <c r="BM17" s="146">
        <v>0</v>
      </c>
      <c r="BN17" s="146">
        <v>0</v>
      </c>
      <c r="BO17" s="146">
        <v>0</v>
      </c>
      <c r="BP17" s="146">
        <v>0</v>
      </c>
      <c r="BQ17" s="146">
        <v>0</v>
      </c>
      <c r="BR17" s="146">
        <v>0</v>
      </c>
      <c r="BT17" s="237" t="s">
        <v>1678</v>
      </c>
      <c r="BU17" s="237" t="b">
        <f t="shared" si="0"/>
        <v>1</v>
      </c>
    </row>
    <row r="18" spans="1:73" ht="15" customHeight="1">
      <c r="A18" s="296"/>
      <c r="B18" s="223" t="str">
        <f>'Novos Planos_Renova'!B18</f>
        <v>iPhone 6s 64GB</v>
      </c>
      <c r="C18" s="223" t="str">
        <f>'Novos Planos_Renova'!C18</f>
        <v>iPhone 6s 64GB</v>
      </c>
      <c r="D18" s="480">
        <f>'Novos Planos_Renova'!D18</f>
        <v>42322</v>
      </c>
      <c r="E18" s="401" t="str">
        <f>'Novos Planos_Renova'!E18</f>
        <v>Lte</v>
      </c>
      <c r="F18" s="401" t="str">
        <f>'Novos Planos_Renova'!F18</f>
        <v>4FF</v>
      </c>
      <c r="G18" s="401" t="str">
        <f>'Novos Planos_Renova'!G18</f>
        <v>SmartVivo 6GB</v>
      </c>
      <c r="H18" s="146">
        <v>0</v>
      </c>
      <c r="I18" s="146">
        <v>0</v>
      </c>
      <c r="J18" s="146">
        <v>0</v>
      </c>
      <c r="K18" s="146">
        <v>0</v>
      </c>
      <c r="L18" s="146">
        <v>0</v>
      </c>
      <c r="M18" s="146">
        <v>0</v>
      </c>
      <c r="N18" s="146">
        <v>0</v>
      </c>
      <c r="O18" s="146">
        <v>0</v>
      </c>
      <c r="P18" s="146">
        <v>0</v>
      </c>
      <c r="Q18" s="146">
        <v>0</v>
      </c>
      <c r="R18" s="146">
        <v>0</v>
      </c>
      <c r="S18" s="146">
        <v>0</v>
      </c>
      <c r="T18" s="146">
        <v>0</v>
      </c>
      <c r="U18" s="146">
        <v>0</v>
      </c>
      <c r="V18" s="146">
        <v>0</v>
      </c>
      <c r="W18" s="146">
        <v>0</v>
      </c>
      <c r="X18" s="146">
        <v>0</v>
      </c>
      <c r="Y18" s="146">
        <v>0</v>
      </c>
      <c r="Z18" s="146">
        <v>0</v>
      </c>
      <c r="AA18" s="146">
        <v>0</v>
      </c>
      <c r="AB18" s="146">
        <v>0</v>
      </c>
      <c r="AC18" s="146">
        <v>0</v>
      </c>
      <c r="AD18" s="146">
        <v>0</v>
      </c>
      <c r="AE18" s="146">
        <v>0</v>
      </c>
      <c r="AF18" s="146">
        <v>0</v>
      </c>
      <c r="AG18" s="146">
        <v>0</v>
      </c>
      <c r="AH18" s="146">
        <v>0</v>
      </c>
      <c r="AI18" s="146">
        <v>0</v>
      </c>
      <c r="AJ18" s="146">
        <v>0</v>
      </c>
      <c r="AK18" s="146">
        <v>0</v>
      </c>
      <c r="AL18" s="146">
        <v>0</v>
      </c>
      <c r="AM18" s="146">
        <v>0</v>
      </c>
      <c r="AN18" s="146">
        <v>0</v>
      </c>
      <c r="AO18" s="146">
        <v>0</v>
      </c>
      <c r="AP18" s="146">
        <v>0</v>
      </c>
      <c r="AQ18" s="146">
        <v>0</v>
      </c>
      <c r="AR18" s="146">
        <v>0</v>
      </c>
      <c r="AS18" s="146">
        <v>0</v>
      </c>
      <c r="AT18" s="146">
        <v>0</v>
      </c>
      <c r="AU18" s="146">
        <v>0</v>
      </c>
      <c r="AV18" s="146">
        <v>0</v>
      </c>
      <c r="AW18" s="146">
        <v>0</v>
      </c>
      <c r="AX18" s="146">
        <v>0</v>
      </c>
      <c r="AY18" s="146">
        <v>0</v>
      </c>
      <c r="AZ18" s="146">
        <v>0</v>
      </c>
      <c r="BA18" s="146">
        <v>0</v>
      </c>
      <c r="BB18" s="146">
        <v>0</v>
      </c>
      <c r="BC18" s="146">
        <v>0</v>
      </c>
      <c r="BD18" s="146">
        <v>0</v>
      </c>
      <c r="BE18" s="146">
        <v>0</v>
      </c>
      <c r="BF18" s="146">
        <v>0</v>
      </c>
      <c r="BG18" s="146">
        <v>0</v>
      </c>
      <c r="BH18" s="146">
        <v>0</v>
      </c>
      <c r="BI18" s="146">
        <v>0</v>
      </c>
      <c r="BJ18" s="146">
        <v>0</v>
      </c>
      <c r="BK18" s="146">
        <v>0</v>
      </c>
      <c r="BL18" s="146">
        <v>0</v>
      </c>
      <c r="BM18" s="146">
        <v>0</v>
      </c>
      <c r="BN18" s="146">
        <v>0</v>
      </c>
      <c r="BO18" s="146">
        <v>0</v>
      </c>
      <c r="BP18" s="146">
        <v>0</v>
      </c>
      <c r="BQ18" s="146">
        <v>0</v>
      </c>
      <c r="BR18" s="146">
        <v>0</v>
      </c>
      <c r="BT18" s="237" t="s">
        <v>1677</v>
      </c>
      <c r="BU18" s="237" t="b">
        <f t="shared" si="0"/>
        <v>1</v>
      </c>
    </row>
    <row r="19" spans="1:73" ht="15" customHeight="1">
      <c r="A19" s="296"/>
      <c r="B19" s="223" t="str">
        <f>'Novos Planos_Renova'!B19</f>
        <v>iPhone 6s 16GB</v>
      </c>
      <c r="C19" s="223" t="str">
        <f>'Novos Planos_Renova'!C19</f>
        <v>iPhone 6s 16GB</v>
      </c>
      <c r="D19" s="480">
        <f>'Novos Planos_Renova'!D19</f>
        <v>42322</v>
      </c>
      <c r="E19" s="401" t="str">
        <f>'Novos Planos_Renova'!E19</f>
        <v>Lte</v>
      </c>
      <c r="F19" s="401" t="str">
        <f>'Novos Planos_Renova'!F19</f>
        <v>4FF</v>
      </c>
      <c r="G19" s="401" t="str">
        <f>'Novos Planos_Renova'!G19</f>
        <v>SmartVivo 6GB</v>
      </c>
      <c r="H19" s="146">
        <v>0</v>
      </c>
      <c r="I19" s="146">
        <v>0</v>
      </c>
      <c r="J19" s="146">
        <v>0</v>
      </c>
      <c r="K19" s="146">
        <v>0</v>
      </c>
      <c r="L19" s="146">
        <v>0</v>
      </c>
      <c r="M19" s="146">
        <v>0</v>
      </c>
      <c r="N19" s="146">
        <v>0</v>
      </c>
      <c r="O19" s="146">
        <v>0</v>
      </c>
      <c r="P19" s="146">
        <v>0</v>
      </c>
      <c r="Q19" s="146">
        <v>0</v>
      </c>
      <c r="R19" s="146">
        <v>0</v>
      </c>
      <c r="S19" s="146">
        <v>0</v>
      </c>
      <c r="T19" s="146">
        <v>0</v>
      </c>
      <c r="U19" s="146">
        <v>0</v>
      </c>
      <c r="V19" s="146">
        <v>0</v>
      </c>
      <c r="W19" s="146">
        <v>0</v>
      </c>
      <c r="X19" s="146">
        <v>0</v>
      </c>
      <c r="Y19" s="146">
        <v>0</v>
      </c>
      <c r="Z19" s="146">
        <v>0</v>
      </c>
      <c r="AA19" s="146">
        <v>0</v>
      </c>
      <c r="AB19" s="146">
        <v>0</v>
      </c>
      <c r="AC19" s="146">
        <v>0</v>
      </c>
      <c r="AD19" s="146">
        <v>0</v>
      </c>
      <c r="AE19" s="146">
        <v>0</v>
      </c>
      <c r="AF19" s="146">
        <v>0</v>
      </c>
      <c r="AG19" s="146">
        <v>0</v>
      </c>
      <c r="AH19" s="146">
        <v>0</v>
      </c>
      <c r="AI19" s="146">
        <v>0</v>
      </c>
      <c r="AJ19" s="146">
        <v>0</v>
      </c>
      <c r="AK19" s="146">
        <v>0</v>
      </c>
      <c r="AL19" s="146">
        <v>0</v>
      </c>
      <c r="AM19" s="146">
        <v>0</v>
      </c>
      <c r="AN19" s="146">
        <v>0</v>
      </c>
      <c r="AO19" s="146">
        <v>0</v>
      </c>
      <c r="AP19" s="146">
        <v>0</v>
      </c>
      <c r="AQ19" s="146">
        <v>0</v>
      </c>
      <c r="AR19" s="146">
        <v>0</v>
      </c>
      <c r="AS19" s="146">
        <v>0</v>
      </c>
      <c r="AT19" s="146">
        <v>0</v>
      </c>
      <c r="AU19" s="146">
        <v>0</v>
      </c>
      <c r="AV19" s="146">
        <v>0</v>
      </c>
      <c r="AW19" s="146">
        <v>0</v>
      </c>
      <c r="AX19" s="146">
        <v>0</v>
      </c>
      <c r="AY19" s="146">
        <v>0</v>
      </c>
      <c r="AZ19" s="146">
        <v>0</v>
      </c>
      <c r="BA19" s="146">
        <v>0</v>
      </c>
      <c r="BB19" s="146">
        <v>0</v>
      </c>
      <c r="BC19" s="146">
        <v>0</v>
      </c>
      <c r="BD19" s="146">
        <v>0</v>
      </c>
      <c r="BE19" s="146">
        <v>0</v>
      </c>
      <c r="BF19" s="146">
        <v>0</v>
      </c>
      <c r="BG19" s="146">
        <v>0</v>
      </c>
      <c r="BH19" s="146">
        <v>0</v>
      </c>
      <c r="BI19" s="146">
        <v>0</v>
      </c>
      <c r="BJ19" s="146">
        <v>0</v>
      </c>
      <c r="BK19" s="146">
        <v>0</v>
      </c>
      <c r="BL19" s="146">
        <v>0</v>
      </c>
      <c r="BM19" s="146">
        <v>0</v>
      </c>
      <c r="BN19" s="146">
        <v>0</v>
      </c>
      <c r="BO19" s="146">
        <v>0</v>
      </c>
      <c r="BP19" s="146">
        <v>0</v>
      </c>
      <c r="BQ19" s="146">
        <v>0</v>
      </c>
      <c r="BR19" s="146">
        <v>0</v>
      </c>
      <c r="BT19" s="237" t="s">
        <v>1676</v>
      </c>
      <c r="BU19" s="237" t="b">
        <f t="shared" si="0"/>
        <v>1</v>
      </c>
    </row>
    <row r="20" spans="1:73" ht="15" customHeight="1">
      <c r="A20" s="296"/>
      <c r="B20" s="223" t="str">
        <f>'Novos Planos_Renova'!B20</f>
        <v>Iphone 6 Plus 128GB</v>
      </c>
      <c r="C20" s="223" t="str">
        <f>'Novos Planos_Renova'!C20</f>
        <v>Iphone 6 Plus 128GB</v>
      </c>
      <c r="D20" s="480">
        <f>'Novos Planos_Renova'!D20</f>
        <v>41957</v>
      </c>
      <c r="E20" s="401" t="str">
        <f>'Novos Planos_Renova'!E20</f>
        <v>Lte</v>
      </c>
      <c r="F20" s="401" t="str">
        <f>'Novos Planos_Renova'!F20</f>
        <v>4FF</v>
      </c>
      <c r="G20" s="401" t="str">
        <f>'Novos Planos_Renova'!G20</f>
        <v>SmartVivo 8GB</v>
      </c>
      <c r="H20" s="146">
        <v>200</v>
      </c>
      <c r="I20" s="146">
        <v>200</v>
      </c>
      <c r="J20" s="146">
        <v>200</v>
      </c>
      <c r="K20" s="146">
        <v>200</v>
      </c>
      <c r="L20" s="146">
        <v>200</v>
      </c>
      <c r="M20" s="146">
        <v>200</v>
      </c>
      <c r="N20" s="146">
        <v>200</v>
      </c>
      <c r="O20" s="146">
        <v>200</v>
      </c>
      <c r="P20" s="146">
        <v>200</v>
      </c>
      <c r="Q20" s="146">
        <v>200</v>
      </c>
      <c r="R20" s="146">
        <v>200</v>
      </c>
      <c r="S20" s="146">
        <v>200</v>
      </c>
      <c r="T20" s="146">
        <v>200</v>
      </c>
      <c r="U20" s="146">
        <v>200</v>
      </c>
      <c r="V20" s="146">
        <v>200</v>
      </c>
      <c r="W20" s="146">
        <v>200</v>
      </c>
      <c r="X20" s="146">
        <v>200</v>
      </c>
      <c r="Y20" s="146">
        <v>200</v>
      </c>
      <c r="Z20" s="146">
        <v>200</v>
      </c>
      <c r="AA20" s="146">
        <v>200</v>
      </c>
      <c r="AB20" s="146">
        <v>200</v>
      </c>
      <c r="AC20" s="146">
        <v>200</v>
      </c>
      <c r="AD20" s="146">
        <v>200</v>
      </c>
      <c r="AE20" s="146">
        <v>200</v>
      </c>
      <c r="AF20" s="146">
        <v>200</v>
      </c>
      <c r="AG20" s="146">
        <v>200</v>
      </c>
      <c r="AH20" s="146">
        <v>200</v>
      </c>
      <c r="AI20" s="146">
        <v>200</v>
      </c>
      <c r="AJ20" s="146">
        <v>200</v>
      </c>
      <c r="AK20" s="146">
        <v>200</v>
      </c>
      <c r="AL20" s="146">
        <v>200</v>
      </c>
      <c r="AM20" s="146">
        <v>200</v>
      </c>
      <c r="AN20" s="146">
        <v>200</v>
      </c>
      <c r="AO20" s="146">
        <v>200</v>
      </c>
      <c r="AP20" s="146">
        <v>200</v>
      </c>
      <c r="AQ20" s="146">
        <v>200</v>
      </c>
      <c r="AR20" s="146">
        <v>200</v>
      </c>
      <c r="AS20" s="146">
        <v>200</v>
      </c>
      <c r="AT20" s="146">
        <v>200</v>
      </c>
      <c r="AU20" s="146">
        <v>200</v>
      </c>
      <c r="AV20" s="146">
        <v>200</v>
      </c>
      <c r="AW20" s="146">
        <v>200</v>
      </c>
      <c r="AX20" s="146">
        <v>200</v>
      </c>
      <c r="AY20" s="146">
        <v>200</v>
      </c>
      <c r="AZ20" s="146">
        <v>200</v>
      </c>
      <c r="BA20" s="146">
        <v>200</v>
      </c>
      <c r="BB20" s="146">
        <v>200</v>
      </c>
      <c r="BC20" s="146">
        <v>200</v>
      </c>
      <c r="BD20" s="146">
        <v>200</v>
      </c>
      <c r="BE20" s="146">
        <v>200</v>
      </c>
      <c r="BF20" s="146">
        <v>200</v>
      </c>
      <c r="BG20" s="146">
        <v>200</v>
      </c>
      <c r="BH20" s="146">
        <v>200</v>
      </c>
      <c r="BI20" s="146">
        <v>200</v>
      </c>
      <c r="BJ20" s="146">
        <v>200</v>
      </c>
      <c r="BK20" s="146">
        <v>200</v>
      </c>
      <c r="BL20" s="146">
        <v>200</v>
      </c>
      <c r="BM20" s="146">
        <v>200</v>
      </c>
      <c r="BN20" s="146">
        <v>200</v>
      </c>
      <c r="BO20" s="146">
        <v>200</v>
      </c>
      <c r="BP20" s="146">
        <v>200</v>
      </c>
      <c r="BQ20" s="146">
        <v>200</v>
      </c>
      <c r="BR20" s="146">
        <v>200</v>
      </c>
      <c r="BT20" s="237" t="s">
        <v>883</v>
      </c>
      <c r="BU20" s="237" t="b">
        <f t="shared" si="0"/>
        <v>1</v>
      </c>
    </row>
    <row r="21" spans="1:73" ht="15" customHeight="1">
      <c r="A21" s="296"/>
      <c r="B21" s="223" t="str">
        <f>'Novos Planos_Renova'!B21</f>
        <v>Iphone 6 Plus 64GB</v>
      </c>
      <c r="C21" s="223" t="str">
        <f>'Novos Planos_Renova'!C21</f>
        <v>Iphone 6 Plus 64GB</v>
      </c>
      <c r="D21" s="480">
        <f>'Novos Planos_Renova'!D21</f>
        <v>41957</v>
      </c>
      <c r="E21" s="401" t="str">
        <f>'Novos Planos_Renova'!E21</f>
        <v>Lte</v>
      </c>
      <c r="F21" s="401" t="str">
        <f>'Novos Planos_Renova'!F21</f>
        <v>4FF</v>
      </c>
      <c r="G21" s="401" t="str">
        <f>'Novos Planos_Renova'!G21</f>
        <v>SmartVivo 8GB</v>
      </c>
      <c r="H21" s="146">
        <v>200</v>
      </c>
      <c r="I21" s="146">
        <v>200</v>
      </c>
      <c r="J21" s="146">
        <v>200</v>
      </c>
      <c r="K21" s="146">
        <v>200</v>
      </c>
      <c r="L21" s="146">
        <v>200</v>
      </c>
      <c r="M21" s="146">
        <v>200</v>
      </c>
      <c r="N21" s="146">
        <v>200</v>
      </c>
      <c r="O21" s="146">
        <v>200</v>
      </c>
      <c r="P21" s="146">
        <v>200</v>
      </c>
      <c r="Q21" s="146">
        <v>200</v>
      </c>
      <c r="R21" s="146">
        <v>200</v>
      </c>
      <c r="S21" s="146">
        <v>200</v>
      </c>
      <c r="T21" s="146">
        <v>200</v>
      </c>
      <c r="U21" s="146">
        <v>200</v>
      </c>
      <c r="V21" s="146">
        <v>200</v>
      </c>
      <c r="W21" s="146">
        <v>200</v>
      </c>
      <c r="X21" s="146">
        <v>200</v>
      </c>
      <c r="Y21" s="146">
        <v>200</v>
      </c>
      <c r="Z21" s="146">
        <v>200</v>
      </c>
      <c r="AA21" s="146">
        <v>200</v>
      </c>
      <c r="AB21" s="146">
        <v>200</v>
      </c>
      <c r="AC21" s="146">
        <v>200</v>
      </c>
      <c r="AD21" s="146">
        <v>200</v>
      </c>
      <c r="AE21" s="146">
        <v>200</v>
      </c>
      <c r="AF21" s="146">
        <v>200</v>
      </c>
      <c r="AG21" s="146">
        <v>200</v>
      </c>
      <c r="AH21" s="146">
        <v>200</v>
      </c>
      <c r="AI21" s="146">
        <v>200</v>
      </c>
      <c r="AJ21" s="146">
        <v>200</v>
      </c>
      <c r="AK21" s="146">
        <v>200</v>
      </c>
      <c r="AL21" s="146">
        <v>200</v>
      </c>
      <c r="AM21" s="146">
        <v>200</v>
      </c>
      <c r="AN21" s="146">
        <v>200</v>
      </c>
      <c r="AO21" s="146">
        <v>200</v>
      </c>
      <c r="AP21" s="146">
        <v>200</v>
      </c>
      <c r="AQ21" s="146">
        <v>200</v>
      </c>
      <c r="AR21" s="146">
        <v>200</v>
      </c>
      <c r="AS21" s="146">
        <v>200</v>
      </c>
      <c r="AT21" s="146">
        <v>200</v>
      </c>
      <c r="AU21" s="146">
        <v>200</v>
      </c>
      <c r="AV21" s="146">
        <v>200</v>
      </c>
      <c r="AW21" s="146">
        <v>200</v>
      </c>
      <c r="AX21" s="146">
        <v>200</v>
      </c>
      <c r="AY21" s="146">
        <v>200</v>
      </c>
      <c r="AZ21" s="146">
        <v>200</v>
      </c>
      <c r="BA21" s="146">
        <v>200</v>
      </c>
      <c r="BB21" s="146">
        <v>200</v>
      </c>
      <c r="BC21" s="146">
        <v>200</v>
      </c>
      <c r="BD21" s="146">
        <v>200</v>
      </c>
      <c r="BE21" s="146">
        <v>200</v>
      </c>
      <c r="BF21" s="146">
        <v>200</v>
      </c>
      <c r="BG21" s="146">
        <v>200</v>
      </c>
      <c r="BH21" s="146">
        <v>200</v>
      </c>
      <c r="BI21" s="146">
        <v>200</v>
      </c>
      <c r="BJ21" s="146">
        <v>200</v>
      </c>
      <c r="BK21" s="146">
        <v>200</v>
      </c>
      <c r="BL21" s="146">
        <v>200</v>
      </c>
      <c r="BM21" s="146">
        <v>200</v>
      </c>
      <c r="BN21" s="146">
        <v>200</v>
      </c>
      <c r="BO21" s="146">
        <v>200</v>
      </c>
      <c r="BP21" s="146">
        <v>200</v>
      </c>
      <c r="BQ21" s="146">
        <v>200</v>
      </c>
      <c r="BR21" s="146">
        <v>200</v>
      </c>
      <c r="BT21" s="237" t="s">
        <v>884</v>
      </c>
      <c r="BU21" s="237" t="b">
        <f t="shared" si="0"/>
        <v>1</v>
      </c>
    </row>
    <row r="22" spans="1:73" ht="15" customHeight="1">
      <c r="A22" s="296"/>
      <c r="B22" s="223" t="str">
        <f>'Novos Planos_Renova'!B22</f>
        <v>Iphone 6 Plus 16GB</v>
      </c>
      <c r="C22" s="223" t="str">
        <f>'Novos Planos_Renova'!C22</f>
        <v>Iphone 6 Plus 16GB</v>
      </c>
      <c r="D22" s="480">
        <f>'Novos Planos_Renova'!D22</f>
        <v>41957</v>
      </c>
      <c r="E22" s="401" t="str">
        <f>'Novos Planos_Renova'!E22</f>
        <v>Lte</v>
      </c>
      <c r="F22" s="401" t="str">
        <f>'Novos Planos_Renova'!F22</f>
        <v>4FF</v>
      </c>
      <c r="G22" s="401" t="str">
        <f>'Novos Planos_Renova'!G22</f>
        <v>SmartVivo 8GB</v>
      </c>
      <c r="H22" s="146">
        <v>200</v>
      </c>
      <c r="I22" s="146">
        <v>200</v>
      </c>
      <c r="J22" s="146">
        <v>200</v>
      </c>
      <c r="K22" s="146">
        <v>200</v>
      </c>
      <c r="L22" s="146">
        <v>200</v>
      </c>
      <c r="M22" s="146">
        <v>200</v>
      </c>
      <c r="N22" s="146">
        <v>200</v>
      </c>
      <c r="O22" s="146">
        <v>200</v>
      </c>
      <c r="P22" s="146">
        <v>200</v>
      </c>
      <c r="Q22" s="146">
        <v>200</v>
      </c>
      <c r="R22" s="146">
        <v>200</v>
      </c>
      <c r="S22" s="146">
        <v>200</v>
      </c>
      <c r="T22" s="146">
        <v>200</v>
      </c>
      <c r="U22" s="146">
        <v>200</v>
      </c>
      <c r="V22" s="146">
        <v>200</v>
      </c>
      <c r="W22" s="146">
        <v>200</v>
      </c>
      <c r="X22" s="146">
        <v>200</v>
      </c>
      <c r="Y22" s="146">
        <v>200</v>
      </c>
      <c r="Z22" s="146">
        <v>200</v>
      </c>
      <c r="AA22" s="146">
        <v>200</v>
      </c>
      <c r="AB22" s="146">
        <v>200</v>
      </c>
      <c r="AC22" s="146">
        <v>200</v>
      </c>
      <c r="AD22" s="146">
        <v>200</v>
      </c>
      <c r="AE22" s="146">
        <v>200</v>
      </c>
      <c r="AF22" s="146">
        <v>200</v>
      </c>
      <c r="AG22" s="146">
        <v>200</v>
      </c>
      <c r="AH22" s="146">
        <v>200</v>
      </c>
      <c r="AI22" s="146">
        <v>200</v>
      </c>
      <c r="AJ22" s="146">
        <v>200</v>
      </c>
      <c r="AK22" s="146">
        <v>200</v>
      </c>
      <c r="AL22" s="146">
        <v>200</v>
      </c>
      <c r="AM22" s="146">
        <v>200</v>
      </c>
      <c r="AN22" s="146">
        <v>200</v>
      </c>
      <c r="AO22" s="146">
        <v>200</v>
      </c>
      <c r="AP22" s="146">
        <v>200</v>
      </c>
      <c r="AQ22" s="146">
        <v>200</v>
      </c>
      <c r="AR22" s="146">
        <v>200</v>
      </c>
      <c r="AS22" s="146">
        <v>200</v>
      </c>
      <c r="AT22" s="146">
        <v>200</v>
      </c>
      <c r="AU22" s="146">
        <v>200</v>
      </c>
      <c r="AV22" s="146">
        <v>200</v>
      </c>
      <c r="AW22" s="146">
        <v>200</v>
      </c>
      <c r="AX22" s="146">
        <v>200</v>
      </c>
      <c r="AY22" s="146">
        <v>200</v>
      </c>
      <c r="AZ22" s="146">
        <v>200</v>
      </c>
      <c r="BA22" s="146">
        <v>200</v>
      </c>
      <c r="BB22" s="146">
        <v>200</v>
      </c>
      <c r="BC22" s="146">
        <v>200</v>
      </c>
      <c r="BD22" s="146">
        <v>200</v>
      </c>
      <c r="BE22" s="146">
        <v>200</v>
      </c>
      <c r="BF22" s="146">
        <v>200</v>
      </c>
      <c r="BG22" s="146">
        <v>200</v>
      </c>
      <c r="BH22" s="146">
        <v>200</v>
      </c>
      <c r="BI22" s="146">
        <v>200</v>
      </c>
      <c r="BJ22" s="146">
        <v>200</v>
      </c>
      <c r="BK22" s="146">
        <v>200</v>
      </c>
      <c r="BL22" s="146">
        <v>200</v>
      </c>
      <c r="BM22" s="146">
        <v>200</v>
      </c>
      <c r="BN22" s="146">
        <v>200</v>
      </c>
      <c r="BO22" s="146">
        <v>200</v>
      </c>
      <c r="BP22" s="146">
        <v>200</v>
      </c>
      <c r="BQ22" s="146">
        <v>200</v>
      </c>
      <c r="BR22" s="146">
        <v>200</v>
      </c>
      <c r="BT22" s="237" t="s">
        <v>885</v>
      </c>
      <c r="BU22" s="237" t="b">
        <f t="shared" si="0"/>
        <v>1</v>
      </c>
    </row>
    <row r="23" spans="1:73" ht="15" customHeight="1">
      <c r="A23" s="296"/>
      <c r="B23" s="223" t="str">
        <f>'Novos Planos_Renova'!B23</f>
        <v>Iphone 6 128GB</v>
      </c>
      <c r="C23" s="223" t="str">
        <f>'Novos Planos_Renova'!C23</f>
        <v>Iphone 6 128GB</v>
      </c>
      <c r="D23" s="480">
        <f>'Novos Planos_Renova'!D23</f>
        <v>41957</v>
      </c>
      <c r="E23" s="401" t="str">
        <f>'Novos Planos_Renova'!E23</f>
        <v>Lte</v>
      </c>
      <c r="F23" s="401" t="str">
        <f>'Novos Planos_Renova'!F23</f>
        <v>4FF</v>
      </c>
      <c r="G23" s="401" t="str">
        <f>'Novos Planos_Renova'!G23</f>
        <v>SmartVivo 6GB</v>
      </c>
      <c r="H23" s="146">
        <v>200</v>
      </c>
      <c r="I23" s="146">
        <v>200</v>
      </c>
      <c r="J23" s="146">
        <v>200</v>
      </c>
      <c r="K23" s="146">
        <v>200</v>
      </c>
      <c r="L23" s="146">
        <v>200</v>
      </c>
      <c r="M23" s="146">
        <v>200</v>
      </c>
      <c r="N23" s="146">
        <v>200</v>
      </c>
      <c r="O23" s="146">
        <v>200</v>
      </c>
      <c r="P23" s="146">
        <v>200</v>
      </c>
      <c r="Q23" s="146">
        <v>200</v>
      </c>
      <c r="R23" s="146">
        <v>200</v>
      </c>
      <c r="S23" s="146">
        <v>200</v>
      </c>
      <c r="T23" s="146">
        <v>200</v>
      </c>
      <c r="U23" s="146">
        <v>200</v>
      </c>
      <c r="V23" s="146">
        <v>200</v>
      </c>
      <c r="W23" s="146">
        <v>200</v>
      </c>
      <c r="X23" s="146">
        <v>200</v>
      </c>
      <c r="Y23" s="146">
        <v>200</v>
      </c>
      <c r="Z23" s="146">
        <v>200</v>
      </c>
      <c r="AA23" s="146">
        <v>200</v>
      </c>
      <c r="AB23" s="146">
        <v>200</v>
      </c>
      <c r="AC23" s="146">
        <v>200</v>
      </c>
      <c r="AD23" s="146">
        <v>200</v>
      </c>
      <c r="AE23" s="146">
        <v>200</v>
      </c>
      <c r="AF23" s="146">
        <v>200</v>
      </c>
      <c r="AG23" s="146">
        <v>200</v>
      </c>
      <c r="AH23" s="146">
        <v>200</v>
      </c>
      <c r="AI23" s="146">
        <v>200</v>
      </c>
      <c r="AJ23" s="146">
        <v>200</v>
      </c>
      <c r="AK23" s="146">
        <v>200</v>
      </c>
      <c r="AL23" s="146">
        <v>200</v>
      </c>
      <c r="AM23" s="146">
        <v>200</v>
      </c>
      <c r="AN23" s="146">
        <v>200</v>
      </c>
      <c r="AO23" s="146">
        <v>200</v>
      </c>
      <c r="AP23" s="146">
        <v>200</v>
      </c>
      <c r="AQ23" s="146">
        <v>200</v>
      </c>
      <c r="AR23" s="146">
        <v>200</v>
      </c>
      <c r="AS23" s="146">
        <v>200</v>
      </c>
      <c r="AT23" s="146">
        <v>200</v>
      </c>
      <c r="AU23" s="146">
        <v>200</v>
      </c>
      <c r="AV23" s="146">
        <v>200</v>
      </c>
      <c r="AW23" s="146">
        <v>200</v>
      </c>
      <c r="AX23" s="146">
        <v>200</v>
      </c>
      <c r="AY23" s="146">
        <v>200</v>
      </c>
      <c r="AZ23" s="146">
        <v>200</v>
      </c>
      <c r="BA23" s="146">
        <v>200</v>
      </c>
      <c r="BB23" s="146">
        <v>200</v>
      </c>
      <c r="BC23" s="146">
        <v>200</v>
      </c>
      <c r="BD23" s="146">
        <v>200</v>
      </c>
      <c r="BE23" s="146">
        <v>200</v>
      </c>
      <c r="BF23" s="146">
        <v>200</v>
      </c>
      <c r="BG23" s="146">
        <v>200</v>
      </c>
      <c r="BH23" s="146">
        <v>200</v>
      </c>
      <c r="BI23" s="146">
        <v>200</v>
      </c>
      <c r="BJ23" s="146">
        <v>200</v>
      </c>
      <c r="BK23" s="146">
        <v>200</v>
      </c>
      <c r="BL23" s="146">
        <v>200</v>
      </c>
      <c r="BM23" s="146">
        <v>200</v>
      </c>
      <c r="BN23" s="146">
        <v>200</v>
      </c>
      <c r="BO23" s="146">
        <v>200</v>
      </c>
      <c r="BP23" s="146">
        <v>200</v>
      </c>
      <c r="BQ23" s="146">
        <v>200</v>
      </c>
      <c r="BR23" s="146">
        <v>200</v>
      </c>
      <c r="BT23" s="237" t="s">
        <v>882</v>
      </c>
      <c r="BU23" s="237" t="b">
        <f t="shared" si="0"/>
        <v>1</v>
      </c>
    </row>
    <row r="24" spans="1:73" ht="15" customHeight="1">
      <c r="A24" s="296"/>
      <c r="B24" s="223" t="str">
        <f>'Novos Planos_Renova'!B24</f>
        <v>Iphone 6 64GB</v>
      </c>
      <c r="C24" s="223" t="str">
        <f>'Novos Planos_Renova'!C24</f>
        <v>Iphone 6 64GB</v>
      </c>
      <c r="D24" s="480">
        <f>'Novos Planos_Renova'!D24</f>
        <v>41957</v>
      </c>
      <c r="E24" s="401" t="str">
        <f>'Novos Planos_Renova'!E24</f>
        <v>Lte</v>
      </c>
      <c r="F24" s="401" t="str">
        <f>'Novos Planos_Renova'!F24</f>
        <v>4FF</v>
      </c>
      <c r="G24" s="401" t="str">
        <f>'Novos Planos_Renova'!G24</f>
        <v>SmartVivo 6GB</v>
      </c>
      <c r="H24" s="146">
        <v>200</v>
      </c>
      <c r="I24" s="146">
        <v>200</v>
      </c>
      <c r="J24" s="146">
        <v>200</v>
      </c>
      <c r="K24" s="146">
        <v>200</v>
      </c>
      <c r="L24" s="146">
        <v>200</v>
      </c>
      <c r="M24" s="146">
        <v>200</v>
      </c>
      <c r="N24" s="146">
        <v>200</v>
      </c>
      <c r="O24" s="146">
        <v>200</v>
      </c>
      <c r="P24" s="146">
        <v>200</v>
      </c>
      <c r="Q24" s="146">
        <v>200</v>
      </c>
      <c r="R24" s="146">
        <v>200</v>
      </c>
      <c r="S24" s="146">
        <v>200</v>
      </c>
      <c r="T24" s="146">
        <v>200</v>
      </c>
      <c r="U24" s="146">
        <v>200</v>
      </c>
      <c r="V24" s="146">
        <v>200</v>
      </c>
      <c r="W24" s="146">
        <v>200</v>
      </c>
      <c r="X24" s="146">
        <v>200</v>
      </c>
      <c r="Y24" s="146">
        <v>200</v>
      </c>
      <c r="Z24" s="146">
        <v>200</v>
      </c>
      <c r="AA24" s="146">
        <v>200</v>
      </c>
      <c r="AB24" s="146">
        <v>200</v>
      </c>
      <c r="AC24" s="146">
        <v>200</v>
      </c>
      <c r="AD24" s="146">
        <v>200</v>
      </c>
      <c r="AE24" s="146">
        <v>200</v>
      </c>
      <c r="AF24" s="146">
        <v>200</v>
      </c>
      <c r="AG24" s="146">
        <v>200</v>
      </c>
      <c r="AH24" s="146">
        <v>200</v>
      </c>
      <c r="AI24" s="146">
        <v>200</v>
      </c>
      <c r="AJ24" s="146">
        <v>200</v>
      </c>
      <c r="AK24" s="146">
        <v>200</v>
      </c>
      <c r="AL24" s="146">
        <v>200</v>
      </c>
      <c r="AM24" s="146">
        <v>200</v>
      </c>
      <c r="AN24" s="146">
        <v>200</v>
      </c>
      <c r="AO24" s="146">
        <v>200</v>
      </c>
      <c r="AP24" s="146">
        <v>200</v>
      </c>
      <c r="AQ24" s="146">
        <v>200</v>
      </c>
      <c r="AR24" s="146">
        <v>200</v>
      </c>
      <c r="AS24" s="146">
        <v>200</v>
      </c>
      <c r="AT24" s="146">
        <v>200</v>
      </c>
      <c r="AU24" s="146">
        <v>200</v>
      </c>
      <c r="AV24" s="146">
        <v>200</v>
      </c>
      <c r="AW24" s="146">
        <v>200</v>
      </c>
      <c r="AX24" s="146">
        <v>200</v>
      </c>
      <c r="AY24" s="146">
        <v>200</v>
      </c>
      <c r="AZ24" s="146">
        <v>200</v>
      </c>
      <c r="BA24" s="146">
        <v>200</v>
      </c>
      <c r="BB24" s="146">
        <v>200</v>
      </c>
      <c r="BC24" s="146">
        <v>200</v>
      </c>
      <c r="BD24" s="146">
        <v>200</v>
      </c>
      <c r="BE24" s="146">
        <v>200</v>
      </c>
      <c r="BF24" s="146">
        <v>200</v>
      </c>
      <c r="BG24" s="146">
        <v>200</v>
      </c>
      <c r="BH24" s="146">
        <v>200</v>
      </c>
      <c r="BI24" s="146">
        <v>200</v>
      </c>
      <c r="BJ24" s="146">
        <v>200</v>
      </c>
      <c r="BK24" s="146">
        <v>200</v>
      </c>
      <c r="BL24" s="146">
        <v>200</v>
      </c>
      <c r="BM24" s="146">
        <v>200</v>
      </c>
      <c r="BN24" s="146">
        <v>200</v>
      </c>
      <c r="BO24" s="146">
        <v>200</v>
      </c>
      <c r="BP24" s="146">
        <v>200</v>
      </c>
      <c r="BQ24" s="146">
        <v>200</v>
      </c>
      <c r="BR24" s="146">
        <v>200</v>
      </c>
      <c r="BT24" s="237" t="s">
        <v>881</v>
      </c>
      <c r="BU24" s="237" t="b">
        <f t="shared" si="0"/>
        <v>1</v>
      </c>
    </row>
    <row r="25" spans="1:73" ht="15" customHeight="1">
      <c r="A25" s="296"/>
      <c r="B25" s="223" t="str">
        <f>'Novos Planos_Renova'!B25</f>
        <v>Iphone 6 16GB</v>
      </c>
      <c r="C25" s="223" t="str">
        <f>'Novos Planos_Renova'!C25</f>
        <v>Iphone 6 16GB</v>
      </c>
      <c r="D25" s="480">
        <f>'Novos Planos_Renova'!D25</f>
        <v>41957</v>
      </c>
      <c r="E25" s="401" t="str">
        <f>'Novos Planos_Renova'!E25</f>
        <v>Lte</v>
      </c>
      <c r="F25" s="401" t="str">
        <f>'Novos Planos_Renova'!F25</f>
        <v>4FF</v>
      </c>
      <c r="G25" s="401" t="str">
        <f>'Novos Planos_Renova'!G25</f>
        <v>SmartVivo 6GB</v>
      </c>
      <c r="H25" s="146">
        <v>200</v>
      </c>
      <c r="I25" s="146">
        <v>200</v>
      </c>
      <c r="J25" s="146">
        <v>200</v>
      </c>
      <c r="K25" s="146">
        <v>200</v>
      </c>
      <c r="L25" s="146">
        <v>200</v>
      </c>
      <c r="M25" s="146">
        <v>200</v>
      </c>
      <c r="N25" s="146">
        <v>200</v>
      </c>
      <c r="O25" s="146">
        <v>200</v>
      </c>
      <c r="P25" s="146">
        <v>200</v>
      </c>
      <c r="Q25" s="146">
        <v>200</v>
      </c>
      <c r="R25" s="146">
        <v>200</v>
      </c>
      <c r="S25" s="146">
        <v>200</v>
      </c>
      <c r="T25" s="146">
        <v>200</v>
      </c>
      <c r="U25" s="146">
        <v>200</v>
      </c>
      <c r="V25" s="146">
        <v>200</v>
      </c>
      <c r="W25" s="146">
        <v>200</v>
      </c>
      <c r="X25" s="146">
        <v>200</v>
      </c>
      <c r="Y25" s="146">
        <v>200</v>
      </c>
      <c r="Z25" s="146">
        <v>200</v>
      </c>
      <c r="AA25" s="146">
        <v>200</v>
      </c>
      <c r="AB25" s="146">
        <v>200</v>
      </c>
      <c r="AC25" s="146">
        <v>200</v>
      </c>
      <c r="AD25" s="146">
        <v>200</v>
      </c>
      <c r="AE25" s="146">
        <v>200</v>
      </c>
      <c r="AF25" s="146">
        <v>200</v>
      </c>
      <c r="AG25" s="146">
        <v>200</v>
      </c>
      <c r="AH25" s="146">
        <v>200</v>
      </c>
      <c r="AI25" s="146">
        <v>200</v>
      </c>
      <c r="AJ25" s="146">
        <v>200</v>
      </c>
      <c r="AK25" s="146">
        <v>200</v>
      </c>
      <c r="AL25" s="146">
        <v>200</v>
      </c>
      <c r="AM25" s="146">
        <v>200</v>
      </c>
      <c r="AN25" s="146">
        <v>200</v>
      </c>
      <c r="AO25" s="146">
        <v>200</v>
      </c>
      <c r="AP25" s="146">
        <v>200</v>
      </c>
      <c r="AQ25" s="146">
        <v>200</v>
      </c>
      <c r="AR25" s="146">
        <v>200</v>
      </c>
      <c r="AS25" s="146">
        <v>200</v>
      </c>
      <c r="AT25" s="146">
        <v>200</v>
      </c>
      <c r="AU25" s="146">
        <v>200</v>
      </c>
      <c r="AV25" s="146">
        <v>200</v>
      </c>
      <c r="AW25" s="146">
        <v>200</v>
      </c>
      <c r="AX25" s="146">
        <v>200</v>
      </c>
      <c r="AY25" s="146">
        <v>200</v>
      </c>
      <c r="AZ25" s="146">
        <v>200</v>
      </c>
      <c r="BA25" s="146">
        <v>200</v>
      </c>
      <c r="BB25" s="146">
        <v>200</v>
      </c>
      <c r="BC25" s="146">
        <v>200</v>
      </c>
      <c r="BD25" s="146">
        <v>200</v>
      </c>
      <c r="BE25" s="146">
        <v>200</v>
      </c>
      <c r="BF25" s="146">
        <v>200</v>
      </c>
      <c r="BG25" s="146">
        <v>200</v>
      </c>
      <c r="BH25" s="146">
        <v>200</v>
      </c>
      <c r="BI25" s="146">
        <v>200</v>
      </c>
      <c r="BJ25" s="146">
        <v>200</v>
      </c>
      <c r="BK25" s="146">
        <v>200</v>
      </c>
      <c r="BL25" s="146">
        <v>200</v>
      </c>
      <c r="BM25" s="146">
        <v>200</v>
      </c>
      <c r="BN25" s="146">
        <v>200</v>
      </c>
      <c r="BO25" s="146">
        <v>200</v>
      </c>
      <c r="BP25" s="146">
        <v>200</v>
      </c>
      <c r="BQ25" s="146">
        <v>200</v>
      </c>
      <c r="BR25" s="146">
        <v>200</v>
      </c>
      <c r="BT25" s="237" t="s">
        <v>880</v>
      </c>
      <c r="BU25" s="237" t="b">
        <f t="shared" si="0"/>
        <v>1</v>
      </c>
    </row>
    <row r="26" spans="1:73" ht="15" customHeight="1">
      <c r="A26" s="296"/>
      <c r="B26" s="223" t="str">
        <f>'Novos Planos_Renova'!B26</f>
        <v>Sony E6603</v>
      </c>
      <c r="C26" s="223" t="str">
        <f>'Novos Planos_Renova'!C26</f>
        <v>Sony Xperia Z5</v>
      </c>
      <c r="D26" s="480">
        <f>'Novos Planos_Renova'!D26</f>
        <v>42300</v>
      </c>
      <c r="E26" s="401" t="str">
        <f>'Novos Planos_Renova'!E26</f>
        <v>Lte</v>
      </c>
      <c r="F26" s="401" t="str">
        <f>'Novos Planos_Renova'!F26</f>
        <v>4FF</v>
      </c>
      <c r="G26" s="401" t="str">
        <f>'Novos Planos_Renova'!G26</f>
        <v>SmartVivo 6GB</v>
      </c>
      <c r="H26" s="146">
        <v>0</v>
      </c>
      <c r="I26" s="146">
        <v>0</v>
      </c>
      <c r="J26" s="146">
        <v>0</v>
      </c>
      <c r="K26" s="146">
        <v>0</v>
      </c>
      <c r="L26" s="146">
        <v>0</v>
      </c>
      <c r="M26" s="146">
        <v>0</v>
      </c>
      <c r="N26" s="146">
        <v>0</v>
      </c>
      <c r="O26" s="146">
        <v>0</v>
      </c>
      <c r="P26" s="146">
        <v>0</v>
      </c>
      <c r="Q26" s="146">
        <v>0</v>
      </c>
      <c r="R26" s="146">
        <v>0</v>
      </c>
      <c r="S26" s="146">
        <v>0</v>
      </c>
      <c r="T26" s="146">
        <v>0</v>
      </c>
      <c r="U26" s="146">
        <v>0</v>
      </c>
      <c r="V26" s="146">
        <v>0</v>
      </c>
      <c r="W26" s="146">
        <v>0</v>
      </c>
      <c r="X26" s="146">
        <v>0</v>
      </c>
      <c r="Y26" s="146">
        <v>0</v>
      </c>
      <c r="Z26" s="146">
        <v>0</v>
      </c>
      <c r="AA26" s="146">
        <v>0</v>
      </c>
      <c r="AB26" s="146">
        <v>0</v>
      </c>
      <c r="AC26" s="146">
        <v>0</v>
      </c>
      <c r="AD26" s="146">
        <v>0</v>
      </c>
      <c r="AE26" s="146">
        <v>0</v>
      </c>
      <c r="AF26" s="146">
        <v>0</v>
      </c>
      <c r="AG26" s="146">
        <v>0</v>
      </c>
      <c r="AH26" s="146">
        <v>0</v>
      </c>
      <c r="AI26" s="146">
        <v>0</v>
      </c>
      <c r="AJ26" s="146">
        <v>0</v>
      </c>
      <c r="AK26" s="146">
        <v>0</v>
      </c>
      <c r="AL26" s="146">
        <v>0</v>
      </c>
      <c r="AM26" s="146">
        <v>0</v>
      </c>
      <c r="AN26" s="146">
        <v>0</v>
      </c>
      <c r="AO26" s="146">
        <v>0</v>
      </c>
      <c r="AP26" s="146">
        <v>0</v>
      </c>
      <c r="AQ26" s="146">
        <v>0</v>
      </c>
      <c r="AR26" s="146">
        <v>0</v>
      </c>
      <c r="AS26" s="146">
        <v>0</v>
      </c>
      <c r="AT26" s="146">
        <v>0</v>
      </c>
      <c r="AU26" s="146">
        <v>0</v>
      </c>
      <c r="AV26" s="146">
        <v>0</v>
      </c>
      <c r="AW26" s="146">
        <v>0</v>
      </c>
      <c r="AX26" s="146">
        <v>0</v>
      </c>
      <c r="AY26" s="146">
        <v>0</v>
      </c>
      <c r="AZ26" s="146">
        <v>0</v>
      </c>
      <c r="BA26" s="146">
        <v>0</v>
      </c>
      <c r="BB26" s="146">
        <v>0</v>
      </c>
      <c r="BC26" s="146">
        <v>0</v>
      </c>
      <c r="BD26" s="146">
        <v>0</v>
      </c>
      <c r="BE26" s="146">
        <v>0</v>
      </c>
      <c r="BF26" s="146">
        <v>0</v>
      </c>
      <c r="BG26" s="146">
        <v>0</v>
      </c>
      <c r="BH26" s="146">
        <v>0</v>
      </c>
      <c r="BI26" s="146">
        <v>0</v>
      </c>
      <c r="BJ26" s="146">
        <v>0</v>
      </c>
      <c r="BK26" s="146">
        <v>0</v>
      </c>
      <c r="BL26" s="146">
        <v>0</v>
      </c>
      <c r="BM26" s="146">
        <v>0</v>
      </c>
      <c r="BN26" s="146">
        <v>0</v>
      </c>
      <c r="BO26" s="146">
        <v>0</v>
      </c>
      <c r="BP26" s="146">
        <v>0</v>
      </c>
      <c r="BQ26" s="146">
        <v>0</v>
      </c>
      <c r="BR26" s="146">
        <v>0</v>
      </c>
      <c r="BT26" s="237" t="s">
        <v>1656</v>
      </c>
      <c r="BU26" s="237" t="b">
        <f t="shared" si="0"/>
        <v>1</v>
      </c>
    </row>
    <row r="27" spans="1:73" ht="15" customHeight="1">
      <c r="A27" s="296"/>
      <c r="B27" s="223" t="str">
        <f>'Novos Planos_Renova'!B27</f>
        <v>Motorola XT1580</v>
      </c>
      <c r="C27" s="223" t="str">
        <f>'Novos Planos_Renova'!C27</f>
        <v>Moto X Force</v>
      </c>
      <c r="D27" s="480">
        <f>'Novos Planos_Renova'!D27</f>
        <v>42313</v>
      </c>
      <c r="E27" s="401" t="str">
        <f>'Novos Planos_Renova'!E27</f>
        <v>Lte</v>
      </c>
      <c r="F27" s="401" t="str">
        <f>'Novos Planos_Renova'!F27</f>
        <v>4FF</v>
      </c>
      <c r="G27" s="401" t="str">
        <f>'Novos Planos_Renova'!G27</f>
        <v>SmartVivo 6GB</v>
      </c>
      <c r="H27" s="146">
        <v>600</v>
      </c>
      <c r="I27" s="146">
        <v>600</v>
      </c>
      <c r="J27" s="146">
        <v>600</v>
      </c>
      <c r="K27" s="146">
        <v>600</v>
      </c>
      <c r="L27" s="146">
        <v>600</v>
      </c>
      <c r="M27" s="146">
        <v>600</v>
      </c>
      <c r="N27" s="146">
        <v>600</v>
      </c>
      <c r="O27" s="146">
        <v>600</v>
      </c>
      <c r="P27" s="146">
        <v>600</v>
      </c>
      <c r="Q27" s="146">
        <v>600</v>
      </c>
      <c r="R27" s="146">
        <v>600</v>
      </c>
      <c r="S27" s="146">
        <v>600</v>
      </c>
      <c r="T27" s="146">
        <v>600</v>
      </c>
      <c r="U27" s="146">
        <v>600</v>
      </c>
      <c r="V27" s="146">
        <v>600</v>
      </c>
      <c r="W27" s="146">
        <v>600</v>
      </c>
      <c r="X27" s="146">
        <v>600</v>
      </c>
      <c r="Y27" s="146">
        <v>600</v>
      </c>
      <c r="Z27" s="146">
        <v>600</v>
      </c>
      <c r="AA27" s="146">
        <v>600</v>
      </c>
      <c r="AB27" s="146">
        <v>600</v>
      </c>
      <c r="AC27" s="146">
        <v>600</v>
      </c>
      <c r="AD27" s="146">
        <v>600</v>
      </c>
      <c r="AE27" s="146">
        <v>600</v>
      </c>
      <c r="AF27" s="146">
        <v>600</v>
      </c>
      <c r="AG27" s="146">
        <v>600</v>
      </c>
      <c r="AH27" s="146">
        <v>600</v>
      </c>
      <c r="AI27" s="146">
        <v>600</v>
      </c>
      <c r="AJ27" s="146">
        <v>600</v>
      </c>
      <c r="AK27" s="146">
        <v>600</v>
      </c>
      <c r="AL27" s="146">
        <v>600</v>
      </c>
      <c r="AM27" s="146">
        <v>600</v>
      </c>
      <c r="AN27" s="146">
        <v>600</v>
      </c>
      <c r="AO27" s="146">
        <v>600</v>
      </c>
      <c r="AP27" s="146">
        <v>600</v>
      </c>
      <c r="AQ27" s="146">
        <v>600</v>
      </c>
      <c r="AR27" s="146">
        <v>600</v>
      </c>
      <c r="AS27" s="146">
        <v>600</v>
      </c>
      <c r="AT27" s="146">
        <v>600</v>
      </c>
      <c r="AU27" s="146">
        <v>600</v>
      </c>
      <c r="AV27" s="146">
        <v>600</v>
      </c>
      <c r="AW27" s="146">
        <v>600</v>
      </c>
      <c r="AX27" s="146">
        <v>600</v>
      </c>
      <c r="AY27" s="146">
        <v>600</v>
      </c>
      <c r="AZ27" s="146">
        <v>600</v>
      </c>
      <c r="BA27" s="146">
        <v>600</v>
      </c>
      <c r="BB27" s="146">
        <v>600</v>
      </c>
      <c r="BC27" s="146">
        <v>600</v>
      </c>
      <c r="BD27" s="146">
        <v>600</v>
      </c>
      <c r="BE27" s="146">
        <v>600</v>
      </c>
      <c r="BF27" s="146">
        <v>600</v>
      </c>
      <c r="BG27" s="146">
        <v>600</v>
      </c>
      <c r="BH27" s="146">
        <v>600</v>
      </c>
      <c r="BI27" s="146">
        <v>600</v>
      </c>
      <c r="BJ27" s="146">
        <v>600</v>
      </c>
      <c r="BK27" s="146">
        <v>600</v>
      </c>
      <c r="BL27" s="146">
        <v>600</v>
      </c>
      <c r="BM27" s="146">
        <v>600</v>
      </c>
      <c r="BN27" s="146">
        <v>600</v>
      </c>
      <c r="BO27" s="146">
        <v>600</v>
      </c>
      <c r="BP27" s="146">
        <v>600</v>
      </c>
      <c r="BQ27" s="146">
        <v>600</v>
      </c>
      <c r="BR27" s="146">
        <v>600</v>
      </c>
      <c r="BS27" s="187"/>
      <c r="BT27" s="237" t="s">
        <v>1686</v>
      </c>
      <c r="BU27" s="237" t="b">
        <f t="shared" si="0"/>
        <v>1</v>
      </c>
    </row>
    <row r="28" spans="1:73" ht="15" customHeight="1">
      <c r="A28" s="296"/>
      <c r="B28" s="223" t="str">
        <f>'Novos Planos_Renova'!B28</f>
        <v>Samsung G920I</v>
      </c>
      <c r="C28" s="223" t="str">
        <f>'Novos Planos_Renova'!C28</f>
        <v>Samsung Galaxy S6 32GB</v>
      </c>
      <c r="D28" s="480">
        <f>'Novos Planos_Renova'!D28</f>
        <v>42110</v>
      </c>
      <c r="E28" s="401" t="str">
        <f>'Novos Planos_Renova'!E28</f>
        <v>Lte</v>
      </c>
      <c r="F28" s="401" t="str">
        <f>'Novos Planos_Renova'!F28</f>
        <v>4FF</v>
      </c>
      <c r="G28" s="401" t="str">
        <f>'Novos Planos_Renova'!G28</f>
        <v>SmartVivo 6GB</v>
      </c>
      <c r="H28" s="146">
        <v>700</v>
      </c>
      <c r="I28" s="146">
        <v>700</v>
      </c>
      <c r="J28" s="146">
        <v>700</v>
      </c>
      <c r="K28" s="146">
        <v>700</v>
      </c>
      <c r="L28" s="146">
        <v>700</v>
      </c>
      <c r="M28" s="146">
        <v>700</v>
      </c>
      <c r="N28" s="146">
        <v>700</v>
      </c>
      <c r="O28" s="146">
        <v>700</v>
      </c>
      <c r="P28" s="146">
        <v>700</v>
      </c>
      <c r="Q28" s="146">
        <v>700</v>
      </c>
      <c r="R28" s="146">
        <v>700</v>
      </c>
      <c r="S28" s="146">
        <v>700</v>
      </c>
      <c r="T28" s="146">
        <v>700</v>
      </c>
      <c r="U28" s="146">
        <v>700</v>
      </c>
      <c r="V28" s="146">
        <v>700</v>
      </c>
      <c r="W28" s="146">
        <v>700</v>
      </c>
      <c r="X28" s="146">
        <v>700</v>
      </c>
      <c r="Y28" s="146">
        <v>700</v>
      </c>
      <c r="Z28" s="146">
        <v>700</v>
      </c>
      <c r="AA28" s="146">
        <v>700</v>
      </c>
      <c r="AB28" s="146">
        <v>700</v>
      </c>
      <c r="AC28" s="146">
        <v>700</v>
      </c>
      <c r="AD28" s="146">
        <v>700</v>
      </c>
      <c r="AE28" s="146">
        <v>700</v>
      </c>
      <c r="AF28" s="146">
        <v>700</v>
      </c>
      <c r="AG28" s="146">
        <v>700</v>
      </c>
      <c r="AH28" s="146">
        <v>700</v>
      </c>
      <c r="AI28" s="146">
        <v>700</v>
      </c>
      <c r="AJ28" s="146">
        <v>700</v>
      </c>
      <c r="AK28" s="146">
        <v>700</v>
      </c>
      <c r="AL28" s="146">
        <v>700</v>
      </c>
      <c r="AM28" s="146">
        <v>700</v>
      </c>
      <c r="AN28" s="146">
        <v>700</v>
      </c>
      <c r="AO28" s="146">
        <v>700</v>
      </c>
      <c r="AP28" s="146">
        <v>700</v>
      </c>
      <c r="AQ28" s="146">
        <v>700</v>
      </c>
      <c r="AR28" s="146">
        <v>700</v>
      </c>
      <c r="AS28" s="146">
        <v>700</v>
      </c>
      <c r="AT28" s="146">
        <v>700</v>
      </c>
      <c r="AU28" s="146">
        <v>700</v>
      </c>
      <c r="AV28" s="146">
        <v>700</v>
      </c>
      <c r="AW28" s="146">
        <v>700</v>
      </c>
      <c r="AX28" s="146">
        <v>700</v>
      </c>
      <c r="AY28" s="146">
        <v>700</v>
      </c>
      <c r="AZ28" s="146">
        <v>700</v>
      </c>
      <c r="BA28" s="146">
        <v>700</v>
      </c>
      <c r="BB28" s="146">
        <v>700</v>
      </c>
      <c r="BC28" s="146">
        <v>700</v>
      </c>
      <c r="BD28" s="146">
        <v>700</v>
      </c>
      <c r="BE28" s="146">
        <v>700</v>
      </c>
      <c r="BF28" s="146">
        <v>700</v>
      </c>
      <c r="BG28" s="146">
        <v>700</v>
      </c>
      <c r="BH28" s="146">
        <v>700</v>
      </c>
      <c r="BI28" s="146">
        <v>700</v>
      </c>
      <c r="BJ28" s="146">
        <v>700</v>
      </c>
      <c r="BK28" s="146">
        <v>700</v>
      </c>
      <c r="BL28" s="146">
        <v>700</v>
      </c>
      <c r="BM28" s="146">
        <v>700</v>
      </c>
      <c r="BN28" s="146">
        <v>700</v>
      </c>
      <c r="BO28" s="146">
        <v>700</v>
      </c>
      <c r="BP28" s="146">
        <v>700</v>
      </c>
      <c r="BQ28" s="146">
        <v>700</v>
      </c>
      <c r="BR28" s="146">
        <v>700</v>
      </c>
      <c r="BT28" s="237" t="s">
        <v>1270</v>
      </c>
      <c r="BU28" s="237" t="b">
        <f t="shared" si="0"/>
        <v>1</v>
      </c>
    </row>
    <row r="29" spans="1:73" ht="15" customHeight="1">
      <c r="A29" s="296"/>
      <c r="B29" s="223" t="str">
        <f>'Novos Planos_Renova'!B29</f>
        <v>Iphone 5S 16GB</v>
      </c>
      <c r="C29" s="223" t="str">
        <f>'Novos Planos_Renova'!C29</f>
        <v>Iphone 5S 16GB</v>
      </c>
      <c r="D29" s="480">
        <f>'Novos Planos_Renova'!D29</f>
        <v>41599</v>
      </c>
      <c r="E29" s="401" t="str">
        <f>'Novos Planos_Renova'!E29</f>
        <v>Lte</v>
      </c>
      <c r="F29" s="401" t="str">
        <f>'Novos Planos_Renova'!F29</f>
        <v>4FF</v>
      </c>
      <c r="G29" s="401" t="str">
        <f>'Novos Planos_Renova'!G29</f>
        <v>SmartVivo 4GB</v>
      </c>
      <c r="H29" s="146">
        <v>120</v>
      </c>
      <c r="I29" s="146">
        <v>120</v>
      </c>
      <c r="J29" s="146">
        <v>120</v>
      </c>
      <c r="K29" s="146">
        <v>120</v>
      </c>
      <c r="L29" s="146">
        <v>120</v>
      </c>
      <c r="M29" s="146">
        <v>120</v>
      </c>
      <c r="N29" s="146">
        <v>120</v>
      </c>
      <c r="O29" s="146">
        <v>120</v>
      </c>
      <c r="P29" s="146">
        <v>120</v>
      </c>
      <c r="Q29" s="146">
        <v>120</v>
      </c>
      <c r="R29" s="146">
        <v>120</v>
      </c>
      <c r="S29" s="146">
        <v>120</v>
      </c>
      <c r="T29" s="146">
        <v>120</v>
      </c>
      <c r="U29" s="146">
        <v>120</v>
      </c>
      <c r="V29" s="146">
        <v>120</v>
      </c>
      <c r="W29" s="146">
        <v>120</v>
      </c>
      <c r="X29" s="146">
        <v>120</v>
      </c>
      <c r="Y29" s="146">
        <v>120</v>
      </c>
      <c r="Z29" s="146">
        <v>120</v>
      </c>
      <c r="AA29" s="146">
        <v>120</v>
      </c>
      <c r="AB29" s="146">
        <v>120</v>
      </c>
      <c r="AC29" s="146">
        <v>120</v>
      </c>
      <c r="AD29" s="146">
        <v>120</v>
      </c>
      <c r="AE29" s="146">
        <v>120</v>
      </c>
      <c r="AF29" s="146">
        <v>120</v>
      </c>
      <c r="AG29" s="146">
        <v>120</v>
      </c>
      <c r="AH29" s="146">
        <v>120</v>
      </c>
      <c r="AI29" s="146">
        <v>120</v>
      </c>
      <c r="AJ29" s="146">
        <v>120</v>
      </c>
      <c r="AK29" s="146">
        <v>120</v>
      </c>
      <c r="AL29" s="146">
        <v>120</v>
      </c>
      <c r="AM29" s="146">
        <v>120</v>
      </c>
      <c r="AN29" s="146">
        <v>120</v>
      </c>
      <c r="AO29" s="146">
        <v>120</v>
      </c>
      <c r="AP29" s="146">
        <v>120</v>
      </c>
      <c r="AQ29" s="146">
        <v>120</v>
      </c>
      <c r="AR29" s="146">
        <v>120</v>
      </c>
      <c r="AS29" s="146">
        <v>120</v>
      </c>
      <c r="AT29" s="146">
        <v>120</v>
      </c>
      <c r="AU29" s="146">
        <v>120</v>
      </c>
      <c r="AV29" s="146">
        <v>120</v>
      </c>
      <c r="AW29" s="146">
        <v>120</v>
      </c>
      <c r="AX29" s="146">
        <v>120</v>
      </c>
      <c r="AY29" s="146">
        <v>120</v>
      </c>
      <c r="AZ29" s="146">
        <v>120</v>
      </c>
      <c r="BA29" s="146">
        <v>120</v>
      </c>
      <c r="BB29" s="146">
        <v>120</v>
      </c>
      <c r="BC29" s="146">
        <v>120</v>
      </c>
      <c r="BD29" s="146">
        <v>120</v>
      </c>
      <c r="BE29" s="146">
        <v>120</v>
      </c>
      <c r="BF29" s="146">
        <v>120</v>
      </c>
      <c r="BG29" s="146">
        <v>120</v>
      </c>
      <c r="BH29" s="146">
        <v>120</v>
      </c>
      <c r="BI29" s="146">
        <v>120</v>
      </c>
      <c r="BJ29" s="146">
        <v>120</v>
      </c>
      <c r="BK29" s="146">
        <v>120</v>
      </c>
      <c r="BL29" s="146">
        <v>120</v>
      </c>
      <c r="BM29" s="146">
        <v>120</v>
      </c>
      <c r="BN29" s="146">
        <v>120</v>
      </c>
      <c r="BO29" s="146">
        <v>120</v>
      </c>
      <c r="BP29" s="146">
        <v>120</v>
      </c>
      <c r="BQ29" s="146">
        <v>120</v>
      </c>
      <c r="BR29" s="146">
        <v>120</v>
      </c>
      <c r="BT29" s="237" t="s">
        <v>229</v>
      </c>
      <c r="BU29" s="237" t="b">
        <f t="shared" si="0"/>
        <v>1</v>
      </c>
    </row>
    <row r="30" spans="1:73" ht="15" customHeight="1">
      <c r="A30" s="296"/>
      <c r="B30" s="223" t="str">
        <f>'Novos Planos_Renova'!B30</f>
        <v>Iphone 5C 8GB</v>
      </c>
      <c r="C30" s="223" t="str">
        <f>'Novos Planos_Renova'!C30</f>
        <v>Iphone 5C 8GB</v>
      </c>
      <c r="D30" s="480">
        <f>'Novos Planos_Renova'!D30</f>
        <v>41977</v>
      </c>
      <c r="E30" s="401" t="str">
        <f>'Novos Planos_Renova'!E30</f>
        <v>Lte</v>
      </c>
      <c r="F30" s="401" t="str">
        <f>'Novos Planos_Renova'!F30</f>
        <v>4FF</v>
      </c>
      <c r="G30" s="401" t="str">
        <f>'Novos Planos_Renova'!G30</f>
        <v>SmartVivo 4GB</v>
      </c>
      <c r="H30" s="146">
        <v>0</v>
      </c>
      <c r="I30" s="146">
        <v>0</v>
      </c>
      <c r="J30" s="146">
        <v>0</v>
      </c>
      <c r="K30" s="146">
        <v>0</v>
      </c>
      <c r="L30" s="146">
        <v>0</v>
      </c>
      <c r="M30" s="146">
        <v>0</v>
      </c>
      <c r="N30" s="146">
        <v>0</v>
      </c>
      <c r="O30" s="146">
        <v>0</v>
      </c>
      <c r="P30" s="146">
        <v>0</v>
      </c>
      <c r="Q30" s="146">
        <v>0</v>
      </c>
      <c r="R30" s="146">
        <v>0</v>
      </c>
      <c r="S30" s="146">
        <v>0</v>
      </c>
      <c r="T30" s="146">
        <v>0</v>
      </c>
      <c r="U30" s="146">
        <v>0</v>
      </c>
      <c r="V30" s="146">
        <v>0</v>
      </c>
      <c r="W30" s="146">
        <v>0</v>
      </c>
      <c r="X30" s="146">
        <v>0</v>
      </c>
      <c r="Y30" s="146">
        <v>0</v>
      </c>
      <c r="Z30" s="146">
        <v>0</v>
      </c>
      <c r="AA30" s="146">
        <v>0</v>
      </c>
      <c r="AB30" s="146">
        <v>0</v>
      </c>
      <c r="AC30" s="146">
        <v>0</v>
      </c>
      <c r="AD30" s="146">
        <v>0</v>
      </c>
      <c r="AE30" s="146">
        <v>0</v>
      </c>
      <c r="AF30" s="146">
        <v>0</v>
      </c>
      <c r="AG30" s="146">
        <v>0</v>
      </c>
      <c r="AH30" s="146">
        <v>0</v>
      </c>
      <c r="AI30" s="146">
        <v>0</v>
      </c>
      <c r="AJ30" s="146">
        <v>0</v>
      </c>
      <c r="AK30" s="146">
        <v>0</v>
      </c>
      <c r="AL30" s="146">
        <v>0</v>
      </c>
      <c r="AM30" s="146">
        <v>0</v>
      </c>
      <c r="AN30" s="146">
        <v>0</v>
      </c>
      <c r="AO30" s="146">
        <v>0</v>
      </c>
      <c r="AP30" s="146">
        <v>0</v>
      </c>
      <c r="AQ30" s="146">
        <v>0</v>
      </c>
      <c r="AR30" s="146">
        <v>0</v>
      </c>
      <c r="AS30" s="146">
        <v>0</v>
      </c>
      <c r="AT30" s="146">
        <v>0</v>
      </c>
      <c r="AU30" s="146">
        <v>0</v>
      </c>
      <c r="AV30" s="146">
        <v>0</v>
      </c>
      <c r="AW30" s="146">
        <v>0</v>
      </c>
      <c r="AX30" s="146">
        <v>0</v>
      </c>
      <c r="AY30" s="146">
        <v>0</v>
      </c>
      <c r="AZ30" s="146">
        <v>0</v>
      </c>
      <c r="BA30" s="146">
        <v>0</v>
      </c>
      <c r="BB30" s="146">
        <v>0</v>
      </c>
      <c r="BC30" s="146">
        <v>0</v>
      </c>
      <c r="BD30" s="146">
        <v>0</v>
      </c>
      <c r="BE30" s="146">
        <v>0</v>
      </c>
      <c r="BF30" s="146">
        <v>0</v>
      </c>
      <c r="BG30" s="146">
        <v>0</v>
      </c>
      <c r="BH30" s="146">
        <v>0</v>
      </c>
      <c r="BI30" s="146">
        <v>0</v>
      </c>
      <c r="BJ30" s="146">
        <v>0</v>
      </c>
      <c r="BK30" s="146">
        <v>0</v>
      </c>
      <c r="BL30" s="146">
        <v>0</v>
      </c>
      <c r="BM30" s="146">
        <v>0</v>
      </c>
      <c r="BN30" s="146">
        <v>0</v>
      </c>
      <c r="BO30" s="146">
        <v>0</v>
      </c>
      <c r="BP30" s="146">
        <v>0</v>
      </c>
      <c r="BQ30" s="146">
        <v>0</v>
      </c>
      <c r="BR30" s="146">
        <v>0</v>
      </c>
      <c r="BT30" s="237" t="s">
        <v>1075</v>
      </c>
      <c r="BU30" s="237" t="b">
        <f t="shared" si="0"/>
        <v>1</v>
      </c>
    </row>
    <row r="31" spans="1:73" ht="15" customHeight="1">
      <c r="A31" s="296"/>
      <c r="B31" s="223" t="str">
        <f>'Novos Planos_Renova'!B31</f>
        <v>Samsung N910</v>
      </c>
      <c r="C31" s="223" t="str">
        <f>'Novos Planos_Renova'!C31</f>
        <v>Samsung Galaxy Note 4</v>
      </c>
      <c r="D31" s="480">
        <f>'Novos Planos_Renova'!D31</f>
        <v>41939</v>
      </c>
      <c r="E31" s="401" t="str">
        <f>'Novos Planos_Renova'!E31</f>
        <v>Lte</v>
      </c>
      <c r="F31" s="401" t="str">
        <f>'Novos Planos_Renova'!F31</f>
        <v>3FF</v>
      </c>
      <c r="G31" s="401" t="str">
        <f>'Novos Planos_Renova'!G31</f>
        <v>SmartVivo 6GB</v>
      </c>
      <c r="H31" s="146">
        <v>200</v>
      </c>
      <c r="I31" s="146">
        <v>200</v>
      </c>
      <c r="J31" s="146">
        <v>200</v>
      </c>
      <c r="K31" s="146">
        <v>200</v>
      </c>
      <c r="L31" s="146">
        <v>200</v>
      </c>
      <c r="M31" s="146">
        <v>200</v>
      </c>
      <c r="N31" s="146">
        <v>200</v>
      </c>
      <c r="O31" s="146">
        <v>200</v>
      </c>
      <c r="P31" s="146">
        <v>200</v>
      </c>
      <c r="Q31" s="146">
        <v>200</v>
      </c>
      <c r="R31" s="146">
        <v>200</v>
      </c>
      <c r="S31" s="146">
        <v>200</v>
      </c>
      <c r="T31" s="146">
        <v>200</v>
      </c>
      <c r="U31" s="146">
        <v>200</v>
      </c>
      <c r="V31" s="146">
        <v>200</v>
      </c>
      <c r="W31" s="146">
        <v>200</v>
      </c>
      <c r="X31" s="146">
        <v>200</v>
      </c>
      <c r="Y31" s="146">
        <v>200</v>
      </c>
      <c r="Z31" s="146">
        <v>200</v>
      </c>
      <c r="AA31" s="146">
        <v>200</v>
      </c>
      <c r="AB31" s="146">
        <v>200</v>
      </c>
      <c r="AC31" s="146">
        <v>200</v>
      </c>
      <c r="AD31" s="146">
        <v>200</v>
      </c>
      <c r="AE31" s="146">
        <v>200</v>
      </c>
      <c r="AF31" s="146">
        <v>200</v>
      </c>
      <c r="AG31" s="146">
        <v>200</v>
      </c>
      <c r="AH31" s="146">
        <v>200</v>
      </c>
      <c r="AI31" s="146">
        <v>200</v>
      </c>
      <c r="AJ31" s="146">
        <v>200</v>
      </c>
      <c r="AK31" s="146">
        <v>200</v>
      </c>
      <c r="AL31" s="146">
        <v>200</v>
      </c>
      <c r="AM31" s="146">
        <v>200</v>
      </c>
      <c r="AN31" s="146">
        <v>200</v>
      </c>
      <c r="AO31" s="146">
        <v>200</v>
      </c>
      <c r="AP31" s="146">
        <v>200</v>
      </c>
      <c r="AQ31" s="146">
        <v>200</v>
      </c>
      <c r="AR31" s="146">
        <v>200</v>
      </c>
      <c r="AS31" s="146">
        <v>200</v>
      </c>
      <c r="AT31" s="146">
        <v>200</v>
      </c>
      <c r="AU31" s="146">
        <v>200</v>
      </c>
      <c r="AV31" s="146">
        <v>200</v>
      </c>
      <c r="AW31" s="146">
        <v>200</v>
      </c>
      <c r="AX31" s="146">
        <v>200</v>
      </c>
      <c r="AY31" s="146">
        <v>200</v>
      </c>
      <c r="AZ31" s="146">
        <v>200</v>
      </c>
      <c r="BA31" s="146">
        <v>200</v>
      </c>
      <c r="BB31" s="146">
        <v>200</v>
      </c>
      <c r="BC31" s="146">
        <v>200</v>
      </c>
      <c r="BD31" s="146">
        <v>200</v>
      </c>
      <c r="BE31" s="146">
        <v>200</v>
      </c>
      <c r="BF31" s="146">
        <v>200</v>
      </c>
      <c r="BG31" s="146">
        <v>200</v>
      </c>
      <c r="BH31" s="146">
        <v>200</v>
      </c>
      <c r="BI31" s="146">
        <v>200</v>
      </c>
      <c r="BJ31" s="146">
        <v>200</v>
      </c>
      <c r="BK31" s="146">
        <v>200</v>
      </c>
      <c r="BL31" s="146">
        <v>200</v>
      </c>
      <c r="BM31" s="146">
        <v>200</v>
      </c>
      <c r="BN31" s="146">
        <v>200</v>
      </c>
      <c r="BO31" s="146">
        <v>200</v>
      </c>
      <c r="BP31" s="146">
        <v>200</v>
      </c>
      <c r="BQ31" s="146">
        <v>200</v>
      </c>
      <c r="BR31" s="146">
        <v>200</v>
      </c>
      <c r="BT31" s="237" t="s">
        <v>341</v>
      </c>
      <c r="BU31" s="237" t="b">
        <f t="shared" si="0"/>
        <v>1</v>
      </c>
    </row>
    <row r="32" spans="1:73" ht="15" customHeight="1">
      <c r="A32" s="296"/>
      <c r="B32" s="223" t="str">
        <f>'Novos Planos_Renova'!B32</f>
        <v>LG H815P (Couro)</v>
      </c>
      <c r="C32" s="223" t="str">
        <f>'Novos Planos_Renova'!C32</f>
        <v>LG G4 (Couro)</v>
      </c>
      <c r="D32" s="480">
        <f>'Novos Planos_Renova'!D32</f>
        <v>42152</v>
      </c>
      <c r="E32" s="401" t="str">
        <f>'Novos Planos_Renova'!E32</f>
        <v>Lte</v>
      </c>
      <c r="F32" s="401" t="str">
        <f>'Novos Planos_Renova'!F32</f>
        <v>3FF</v>
      </c>
      <c r="G32" s="401" t="str">
        <f>'Novos Planos_Renova'!G32</f>
        <v>SmartVivo 6GB</v>
      </c>
      <c r="H32" s="146">
        <v>600</v>
      </c>
      <c r="I32" s="146">
        <v>600</v>
      </c>
      <c r="J32" s="146">
        <v>600</v>
      </c>
      <c r="K32" s="146">
        <v>600</v>
      </c>
      <c r="L32" s="146">
        <v>600</v>
      </c>
      <c r="M32" s="146">
        <v>600</v>
      </c>
      <c r="N32" s="146">
        <v>600</v>
      </c>
      <c r="O32" s="146">
        <v>600</v>
      </c>
      <c r="P32" s="146">
        <v>600</v>
      </c>
      <c r="Q32" s="146">
        <v>600</v>
      </c>
      <c r="R32" s="146">
        <v>600</v>
      </c>
      <c r="S32" s="146">
        <v>600</v>
      </c>
      <c r="T32" s="146">
        <v>600</v>
      </c>
      <c r="U32" s="146">
        <v>600</v>
      </c>
      <c r="V32" s="146">
        <v>600</v>
      </c>
      <c r="W32" s="146">
        <v>600</v>
      </c>
      <c r="X32" s="146">
        <v>600</v>
      </c>
      <c r="Y32" s="146">
        <v>600</v>
      </c>
      <c r="Z32" s="146">
        <v>600</v>
      </c>
      <c r="AA32" s="146">
        <v>600</v>
      </c>
      <c r="AB32" s="146">
        <v>600</v>
      </c>
      <c r="AC32" s="146">
        <v>600</v>
      </c>
      <c r="AD32" s="146">
        <v>600</v>
      </c>
      <c r="AE32" s="146">
        <v>600</v>
      </c>
      <c r="AF32" s="146">
        <v>600</v>
      </c>
      <c r="AG32" s="146">
        <v>600</v>
      </c>
      <c r="AH32" s="146">
        <v>600</v>
      </c>
      <c r="AI32" s="146">
        <v>600</v>
      </c>
      <c r="AJ32" s="146">
        <v>600</v>
      </c>
      <c r="AK32" s="146">
        <v>600</v>
      </c>
      <c r="AL32" s="146">
        <v>600</v>
      </c>
      <c r="AM32" s="146">
        <v>600</v>
      </c>
      <c r="AN32" s="146">
        <v>600</v>
      </c>
      <c r="AO32" s="146">
        <v>600</v>
      </c>
      <c r="AP32" s="146">
        <v>600</v>
      </c>
      <c r="AQ32" s="146">
        <v>600</v>
      </c>
      <c r="AR32" s="146">
        <v>600</v>
      </c>
      <c r="AS32" s="146">
        <v>600</v>
      </c>
      <c r="AT32" s="146">
        <v>600</v>
      </c>
      <c r="AU32" s="146">
        <v>600</v>
      </c>
      <c r="AV32" s="146">
        <v>600</v>
      </c>
      <c r="AW32" s="146">
        <v>600</v>
      </c>
      <c r="AX32" s="146">
        <v>600</v>
      </c>
      <c r="AY32" s="146">
        <v>600</v>
      </c>
      <c r="AZ32" s="146">
        <v>600</v>
      </c>
      <c r="BA32" s="146">
        <v>600</v>
      </c>
      <c r="BB32" s="146">
        <v>600</v>
      </c>
      <c r="BC32" s="146">
        <v>600</v>
      </c>
      <c r="BD32" s="146">
        <v>600</v>
      </c>
      <c r="BE32" s="146">
        <v>600</v>
      </c>
      <c r="BF32" s="146">
        <v>600</v>
      </c>
      <c r="BG32" s="146">
        <v>600</v>
      </c>
      <c r="BH32" s="146">
        <v>600</v>
      </c>
      <c r="BI32" s="146">
        <v>600</v>
      </c>
      <c r="BJ32" s="146">
        <v>600</v>
      </c>
      <c r="BK32" s="146">
        <v>600</v>
      </c>
      <c r="BL32" s="146">
        <v>600</v>
      </c>
      <c r="BM32" s="146">
        <v>600</v>
      </c>
      <c r="BN32" s="146">
        <v>600</v>
      </c>
      <c r="BO32" s="146">
        <v>600</v>
      </c>
      <c r="BP32" s="146">
        <v>600</v>
      </c>
      <c r="BQ32" s="146">
        <v>600</v>
      </c>
      <c r="BR32" s="146">
        <v>600</v>
      </c>
      <c r="BT32" s="237" t="s">
        <v>1234</v>
      </c>
      <c r="BU32" s="237" t="b">
        <f t="shared" si="0"/>
        <v>1</v>
      </c>
    </row>
    <row r="33" spans="1:73" ht="15" customHeight="1">
      <c r="A33" s="296"/>
      <c r="B33" s="223" t="str">
        <f>'Novos Planos_Renova'!B33</f>
        <v>LG H815P</v>
      </c>
      <c r="C33" s="223" t="str">
        <f>'Novos Planos_Renova'!C33</f>
        <v>LG G4</v>
      </c>
      <c r="D33" s="480">
        <f>'Novos Planos_Renova'!D33</f>
        <v>42152</v>
      </c>
      <c r="E33" s="401" t="str">
        <f>'Novos Planos_Renova'!E33</f>
        <v>Lte</v>
      </c>
      <c r="F33" s="401" t="str">
        <f>'Novos Planos_Renova'!F33</f>
        <v>3FF</v>
      </c>
      <c r="G33" s="401" t="str">
        <f>'Novos Planos_Renova'!G33</f>
        <v>SmartVivo 6GB</v>
      </c>
      <c r="H33" s="146">
        <v>600</v>
      </c>
      <c r="I33" s="146">
        <v>600</v>
      </c>
      <c r="J33" s="146">
        <v>600</v>
      </c>
      <c r="K33" s="146">
        <v>600</v>
      </c>
      <c r="L33" s="146">
        <v>600</v>
      </c>
      <c r="M33" s="146">
        <v>600</v>
      </c>
      <c r="N33" s="146">
        <v>600</v>
      </c>
      <c r="O33" s="146">
        <v>600</v>
      </c>
      <c r="P33" s="146">
        <v>600</v>
      </c>
      <c r="Q33" s="146">
        <v>600</v>
      </c>
      <c r="R33" s="146">
        <v>600</v>
      </c>
      <c r="S33" s="146">
        <v>600</v>
      </c>
      <c r="T33" s="146">
        <v>600</v>
      </c>
      <c r="U33" s="146">
        <v>600</v>
      </c>
      <c r="V33" s="146">
        <v>600</v>
      </c>
      <c r="W33" s="146">
        <v>600</v>
      </c>
      <c r="X33" s="146">
        <v>600</v>
      </c>
      <c r="Y33" s="146">
        <v>600</v>
      </c>
      <c r="Z33" s="146">
        <v>600</v>
      </c>
      <c r="AA33" s="146">
        <v>600</v>
      </c>
      <c r="AB33" s="146">
        <v>600</v>
      </c>
      <c r="AC33" s="146">
        <v>600</v>
      </c>
      <c r="AD33" s="146">
        <v>600</v>
      </c>
      <c r="AE33" s="146">
        <v>600</v>
      </c>
      <c r="AF33" s="146">
        <v>600</v>
      </c>
      <c r="AG33" s="146">
        <v>600</v>
      </c>
      <c r="AH33" s="146">
        <v>600</v>
      </c>
      <c r="AI33" s="146">
        <v>600</v>
      </c>
      <c r="AJ33" s="146">
        <v>600</v>
      </c>
      <c r="AK33" s="146">
        <v>600</v>
      </c>
      <c r="AL33" s="146">
        <v>600</v>
      </c>
      <c r="AM33" s="146">
        <v>600</v>
      </c>
      <c r="AN33" s="146">
        <v>600</v>
      </c>
      <c r="AO33" s="146">
        <v>600</v>
      </c>
      <c r="AP33" s="146">
        <v>600</v>
      </c>
      <c r="AQ33" s="146">
        <v>600</v>
      </c>
      <c r="AR33" s="146">
        <v>600</v>
      </c>
      <c r="AS33" s="146">
        <v>600</v>
      </c>
      <c r="AT33" s="146">
        <v>600</v>
      </c>
      <c r="AU33" s="146">
        <v>600</v>
      </c>
      <c r="AV33" s="146">
        <v>600</v>
      </c>
      <c r="AW33" s="146">
        <v>600</v>
      </c>
      <c r="AX33" s="146">
        <v>600</v>
      </c>
      <c r="AY33" s="146">
        <v>600</v>
      </c>
      <c r="AZ33" s="146">
        <v>600</v>
      </c>
      <c r="BA33" s="146">
        <v>600</v>
      </c>
      <c r="BB33" s="146">
        <v>600</v>
      </c>
      <c r="BC33" s="146">
        <v>600</v>
      </c>
      <c r="BD33" s="146">
        <v>600</v>
      </c>
      <c r="BE33" s="146">
        <v>600</v>
      </c>
      <c r="BF33" s="146">
        <v>600</v>
      </c>
      <c r="BG33" s="146">
        <v>600</v>
      </c>
      <c r="BH33" s="146">
        <v>600</v>
      </c>
      <c r="BI33" s="146">
        <v>600</v>
      </c>
      <c r="BJ33" s="146">
        <v>600</v>
      </c>
      <c r="BK33" s="146">
        <v>600</v>
      </c>
      <c r="BL33" s="146">
        <v>600</v>
      </c>
      <c r="BM33" s="146">
        <v>600</v>
      </c>
      <c r="BN33" s="146">
        <v>600</v>
      </c>
      <c r="BO33" s="146">
        <v>600</v>
      </c>
      <c r="BP33" s="146">
        <v>600</v>
      </c>
      <c r="BQ33" s="146">
        <v>600</v>
      </c>
      <c r="BR33" s="146">
        <v>600</v>
      </c>
      <c r="BT33" s="237" t="s">
        <v>1235</v>
      </c>
      <c r="BU33" s="237" t="b">
        <f t="shared" si="0"/>
        <v>1</v>
      </c>
    </row>
    <row r="34" spans="1:73" ht="15" customHeight="1">
      <c r="A34" s="296"/>
      <c r="B34" s="223" t="str">
        <f>'Novos Planos_Renova'!B34</f>
        <v>Samsung G900</v>
      </c>
      <c r="C34" s="223" t="str">
        <f>'Novos Planos_Renova'!C34</f>
        <v>Samsung Galaxy S5</v>
      </c>
      <c r="D34" s="480">
        <f>'Novos Planos_Renova'!D34</f>
        <v>41738</v>
      </c>
      <c r="E34" s="401" t="str">
        <f>'Novos Planos_Renova'!E34</f>
        <v>Lte</v>
      </c>
      <c r="F34" s="401" t="str">
        <f>'Novos Planos_Renova'!F34</f>
        <v>3FF</v>
      </c>
      <c r="G34" s="401" t="str">
        <f>'Novos Planos_Renova'!G34</f>
        <v>SmartVivo 4GB</v>
      </c>
      <c r="H34" s="146">
        <v>200</v>
      </c>
      <c r="I34" s="146">
        <v>200</v>
      </c>
      <c r="J34" s="146">
        <v>200</v>
      </c>
      <c r="K34" s="146">
        <v>200</v>
      </c>
      <c r="L34" s="146">
        <v>200</v>
      </c>
      <c r="M34" s="146">
        <v>200</v>
      </c>
      <c r="N34" s="146">
        <v>200</v>
      </c>
      <c r="O34" s="146">
        <v>200</v>
      </c>
      <c r="P34" s="146">
        <v>200</v>
      </c>
      <c r="Q34" s="146">
        <v>200</v>
      </c>
      <c r="R34" s="146">
        <v>200</v>
      </c>
      <c r="S34" s="146">
        <v>200</v>
      </c>
      <c r="T34" s="146">
        <v>200</v>
      </c>
      <c r="U34" s="146">
        <v>200</v>
      </c>
      <c r="V34" s="146">
        <v>200</v>
      </c>
      <c r="W34" s="146">
        <v>200</v>
      </c>
      <c r="X34" s="146">
        <v>200</v>
      </c>
      <c r="Y34" s="146">
        <v>200</v>
      </c>
      <c r="Z34" s="146">
        <v>200</v>
      </c>
      <c r="AA34" s="146">
        <v>200</v>
      </c>
      <c r="AB34" s="146">
        <v>200</v>
      </c>
      <c r="AC34" s="146">
        <v>200</v>
      </c>
      <c r="AD34" s="146">
        <v>200</v>
      </c>
      <c r="AE34" s="146">
        <v>200</v>
      </c>
      <c r="AF34" s="146">
        <v>200</v>
      </c>
      <c r="AG34" s="146">
        <v>200</v>
      </c>
      <c r="AH34" s="146">
        <v>200</v>
      </c>
      <c r="AI34" s="146">
        <v>200</v>
      </c>
      <c r="AJ34" s="146">
        <v>200</v>
      </c>
      <c r="AK34" s="146">
        <v>200</v>
      </c>
      <c r="AL34" s="146">
        <v>200</v>
      </c>
      <c r="AM34" s="146">
        <v>200</v>
      </c>
      <c r="AN34" s="146">
        <v>200</v>
      </c>
      <c r="AO34" s="146">
        <v>200</v>
      </c>
      <c r="AP34" s="146">
        <v>200</v>
      </c>
      <c r="AQ34" s="146">
        <v>200</v>
      </c>
      <c r="AR34" s="146">
        <v>200</v>
      </c>
      <c r="AS34" s="146">
        <v>200</v>
      </c>
      <c r="AT34" s="146">
        <v>200</v>
      </c>
      <c r="AU34" s="146">
        <v>200</v>
      </c>
      <c r="AV34" s="146">
        <v>200</v>
      </c>
      <c r="AW34" s="146">
        <v>200</v>
      </c>
      <c r="AX34" s="146">
        <v>200</v>
      </c>
      <c r="AY34" s="146">
        <v>200</v>
      </c>
      <c r="AZ34" s="146">
        <v>200</v>
      </c>
      <c r="BA34" s="146">
        <v>200</v>
      </c>
      <c r="BB34" s="146">
        <v>200</v>
      </c>
      <c r="BC34" s="146">
        <v>200</v>
      </c>
      <c r="BD34" s="146">
        <v>200</v>
      </c>
      <c r="BE34" s="146">
        <v>200</v>
      </c>
      <c r="BF34" s="146">
        <v>200</v>
      </c>
      <c r="BG34" s="146">
        <v>200</v>
      </c>
      <c r="BH34" s="146">
        <v>200</v>
      </c>
      <c r="BI34" s="146">
        <v>200</v>
      </c>
      <c r="BJ34" s="146">
        <v>200</v>
      </c>
      <c r="BK34" s="146">
        <v>200</v>
      </c>
      <c r="BL34" s="146">
        <v>200</v>
      </c>
      <c r="BM34" s="146">
        <v>200</v>
      </c>
      <c r="BN34" s="146">
        <v>200</v>
      </c>
      <c r="BO34" s="146">
        <v>200</v>
      </c>
      <c r="BP34" s="146">
        <v>200</v>
      </c>
      <c r="BQ34" s="146">
        <v>200</v>
      </c>
      <c r="BR34" s="146">
        <v>200</v>
      </c>
      <c r="BT34" s="237" t="s">
        <v>249</v>
      </c>
      <c r="BU34" s="237" t="b">
        <f t="shared" si="0"/>
        <v>1</v>
      </c>
    </row>
    <row r="35" spans="1:73" ht="15" customHeight="1">
      <c r="A35" s="296"/>
      <c r="B35" s="223" t="str">
        <f>'Novos Planos_Renova'!B35</f>
        <v>Samsung G903M</v>
      </c>
      <c r="C35" s="223" t="str">
        <f>'Novos Planos_Renova'!C35</f>
        <v>Samsung Galaxy S5 New Edition</v>
      </c>
      <c r="D35" s="480">
        <f>'Novos Planos_Renova'!D35</f>
        <v>42298</v>
      </c>
      <c r="E35" s="401" t="str">
        <f>'Novos Planos_Renova'!E35</f>
        <v>Lte</v>
      </c>
      <c r="F35" s="401" t="str">
        <f>'Novos Planos_Renova'!F35</f>
        <v>3FF</v>
      </c>
      <c r="G35" s="401" t="str">
        <f>'Novos Planos_Renova'!G35</f>
        <v>SmartVivo 4GB</v>
      </c>
      <c r="H35" s="146">
        <v>200</v>
      </c>
      <c r="I35" s="146">
        <v>200</v>
      </c>
      <c r="J35" s="146">
        <v>200</v>
      </c>
      <c r="K35" s="146">
        <v>200</v>
      </c>
      <c r="L35" s="146">
        <v>200</v>
      </c>
      <c r="M35" s="146">
        <v>200</v>
      </c>
      <c r="N35" s="146">
        <v>200</v>
      </c>
      <c r="O35" s="146">
        <v>200</v>
      </c>
      <c r="P35" s="146">
        <v>200</v>
      </c>
      <c r="Q35" s="146">
        <v>200</v>
      </c>
      <c r="R35" s="146">
        <v>200</v>
      </c>
      <c r="S35" s="146">
        <v>200</v>
      </c>
      <c r="T35" s="146">
        <v>200</v>
      </c>
      <c r="U35" s="146">
        <v>200</v>
      </c>
      <c r="V35" s="146">
        <v>200</v>
      </c>
      <c r="W35" s="146">
        <v>200</v>
      </c>
      <c r="X35" s="146">
        <v>200</v>
      </c>
      <c r="Y35" s="146">
        <v>200</v>
      </c>
      <c r="Z35" s="146">
        <v>200</v>
      </c>
      <c r="AA35" s="146">
        <v>200</v>
      </c>
      <c r="AB35" s="146">
        <v>200</v>
      </c>
      <c r="AC35" s="146">
        <v>200</v>
      </c>
      <c r="AD35" s="146">
        <v>200</v>
      </c>
      <c r="AE35" s="146">
        <v>200</v>
      </c>
      <c r="AF35" s="146">
        <v>200</v>
      </c>
      <c r="AG35" s="146">
        <v>200</v>
      </c>
      <c r="AH35" s="146">
        <v>200</v>
      </c>
      <c r="AI35" s="146">
        <v>200</v>
      </c>
      <c r="AJ35" s="146">
        <v>200</v>
      </c>
      <c r="AK35" s="146">
        <v>200</v>
      </c>
      <c r="AL35" s="146">
        <v>200</v>
      </c>
      <c r="AM35" s="146">
        <v>200</v>
      </c>
      <c r="AN35" s="146">
        <v>200</v>
      </c>
      <c r="AO35" s="146">
        <v>200</v>
      </c>
      <c r="AP35" s="146">
        <v>200</v>
      </c>
      <c r="AQ35" s="146">
        <v>200</v>
      </c>
      <c r="AR35" s="146">
        <v>200</v>
      </c>
      <c r="AS35" s="146">
        <v>200</v>
      </c>
      <c r="AT35" s="146">
        <v>200</v>
      </c>
      <c r="AU35" s="146">
        <v>200</v>
      </c>
      <c r="AV35" s="146">
        <v>200</v>
      </c>
      <c r="AW35" s="146">
        <v>200</v>
      </c>
      <c r="AX35" s="146">
        <v>200</v>
      </c>
      <c r="AY35" s="146">
        <v>200</v>
      </c>
      <c r="AZ35" s="146">
        <v>200</v>
      </c>
      <c r="BA35" s="146">
        <v>200</v>
      </c>
      <c r="BB35" s="146">
        <v>200</v>
      </c>
      <c r="BC35" s="146">
        <v>200</v>
      </c>
      <c r="BD35" s="146">
        <v>200</v>
      </c>
      <c r="BE35" s="146">
        <v>200</v>
      </c>
      <c r="BF35" s="146">
        <v>200</v>
      </c>
      <c r="BG35" s="146">
        <v>200</v>
      </c>
      <c r="BH35" s="146">
        <v>200</v>
      </c>
      <c r="BI35" s="146">
        <v>200</v>
      </c>
      <c r="BJ35" s="146">
        <v>200</v>
      </c>
      <c r="BK35" s="146">
        <v>200</v>
      </c>
      <c r="BL35" s="146">
        <v>200</v>
      </c>
      <c r="BM35" s="146">
        <v>200</v>
      </c>
      <c r="BN35" s="146">
        <v>200</v>
      </c>
      <c r="BO35" s="146">
        <v>200</v>
      </c>
      <c r="BP35" s="146">
        <v>200</v>
      </c>
      <c r="BQ35" s="146">
        <v>200</v>
      </c>
      <c r="BR35" s="146">
        <v>200</v>
      </c>
      <c r="BT35" s="237" t="s">
        <v>1653</v>
      </c>
      <c r="BU35" s="237" t="b">
        <f t="shared" si="0"/>
        <v>1</v>
      </c>
    </row>
    <row r="36" spans="1:73" ht="15" customHeight="1">
      <c r="A36" s="296"/>
      <c r="B36" s="223" t="str">
        <f>'Novos Planos_Renova'!B36</f>
        <v>Motorola XT1563</v>
      </c>
      <c r="C36" s="223" t="str">
        <f>'Novos Planos_Renova'!C36</f>
        <v>Moto X Play</v>
      </c>
      <c r="D36" s="480">
        <f>'Novos Planos_Renova'!D36</f>
        <v>42236</v>
      </c>
      <c r="E36" s="401" t="str">
        <f>'Novos Planos_Renova'!E36</f>
        <v>Lte</v>
      </c>
      <c r="F36" s="401" t="str">
        <f>'Novos Planos_Renova'!F36</f>
        <v>4FF</v>
      </c>
      <c r="G36" s="401" t="str">
        <f>'Novos Planos_Renova'!G36</f>
        <v>SmartVivo 6GB</v>
      </c>
      <c r="H36" s="146">
        <v>0</v>
      </c>
      <c r="I36" s="146">
        <v>0</v>
      </c>
      <c r="J36" s="146">
        <v>0</v>
      </c>
      <c r="K36" s="146">
        <v>0</v>
      </c>
      <c r="L36" s="146">
        <v>0</v>
      </c>
      <c r="M36" s="146">
        <v>0</v>
      </c>
      <c r="N36" s="146">
        <v>0</v>
      </c>
      <c r="O36" s="146">
        <v>0</v>
      </c>
      <c r="P36" s="146">
        <v>0</v>
      </c>
      <c r="Q36" s="146">
        <v>0</v>
      </c>
      <c r="R36" s="146">
        <v>0</v>
      </c>
      <c r="S36" s="146">
        <v>0</v>
      </c>
      <c r="T36" s="146">
        <v>0</v>
      </c>
      <c r="U36" s="146">
        <v>0</v>
      </c>
      <c r="V36" s="146">
        <v>0</v>
      </c>
      <c r="W36" s="146">
        <v>0</v>
      </c>
      <c r="X36" s="146">
        <v>0</v>
      </c>
      <c r="Y36" s="146">
        <v>0</v>
      </c>
      <c r="Z36" s="146">
        <v>0</v>
      </c>
      <c r="AA36" s="146">
        <v>0</v>
      </c>
      <c r="AB36" s="146">
        <v>0</v>
      </c>
      <c r="AC36" s="146">
        <v>0</v>
      </c>
      <c r="AD36" s="146">
        <v>0</v>
      </c>
      <c r="AE36" s="146">
        <v>0</v>
      </c>
      <c r="AF36" s="146">
        <v>0</v>
      </c>
      <c r="AG36" s="146">
        <v>0</v>
      </c>
      <c r="AH36" s="146">
        <v>0</v>
      </c>
      <c r="AI36" s="146">
        <v>0</v>
      </c>
      <c r="AJ36" s="146">
        <v>0</v>
      </c>
      <c r="AK36" s="146">
        <v>0</v>
      </c>
      <c r="AL36" s="146">
        <v>0</v>
      </c>
      <c r="AM36" s="146">
        <v>0</v>
      </c>
      <c r="AN36" s="146">
        <v>0</v>
      </c>
      <c r="AO36" s="146">
        <v>0</v>
      </c>
      <c r="AP36" s="146">
        <v>0</v>
      </c>
      <c r="AQ36" s="146">
        <v>0</v>
      </c>
      <c r="AR36" s="146">
        <v>0</v>
      </c>
      <c r="AS36" s="146">
        <v>0</v>
      </c>
      <c r="AT36" s="146">
        <v>0</v>
      </c>
      <c r="AU36" s="146">
        <v>0</v>
      </c>
      <c r="AV36" s="146">
        <v>0</v>
      </c>
      <c r="AW36" s="146">
        <v>0</v>
      </c>
      <c r="AX36" s="146">
        <v>0</v>
      </c>
      <c r="AY36" s="146">
        <v>0</v>
      </c>
      <c r="AZ36" s="146">
        <v>0</v>
      </c>
      <c r="BA36" s="146">
        <v>0</v>
      </c>
      <c r="BB36" s="146">
        <v>0</v>
      </c>
      <c r="BC36" s="146">
        <v>0</v>
      </c>
      <c r="BD36" s="146">
        <v>0</v>
      </c>
      <c r="BE36" s="146">
        <v>0</v>
      </c>
      <c r="BF36" s="146">
        <v>0</v>
      </c>
      <c r="BG36" s="146">
        <v>0</v>
      </c>
      <c r="BH36" s="146">
        <v>0</v>
      </c>
      <c r="BI36" s="146">
        <v>0</v>
      </c>
      <c r="BJ36" s="146">
        <v>0</v>
      </c>
      <c r="BK36" s="146">
        <v>0</v>
      </c>
      <c r="BL36" s="146">
        <v>0</v>
      </c>
      <c r="BM36" s="146">
        <v>0</v>
      </c>
      <c r="BN36" s="146">
        <v>0</v>
      </c>
      <c r="BO36" s="146">
        <v>0</v>
      </c>
      <c r="BP36" s="146">
        <v>0</v>
      </c>
      <c r="BQ36" s="146">
        <v>0</v>
      </c>
      <c r="BR36" s="146">
        <v>0</v>
      </c>
      <c r="BT36" s="237" t="s">
        <v>1593</v>
      </c>
      <c r="BU36" s="237" t="b">
        <f t="shared" si="0"/>
        <v>1</v>
      </c>
    </row>
    <row r="37" spans="1:73" ht="15" customHeight="1">
      <c r="A37" s="296"/>
      <c r="B37" s="223" t="str">
        <f>'Novos Planos_Renova'!B37</f>
        <v>Samsung A500</v>
      </c>
      <c r="C37" s="223" t="str">
        <f>'Novos Planos_Renova'!C37</f>
        <v>Samsung Galaxy A5</v>
      </c>
      <c r="D37" s="480">
        <f>'Novos Planos_Renova'!D37</f>
        <v>42032</v>
      </c>
      <c r="E37" s="401" t="str">
        <f>'Novos Planos_Renova'!E37</f>
        <v>Lte</v>
      </c>
      <c r="F37" s="401" t="str">
        <f>'Novos Planos_Renova'!F37</f>
        <v>4FF</v>
      </c>
      <c r="G37" s="401" t="str">
        <f>'Novos Planos_Renova'!G37</f>
        <v>SmartVivo 4GB</v>
      </c>
      <c r="H37" s="146">
        <v>0</v>
      </c>
      <c r="I37" s="146">
        <v>0</v>
      </c>
      <c r="J37" s="146">
        <v>0</v>
      </c>
      <c r="K37" s="146">
        <v>0</v>
      </c>
      <c r="L37" s="146">
        <v>0</v>
      </c>
      <c r="M37" s="146">
        <v>0</v>
      </c>
      <c r="N37" s="146">
        <v>0</v>
      </c>
      <c r="O37" s="146">
        <v>0</v>
      </c>
      <c r="P37" s="146">
        <v>0</v>
      </c>
      <c r="Q37" s="146">
        <v>0</v>
      </c>
      <c r="R37" s="146">
        <v>0</v>
      </c>
      <c r="S37" s="146">
        <v>0</v>
      </c>
      <c r="T37" s="146">
        <v>0</v>
      </c>
      <c r="U37" s="146">
        <v>0</v>
      </c>
      <c r="V37" s="146">
        <v>0</v>
      </c>
      <c r="W37" s="146">
        <v>0</v>
      </c>
      <c r="X37" s="146">
        <v>0</v>
      </c>
      <c r="Y37" s="146">
        <v>0</v>
      </c>
      <c r="Z37" s="146">
        <v>0</v>
      </c>
      <c r="AA37" s="146">
        <v>0</v>
      </c>
      <c r="AB37" s="146">
        <v>0</v>
      </c>
      <c r="AC37" s="146">
        <v>0</v>
      </c>
      <c r="AD37" s="146">
        <v>0</v>
      </c>
      <c r="AE37" s="146">
        <v>0</v>
      </c>
      <c r="AF37" s="146">
        <v>0</v>
      </c>
      <c r="AG37" s="146">
        <v>0</v>
      </c>
      <c r="AH37" s="146">
        <v>0</v>
      </c>
      <c r="AI37" s="146">
        <v>0</v>
      </c>
      <c r="AJ37" s="146">
        <v>0</v>
      </c>
      <c r="AK37" s="146">
        <v>0</v>
      </c>
      <c r="AL37" s="146">
        <v>0</v>
      </c>
      <c r="AM37" s="146">
        <v>0</v>
      </c>
      <c r="AN37" s="146">
        <v>0</v>
      </c>
      <c r="AO37" s="146">
        <v>0</v>
      </c>
      <c r="AP37" s="146">
        <v>0</v>
      </c>
      <c r="AQ37" s="146">
        <v>0</v>
      </c>
      <c r="AR37" s="146">
        <v>0</v>
      </c>
      <c r="AS37" s="146">
        <v>0</v>
      </c>
      <c r="AT37" s="146">
        <v>0</v>
      </c>
      <c r="AU37" s="146">
        <v>0</v>
      </c>
      <c r="AV37" s="146">
        <v>0</v>
      </c>
      <c r="AW37" s="146">
        <v>0</v>
      </c>
      <c r="AX37" s="146">
        <v>0</v>
      </c>
      <c r="AY37" s="146">
        <v>0</v>
      </c>
      <c r="AZ37" s="146">
        <v>0</v>
      </c>
      <c r="BA37" s="146">
        <v>0</v>
      </c>
      <c r="BB37" s="146">
        <v>0</v>
      </c>
      <c r="BC37" s="146">
        <v>0</v>
      </c>
      <c r="BD37" s="146">
        <v>0</v>
      </c>
      <c r="BE37" s="146">
        <v>0</v>
      </c>
      <c r="BF37" s="146">
        <v>0</v>
      </c>
      <c r="BG37" s="146">
        <v>0</v>
      </c>
      <c r="BH37" s="146">
        <v>0</v>
      </c>
      <c r="BI37" s="146">
        <v>0</v>
      </c>
      <c r="BJ37" s="146">
        <v>0</v>
      </c>
      <c r="BK37" s="146">
        <v>0</v>
      </c>
      <c r="BL37" s="146">
        <v>0</v>
      </c>
      <c r="BM37" s="146">
        <v>0</v>
      </c>
      <c r="BN37" s="146">
        <v>0</v>
      </c>
      <c r="BO37" s="146">
        <v>0</v>
      </c>
      <c r="BP37" s="146">
        <v>0</v>
      </c>
      <c r="BQ37" s="146">
        <v>0</v>
      </c>
      <c r="BR37" s="146">
        <v>0</v>
      </c>
      <c r="BT37" s="237" t="s">
        <v>1100</v>
      </c>
      <c r="BU37" s="237" t="b">
        <f t="shared" si="0"/>
        <v>1</v>
      </c>
    </row>
    <row r="38" spans="1:73" ht="15" customHeight="1">
      <c r="A38" s="296"/>
      <c r="B38" s="223" t="str">
        <f>'Novos Planos_Renova'!B38</f>
        <v>Sony D6643</v>
      </c>
      <c r="C38" s="223" t="str">
        <f>'Novos Planos_Renova'!C38</f>
        <v>Sony Xperia Z3</v>
      </c>
      <c r="D38" s="480">
        <f>'Novos Planos_Renova'!D38</f>
        <v>41927</v>
      </c>
      <c r="E38" s="401" t="str">
        <f>'Novos Planos_Renova'!E38</f>
        <v>Lte</v>
      </c>
      <c r="F38" s="401" t="str">
        <f>'Novos Planos_Renova'!F38</f>
        <v>4FF</v>
      </c>
      <c r="G38" s="401" t="str">
        <f>'Novos Planos_Renova'!G38</f>
        <v>SmartVivo 6GB</v>
      </c>
      <c r="H38" s="146">
        <v>0</v>
      </c>
      <c r="I38" s="146">
        <v>0</v>
      </c>
      <c r="J38" s="146">
        <v>0</v>
      </c>
      <c r="K38" s="146">
        <v>0</v>
      </c>
      <c r="L38" s="146">
        <v>0</v>
      </c>
      <c r="M38" s="146">
        <v>0</v>
      </c>
      <c r="N38" s="146">
        <v>0</v>
      </c>
      <c r="O38" s="146">
        <v>0</v>
      </c>
      <c r="P38" s="146">
        <v>0</v>
      </c>
      <c r="Q38" s="146">
        <v>0</v>
      </c>
      <c r="R38" s="146">
        <v>0</v>
      </c>
      <c r="S38" s="146">
        <v>0</v>
      </c>
      <c r="T38" s="146">
        <v>0</v>
      </c>
      <c r="U38" s="146">
        <v>0</v>
      </c>
      <c r="V38" s="146">
        <v>0</v>
      </c>
      <c r="W38" s="146">
        <v>0</v>
      </c>
      <c r="X38" s="146">
        <v>0</v>
      </c>
      <c r="Y38" s="146">
        <v>0</v>
      </c>
      <c r="Z38" s="146">
        <v>0</v>
      </c>
      <c r="AA38" s="146">
        <v>0</v>
      </c>
      <c r="AB38" s="146">
        <v>0</v>
      </c>
      <c r="AC38" s="146">
        <v>0</v>
      </c>
      <c r="AD38" s="146">
        <v>0</v>
      </c>
      <c r="AE38" s="146">
        <v>0</v>
      </c>
      <c r="AF38" s="146">
        <v>0</v>
      </c>
      <c r="AG38" s="146">
        <v>0</v>
      </c>
      <c r="AH38" s="146">
        <v>0</v>
      </c>
      <c r="AI38" s="146">
        <v>0</v>
      </c>
      <c r="AJ38" s="146">
        <v>0</v>
      </c>
      <c r="AK38" s="146">
        <v>0</v>
      </c>
      <c r="AL38" s="146">
        <v>0</v>
      </c>
      <c r="AM38" s="146">
        <v>0</v>
      </c>
      <c r="AN38" s="146">
        <v>0</v>
      </c>
      <c r="AO38" s="146">
        <v>0</v>
      </c>
      <c r="AP38" s="146">
        <v>0</v>
      </c>
      <c r="AQ38" s="146">
        <v>0</v>
      </c>
      <c r="AR38" s="146">
        <v>0</v>
      </c>
      <c r="AS38" s="146">
        <v>0</v>
      </c>
      <c r="AT38" s="146">
        <v>0</v>
      </c>
      <c r="AU38" s="146">
        <v>0</v>
      </c>
      <c r="AV38" s="146">
        <v>0</v>
      </c>
      <c r="AW38" s="146">
        <v>0</v>
      </c>
      <c r="AX38" s="146">
        <v>0</v>
      </c>
      <c r="AY38" s="146">
        <v>0</v>
      </c>
      <c r="AZ38" s="146">
        <v>0</v>
      </c>
      <c r="BA38" s="146">
        <v>0</v>
      </c>
      <c r="BB38" s="146">
        <v>0</v>
      </c>
      <c r="BC38" s="146">
        <v>0</v>
      </c>
      <c r="BD38" s="146">
        <v>0</v>
      </c>
      <c r="BE38" s="146">
        <v>0</v>
      </c>
      <c r="BF38" s="146">
        <v>0</v>
      </c>
      <c r="BG38" s="146">
        <v>0</v>
      </c>
      <c r="BH38" s="146">
        <v>0</v>
      </c>
      <c r="BI38" s="146">
        <v>0</v>
      </c>
      <c r="BJ38" s="146">
        <v>0</v>
      </c>
      <c r="BK38" s="146">
        <v>0</v>
      </c>
      <c r="BL38" s="146">
        <v>0</v>
      </c>
      <c r="BM38" s="146">
        <v>0</v>
      </c>
      <c r="BN38" s="146">
        <v>0</v>
      </c>
      <c r="BO38" s="146">
        <v>0</v>
      </c>
      <c r="BP38" s="146">
        <v>0</v>
      </c>
      <c r="BQ38" s="146">
        <v>0</v>
      </c>
      <c r="BR38" s="146">
        <v>0</v>
      </c>
      <c r="BT38" s="237" t="s">
        <v>333</v>
      </c>
      <c r="BU38" s="237" t="b">
        <f t="shared" si="0"/>
        <v>1</v>
      </c>
    </row>
    <row r="39" spans="1:73" ht="15" customHeight="1">
      <c r="A39" s="296"/>
      <c r="B39" s="223" t="str">
        <f>'Novos Planos_Renova'!B39</f>
        <v>Motorola XT1097</v>
      </c>
      <c r="C39" s="223" t="str">
        <f>'Novos Planos_Renova'!C39</f>
        <v>Moto X (2ª Geração)</v>
      </c>
      <c r="D39" s="480">
        <f>'Novos Planos_Renova'!D39</f>
        <v>41908</v>
      </c>
      <c r="E39" s="401" t="str">
        <f>'Novos Planos_Renova'!E39</f>
        <v>Lte</v>
      </c>
      <c r="F39" s="401" t="str">
        <f>'Novos Planos_Renova'!F39</f>
        <v>4FF</v>
      </c>
      <c r="G39" s="401" t="str">
        <f>'Novos Planos_Renova'!G39</f>
        <v>SmartVivo 4GB</v>
      </c>
      <c r="H39" s="146">
        <v>0</v>
      </c>
      <c r="I39" s="146">
        <v>0</v>
      </c>
      <c r="J39" s="146">
        <v>0</v>
      </c>
      <c r="K39" s="146">
        <v>0</v>
      </c>
      <c r="L39" s="146">
        <v>0</v>
      </c>
      <c r="M39" s="146">
        <v>0</v>
      </c>
      <c r="N39" s="146">
        <v>0</v>
      </c>
      <c r="O39" s="146">
        <v>0</v>
      </c>
      <c r="P39" s="146">
        <v>0</v>
      </c>
      <c r="Q39" s="146">
        <v>0</v>
      </c>
      <c r="R39" s="146">
        <v>0</v>
      </c>
      <c r="S39" s="146">
        <v>0</v>
      </c>
      <c r="T39" s="146">
        <v>0</v>
      </c>
      <c r="U39" s="146">
        <v>0</v>
      </c>
      <c r="V39" s="146">
        <v>0</v>
      </c>
      <c r="W39" s="146">
        <v>0</v>
      </c>
      <c r="X39" s="146">
        <v>0</v>
      </c>
      <c r="Y39" s="146">
        <v>0</v>
      </c>
      <c r="Z39" s="146">
        <v>0</v>
      </c>
      <c r="AA39" s="146">
        <v>0</v>
      </c>
      <c r="AB39" s="146">
        <v>0</v>
      </c>
      <c r="AC39" s="146">
        <v>0</v>
      </c>
      <c r="AD39" s="146">
        <v>0</v>
      </c>
      <c r="AE39" s="146">
        <v>0</v>
      </c>
      <c r="AF39" s="146">
        <v>0</v>
      </c>
      <c r="AG39" s="146">
        <v>0</v>
      </c>
      <c r="AH39" s="146">
        <v>0</v>
      </c>
      <c r="AI39" s="146">
        <v>0</v>
      </c>
      <c r="AJ39" s="146">
        <v>0</v>
      </c>
      <c r="AK39" s="146">
        <v>0</v>
      </c>
      <c r="AL39" s="146">
        <v>0</v>
      </c>
      <c r="AM39" s="146">
        <v>0</v>
      </c>
      <c r="AN39" s="146">
        <v>0</v>
      </c>
      <c r="AO39" s="146">
        <v>0</v>
      </c>
      <c r="AP39" s="146">
        <v>0</v>
      </c>
      <c r="AQ39" s="146">
        <v>0</v>
      </c>
      <c r="AR39" s="146">
        <v>0</v>
      </c>
      <c r="AS39" s="146">
        <v>0</v>
      </c>
      <c r="AT39" s="146">
        <v>0</v>
      </c>
      <c r="AU39" s="146">
        <v>0</v>
      </c>
      <c r="AV39" s="146">
        <v>0</v>
      </c>
      <c r="AW39" s="146">
        <v>0</v>
      </c>
      <c r="AX39" s="146">
        <v>0</v>
      </c>
      <c r="AY39" s="146">
        <v>0</v>
      </c>
      <c r="AZ39" s="146">
        <v>0</v>
      </c>
      <c r="BA39" s="146">
        <v>0</v>
      </c>
      <c r="BB39" s="146">
        <v>0</v>
      </c>
      <c r="BC39" s="146">
        <v>0</v>
      </c>
      <c r="BD39" s="146">
        <v>0</v>
      </c>
      <c r="BE39" s="146">
        <v>0</v>
      </c>
      <c r="BF39" s="146">
        <v>0</v>
      </c>
      <c r="BG39" s="146">
        <v>0</v>
      </c>
      <c r="BH39" s="146">
        <v>0</v>
      </c>
      <c r="BI39" s="146">
        <v>0</v>
      </c>
      <c r="BJ39" s="146">
        <v>0</v>
      </c>
      <c r="BK39" s="146">
        <v>0</v>
      </c>
      <c r="BL39" s="146">
        <v>0</v>
      </c>
      <c r="BM39" s="146">
        <v>0</v>
      </c>
      <c r="BN39" s="146">
        <v>0</v>
      </c>
      <c r="BO39" s="146">
        <v>0</v>
      </c>
      <c r="BP39" s="146">
        <v>0</v>
      </c>
      <c r="BQ39" s="146">
        <v>0</v>
      </c>
      <c r="BR39" s="146">
        <v>0</v>
      </c>
      <c r="BT39" s="237" t="s">
        <v>323</v>
      </c>
      <c r="BU39" s="237" t="b">
        <f t="shared" si="0"/>
        <v>1</v>
      </c>
    </row>
    <row r="40" spans="1:73" ht="15" customHeight="1">
      <c r="A40" s="296"/>
      <c r="B40" s="223" t="str">
        <f>'Novos Planos_Renova'!B40</f>
        <v>Sony D5833</v>
      </c>
      <c r="C40" s="223" t="str">
        <f>'Novos Planos_Renova'!C40</f>
        <v>Sony Xperia Z3 Compact</v>
      </c>
      <c r="D40" s="480">
        <f>'Novos Planos_Renova'!D40</f>
        <v>41940</v>
      </c>
      <c r="E40" s="401" t="str">
        <f>'Novos Planos_Renova'!E40</f>
        <v>Lte</v>
      </c>
      <c r="F40" s="401" t="str">
        <f>'Novos Planos_Renova'!F40</f>
        <v>4FF</v>
      </c>
      <c r="G40" s="401" t="str">
        <f>'Novos Planos_Renova'!G40</f>
        <v>SmartVivo 4GB</v>
      </c>
      <c r="H40" s="146">
        <v>0</v>
      </c>
      <c r="I40" s="146">
        <v>0</v>
      </c>
      <c r="J40" s="146">
        <v>0</v>
      </c>
      <c r="K40" s="146">
        <v>0</v>
      </c>
      <c r="L40" s="146">
        <v>0</v>
      </c>
      <c r="M40" s="146">
        <v>0</v>
      </c>
      <c r="N40" s="146">
        <v>0</v>
      </c>
      <c r="O40" s="146">
        <v>0</v>
      </c>
      <c r="P40" s="146">
        <v>0</v>
      </c>
      <c r="Q40" s="146">
        <v>0</v>
      </c>
      <c r="R40" s="146">
        <v>0</v>
      </c>
      <c r="S40" s="146">
        <v>0</v>
      </c>
      <c r="T40" s="146">
        <v>0</v>
      </c>
      <c r="U40" s="146">
        <v>0</v>
      </c>
      <c r="V40" s="146">
        <v>0</v>
      </c>
      <c r="W40" s="146">
        <v>0</v>
      </c>
      <c r="X40" s="146">
        <v>0</v>
      </c>
      <c r="Y40" s="146">
        <v>0</v>
      </c>
      <c r="Z40" s="146">
        <v>0</v>
      </c>
      <c r="AA40" s="146">
        <v>0</v>
      </c>
      <c r="AB40" s="146">
        <v>0</v>
      </c>
      <c r="AC40" s="146">
        <v>0</v>
      </c>
      <c r="AD40" s="146">
        <v>0</v>
      </c>
      <c r="AE40" s="146">
        <v>0</v>
      </c>
      <c r="AF40" s="146">
        <v>0</v>
      </c>
      <c r="AG40" s="146">
        <v>0</v>
      </c>
      <c r="AH40" s="146">
        <v>0</v>
      </c>
      <c r="AI40" s="146">
        <v>0</v>
      </c>
      <c r="AJ40" s="146">
        <v>0</v>
      </c>
      <c r="AK40" s="146">
        <v>0</v>
      </c>
      <c r="AL40" s="146">
        <v>0</v>
      </c>
      <c r="AM40" s="146">
        <v>0</v>
      </c>
      <c r="AN40" s="146">
        <v>0</v>
      </c>
      <c r="AO40" s="146">
        <v>0</v>
      </c>
      <c r="AP40" s="146">
        <v>0</v>
      </c>
      <c r="AQ40" s="146">
        <v>0</v>
      </c>
      <c r="AR40" s="146">
        <v>0</v>
      </c>
      <c r="AS40" s="146">
        <v>0</v>
      </c>
      <c r="AT40" s="146">
        <v>0</v>
      </c>
      <c r="AU40" s="146">
        <v>0</v>
      </c>
      <c r="AV40" s="146">
        <v>0</v>
      </c>
      <c r="AW40" s="146">
        <v>0</v>
      </c>
      <c r="AX40" s="146">
        <v>0</v>
      </c>
      <c r="AY40" s="146">
        <v>0</v>
      </c>
      <c r="AZ40" s="146">
        <v>0</v>
      </c>
      <c r="BA40" s="146">
        <v>0</v>
      </c>
      <c r="BB40" s="146">
        <v>0</v>
      </c>
      <c r="BC40" s="146">
        <v>0</v>
      </c>
      <c r="BD40" s="146">
        <v>0</v>
      </c>
      <c r="BE40" s="146">
        <v>0</v>
      </c>
      <c r="BF40" s="146">
        <v>0</v>
      </c>
      <c r="BG40" s="146">
        <v>0</v>
      </c>
      <c r="BH40" s="146">
        <v>0</v>
      </c>
      <c r="BI40" s="146">
        <v>0</v>
      </c>
      <c r="BJ40" s="146">
        <v>0</v>
      </c>
      <c r="BK40" s="146">
        <v>0</v>
      </c>
      <c r="BL40" s="146">
        <v>0</v>
      </c>
      <c r="BM40" s="146">
        <v>0</v>
      </c>
      <c r="BN40" s="146">
        <v>0</v>
      </c>
      <c r="BO40" s="146">
        <v>0</v>
      </c>
      <c r="BP40" s="146">
        <v>0</v>
      </c>
      <c r="BQ40" s="146">
        <v>0</v>
      </c>
      <c r="BR40" s="146">
        <v>0</v>
      </c>
      <c r="BT40" s="237" t="s">
        <v>344</v>
      </c>
      <c r="BU40" s="237" t="b">
        <f t="shared" si="0"/>
        <v>1</v>
      </c>
    </row>
    <row r="41" spans="1:73" ht="15" customHeight="1">
      <c r="A41" s="296"/>
      <c r="B41" s="223" t="str">
        <f>'Novos Planos_Renova'!B41</f>
        <v>Sony E2363</v>
      </c>
      <c r="C41" s="223" t="str">
        <f>'Novos Planos_Renova'!C41</f>
        <v>Sony Xperia M4 Aqua Dual</v>
      </c>
      <c r="D41" s="480">
        <f>'Novos Planos_Renova'!D41</f>
        <v>42185</v>
      </c>
      <c r="E41" s="401" t="str">
        <f>'Novos Planos_Renova'!E41</f>
        <v>Lte</v>
      </c>
      <c r="F41" s="401" t="str">
        <f>'Novos Planos_Renova'!F41</f>
        <v>4FF</v>
      </c>
      <c r="G41" s="401" t="str">
        <f>'Novos Planos_Renova'!G41</f>
        <v>SmartVivo 4GB</v>
      </c>
      <c r="H41" s="146">
        <v>0</v>
      </c>
      <c r="I41" s="146">
        <v>0</v>
      </c>
      <c r="J41" s="146">
        <v>0</v>
      </c>
      <c r="K41" s="146">
        <v>0</v>
      </c>
      <c r="L41" s="146">
        <v>0</v>
      </c>
      <c r="M41" s="146">
        <v>0</v>
      </c>
      <c r="N41" s="146">
        <v>0</v>
      </c>
      <c r="O41" s="146">
        <v>0</v>
      </c>
      <c r="P41" s="146">
        <v>0</v>
      </c>
      <c r="Q41" s="146">
        <v>0</v>
      </c>
      <c r="R41" s="146">
        <v>0</v>
      </c>
      <c r="S41" s="146">
        <v>0</v>
      </c>
      <c r="T41" s="146">
        <v>0</v>
      </c>
      <c r="U41" s="146">
        <v>0</v>
      </c>
      <c r="V41" s="146">
        <v>0</v>
      </c>
      <c r="W41" s="146">
        <v>0</v>
      </c>
      <c r="X41" s="146">
        <v>0</v>
      </c>
      <c r="Y41" s="146">
        <v>0</v>
      </c>
      <c r="Z41" s="146">
        <v>0</v>
      </c>
      <c r="AA41" s="146">
        <v>0</v>
      </c>
      <c r="AB41" s="146">
        <v>0</v>
      </c>
      <c r="AC41" s="146">
        <v>0</v>
      </c>
      <c r="AD41" s="146">
        <v>0</v>
      </c>
      <c r="AE41" s="146">
        <v>0</v>
      </c>
      <c r="AF41" s="146">
        <v>0</v>
      </c>
      <c r="AG41" s="146">
        <v>0</v>
      </c>
      <c r="AH41" s="146">
        <v>0</v>
      </c>
      <c r="AI41" s="146">
        <v>0</v>
      </c>
      <c r="AJ41" s="146">
        <v>0</v>
      </c>
      <c r="AK41" s="146">
        <v>0</v>
      </c>
      <c r="AL41" s="146">
        <v>0</v>
      </c>
      <c r="AM41" s="146">
        <v>0</v>
      </c>
      <c r="AN41" s="146">
        <v>0</v>
      </c>
      <c r="AO41" s="146">
        <v>0</v>
      </c>
      <c r="AP41" s="146">
        <v>0</v>
      </c>
      <c r="AQ41" s="146">
        <v>0</v>
      </c>
      <c r="AR41" s="146">
        <v>0</v>
      </c>
      <c r="AS41" s="146">
        <v>0</v>
      </c>
      <c r="AT41" s="146">
        <v>0</v>
      </c>
      <c r="AU41" s="146">
        <v>0</v>
      </c>
      <c r="AV41" s="146">
        <v>0</v>
      </c>
      <c r="AW41" s="146">
        <v>0</v>
      </c>
      <c r="AX41" s="146">
        <v>0</v>
      </c>
      <c r="AY41" s="146">
        <v>0</v>
      </c>
      <c r="AZ41" s="146">
        <v>0</v>
      </c>
      <c r="BA41" s="146">
        <v>0</v>
      </c>
      <c r="BB41" s="146">
        <v>0</v>
      </c>
      <c r="BC41" s="146">
        <v>0</v>
      </c>
      <c r="BD41" s="146">
        <v>0</v>
      </c>
      <c r="BE41" s="146">
        <v>0</v>
      </c>
      <c r="BF41" s="146">
        <v>0</v>
      </c>
      <c r="BG41" s="146">
        <v>0</v>
      </c>
      <c r="BH41" s="146">
        <v>0</v>
      </c>
      <c r="BI41" s="146">
        <v>0</v>
      </c>
      <c r="BJ41" s="146">
        <v>0</v>
      </c>
      <c r="BK41" s="146">
        <v>0</v>
      </c>
      <c r="BL41" s="146">
        <v>0</v>
      </c>
      <c r="BM41" s="146">
        <v>0</v>
      </c>
      <c r="BN41" s="146">
        <v>0</v>
      </c>
      <c r="BO41" s="146">
        <v>0</v>
      </c>
      <c r="BP41" s="146">
        <v>0</v>
      </c>
      <c r="BQ41" s="146">
        <v>0</v>
      </c>
      <c r="BR41" s="146">
        <v>0</v>
      </c>
      <c r="BT41" s="237" t="s">
        <v>1280</v>
      </c>
      <c r="BU41" s="237" t="b">
        <f t="shared" si="0"/>
        <v>1</v>
      </c>
    </row>
    <row r="42" spans="1:73" ht="15" customHeight="1">
      <c r="A42" s="296"/>
      <c r="B42" s="223" t="str">
        <f>'Novos Planos_Renova'!B42</f>
        <v>Motorola XT1543</v>
      </c>
      <c r="C42" s="223" t="str">
        <f>'Novos Planos_Renova'!C42</f>
        <v>Moto G (3ª Geração)</v>
      </c>
      <c r="D42" s="480">
        <f>'Novos Planos_Renova'!D42</f>
        <v>42209</v>
      </c>
      <c r="E42" s="401" t="str">
        <f>'Novos Planos_Renova'!E42</f>
        <v>Lte</v>
      </c>
      <c r="F42" s="401" t="str">
        <f>'Novos Planos_Renova'!F42</f>
        <v>3FF</v>
      </c>
      <c r="G42" s="401" t="str">
        <f>'Novos Planos_Renova'!G42</f>
        <v>SmartVivo 4GB</v>
      </c>
      <c r="H42" s="146">
        <v>0</v>
      </c>
      <c r="I42" s="146">
        <v>0</v>
      </c>
      <c r="J42" s="146">
        <v>0</v>
      </c>
      <c r="K42" s="146">
        <v>0</v>
      </c>
      <c r="L42" s="146">
        <v>0</v>
      </c>
      <c r="M42" s="146">
        <v>0</v>
      </c>
      <c r="N42" s="146">
        <v>0</v>
      </c>
      <c r="O42" s="146">
        <v>0</v>
      </c>
      <c r="P42" s="146">
        <v>0</v>
      </c>
      <c r="Q42" s="146">
        <v>0</v>
      </c>
      <c r="R42" s="146">
        <v>0</v>
      </c>
      <c r="S42" s="146">
        <v>0</v>
      </c>
      <c r="T42" s="146">
        <v>0</v>
      </c>
      <c r="U42" s="146">
        <v>0</v>
      </c>
      <c r="V42" s="146">
        <v>0</v>
      </c>
      <c r="W42" s="146">
        <v>0</v>
      </c>
      <c r="X42" s="146">
        <v>0</v>
      </c>
      <c r="Y42" s="146">
        <v>0</v>
      </c>
      <c r="Z42" s="146">
        <v>0</v>
      </c>
      <c r="AA42" s="146">
        <v>0</v>
      </c>
      <c r="AB42" s="146">
        <v>0</v>
      </c>
      <c r="AC42" s="146">
        <v>0</v>
      </c>
      <c r="AD42" s="146">
        <v>0</v>
      </c>
      <c r="AE42" s="146">
        <v>0</v>
      </c>
      <c r="AF42" s="146">
        <v>0</v>
      </c>
      <c r="AG42" s="146">
        <v>0</v>
      </c>
      <c r="AH42" s="146">
        <v>0</v>
      </c>
      <c r="AI42" s="146">
        <v>0</v>
      </c>
      <c r="AJ42" s="146">
        <v>0</v>
      </c>
      <c r="AK42" s="146">
        <v>0</v>
      </c>
      <c r="AL42" s="146">
        <v>0</v>
      </c>
      <c r="AM42" s="146">
        <v>0</v>
      </c>
      <c r="AN42" s="146">
        <v>0</v>
      </c>
      <c r="AO42" s="146">
        <v>0</v>
      </c>
      <c r="AP42" s="146">
        <v>0</v>
      </c>
      <c r="AQ42" s="146">
        <v>0</v>
      </c>
      <c r="AR42" s="146">
        <v>0</v>
      </c>
      <c r="AS42" s="146">
        <v>0</v>
      </c>
      <c r="AT42" s="146">
        <v>0</v>
      </c>
      <c r="AU42" s="146">
        <v>0</v>
      </c>
      <c r="AV42" s="146">
        <v>0</v>
      </c>
      <c r="AW42" s="146">
        <v>0</v>
      </c>
      <c r="AX42" s="146">
        <v>0</v>
      </c>
      <c r="AY42" s="146">
        <v>0</v>
      </c>
      <c r="AZ42" s="146">
        <v>0</v>
      </c>
      <c r="BA42" s="146">
        <v>0</v>
      </c>
      <c r="BB42" s="146">
        <v>0</v>
      </c>
      <c r="BC42" s="146">
        <v>0</v>
      </c>
      <c r="BD42" s="146">
        <v>0</v>
      </c>
      <c r="BE42" s="146">
        <v>0</v>
      </c>
      <c r="BF42" s="146">
        <v>0</v>
      </c>
      <c r="BG42" s="146">
        <v>0</v>
      </c>
      <c r="BH42" s="146">
        <v>0</v>
      </c>
      <c r="BI42" s="146">
        <v>0</v>
      </c>
      <c r="BJ42" s="146">
        <v>0</v>
      </c>
      <c r="BK42" s="146">
        <v>0</v>
      </c>
      <c r="BL42" s="146">
        <v>0</v>
      </c>
      <c r="BM42" s="146">
        <v>0</v>
      </c>
      <c r="BN42" s="146">
        <v>0</v>
      </c>
      <c r="BO42" s="146">
        <v>0</v>
      </c>
      <c r="BP42" s="146">
        <v>0</v>
      </c>
      <c r="BQ42" s="146">
        <v>0</v>
      </c>
      <c r="BR42" s="146">
        <v>0</v>
      </c>
      <c r="BT42" s="237" t="s">
        <v>1550</v>
      </c>
      <c r="BU42" s="237" t="b">
        <f t="shared" ref="BU42:BU69" si="1">BT42=B42</f>
        <v>1</v>
      </c>
    </row>
    <row r="43" spans="1:73" ht="15" customHeight="1">
      <c r="A43" s="296"/>
      <c r="B43" s="223" t="str">
        <f>'Novos Planos_Renova'!B43</f>
        <v>Samsung J500M</v>
      </c>
      <c r="C43" s="223" t="str">
        <f>'Novos Planos_Renova'!C43</f>
        <v>Samsung Galaxy J5</v>
      </c>
      <c r="D43" s="480">
        <f>'Novos Planos_Renova'!D43</f>
        <v>42283</v>
      </c>
      <c r="E43" s="401" t="str">
        <f>'Novos Planos_Renova'!E43</f>
        <v>Lte</v>
      </c>
      <c r="F43" s="401" t="str">
        <f>'Novos Planos_Renova'!F43</f>
        <v>3FF</v>
      </c>
      <c r="G43" s="401" t="str">
        <f>'Novos Planos_Renova'!G43</f>
        <v>SmartVivo 4GB</v>
      </c>
      <c r="H43" s="146">
        <v>0</v>
      </c>
      <c r="I43" s="146">
        <v>0</v>
      </c>
      <c r="J43" s="146">
        <v>0</v>
      </c>
      <c r="K43" s="146">
        <v>0</v>
      </c>
      <c r="L43" s="146">
        <v>0</v>
      </c>
      <c r="M43" s="146">
        <v>0</v>
      </c>
      <c r="N43" s="146">
        <v>0</v>
      </c>
      <c r="O43" s="146">
        <v>0</v>
      </c>
      <c r="P43" s="146">
        <v>0</v>
      </c>
      <c r="Q43" s="146">
        <v>0</v>
      </c>
      <c r="R43" s="146">
        <v>0</v>
      </c>
      <c r="S43" s="146">
        <v>0</v>
      </c>
      <c r="T43" s="146">
        <v>0</v>
      </c>
      <c r="U43" s="146">
        <v>0</v>
      </c>
      <c r="V43" s="146">
        <v>0</v>
      </c>
      <c r="W43" s="146">
        <v>0</v>
      </c>
      <c r="X43" s="146">
        <v>0</v>
      </c>
      <c r="Y43" s="146">
        <v>0</v>
      </c>
      <c r="Z43" s="146">
        <v>0</v>
      </c>
      <c r="AA43" s="146">
        <v>0</v>
      </c>
      <c r="AB43" s="146">
        <v>0</v>
      </c>
      <c r="AC43" s="146">
        <v>0</v>
      </c>
      <c r="AD43" s="146">
        <v>0</v>
      </c>
      <c r="AE43" s="146">
        <v>0</v>
      </c>
      <c r="AF43" s="146">
        <v>0</v>
      </c>
      <c r="AG43" s="146">
        <v>0</v>
      </c>
      <c r="AH43" s="146">
        <v>0</v>
      </c>
      <c r="AI43" s="146">
        <v>0</v>
      </c>
      <c r="AJ43" s="146">
        <v>0</v>
      </c>
      <c r="AK43" s="146">
        <v>0</v>
      </c>
      <c r="AL43" s="146">
        <v>0</v>
      </c>
      <c r="AM43" s="146">
        <v>0</v>
      </c>
      <c r="AN43" s="146">
        <v>0</v>
      </c>
      <c r="AO43" s="146">
        <v>0</v>
      </c>
      <c r="AP43" s="146">
        <v>0</v>
      </c>
      <c r="AQ43" s="146">
        <v>0</v>
      </c>
      <c r="AR43" s="146">
        <v>0</v>
      </c>
      <c r="AS43" s="146">
        <v>0</v>
      </c>
      <c r="AT43" s="146">
        <v>0</v>
      </c>
      <c r="AU43" s="146">
        <v>0</v>
      </c>
      <c r="AV43" s="146">
        <v>0</v>
      </c>
      <c r="AW43" s="146">
        <v>0</v>
      </c>
      <c r="AX43" s="146">
        <v>0</v>
      </c>
      <c r="AY43" s="146">
        <v>0</v>
      </c>
      <c r="AZ43" s="146">
        <v>0</v>
      </c>
      <c r="BA43" s="146">
        <v>0</v>
      </c>
      <c r="BB43" s="146">
        <v>0</v>
      </c>
      <c r="BC43" s="146">
        <v>0</v>
      </c>
      <c r="BD43" s="146">
        <v>0</v>
      </c>
      <c r="BE43" s="146">
        <v>0</v>
      </c>
      <c r="BF43" s="146">
        <v>0</v>
      </c>
      <c r="BG43" s="146">
        <v>0</v>
      </c>
      <c r="BH43" s="146">
        <v>0</v>
      </c>
      <c r="BI43" s="146">
        <v>0</v>
      </c>
      <c r="BJ43" s="146">
        <v>0</v>
      </c>
      <c r="BK43" s="146">
        <v>0</v>
      </c>
      <c r="BL43" s="146">
        <v>0</v>
      </c>
      <c r="BM43" s="146">
        <v>0</v>
      </c>
      <c r="BN43" s="146">
        <v>0</v>
      </c>
      <c r="BO43" s="146">
        <v>0</v>
      </c>
      <c r="BP43" s="146">
        <v>0</v>
      </c>
      <c r="BQ43" s="146">
        <v>0</v>
      </c>
      <c r="BR43" s="146">
        <v>0</v>
      </c>
      <c r="BT43" s="237" t="s">
        <v>1639</v>
      </c>
      <c r="BU43" s="237" t="b">
        <f t="shared" si="1"/>
        <v>1</v>
      </c>
    </row>
    <row r="44" spans="1:73" ht="15" customHeight="1">
      <c r="A44" s="296"/>
      <c r="B44" s="223" t="str">
        <f>'Novos Planos_Renova'!B44</f>
        <v>Motorola XT1078</v>
      </c>
      <c r="C44" s="223" t="str">
        <f>'Novos Planos_Renova'!C44</f>
        <v>Moto G com 4G (2ª Geração)</v>
      </c>
      <c r="D44" s="480">
        <f>'Novos Planos_Renova'!D44</f>
        <v>42047</v>
      </c>
      <c r="E44" s="401" t="str">
        <f>'Novos Planos_Renova'!E44</f>
        <v>Lte</v>
      </c>
      <c r="F44" s="401" t="str">
        <f>'Novos Planos_Renova'!F44</f>
        <v>3FF</v>
      </c>
      <c r="G44" s="401" t="str">
        <f>'Novos Planos_Renova'!G44</f>
        <v>SmartVivo 4GB</v>
      </c>
      <c r="H44" s="146">
        <v>0</v>
      </c>
      <c r="I44" s="146">
        <v>0</v>
      </c>
      <c r="J44" s="146">
        <v>0</v>
      </c>
      <c r="K44" s="146">
        <v>0</v>
      </c>
      <c r="L44" s="146">
        <v>0</v>
      </c>
      <c r="M44" s="146">
        <v>0</v>
      </c>
      <c r="N44" s="146">
        <v>0</v>
      </c>
      <c r="O44" s="146">
        <v>0</v>
      </c>
      <c r="P44" s="146">
        <v>0</v>
      </c>
      <c r="Q44" s="146">
        <v>0</v>
      </c>
      <c r="R44" s="146">
        <v>0</v>
      </c>
      <c r="S44" s="146">
        <v>0</v>
      </c>
      <c r="T44" s="146">
        <v>0</v>
      </c>
      <c r="U44" s="146">
        <v>0</v>
      </c>
      <c r="V44" s="146">
        <v>0</v>
      </c>
      <c r="W44" s="146">
        <v>0</v>
      </c>
      <c r="X44" s="146">
        <v>0</v>
      </c>
      <c r="Y44" s="146">
        <v>0</v>
      </c>
      <c r="Z44" s="146">
        <v>0</v>
      </c>
      <c r="AA44" s="146">
        <v>0</v>
      </c>
      <c r="AB44" s="146">
        <v>0</v>
      </c>
      <c r="AC44" s="146">
        <v>0</v>
      </c>
      <c r="AD44" s="146">
        <v>0</v>
      </c>
      <c r="AE44" s="146">
        <v>0</v>
      </c>
      <c r="AF44" s="146">
        <v>0</v>
      </c>
      <c r="AG44" s="146">
        <v>0</v>
      </c>
      <c r="AH44" s="146">
        <v>0</v>
      </c>
      <c r="AI44" s="146">
        <v>0</v>
      </c>
      <c r="AJ44" s="146">
        <v>0</v>
      </c>
      <c r="AK44" s="146">
        <v>0</v>
      </c>
      <c r="AL44" s="146">
        <v>0</v>
      </c>
      <c r="AM44" s="146">
        <v>0</v>
      </c>
      <c r="AN44" s="146">
        <v>0</v>
      </c>
      <c r="AO44" s="146">
        <v>0</v>
      </c>
      <c r="AP44" s="146">
        <v>0</v>
      </c>
      <c r="AQ44" s="146">
        <v>0</v>
      </c>
      <c r="AR44" s="146">
        <v>0</v>
      </c>
      <c r="AS44" s="146">
        <v>0</v>
      </c>
      <c r="AT44" s="146">
        <v>0</v>
      </c>
      <c r="AU44" s="146">
        <v>0</v>
      </c>
      <c r="AV44" s="146">
        <v>0</v>
      </c>
      <c r="AW44" s="146">
        <v>0</v>
      </c>
      <c r="AX44" s="146">
        <v>0</v>
      </c>
      <c r="AY44" s="146">
        <v>0</v>
      </c>
      <c r="AZ44" s="146">
        <v>0</v>
      </c>
      <c r="BA44" s="146">
        <v>0</v>
      </c>
      <c r="BB44" s="146">
        <v>0</v>
      </c>
      <c r="BC44" s="146">
        <v>0</v>
      </c>
      <c r="BD44" s="146">
        <v>0</v>
      </c>
      <c r="BE44" s="146">
        <v>0</v>
      </c>
      <c r="BF44" s="146">
        <v>0</v>
      </c>
      <c r="BG44" s="146">
        <v>0</v>
      </c>
      <c r="BH44" s="146">
        <v>0</v>
      </c>
      <c r="BI44" s="146">
        <v>0</v>
      </c>
      <c r="BJ44" s="146">
        <v>0</v>
      </c>
      <c r="BK44" s="146">
        <v>0</v>
      </c>
      <c r="BL44" s="146">
        <v>0</v>
      </c>
      <c r="BM44" s="146">
        <v>0</v>
      </c>
      <c r="BN44" s="146">
        <v>0</v>
      </c>
      <c r="BO44" s="146">
        <v>0</v>
      </c>
      <c r="BP44" s="146">
        <v>0</v>
      </c>
      <c r="BQ44" s="146">
        <v>0</v>
      </c>
      <c r="BR44" s="146">
        <v>0</v>
      </c>
      <c r="BT44" s="237" t="s">
        <v>1129</v>
      </c>
      <c r="BU44" s="237" t="b">
        <f t="shared" si="1"/>
        <v>1</v>
      </c>
    </row>
    <row r="45" spans="1:73" ht="15" customHeight="1">
      <c r="A45" s="296"/>
      <c r="B45" s="223" t="str">
        <f>'Novos Planos_Renova'!B45</f>
        <v>Alcatel 6039</v>
      </c>
      <c r="C45" s="223" t="str">
        <f>'Novos Planos_Renova'!C45</f>
        <v>Alcatel Idol 3 4.7"</v>
      </c>
      <c r="D45" s="480">
        <f>'Novos Planos_Renova'!D45</f>
        <v>42209</v>
      </c>
      <c r="E45" s="401" t="str">
        <f>'Novos Planos_Renova'!E45</f>
        <v>Lte</v>
      </c>
      <c r="F45" s="401" t="str">
        <f>'Novos Planos_Renova'!F45</f>
        <v>3FF</v>
      </c>
      <c r="G45" s="401" t="str">
        <f>'Novos Planos_Renova'!G45</f>
        <v>SmartVivo 4GB</v>
      </c>
      <c r="H45" s="146">
        <v>100</v>
      </c>
      <c r="I45" s="146">
        <v>100</v>
      </c>
      <c r="J45" s="146">
        <v>100</v>
      </c>
      <c r="K45" s="146">
        <v>100</v>
      </c>
      <c r="L45" s="146">
        <v>100</v>
      </c>
      <c r="M45" s="146">
        <v>100</v>
      </c>
      <c r="N45" s="146">
        <v>100</v>
      </c>
      <c r="O45" s="146">
        <v>100</v>
      </c>
      <c r="P45" s="146">
        <v>100</v>
      </c>
      <c r="Q45" s="146">
        <v>100</v>
      </c>
      <c r="R45" s="146">
        <v>100</v>
      </c>
      <c r="S45" s="146">
        <v>100</v>
      </c>
      <c r="T45" s="146">
        <v>100</v>
      </c>
      <c r="U45" s="146">
        <v>100</v>
      </c>
      <c r="V45" s="146">
        <v>100</v>
      </c>
      <c r="W45" s="146">
        <v>100</v>
      </c>
      <c r="X45" s="146">
        <v>100</v>
      </c>
      <c r="Y45" s="146">
        <v>100</v>
      </c>
      <c r="Z45" s="146">
        <v>100</v>
      </c>
      <c r="AA45" s="146">
        <v>100</v>
      </c>
      <c r="AB45" s="146">
        <v>100</v>
      </c>
      <c r="AC45" s="146">
        <v>100</v>
      </c>
      <c r="AD45" s="146">
        <v>100</v>
      </c>
      <c r="AE45" s="146">
        <v>100</v>
      </c>
      <c r="AF45" s="146">
        <v>100</v>
      </c>
      <c r="AG45" s="146">
        <v>100</v>
      </c>
      <c r="AH45" s="146">
        <v>100</v>
      </c>
      <c r="AI45" s="146">
        <v>100</v>
      </c>
      <c r="AJ45" s="146">
        <v>100</v>
      </c>
      <c r="AK45" s="146">
        <v>100</v>
      </c>
      <c r="AL45" s="146">
        <v>100</v>
      </c>
      <c r="AM45" s="146">
        <v>100</v>
      </c>
      <c r="AN45" s="146">
        <v>100</v>
      </c>
      <c r="AO45" s="146">
        <v>100</v>
      </c>
      <c r="AP45" s="146">
        <v>100</v>
      </c>
      <c r="AQ45" s="146">
        <v>100</v>
      </c>
      <c r="AR45" s="146">
        <v>100</v>
      </c>
      <c r="AS45" s="146">
        <v>100</v>
      </c>
      <c r="AT45" s="146">
        <v>100</v>
      </c>
      <c r="AU45" s="146">
        <v>100</v>
      </c>
      <c r="AV45" s="146">
        <v>100</v>
      </c>
      <c r="AW45" s="146">
        <v>100</v>
      </c>
      <c r="AX45" s="146">
        <v>100</v>
      </c>
      <c r="AY45" s="146">
        <v>100</v>
      </c>
      <c r="AZ45" s="146">
        <v>100</v>
      </c>
      <c r="BA45" s="146">
        <v>100</v>
      </c>
      <c r="BB45" s="146">
        <v>100</v>
      </c>
      <c r="BC45" s="146">
        <v>100</v>
      </c>
      <c r="BD45" s="146">
        <v>100</v>
      </c>
      <c r="BE45" s="146">
        <v>100</v>
      </c>
      <c r="BF45" s="146">
        <v>100</v>
      </c>
      <c r="BG45" s="146">
        <v>100</v>
      </c>
      <c r="BH45" s="146">
        <v>100</v>
      </c>
      <c r="BI45" s="146">
        <v>100</v>
      </c>
      <c r="BJ45" s="146">
        <v>100</v>
      </c>
      <c r="BK45" s="146">
        <v>100</v>
      </c>
      <c r="BL45" s="146">
        <v>100</v>
      </c>
      <c r="BM45" s="146">
        <v>100</v>
      </c>
      <c r="BN45" s="146">
        <v>100</v>
      </c>
      <c r="BO45" s="146">
        <v>100</v>
      </c>
      <c r="BP45" s="146">
        <v>100</v>
      </c>
      <c r="BQ45" s="146">
        <v>100</v>
      </c>
      <c r="BR45" s="146">
        <v>100</v>
      </c>
      <c r="BT45" s="237" t="s">
        <v>1556</v>
      </c>
      <c r="BU45" s="237" t="b">
        <f t="shared" si="1"/>
        <v>1</v>
      </c>
    </row>
    <row r="46" spans="1:73" ht="15" customHeight="1">
      <c r="A46" s="296"/>
      <c r="B46" s="223" t="str">
        <f>'Novos Planos_Renova'!B46</f>
        <v>Microsoft 640XL</v>
      </c>
      <c r="C46" s="223" t="str">
        <f>'Novos Planos_Renova'!C46</f>
        <v>Microsoft Lumia 640 XL LTE Dual SIM</v>
      </c>
      <c r="D46" s="480">
        <f>'Novos Planos_Renova'!D46</f>
        <v>42144</v>
      </c>
      <c r="E46" s="401" t="str">
        <f>'Novos Planos_Renova'!E46</f>
        <v>Lte</v>
      </c>
      <c r="F46" s="401" t="str">
        <f>'Novos Planos_Renova'!F46</f>
        <v>3FF</v>
      </c>
      <c r="G46" s="401" t="str">
        <f>'Novos Planos_Renova'!G46</f>
        <v>SmartVivo 4GB</v>
      </c>
      <c r="H46" s="146">
        <v>0</v>
      </c>
      <c r="I46" s="146">
        <v>0</v>
      </c>
      <c r="J46" s="146">
        <v>0</v>
      </c>
      <c r="K46" s="146">
        <v>0</v>
      </c>
      <c r="L46" s="146">
        <v>0</v>
      </c>
      <c r="M46" s="146">
        <v>0</v>
      </c>
      <c r="N46" s="146">
        <v>0</v>
      </c>
      <c r="O46" s="146">
        <v>0</v>
      </c>
      <c r="P46" s="146">
        <v>0</v>
      </c>
      <c r="Q46" s="146">
        <v>0</v>
      </c>
      <c r="R46" s="146">
        <v>0</v>
      </c>
      <c r="S46" s="146">
        <v>0</v>
      </c>
      <c r="T46" s="146">
        <v>0</v>
      </c>
      <c r="U46" s="146">
        <v>0</v>
      </c>
      <c r="V46" s="146">
        <v>0</v>
      </c>
      <c r="W46" s="146">
        <v>0</v>
      </c>
      <c r="X46" s="146">
        <v>0</v>
      </c>
      <c r="Y46" s="146">
        <v>0</v>
      </c>
      <c r="Z46" s="146">
        <v>0</v>
      </c>
      <c r="AA46" s="146">
        <v>0</v>
      </c>
      <c r="AB46" s="146">
        <v>0</v>
      </c>
      <c r="AC46" s="146">
        <v>0</v>
      </c>
      <c r="AD46" s="146">
        <v>0</v>
      </c>
      <c r="AE46" s="146">
        <v>0</v>
      </c>
      <c r="AF46" s="146">
        <v>0</v>
      </c>
      <c r="AG46" s="146">
        <v>0</v>
      </c>
      <c r="AH46" s="146">
        <v>0</v>
      </c>
      <c r="AI46" s="146">
        <v>0</v>
      </c>
      <c r="AJ46" s="146">
        <v>0</v>
      </c>
      <c r="AK46" s="146">
        <v>0</v>
      </c>
      <c r="AL46" s="146">
        <v>0</v>
      </c>
      <c r="AM46" s="146">
        <v>0</v>
      </c>
      <c r="AN46" s="146">
        <v>0</v>
      </c>
      <c r="AO46" s="146">
        <v>0</v>
      </c>
      <c r="AP46" s="146">
        <v>0</v>
      </c>
      <c r="AQ46" s="146">
        <v>0</v>
      </c>
      <c r="AR46" s="146">
        <v>0</v>
      </c>
      <c r="AS46" s="146">
        <v>0</v>
      </c>
      <c r="AT46" s="146">
        <v>0</v>
      </c>
      <c r="AU46" s="146">
        <v>0</v>
      </c>
      <c r="AV46" s="146">
        <v>0</v>
      </c>
      <c r="AW46" s="146">
        <v>0</v>
      </c>
      <c r="AX46" s="146">
        <v>0</v>
      </c>
      <c r="AY46" s="146">
        <v>0</v>
      </c>
      <c r="AZ46" s="146">
        <v>0</v>
      </c>
      <c r="BA46" s="146">
        <v>0</v>
      </c>
      <c r="BB46" s="146">
        <v>0</v>
      </c>
      <c r="BC46" s="146">
        <v>0</v>
      </c>
      <c r="BD46" s="146">
        <v>0</v>
      </c>
      <c r="BE46" s="146">
        <v>0</v>
      </c>
      <c r="BF46" s="146">
        <v>0</v>
      </c>
      <c r="BG46" s="146">
        <v>0</v>
      </c>
      <c r="BH46" s="146">
        <v>0</v>
      </c>
      <c r="BI46" s="146">
        <v>0</v>
      </c>
      <c r="BJ46" s="146">
        <v>0</v>
      </c>
      <c r="BK46" s="146">
        <v>0</v>
      </c>
      <c r="BL46" s="146">
        <v>0</v>
      </c>
      <c r="BM46" s="146">
        <v>0</v>
      </c>
      <c r="BN46" s="146">
        <v>0</v>
      </c>
      <c r="BO46" s="146">
        <v>0</v>
      </c>
      <c r="BP46" s="146">
        <v>0</v>
      </c>
      <c r="BQ46" s="146">
        <v>0</v>
      </c>
      <c r="BR46" s="146">
        <v>0</v>
      </c>
      <c r="BT46" s="237" t="s">
        <v>1226</v>
      </c>
      <c r="BU46" s="237" t="b">
        <f t="shared" si="1"/>
        <v>1</v>
      </c>
    </row>
    <row r="47" spans="1:73" ht="15" customHeight="1">
      <c r="A47" s="296"/>
      <c r="B47" s="223" t="str">
        <f>'Novos Planos_Renova'!B47</f>
        <v>Samsung G531</v>
      </c>
      <c r="C47" s="223" t="str">
        <f>'Novos Planos_Renova'!C47</f>
        <v>Samsung Galaxy Gran Prime 4G Duos</v>
      </c>
      <c r="D47" s="480">
        <f>'Novos Planos_Renova'!D47</f>
        <v>42219</v>
      </c>
      <c r="E47" s="401" t="str">
        <f>'Novos Planos_Renova'!E47</f>
        <v>Lte</v>
      </c>
      <c r="F47" s="401" t="str">
        <f>'Novos Planos_Renova'!F47</f>
        <v>3FF</v>
      </c>
      <c r="G47" s="401" t="str">
        <f>'Novos Planos_Renova'!G47</f>
        <v>SmartVivo 4GB</v>
      </c>
      <c r="H47" s="146">
        <v>0</v>
      </c>
      <c r="I47" s="146">
        <v>0</v>
      </c>
      <c r="J47" s="146">
        <v>0</v>
      </c>
      <c r="K47" s="146">
        <v>0</v>
      </c>
      <c r="L47" s="146">
        <v>0</v>
      </c>
      <c r="M47" s="146">
        <v>0</v>
      </c>
      <c r="N47" s="146">
        <v>0</v>
      </c>
      <c r="O47" s="146">
        <v>0</v>
      </c>
      <c r="P47" s="146">
        <v>0</v>
      </c>
      <c r="Q47" s="146">
        <v>0</v>
      </c>
      <c r="R47" s="146">
        <v>0</v>
      </c>
      <c r="S47" s="146">
        <v>0</v>
      </c>
      <c r="T47" s="146">
        <v>0</v>
      </c>
      <c r="U47" s="146">
        <v>0</v>
      </c>
      <c r="V47" s="146">
        <v>0</v>
      </c>
      <c r="W47" s="146">
        <v>0</v>
      </c>
      <c r="X47" s="146">
        <v>0</v>
      </c>
      <c r="Y47" s="146">
        <v>0</v>
      </c>
      <c r="Z47" s="146">
        <v>0</v>
      </c>
      <c r="AA47" s="146">
        <v>0</v>
      </c>
      <c r="AB47" s="146">
        <v>0</v>
      </c>
      <c r="AC47" s="146">
        <v>0</v>
      </c>
      <c r="AD47" s="146">
        <v>0</v>
      </c>
      <c r="AE47" s="146">
        <v>0</v>
      </c>
      <c r="AF47" s="146">
        <v>0</v>
      </c>
      <c r="AG47" s="146">
        <v>0</v>
      </c>
      <c r="AH47" s="146">
        <v>0</v>
      </c>
      <c r="AI47" s="146">
        <v>0</v>
      </c>
      <c r="AJ47" s="146">
        <v>0</v>
      </c>
      <c r="AK47" s="146">
        <v>0</v>
      </c>
      <c r="AL47" s="146">
        <v>0</v>
      </c>
      <c r="AM47" s="146">
        <v>0</v>
      </c>
      <c r="AN47" s="146">
        <v>0</v>
      </c>
      <c r="AO47" s="146">
        <v>0</v>
      </c>
      <c r="AP47" s="146">
        <v>0</v>
      </c>
      <c r="AQ47" s="146">
        <v>0</v>
      </c>
      <c r="AR47" s="146">
        <v>0</v>
      </c>
      <c r="AS47" s="146">
        <v>0</v>
      </c>
      <c r="AT47" s="146">
        <v>0</v>
      </c>
      <c r="AU47" s="146">
        <v>0</v>
      </c>
      <c r="AV47" s="146">
        <v>0</v>
      </c>
      <c r="AW47" s="146">
        <v>0</v>
      </c>
      <c r="AX47" s="146">
        <v>0</v>
      </c>
      <c r="AY47" s="146">
        <v>0</v>
      </c>
      <c r="AZ47" s="146">
        <v>0</v>
      </c>
      <c r="BA47" s="146">
        <v>0</v>
      </c>
      <c r="BB47" s="146">
        <v>0</v>
      </c>
      <c r="BC47" s="146">
        <v>0</v>
      </c>
      <c r="BD47" s="146">
        <v>0</v>
      </c>
      <c r="BE47" s="146">
        <v>0</v>
      </c>
      <c r="BF47" s="146">
        <v>0</v>
      </c>
      <c r="BG47" s="146">
        <v>0</v>
      </c>
      <c r="BH47" s="146">
        <v>0</v>
      </c>
      <c r="BI47" s="146">
        <v>0</v>
      </c>
      <c r="BJ47" s="146">
        <v>0</v>
      </c>
      <c r="BK47" s="146">
        <v>0</v>
      </c>
      <c r="BL47" s="146">
        <v>0</v>
      </c>
      <c r="BM47" s="146">
        <v>0</v>
      </c>
      <c r="BN47" s="146">
        <v>0</v>
      </c>
      <c r="BO47" s="146">
        <v>0</v>
      </c>
      <c r="BP47" s="146">
        <v>0</v>
      </c>
      <c r="BQ47" s="146">
        <v>0</v>
      </c>
      <c r="BR47" s="146">
        <v>0</v>
      </c>
      <c r="BT47" s="237" t="s">
        <v>1560</v>
      </c>
      <c r="BU47" s="237" t="b">
        <f t="shared" si="1"/>
        <v>1</v>
      </c>
    </row>
    <row r="48" spans="1:73" ht="15" customHeight="1">
      <c r="A48" s="296"/>
      <c r="B48" s="223" t="str">
        <f>'Novos Planos_Renova'!B48</f>
        <v>LG H522F</v>
      </c>
      <c r="C48" s="223" t="str">
        <f>'Novos Planos_Renova'!C48</f>
        <v>LG Prime Plus 4G</v>
      </c>
      <c r="D48" s="480">
        <f>'Novos Planos_Renova'!D48</f>
        <v>42209</v>
      </c>
      <c r="E48" s="401" t="str">
        <f>'Novos Planos_Renova'!E48</f>
        <v>Lte</v>
      </c>
      <c r="F48" s="401" t="str">
        <f>'Novos Planos_Renova'!F48</f>
        <v>3FF</v>
      </c>
      <c r="G48" s="401" t="str">
        <f>'Novos Planos_Renova'!G48</f>
        <v>SmartVivo 4GB</v>
      </c>
      <c r="H48" s="146">
        <v>0</v>
      </c>
      <c r="I48" s="146">
        <v>0</v>
      </c>
      <c r="J48" s="146">
        <v>0</v>
      </c>
      <c r="K48" s="146">
        <v>0</v>
      </c>
      <c r="L48" s="146">
        <v>0</v>
      </c>
      <c r="M48" s="146">
        <v>0</v>
      </c>
      <c r="N48" s="146">
        <v>0</v>
      </c>
      <c r="O48" s="146">
        <v>0</v>
      </c>
      <c r="P48" s="146">
        <v>0</v>
      </c>
      <c r="Q48" s="146">
        <v>0</v>
      </c>
      <c r="R48" s="146">
        <v>0</v>
      </c>
      <c r="S48" s="146">
        <v>0</v>
      </c>
      <c r="T48" s="146">
        <v>0</v>
      </c>
      <c r="U48" s="146">
        <v>0</v>
      </c>
      <c r="V48" s="146">
        <v>0</v>
      </c>
      <c r="W48" s="146">
        <v>0</v>
      </c>
      <c r="X48" s="146">
        <v>0</v>
      </c>
      <c r="Y48" s="146">
        <v>0</v>
      </c>
      <c r="Z48" s="146">
        <v>0</v>
      </c>
      <c r="AA48" s="146">
        <v>0</v>
      </c>
      <c r="AB48" s="146">
        <v>0</v>
      </c>
      <c r="AC48" s="146">
        <v>0</v>
      </c>
      <c r="AD48" s="146">
        <v>0</v>
      </c>
      <c r="AE48" s="146">
        <v>0</v>
      </c>
      <c r="AF48" s="146">
        <v>0</v>
      </c>
      <c r="AG48" s="146">
        <v>0</v>
      </c>
      <c r="AH48" s="146">
        <v>0</v>
      </c>
      <c r="AI48" s="146">
        <v>0</v>
      </c>
      <c r="AJ48" s="146">
        <v>0</v>
      </c>
      <c r="AK48" s="146">
        <v>0</v>
      </c>
      <c r="AL48" s="146">
        <v>0</v>
      </c>
      <c r="AM48" s="146">
        <v>0</v>
      </c>
      <c r="AN48" s="146">
        <v>0</v>
      </c>
      <c r="AO48" s="146">
        <v>0</v>
      </c>
      <c r="AP48" s="146">
        <v>0</v>
      </c>
      <c r="AQ48" s="146">
        <v>0</v>
      </c>
      <c r="AR48" s="146">
        <v>0</v>
      </c>
      <c r="AS48" s="146">
        <v>0</v>
      </c>
      <c r="AT48" s="146">
        <v>0</v>
      </c>
      <c r="AU48" s="146">
        <v>0</v>
      </c>
      <c r="AV48" s="146">
        <v>0</v>
      </c>
      <c r="AW48" s="146">
        <v>0</v>
      </c>
      <c r="AX48" s="146">
        <v>0</v>
      </c>
      <c r="AY48" s="146">
        <v>0</v>
      </c>
      <c r="AZ48" s="146">
        <v>0</v>
      </c>
      <c r="BA48" s="146">
        <v>0</v>
      </c>
      <c r="BB48" s="146">
        <v>0</v>
      </c>
      <c r="BC48" s="146">
        <v>0</v>
      </c>
      <c r="BD48" s="146">
        <v>0</v>
      </c>
      <c r="BE48" s="146">
        <v>0</v>
      </c>
      <c r="BF48" s="146">
        <v>0</v>
      </c>
      <c r="BG48" s="146">
        <v>0</v>
      </c>
      <c r="BH48" s="146">
        <v>0</v>
      </c>
      <c r="BI48" s="146">
        <v>0</v>
      </c>
      <c r="BJ48" s="146">
        <v>0</v>
      </c>
      <c r="BK48" s="146">
        <v>0</v>
      </c>
      <c r="BL48" s="146">
        <v>0</v>
      </c>
      <c r="BM48" s="146">
        <v>0</v>
      </c>
      <c r="BN48" s="146">
        <v>0</v>
      </c>
      <c r="BO48" s="146">
        <v>0</v>
      </c>
      <c r="BP48" s="146">
        <v>0</v>
      </c>
      <c r="BQ48" s="146">
        <v>0</v>
      </c>
      <c r="BR48" s="146">
        <v>0</v>
      </c>
      <c r="BT48" s="237" t="s">
        <v>1554</v>
      </c>
      <c r="BU48" s="237" t="b">
        <f t="shared" si="1"/>
        <v>1</v>
      </c>
    </row>
    <row r="49" spans="1:73" ht="15" customHeight="1">
      <c r="A49" s="296"/>
      <c r="B49" s="223" t="str">
        <f>'Novos Planos_Renova'!B49</f>
        <v>Microsoft 640</v>
      </c>
      <c r="C49" s="223" t="str">
        <f>'Novos Planos_Renova'!C49</f>
        <v>Microsoft Lumia 640</v>
      </c>
      <c r="D49" s="480">
        <f>'Novos Planos_Renova'!D49</f>
        <v>42293</v>
      </c>
      <c r="E49" s="401" t="str">
        <f>'Novos Planos_Renova'!E49</f>
        <v>Lte</v>
      </c>
      <c r="F49" s="401" t="str">
        <f>'Novos Planos_Renova'!F49</f>
        <v>3FF</v>
      </c>
      <c r="G49" s="401" t="str">
        <f>'Novos Planos_Renova'!G49</f>
        <v>SmartVivo 2GB</v>
      </c>
      <c r="H49" s="146">
        <v>0</v>
      </c>
      <c r="I49" s="146">
        <v>0</v>
      </c>
      <c r="J49" s="146">
        <v>0</v>
      </c>
      <c r="K49" s="146">
        <v>0</v>
      </c>
      <c r="L49" s="146">
        <v>0</v>
      </c>
      <c r="M49" s="146">
        <v>0</v>
      </c>
      <c r="N49" s="146">
        <v>0</v>
      </c>
      <c r="O49" s="146">
        <v>0</v>
      </c>
      <c r="P49" s="146">
        <v>0</v>
      </c>
      <c r="Q49" s="146">
        <v>0</v>
      </c>
      <c r="R49" s="146">
        <v>0</v>
      </c>
      <c r="S49" s="146">
        <v>0</v>
      </c>
      <c r="T49" s="146">
        <v>0</v>
      </c>
      <c r="U49" s="146">
        <v>0</v>
      </c>
      <c r="V49" s="146">
        <v>0</v>
      </c>
      <c r="W49" s="146">
        <v>0</v>
      </c>
      <c r="X49" s="146">
        <v>0</v>
      </c>
      <c r="Y49" s="146">
        <v>0</v>
      </c>
      <c r="Z49" s="146">
        <v>0</v>
      </c>
      <c r="AA49" s="146">
        <v>0</v>
      </c>
      <c r="AB49" s="146">
        <v>0</v>
      </c>
      <c r="AC49" s="146">
        <v>0</v>
      </c>
      <c r="AD49" s="146">
        <v>0</v>
      </c>
      <c r="AE49" s="146">
        <v>0</v>
      </c>
      <c r="AF49" s="146">
        <v>0</v>
      </c>
      <c r="AG49" s="146">
        <v>0</v>
      </c>
      <c r="AH49" s="146">
        <v>0</v>
      </c>
      <c r="AI49" s="146">
        <v>0</v>
      </c>
      <c r="AJ49" s="146">
        <v>0</v>
      </c>
      <c r="AK49" s="146">
        <v>0</v>
      </c>
      <c r="AL49" s="146">
        <v>0</v>
      </c>
      <c r="AM49" s="146">
        <v>0</v>
      </c>
      <c r="AN49" s="146">
        <v>0</v>
      </c>
      <c r="AO49" s="146">
        <v>0</v>
      </c>
      <c r="AP49" s="146">
        <v>0</v>
      </c>
      <c r="AQ49" s="146">
        <v>0</v>
      </c>
      <c r="AR49" s="146">
        <v>0</v>
      </c>
      <c r="AS49" s="146">
        <v>0</v>
      </c>
      <c r="AT49" s="146">
        <v>0</v>
      </c>
      <c r="AU49" s="146">
        <v>0</v>
      </c>
      <c r="AV49" s="146">
        <v>0</v>
      </c>
      <c r="AW49" s="146">
        <v>0</v>
      </c>
      <c r="AX49" s="146">
        <v>0</v>
      </c>
      <c r="AY49" s="146">
        <v>0</v>
      </c>
      <c r="AZ49" s="146">
        <v>0</v>
      </c>
      <c r="BA49" s="146">
        <v>0</v>
      </c>
      <c r="BB49" s="146">
        <v>0</v>
      </c>
      <c r="BC49" s="146">
        <v>0</v>
      </c>
      <c r="BD49" s="146">
        <v>0</v>
      </c>
      <c r="BE49" s="146">
        <v>0</v>
      </c>
      <c r="BF49" s="146">
        <v>0</v>
      </c>
      <c r="BG49" s="146">
        <v>0</v>
      </c>
      <c r="BH49" s="146">
        <v>0</v>
      </c>
      <c r="BI49" s="146">
        <v>0</v>
      </c>
      <c r="BJ49" s="146">
        <v>0</v>
      </c>
      <c r="BK49" s="146">
        <v>0</v>
      </c>
      <c r="BL49" s="146">
        <v>0</v>
      </c>
      <c r="BM49" s="146">
        <v>0</v>
      </c>
      <c r="BN49" s="146">
        <v>0</v>
      </c>
      <c r="BO49" s="146">
        <v>0</v>
      </c>
      <c r="BP49" s="146">
        <v>0</v>
      </c>
      <c r="BQ49" s="146">
        <v>0</v>
      </c>
      <c r="BR49" s="146">
        <v>0</v>
      </c>
      <c r="BT49" s="237" t="s">
        <v>1650</v>
      </c>
      <c r="BU49" s="237" t="b">
        <f t="shared" si="1"/>
        <v>1</v>
      </c>
    </row>
    <row r="50" spans="1:73" ht="15" customHeight="1">
      <c r="A50" s="296"/>
      <c r="B50" s="223" t="str">
        <f>'Novos Planos_Renova'!B50</f>
        <v>Samsung J200M</v>
      </c>
      <c r="C50" s="223" t="str">
        <f>'Novos Planos_Renova'!C50</f>
        <v>Samsung Galaxy J2 4G Duos</v>
      </c>
      <c r="D50" s="480">
        <f>'Novos Planos_Renova'!D50</f>
        <v>42305</v>
      </c>
      <c r="E50" s="401" t="str">
        <f>'Novos Planos_Renova'!E50</f>
        <v>Lte</v>
      </c>
      <c r="F50" s="401" t="str">
        <f>'Novos Planos_Renova'!F50</f>
        <v>3FF</v>
      </c>
      <c r="G50" s="401" t="str">
        <f>'Novos Planos_Renova'!G50</f>
        <v>SmartVivo 2GB</v>
      </c>
      <c r="H50" s="146">
        <v>0</v>
      </c>
      <c r="I50" s="146">
        <v>0</v>
      </c>
      <c r="J50" s="146">
        <v>0</v>
      </c>
      <c r="K50" s="146">
        <v>0</v>
      </c>
      <c r="L50" s="146">
        <v>0</v>
      </c>
      <c r="M50" s="146">
        <v>0</v>
      </c>
      <c r="N50" s="146">
        <v>0</v>
      </c>
      <c r="O50" s="146">
        <v>0</v>
      </c>
      <c r="P50" s="146">
        <v>0</v>
      </c>
      <c r="Q50" s="297">
        <v>0</v>
      </c>
      <c r="R50" s="297">
        <v>0</v>
      </c>
      <c r="S50" s="297">
        <v>0</v>
      </c>
      <c r="T50" s="297">
        <v>0</v>
      </c>
      <c r="U50" s="297">
        <v>0</v>
      </c>
      <c r="V50" s="297">
        <v>0</v>
      </c>
      <c r="W50" s="297">
        <v>0</v>
      </c>
      <c r="X50" s="297">
        <v>0</v>
      </c>
      <c r="Y50" s="297">
        <v>0</v>
      </c>
      <c r="Z50" s="146">
        <v>0</v>
      </c>
      <c r="AA50" s="146">
        <v>0</v>
      </c>
      <c r="AB50" s="146">
        <v>0</v>
      </c>
      <c r="AC50" s="146">
        <v>0</v>
      </c>
      <c r="AD50" s="146">
        <v>0</v>
      </c>
      <c r="AE50" s="146">
        <v>0</v>
      </c>
      <c r="AF50" s="146">
        <v>0</v>
      </c>
      <c r="AG50" s="146">
        <v>0</v>
      </c>
      <c r="AH50" s="146">
        <v>0</v>
      </c>
      <c r="AI50" s="146">
        <v>0</v>
      </c>
      <c r="AJ50" s="146">
        <v>0</v>
      </c>
      <c r="AK50" s="146">
        <v>0</v>
      </c>
      <c r="AL50" s="146">
        <v>0</v>
      </c>
      <c r="AM50" s="146">
        <v>0</v>
      </c>
      <c r="AN50" s="146">
        <v>0</v>
      </c>
      <c r="AO50" s="146">
        <v>0</v>
      </c>
      <c r="AP50" s="146">
        <v>0</v>
      </c>
      <c r="AQ50" s="146">
        <v>0</v>
      </c>
      <c r="AR50" s="146">
        <v>0</v>
      </c>
      <c r="AS50" s="146">
        <v>0</v>
      </c>
      <c r="AT50" s="146">
        <v>0</v>
      </c>
      <c r="AU50" s="146">
        <v>0</v>
      </c>
      <c r="AV50" s="146">
        <v>0</v>
      </c>
      <c r="AW50" s="146">
        <v>0</v>
      </c>
      <c r="AX50" s="146">
        <v>0</v>
      </c>
      <c r="AY50" s="146">
        <v>0</v>
      </c>
      <c r="AZ50" s="146">
        <v>0</v>
      </c>
      <c r="BA50" s="146">
        <v>0</v>
      </c>
      <c r="BB50" s="146">
        <v>0</v>
      </c>
      <c r="BC50" s="146">
        <v>0</v>
      </c>
      <c r="BD50" s="146">
        <v>0</v>
      </c>
      <c r="BE50" s="146">
        <v>0</v>
      </c>
      <c r="BF50" s="146">
        <v>0</v>
      </c>
      <c r="BG50" s="146">
        <v>0</v>
      </c>
      <c r="BH50" s="146">
        <v>0</v>
      </c>
      <c r="BI50" s="146">
        <v>0</v>
      </c>
      <c r="BJ50" s="146">
        <v>0</v>
      </c>
      <c r="BK50" s="146">
        <v>0</v>
      </c>
      <c r="BL50" s="146">
        <v>0</v>
      </c>
      <c r="BM50" s="146">
        <v>0</v>
      </c>
      <c r="BN50" s="146">
        <v>0</v>
      </c>
      <c r="BO50" s="146">
        <v>0</v>
      </c>
      <c r="BP50" s="146">
        <v>0</v>
      </c>
      <c r="BQ50" s="146">
        <v>0</v>
      </c>
      <c r="BR50" s="146">
        <v>0</v>
      </c>
      <c r="BT50" s="237" t="s">
        <v>1671</v>
      </c>
      <c r="BU50" s="237" t="b">
        <f t="shared" si="1"/>
        <v>1</v>
      </c>
    </row>
    <row r="51" spans="1:73" ht="15" customHeight="1">
      <c r="A51" s="296"/>
      <c r="B51" s="223" t="str">
        <f>'Novos Planos_Renova'!B51</f>
        <v>Nokia 635</v>
      </c>
      <c r="C51" s="223" t="str">
        <f>'Novos Planos_Renova'!C51</f>
        <v>Nokia Lumia 635</v>
      </c>
      <c r="D51" s="480">
        <f>'Novos Planos_Renova'!D51</f>
        <v>41859</v>
      </c>
      <c r="E51" s="401" t="str">
        <f>'Novos Planos_Renova'!E51</f>
        <v>Lte</v>
      </c>
      <c r="F51" s="401" t="str">
        <f>'Novos Planos_Renova'!F51</f>
        <v>3FF</v>
      </c>
      <c r="G51" s="401" t="str">
        <f>'Novos Planos_Renova'!G51</f>
        <v>SmartVivo 2GB</v>
      </c>
      <c r="H51" s="146">
        <v>0</v>
      </c>
      <c r="I51" s="146">
        <v>0</v>
      </c>
      <c r="J51" s="146">
        <v>0</v>
      </c>
      <c r="K51" s="146">
        <v>0</v>
      </c>
      <c r="L51" s="146">
        <v>0</v>
      </c>
      <c r="M51" s="146">
        <v>0</v>
      </c>
      <c r="N51" s="146">
        <v>0</v>
      </c>
      <c r="O51" s="146">
        <v>0</v>
      </c>
      <c r="P51" s="146">
        <v>0</v>
      </c>
      <c r="Q51" s="146">
        <v>0</v>
      </c>
      <c r="R51" s="146">
        <v>0</v>
      </c>
      <c r="S51" s="146">
        <v>0</v>
      </c>
      <c r="T51" s="146">
        <v>0</v>
      </c>
      <c r="U51" s="146">
        <v>0</v>
      </c>
      <c r="V51" s="146">
        <v>0</v>
      </c>
      <c r="W51" s="146">
        <v>0</v>
      </c>
      <c r="X51" s="146">
        <v>0</v>
      </c>
      <c r="Y51" s="146">
        <v>0</v>
      </c>
      <c r="Z51" s="146">
        <v>0</v>
      </c>
      <c r="AA51" s="146">
        <v>0</v>
      </c>
      <c r="AB51" s="146">
        <v>0</v>
      </c>
      <c r="AC51" s="146">
        <v>0</v>
      </c>
      <c r="AD51" s="146">
        <v>0</v>
      </c>
      <c r="AE51" s="146">
        <v>0</v>
      </c>
      <c r="AF51" s="146">
        <v>0</v>
      </c>
      <c r="AG51" s="146">
        <v>0</v>
      </c>
      <c r="AH51" s="146">
        <v>0</v>
      </c>
      <c r="AI51" s="146">
        <v>0</v>
      </c>
      <c r="AJ51" s="146">
        <v>0</v>
      </c>
      <c r="AK51" s="146">
        <v>0</v>
      </c>
      <c r="AL51" s="146">
        <v>0</v>
      </c>
      <c r="AM51" s="146">
        <v>0</v>
      </c>
      <c r="AN51" s="146">
        <v>0</v>
      </c>
      <c r="AO51" s="146">
        <v>0</v>
      </c>
      <c r="AP51" s="146">
        <v>0</v>
      </c>
      <c r="AQ51" s="146">
        <v>0</v>
      </c>
      <c r="AR51" s="146">
        <v>0</v>
      </c>
      <c r="AS51" s="146">
        <v>0</v>
      </c>
      <c r="AT51" s="146">
        <v>0</v>
      </c>
      <c r="AU51" s="146">
        <v>0</v>
      </c>
      <c r="AV51" s="146">
        <v>0</v>
      </c>
      <c r="AW51" s="146">
        <v>0</v>
      </c>
      <c r="AX51" s="146">
        <v>0</v>
      </c>
      <c r="AY51" s="146">
        <v>0</v>
      </c>
      <c r="AZ51" s="146">
        <v>0</v>
      </c>
      <c r="BA51" s="146">
        <v>0</v>
      </c>
      <c r="BB51" s="146">
        <v>0</v>
      </c>
      <c r="BC51" s="146">
        <v>0</v>
      </c>
      <c r="BD51" s="146">
        <v>0</v>
      </c>
      <c r="BE51" s="146">
        <v>0</v>
      </c>
      <c r="BF51" s="146">
        <v>0</v>
      </c>
      <c r="BG51" s="146">
        <v>0</v>
      </c>
      <c r="BH51" s="146">
        <v>0</v>
      </c>
      <c r="BI51" s="146">
        <v>0</v>
      </c>
      <c r="BJ51" s="146">
        <v>0</v>
      </c>
      <c r="BK51" s="146">
        <v>0</v>
      </c>
      <c r="BL51" s="146">
        <v>0</v>
      </c>
      <c r="BM51" s="146">
        <v>0</v>
      </c>
      <c r="BN51" s="146">
        <v>0</v>
      </c>
      <c r="BO51" s="146">
        <v>0</v>
      </c>
      <c r="BP51" s="146">
        <v>0</v>
      </c>
      <c r="BQ51" s="146">
        <v>0</v>
      </c>
      <c r="BR51" s="146">
        <v>0</v>
      </c>
      <c r="BT51" s="237" t="s">
        <v>284</v>
      </c>
      <c r="BU51" s="237" t="b">
        <f t="shared" si="1"/>
        <v>1</v>
      </c>
    </row>
    <row r="52" spans="1:73" ht="15" customHeight="1">
      <c r="A52" s="296"/>
      <c r="B52" s="223" t="str">
        <f>'Novos Planos_Renova'!B52</f>
        <v>LG H222F</v>
      </c>
      <c r="C52" s="223" t="str">
        <f>'Novos Planos_Renova'!C52</f>
        <v>LG Joy</v>
      </c>
      <c r="D52" s="480">
        <f>'Novos Planos_Renova'!D52</f>
        <v>42140</v>
      </c>
      <c r="E52" s="401" t="str">
        <f>'Novos Planos_Renova'!E52</f>
        <v>3G Plus</v>
      </c>
      <c r="F52" s="401" t="str">
        <f>'Novos Planos_Renova'!F52</f>
        <v>3FF</v>
      </c>
      <c r="G52" s="401" t="str">
        <f>'Novos Planos_Renova'!G52</f>
        <v>SmartVivo 2GB</v>
      </c>
      <c r="H52" s="146">
        <v>0</v>
      </c>
      <c r="I52" s="146">
        <v>0</v>
      </c>
      <c r="J52" s="146">
        <v>0</v>
      </c>
      <c r="K52" s="146">
        <v>0</v>
      </c>
      <c r="L52" s="146">
        <v>0</v>
      </c>
      <c r="M52" s="146">
        <v>0</v>
      </c>
      <c r="N52" s="146">
        <v>0</v>
      </c>
      <c r="O52" s="146">
        <v>0</v>
      </c>
      <c r="P52" s="146">
        <v>0</v>
      </c>
      <c r="Q52" s="146">
        <v>0</v>
      </c>
      <c r="R52" s="146">
        <v>0</v>
      </c>
      <c r="S52" s="146">
        <v>0</v>
      </c>
      <c r="T52" s="146">
        <v>0</v>
      </c>
      <c r="U52" s="146">
        <v>0</v>
      </c>
      <c r="V52" s="146">
        <v>0</v>
      </c>
      <c r="W52" s="146">
        <v>0</v>
      </c>
      <c r="X52" s="146">
        <v>0</v>
      </c>
      <c r="Y52" s="146">
        <v>0</v>
      </c>
      <c r="Z52" s="146">
        <v>0</v>
      </c>
      <c r="AA52" s="146">
        <v>0</v>
      </c>
      <c r="AB52" s="146">
        <v>0</v>
      </c>
      <c r="AC52" s="146">
        <v>0</v>
      </c>
      <c r="AD52" s="146">
        <v>0</v>
      </c>
      <c r="AE52" s="146">
        <v>0</v>
      </c>
      <c r="AF52" s="146">
        <v>0</v>
      </c>
      <c r="AG52" s="146">
        <v>0</v>
      </c>
      <c r="AH52" s="146">
        <v>0</v>
      </c>
      <c r="AI52" s="146">
        <v>0</v>
      </c>
      <c r="AJ52" s="146">
        <v>0</v>
      </c>
      <c r="AK52" s="146">
        <v>0</v>
      </c>
      <c r="AL52" s="146">
        <v>0</v>
      </c>
      <c r="AM52" s="146">
        <v>0</v>
      </c>
      <c r="AN52" s="146">
        <v>0</v>
      </c>
      <c r="AO52" s="146">
        <v>0</v>
      </c>
      <c r="AP52" s="146">
        <v>0</v>
      </c>
      <c r="AQ52" s="146">
        <v>0</v>
      </c>
      <c r="AR52" s="146">
        <v>0</v>
      </c>
      <c r="AS52" s="146">
        <v>0</v>
      </c>
      <c r="AT52" s="146">
        <v>0</v>
      </c>
      <c r="AU52" s="146">
        <v>0</v>
      </c>
      <c r="AV52" s="146">
        <v>0</v>
      </c>
      <c r="AW52" s="146">
        <v>0</v>
      </c>
      <c r="AX52" s="146">
        <v>0</v>
      </c>
      <c r="AY52" s="146">
        <v>0</v>
      </c>
      <c r="AZ52" s="146">
        <v>0</v>
      </c>
      <c r="BA52" s="146">
        <v>0</v>
      </c>
      <c r="BB52" s="146">
        <v>0</v>
      </c>
      <c r="BC52" s="146">
        <v>0</v>
      </c>
      <c r="BD52" s="146">
        <v>0</v>
      </c>
      <c r="BE52" s="146">
        <v>0</v>
      </c>
      <c r="BF52" s="146">
        <v>0</v>
      </c>
      <c r="BG52" s="146">
        <v>0</v>
      </c>
      <c r="BH52" s="146">
        <v>0</v>
      </c>
      <c r="BI52" s="146">
        <v>0</v>
      </c>
      <c r="BJ52" s="146">
        <v>0</v>
      </c>
      <c r="BK52" s="146">
        <v>0</v>
      </c>
      <c r="BL52" s="146">
        <v>0</v>
      </c>
      <c r="BM52" s="146">
        <v>0</v>
      </c>
      <c r="BN52" s="146">
        <v>0</v>
      </c>
      <c r="BO52" s="146">
        <v>0</v>
      </c>
      <c r="BP52" s="146">
        <v>0</v>
      </c>
      <c r="BQ52" s="146">
        <v>0</v>
      </c>
      <c r="BR52" s="146">
        <v>0</v>
      </c>
      <c r="BT52" s="237" t="s">
        <v>1179</v>
      </c>
      <c r="BU52" s="237" t="b">
        <f t="shared" si="1"/>
        <v>1</v>
      </c>
    </row>
    <row r="53" spans="1:73" ht="15" customHeight="1">
      <c r="A53" s="296"/>
      <c r="B53" s="223" t="str">
        <f>'Novos Planos_Renova'!B53</f>
        <v>Alcatel 5042</v>
      </c>
      <c r="C53" s="223" t="str">
        <f>'Novos Planos_Renova'!C53</f>
        <v>Alcatel Onetouch Pop2 (4.5)</v>
      </c>
      <c r="D53" s="480">
        <f>'Novos Planos_Renova'!D53</f>
        <v>42038</v>
      </c>
      <c r="E53" s="401" t="str">
        <f>'Novos Planos_Renova'!E53</f>
        <v>Lte</v>
      </c>
      <c r="F53" s="401" t="str">
        <f>'Novos Planos_Renova'!F53</f>
        <v>3FF</v>
      </c>
      <c r="G53" s="401" t="str">
        <f>'Novos Planos_Renova'!G53</f>
        <v>SmartVivo 2GB</v>
      </c>
      <c r="H53" s="146">
        <v>0</v>
      </c>
      <c r="I53" s="146">
        <v>0</v>
      </c>
      <c r="J53" s="146">
        <v>0</v>
      </c>
      <c r="K53" s="146">
        <v>0</v>
      </c>
      <c r="L53" s="146">
        <v>0</v>
      </c>
      <c r="M53" s="146">
        <v>0</v>
      </c>
      <c r="N53" s="146">
        <v>0</v>
      </c>
      <c r="O53" s="146">
        <v>0</v>
      </c>
      <c r="P53" s="146">
        <v>0</v>
      </c>
      <c r="Q53" s="297">
        <v>0</v>
      </c>
      <c r="R53" s="297">
        <v>0</v>
      </c>
      <c r="S53" s="297">
        <v>0</v>
      </c>
      <c r="T53" s="297">
        <v>0</v>
      </c>
      <c r="U53" s="297">
        <v>0</v>
      </c>
      <c r="V53" s="297">
        <v>0</v>
      </c>
      <c r="W53" s="297">
        <v>0</v>
      </c>
      <c r="X53" s="297">
        <v>0</v>
      </c>
      <c r="Y53" s="297">
        <v>0</v>
      </c>
      <c r="Z53" s="146">
        <v>0</v>
      </c>
      <c r="AA53" s="146">
        <v>0</v>
      </c>
      <c r="AB53" s="146">
        <v>0</v>
      </c>
      <c r="AC53" s="146">
        <v>0</v>
      </c>
      <c r="AD53" s="146">
        <v>0</v>
      </c>
      <c r="AE53" s="146">
        <v>0</v>
      </c>
      <c r="AF53" s="146">
        <v>0</v>
      </c>
      <c r="AG53" s="146">
        <v>0</v>
      </c>
      <c r="AH53" s="146">
        <v>0</v>
      </c>
      <c r="AI53" s="146">
        <v>0</v>
      </c>
      <c r="AJ53" s="146">
        <v>0</v>
      </c>
      <c r="AK53" s="146">
        <v>0</v>
      </c>
      <c r="AL53" s="146">
        <v>0</v>
      </c>
      <c r="AM53" s="146">
        <v>0</v>
      </c>
      <c r="AN53" s="146">
        <v>0</v>
      </c>
      <c r="AO53" s="146">
        <v>0</v>
      </c>
      <c r="AP53" s="146">
        <v>0</v>
      </c>
      <c r="AQ53" s="146">
        <v>0</v>
      </c>
      <c r="AR53" s="146">
        <v>0</v>
      </c>
      <c r="AS53" s="146">
        <v>0</v>
      </c>
      <c r="AT53" s="146">
        <v>0</v>
      </c>
      <c r="AU53" s="146">
        <v>0</v>
      </c>
      <c r="AV53" s="146">
        <v>0</v>
      </c>
      <c r="AW53" s="146">
        <v>0</v>
      </c>
      <c r="AX53" s="146">
        <v>0</v>
      </c>
      <c r="AY53" s="146">
        <v>0</v>
      </c>
      <c r="AZ53" s="146">
        <v>0</v>
      </c>
      <c r="BA53" s="146">
        <v>0</v>
      </c>
      <c r="BB53" s="146">
        <v>0</v>
      </c>
      <c r="BC53" s="146">
        <v>0</v>
      </c>
      <c r="BD53" s="146">
        <v>0</v>
      </c>
      <c r="BE53" s="146">
        <v>0</v>
      </c>
      <c r="BF53" s="146">
        <v>0</v>
      </c>
      <c r="BG53" s="146">
        <v>0</v>
      </c>
      <c r="BH53" s="146">
        <v>0</v>
      </c>
      <c r="BI53" s="146">
        <v>0</v>
      </c>
      <c r="BJ53" s="146">
        <v>0</v>
      </c>
      <c r="BK53" s="146">
        <v>0</v>
      </c>
      <c r="BL53" s="146">
        <v>0</v>
      </c>
      <c r="BM53" s="146">
        <v>0</v>
      </c>
      <c r="BN53" s="146">
        <v>0</v>
      </c>
      <c r="BO53" s="146">
        <v>0</v>
      </c>
      <c r="BP53" s="146">
        <v>0</v>
      </c>
      <c r="BQ53" s="146">
        <v>0</v>
      </c>
      <c r="BR53" s="146">
        <v>0</v>
      </c>
      <c r="BT53" s="237" t="s">
        <v>1119</v>
      </c>
      <c r="BU53" s="237" t="b">
        <f t="shared" si="1"/>
        <v>1</v>
      </c>
    </row>
    <row r="54" spans="1:73" ht="15" customHeight="1">
      <c r="A54" s="296"/>
      <c r="B54" s="223" t="str">
        <f>'Novos Planos_Renova'!B54</f>
        <v>Alcatel 5017E</v>
      </c>
      <c r="C54" s="223" t="str">
        <f>'Novos Planos_Renova'!C54</f>
        <v>Alcatel Pixi 3 4.5" 4G</v>
      </c>
      <c r="D54" s="480">
        <f>'Novos Planos_Renova'!D54</f>
        <v>42293</v>
      </c>
      <c r="E54" s="401" t="str">
        <f>'Novos Planos_Renova'!E54</f>
        <v>Lte</v>
      </c>
      <c r="F54" s="401" t="str">
        <f>'Novos Planos_Renova'!F54</f>
        <v>3FF</v>
      </c>
      <c r="G54" s="401" t="str">
        <f>'Novos Planos_Renova'!G54</f>
        <v>SmartVivo 2GB</v>
      </c>
      <c r="H54" s="146">
        <v>0</v>
      </c>
      <c r="I54" s="146">
        <v>0</v>
      </c>
      <c r="J54" s="146">
        <v>0</v>
      </c>
      <c r="K54" s="146">
        <v>0</v>
      </c>
      <c r="L54" s="146">
        <v>0</v>
      </c>
      <c r="M54" s="146">
        <v>0</v>
      </c>
      <c r="N54" s="146">
        <v>0</v>
      </c>
      <c r="O54" s="146">
        <v>0</v>
      </c>
      <c r="P54" s="146">
        <v>0</v>
      </c>
      <c r="Q54" s="297">
        <v>0</v>
      </c>
      <c r="R54" s="297">
        <v>0</v>
      </c>
      <c r="S54" s="297">
        <v>0</v>
      </c>
      <c r="T54" s="297">
        <v>0</v>
      </c>
      <c r="U54" s="297">
        <v>0</v>
      </c>
      <c r="V54" s="297">
        <v>0</v>
      </c>
      <c r="W54" s="297">
        <v>0</v>
      </c>
      <c r="X54" s="297">
        <v>0</v>
      </c>
      <c r="Y54" s="297">
        <v>0</v>
      </c>
      <c r="Z54" s="146">
        <v>0</v>
      </c>
      <c r="AA54" s="146">
        <v>0</v>
      </c>
      <c r="AB54" s="146">
        <v>0</v>
      </c>
      <c r="AC54" s="146">
        <v>0</v>
      </c>
      <c r="AD54" s="146">
        <v>0</v>
      </c>
      <c r="AE54" s="146">
        <v>0</v>
      </c>
      <c r="AF54" s="146">
        <v>0</v>
      </c>
      <c r="AG54" s="146">
        <v>0</v>
      </c>
      <c r="AH54" s="146">
        <v>0</v>
      </c>
      <c r="AI54" s="146">
        <v>0</v>
      </c>
      <c r="AJ54" s="146">
        <v>0</v>
      </c>
      <c r="AK54" s="146">
        <v>0</v>
      </c>
      <c r="AL54" s="146">
        <v>0</v>
      </c>
      <c r="AM54" s="146">
        <v>0</v>
      </c>
      <c r="AN54" s="146">
        <v>0</v>
      </c>
      <c r="AO54" s="146">
        <v>0</v>
      </c>
      <c r="AP54" s="146">
        <v>0</v>
      </c>
      <c r="AQ54" s="146">
        <v>0</v>
      </c>
      <c r="AR54" s="146">
        <v>0</v>
      </c>
      <c r="AS54" s="146">
        <v>0</v>
      </c>
      <c r="AT54" s="146">
        <v>0</v>
      </c>
      <c r="AU54" s="146">
        <v>0</v>
      </c>
      <c r="AV54" s="146">
        <v>0</v>
      </c>
      <c r="AW54" s="146">
        <v>0</v>
      </c>
      <c r="AX54" s="146">
        <v>0</v>
      </c>
      <c r="AY54" s="146">
        <v>0</v>
      </c>
      <c r="AZ54" s="146">
        <v>0</v>
      </c>
      <c r="BA54" s="146">
        <v>0</v>
      </c>
      <c r="BB54" s="146">
        <v>0</v>
      </c>
      <c r="BC54" s="146">
        <v>0</v>
      </c>
      <c r="BD54" s="146">
        <v>0</v>
      </c>
      <c r="BE54" s="146">
        <v>0</v>
      </c>
      <c r="BF54" s="146">
        <v>0</v>
      </c>
      <c r="BG54" s="146">
        <v>0</v>
      </c>
      <c r="BH54" s="146">
        <v>0</v>
      </c>
      <c r="BI54" s="146">
        <v>0</v>
      </c>
      <c r="BJ54" s="146">
        <v>0</v>
      </c>
      <c r="BK54" s="146">
        <v>0</v>
      </c>
      <c r="BL54" s="146">
        <v>0</v>
      </c>
      <c r="BM54" s="146">
        <v>0</v>
      </c>
      <c r="BN54" s="146">
        <v>0</v>
      </c>
      <c r="BO54" s="146">
        <v>0</v>
      </c>
      <c r="BP54" s="146">
        <v>0</v>
      </c>
      <c r="BQ54" s="146">
        <v>0</v>
      </c>
      <c r="BR54" s="146">
        <v>0</v>
      </c>
      <c r="BT54" s="237" t="s">
        <v>1652</v>
      </c>
      <c r="BU54" s="237" t="b">
        <f t="shared" si="1"/>
        <v>1</v>
      </c>
    </row>
    <row r="55" spans="1:73" ht="15" customHeight="1">
      <c r="A55" s="296"/>
      <c r="B55" s="223" t="str">
        <f>'Novos Planos_Renova'!B55</f>
        <v>XIAOMI REDMI 2 4G 8GB</v>
      </c>
      <c r="C55" s="223" t="str">
        <f>'Novos Planos_Renova'!C55</f>
        <v>Xiaomi Redmi 2</v>
      </c>
      <c r="D55" s="480">
        <f>'Novos Planos_Renova'!D55</f>
        <v>42268</v>
      </c>
      <c r="E55" s="401" t="str">
        <f>'Novos Planos_Renova'!E55</f>
        <v>Lte</v>
      </c>
      <c r="F55" s="401" t="str">
        <f>'Novos Planos_Renova'!F55</f>
        <v>3FF</v>
      </c>
      <c r="G55" s="401" t="str">
        <f>'Novos Planos_Renova'!G55</f>
        <v>SmartVivo 2GB</v>
      </c>
      <c r="H55" s="146">
        <v>0</v>
      </c>
      <c r="I55" s="146">
        <v>0</v>
      </c>
      <c r="J55" s="146">
        <v>0</v>
      </c>
      <c r="K55" s="146">
        <v>0</v>
      </c>
      <c r="L55" s="146">
        <v>0</v>
      </c>
      <c r="M55" s="146">
        <v>0</v>
      </c>
      <c r="N55" s="146">
        <v>0</v>
      </c>
      <c r="O55" s="146">
        <v>0</v>
      </c>
      <c r="P55" s="146">
        <v>0</v>
      </c>
      <c r="Q55" s="297">
        <v>0</v>
      </c>
      <c r="R55" s="297">
        <v>0</v>
      </c>
      <c r="S55" s="297">
        <v>0</v>
      </c>
      <c r="T55" s="297">
        <v>0</v>
      </c>
      <c r="U55" s="297">
        <v>0</v>
      </c>
      <c r="V55" s="297">
        <v>0</v>
      </c>
      <c r="W55" s="297">
        <v>0</v>
      </c>
      <c r="X55" s="297">
        <v>0</v>
      </c>
      <c r="Y55" s="297">
        <v>0</v>
      </c>
      <c r="Z55" s="146">
        <v>0</v>
      </c>
      <c r="AA55" s="146">
        <v>0</v>
      </c>
      <c r="AB55" s="146">
        <v>0</v>
      </c>
      <c r="AC55" s="146">
        <v>0</v>
      </c>
      <c r="AD55" s="146">
        <v>0</v>
      </c>
      <c r="AE55" s="146">
        <v>0</v>
      </c>
      <c r="AF55" s="146">
        <v>0</v>
      </c>
      <c r="AG55" s="146">
        <v>0</v>
      </c>
      <c r="AH55" s="146">
        <v>0</v>
      </c>
      <c r="AI55" s="146">
        <v>0</v>
      </c>
      <c r="AJ55" s="146">
        <v>0</v>
      </c>
      <c r="AK55" s="146">
        <v>0</v>
      </c>
      <c r="AL55" s="146">
        <v>0</v>
      </c>
      <c r="AM55" s="146">
        <v>0</v>
      </c>
      <c r="AN55" s="146">
        <v>0</v>
      </c>
      <c r="AO55" s="146">
        <v>0</v>
      </c>
      <c r="AP55" s="146">
        <v>0</v>
      </c>
      <c r="AQ55" s="146">
        <v>0</v>
      </c>
      <c r="AR55" s="146">
        <v>0</v>
      </c>
      <c r="AS55" s="146">
        <v>0</v>
      </c>
      <c r="AT55" s="146">
        <v>0</v>
      </c>
      <c r="AU55" s="146">
        <v>0</v>
      </c>
      <c r="AV55" s="146">
        <v>0</v>
      </c>
      <c r="AW55" s="146">
        <v>0</v>
      </c>
      <c r="AX55" s="146">
        <v>0</v>
      </c>
      <c r="AY55" s="146">
        <v>0</v>
      </c>
      <c r="AZ55" s="146">
        <v>0</v>
      </c>
      <c r="BA55" s="146">
        <v>0</v>
      </c>
      <c r="BB55" s="146">
        <v>0</v>
      </c>
      <c r="BC55" s="146">
        <v>0</v>
      </c>
      <c r="BD55" s="146">
        <v>0</v>
      </c>
      <c r="BE55" s="146">
        <v>0</v>
      </c>
      <c r="BF55" s="146">
        <v>0</v>
      </c>
      <c r="BG55" s="146">
        <v>0</v>
      </c>
      <c r="BH55" s="146">
        <v>0</v>
      </c>
      <c r="BI55" s="146">
        <v>0</v>
      </c>
      <c r="BJ55" s="146">
        <v>0</v>
      </c>
      <c r="BK55" s="146">
        <v>0</v>
      </c>
      <c r="BL55" s="146">
        <v>0</v>
      </c>
      <c r="BM55" s="146">
        <v>0</v>
      </c>
      <c r="BN55" s="146">
        <v>0</v>
      </c>
      <c r="BO55" s="146">
        <v>0</v>
      </c>
      <c r="BP55" s="146">
        <v>0</v>
      </c>
      <c r="BQ55" s="146">
        <v>0</v>
      </c>
      <c r="BR55" s="146">
        <v>0</v>
      </c>
      <c r="BT55" s="237" t="s">
        <v>1661</v>
      </c>
      <c r="BU55" s="237" t="b">
        <f t="shared" si="1"/>
        <v>1</v>
      </c>
    </row>
    <row r="56" spans="1:73" ht="15" customHeight="1">
      <c r="A56" s="296"/>
      <c r="B56" s="223" t="str">
        <f>'Novos Planos_Renova'!B56</f>
        <v>Motorola XT1514</v>
      </c>
      <c r="C56" s="223" t="str">
        <f>'Novos Planos_Renova'!C56</f>
        <v>Moto E (2ª Geração)</v>
      </c>
      <c r="D56" s="480">
        <f>'Novos Planos_Renova'!D56</f>
        <v>42073</v>
      </c>
      <c r="E56" s="401" t="str">
        <f>'Novos Planos_Renova'!E56</f>
        <v>Lte</v>
      </c>
      <c r="F56" s="401" t="str">
        <f>'Novos Planos_Renova'!F56</f>
        <v>3FF</v>
      </c>
      <c r="G56" s="401" t="str">
        <f>'Novos Planos_Renova'!G56</f>
        <v>SmartVivo 2GB</v>
      </c>
      <c r="H56" s="146">
        <v>0</v>
      </c>
      <c r="I56" s="146">
        <v>0</v>
      </c>
      <c r="J56" s="146">
        <v>0</v>
      </c>
      <c r="K56" s="146">
        <v>0</v>
      </c>
      <c r="L56" s="146">
        <v>0</v>
      </c>
      <c r="M56" s="146">
        <v>0</v>
      </c>
      <c r="N56" s="146">
        <v>0</v>
      </c>
      <c r="O56" s="146">
        <v>0</v>
      </c>
      <c r="P56" s="146">
        <v>0</v>
      </c>
      <c r="Q56" s="146">
        <v>0</v>
      </c>
      <c r="R56" s="146">
        <v>0</v>
      </c>
      <c r="S56" s="146">
        <v>0</v>
      </c>
      <c r="T56" s="146">
        <v>0</v>
      </c>
      <c r="U56" s="146">
        <v>0</v>
      </c>
      <c r="V56" s="146">
        <v>0</v>
      </c>
      <c r="W56" s="146">
        <v>0</v>
      </c>
      <c r="X56" s="146">
        <v>0</v>
      </c>
      <c r="Y56" s="146">
        <v>0</v>
      </c>
      <c r="Z56" s="146">
        <v>0</v>
      </c>
      <c r="AA56" s="146">
        <v>0</v>
      </c>
      <c r="AB56" s="146">
        <v>0</v>
      </c>
      <c r="AC56" s="146">
        <v>0</v>
      </c>
      <c r="AD56" s="146">
        <v>0</v>
      </c>
      <c r="AE56" s="146">
        <v>0</v>
      </c>
      <c r="AF56" s="146">
        <v>0</v>
      </c>
      <c r="AG56" s="146">
        <v>0</v>
      </c>
      <c r="AH56" s="146">
        <v>0</v>
      </c>
      <c r="AI56" s="146">
        <v>0</v>
      </c>
      <c r="AJ56" s="146">
        <v>0</v>
      </c>
      <c r="AK56" s="146">
        <v>0</v>
      </c>
      <c r="AL56" s="146">
        <v>0</v>
      </c>
      <c r="AM56" s="146">
        <v>0</v>
      </c>
      <c r="AN56" s="146">
        <v>0</v>
      </c>
      <c r="AO56" s="146">
        <v>0</v>
      </c>
      <c r="AP56" s="146">
        <v>0</v>
      </c>
      <c r="AQ56" s="146">
        <v>0</v>
      </c>
      <c r="AR56" s="146">
        <v>0</v>
      </c>
      <c r="AS56" s="146">
        <v>0</v>
      </c>
      <c r="AT56" s="146">
        <v>0</v>
      </c>
      <c r="AU56" s="146">
        <v>0</v>
      </c>
      <c r="AV56" s="146">
        <v>0</v>
      </c>
      <c r="AW56" s="146">
        <v>0</v>
      </c>
      <c r="AX56" s="146">
        <v>0</v>
      </c>
      <c r="AY56" s="146">
        <v>0</v>
      </c>
      <c r="AZ56" s="146">
        <v>0</v>
      </c>
      <c r="BA56" s="146">
        <v>0</v>
      </c>
      <c r="BB56" s="146">
        <v>0</v>
      </c>
      <c r="BC56" s="146">
        <v>0</v>
      </c>
      <c r="BD56" s="146">
        <v>0</v>
      </c>
      <c r="BE56" s="146">
        <v>0</v>
      </c>
      <c r="BF56" s="146">
        <v>0</v>
      </c>
      <c r="BG56" s="146">
        <v>0</v>
      </c>
      <c r="BH56" s="146">
        <v>0</v>
      </c>
      <c r="BI56" s="146">
        <v>0</v>
      </c>
      <c r="BJ56" s="146">
        <v>0</v>
      </c>
      <c r="BK56" s="146">
        <v>0</v>
      </c>
      <c r="BL56" s="146">
        <v>0</v>
      </c>
      <c r="BM56" s="146">
        <v>0</v>
      </c>
      <c r="BN56" s="146">
        <v>0</v>
      </c>
      <c r="BO56" s="146">
        <v>0</v>
      </c>
      <c r="BP56" s="146">
        <v>0</v>
      </c>
      <c r="BQ56" s="146">
        <v>0</v>
      </c>
      <c r="BR56" s="146">
        <v>0</v>
      </c>
      <c r="BT56" s="237" t="s">
        <v>1143</v>
      </c>
      <c r="BU56" s="237" t="b">
        <f t="shared" si="1"/>
        <v>1</v>
      </c>
    </row>
    <row r="57" spans="1:73" ht="15" customHeight="1">
      <c r="A57" s="296"/>
      <c r="B57" s="223" t="str">
        <f>'Novos Planos_Renova'!B57</f>
        <v>Motorola XT1514 (16GB)</v>
      </c>
      <c r="C57" s="223" t="str">
        <f>'Novos Planos_Renova'!C57</f>
        <v>Moto E (2ª Geração 16GB)</v>
      </c>
      <c r="D57" s="480">
        <f>'Novos Planos_Renova'!D57</f>
        <v>42248</v>
      </c>
      <c r="E57" s="401" t="str">
        <f>'Novos Planos_Renova'!E57</f>
        <v>Lte</v>
      </c>
      <c r="F57" s="401" t="str">
        <f>'Novos Planos_Renova'!F57</f>
        <v>3FF</v>
      </c>
      <c r="G57" s="401" t="str">
        <f>'Novos Planos_Renova'!G57</f>
        <v>SmartVivo 2GB</v>
      </c>
      <c r="H57" s="146">
        <v>0</v>
      </c>
      <c r="I57" s="146">
        <v>0</v>
      </c>
      <c r="J57" s="146">
        <v>0</v>
      </c>
      <c r="K57" s="146">
        <v>0</v>
      </c>
      <c r="L57" s="146">
        <v>0</v>
      </c>
      <c r="M57" s="146">
        <v>0</v>
      </c>
      <c r="N57" s="146">
        <v>0</v>
      </c>
      <c r="O57" s="146">
        <v>0</v>
      </c>
      <c r="P57" s="146">
        <v>0</v>
      </c>
      <c r="Q57" s="146">
        <v>0</v>
      </c>
      <c r="R57" s="146">
        <v>0</v>
      </c>
      <c r="S57" s="146">
        <v>0</v>
      </c>
      <c r="T57" s="146">
        <v>0</v>
      </c>
      <c r="U57" s="146">
        <v>0</v>
      </c>
      <c r="V57" s="146">
        <v>0</v>
      </c>
      <c r="W57" s="146">
        <v>0</v>
      </c>
      <c r="X57" s="146">
        <v>0</v>
      </c>
      <c r="Y57" s="146">
        <v>0</v>
      </c>
      <c r="Z57" s="146">
        <v>0</v>
      </c>
      <c r="AA57" s="146">
        <v>0</v>
      </c>
      <c r="AB57" s="146">
        <v>0</v>
      </c>
      <c r="AC57" s="146">
        <v>0</v>
      </c>
      <c r="AD57" s="146">
        <v>0</v>
      </c>
      <c r="AE57" s="146">
        <v>0</v>
      </c>
      <c r="AF57" s="146">
        <v>0</v>
      </c>
      <c r="AG57" s="146">
        <v>0</v>
      </c>
      <c r="AH57" s="146">
        <v>0</v>
      </c>
      <c r="AI57" s="146">
        <v>0</v>
      </c>
      <c r="AJ57" s="146">
        <v>0</v>
      </c>
      <c r="AK57" s="146">
        <v>0</v>
      </c>
      <c r="AL57" s="146">
        <v>0</v>
      </c>
      <c r="AM57" s="146">
        <v>0</v>
      </c>
      <c r="AN57" s="146">
        <v>0</v>
      </c>
      <c r="AO57" s="146">
        <v>0</v>
      </c>
      <c r="AP57" s="146">
        <v>0</v>
      </c>
      <c r="AQ57" s="146">
        <v>0</v>
      </c>
      <c r="AR57" s="146">
        <v>0</v>
      </c>
      <c r="AS57" s="146">
        <v>0</v>
      </c>
      <c r="AT57" s="146">
        <v>0</v>
      </c>
      <c r="AU57" s="146">
        <v>0</v>
      </c>
      <c r="AV57" s="146">
        <v>0</v>
      </c>
      <c r="AW57" s="146">
        <v>0</v>
      </c>
      <c r="AX57" s="146">
        <v>0</v>
      </c>
      <c r="AY57" s="146">
        <v>0</v>
      </c>
      <c r="AZ57" s="146">
        <v>0</v>
      </c>
      <c r="BA57" s="146">
        <v>0</v>
      </c>
      <c r="BB57" s="146">
        <v>0</v>
      </c>
      <c r="BC57" s="146">
        <v>0</v>
      </c>
      <c r="BD57" s="146">
        <v>0</v>
      </c>
      <c r="BE57" s="146">
        <v>0</v>
      </c>
      <c r="BF57" s="146">
        <v>0</v>
      </c>
      <c r="BG57" s="146">
        <v>0</v>
      </c>
      <c r="BH57" s="146">
        <v>0</v>
      </c>
      <c r="BI57" s="146">
        <v>0</v>
      </c>
      <c r="BJ57" s="146">
        <v>0</v>
      </c>
      <c r="BK57" s="146">
        <v>0</v>
      </c>
      <c r="BL57" s="146">
        <v>0</v>
      </c>
      <c r="BM57" s="146">
        <v>0</v>
      </c>
      <c r="BN57" s="146">
        <v>0</v>
      </c>
      <c r="BO57" s="146">
        <v>0</v>
      </c>
      <c r="BP57" s="146">
        <v>0</v>
      </c>
      <c r="BQ57" s="146">
        <v>0</v>
      </c>
      <c r="BR57" s="146">
        <v>0</v>
      </c>
      <c r="BT57" s="237" t="s">
        <v>1609</v>
      </c>
      <c r="BU57" s="237" t="b">
        <f t="shared" si="1"/>
        <v>1</v>
      </c>
    </row>
    <row r="58" spans="1:73" ht="15" customHeight="1">
      <c r="A58" s="296"/>
      <c r="B58" s="223" t="str">
        <f>'Novos Planos_Renova'!B58</f>
        <v>Samsung G360</v>
      </c>
      <c r="C58" s="223" t="str">
        <f>'Novos Planos_Renova'!C58</f>
        <v>Samsung Galaxy Win 2</v>
      </c>
      <c r="D58" s="480">
        <f>'Novos Planos_Renova'!D58</f>
        <v>42073</v>
      </c>
      <c r="E58" s="401" t="str">
        <f>'Novos Planos_Renova'!E58</f>
        <v>Lte</v>
      </c>
      <c r="F58" s="401" t="str">
        <f>'Novos Planos_Renova'!F58</f>
        <v>3FF</v>
      </c>
      <c r="G58" s="401" t="str">
        <f>'Novos Planos_Renova'!G58</f>
        <v>SmartVivo 2GB</v>
      </c>
      <c r="H58" s="146">
        <v>0</v>
      </c>
      <c r="I58" s="146">
        <v>0</v>
      </c>
      <c r="J58" s="146">
        <v>0</v>
      </c>
      <c r="K58" s="146">
        <v>0</v>
      </c>
      <c r="L58" s="146">
        <v>0</v>
      </c>
      <c r="M58" s="146">
        <v>0</v>
      </c>
      <c r="N58" s="146">
        <v>0</v>
      </c>
      <c r="O58" s="146">
        <v>0</v>
      </c>
      <c r="P58" s="146">
        <v>0</v>
      </c>
      <c r="Q58" s="146">
        <v>0</v>
      </c>
      <c r="R58" s="146">
        <v>0</v>
      </c>
      <c r="S58" s="146">
        <v>0</v>
      </c>
      <c r="T58" s="146">
        <v>0</v>
      </c>
      <c r="U58" s="146">
        <v>0</v>
      </c>
      <c r="V58" s="146">
        <v>0</v>
      </c>
      <c r="W58" s="146">
        <v>0</v>
      </c>
      <c r="X58" s="146">
        <v>0</v>
      </c>
      <c r="Y58" s="146">
        <v>0</v>
      </c>
      <c r="Z58" s="146">
        <v>0</v>
      </c>
      <c r="AA58" s="146">
        <v>0</v>
      </c>
      <c r="AB58" s="146">
        <v>0</v>
      </c>
      <c r="AC58" s="146">
        <v>0</v>
      </c>
      <c r="AD58" s="146">
        <v>0</v>
      </c>
      <c r="AE58" s="146">
        <v>0</v>
      </c>
      <c r="AF58" s="146">
        <v>0</v>
      </c>
      <c r="AG58" s="146">
        <v>0</v>
      </c>
      <c r="AH58" s="146">
        <v>0</v>
      </c>
      <c r="AI58" s="146">
        <v>0</v>
      </c>
      <c r="AJ58" s="146">
        <v>0</v>
      </c>
      <c r="AK58" s="146">
        <v>0</v>
      </c>
      <c r="AL58" s="146">
        <v>0</v>
      </c>
      <c r="AM58" s="146">
        <v>0</v>
      </c>
      <c r="AN58" s="146">
        <v>0</v>
      </c>
      <c r="AO58" s="146">
        <v>0</v>
      </c>
      <c r="AP58" s="146">
        <v>0</v>
      </c>
      <c r="AQ58" s="146">
        <v>0</v>
      </c>
      <c r="AR58" s="146">
        <v>0</v>
      </c>
      <c r="AS58" s="146">
        <v>0</v>
      </c>
      <c r="AT58" s="146">
        <v>0</v>
      </c>
      <c r="AU58" s="146">
        <v>0</v>
      </c>
      <c r="AV58" s="146">
        <v>0</v>
      </c>
      <c r="AW58" s="146">
        <v>0</v>
      </c>
      <c r="AX58" s="146">
        <v>0</v>
      </c>
      <c r="AY58" s="146">
        <v>0</v>
      </c>
      <c r="AZ58" s="146">
        <v>0</v>
      </c>
      <c r="BA58" s="146">
        <v>0</v>
      </c>
      <c r="BB58" s="146">
        <v>0</v>
      </c>
      <c r="BC58" s="146">
        <v>0</v>
      </c>
      <c r="BD58" s="146">
        <v>0</v>
      </c>
      <c r="BE58" s="146">
        <v>0</v>
      </c>
      <c r="BF58" s="146">
        <v>0</v>
      </c>
      <c r="BG58" s="146">
        <v>0</v>
      </c>
      <c r="BH58" s="146">
        <v>0</v>
      </c>
      <c r="BI58" s="146">
        <v>0</v>
      </c>
      <c r="BJ58" s="146">
        <v>0</v>
      </c>
      <c r="BK58" s="146">
        <v>0</v>
      </c>
      <c r="BL58" s="146">
        <v>0</v>
      </c>
      <c r="BM58" s="146">
        <v>0</v>
      </c>
      <c r="BN58" s="146">
        <v>0</v>
      </c>
      <c r="BO58" s="146">
        <v>0</v>
      </c>
      <c r="BP58" s="146">
        <v>0</v>
      </c>
      <c r="BQ58" s="146">
        <v>0</v>
      </c>
      <c r="BR58" s="146">
        <v>0</v>
      </c>
      <c r="BT58" s="237" t="s">
        <v>1142</v>
      </c>
      <c r="BU58" s="237" t="b">
        <f t="shared" si="1"/>
        <v>1</v>
      </c>
    </row>
    <row r="59" spans="1:73" ht="15" customHeight="1">
      <c r="A59" s="296"/>
      <c r="B59" s="223" t="str">
        <f>'Novos Planos_Renova'!B59</f>
        <v>LG H342F</v>
      </c>
      <c r="C59" s="223" t="str">
        <f>'Novos Planos_Renova'!C59</f>
        <v>LG Leon 4G</v>
      </c>
      <c r="D59" s="480">
        <f>'Novos Planos_Renova'!D59</f>
        <v>42150</v>
      </c>
      <c r="E59" s="401" t="str">
        <f>'Novos Planos_Renova'!E59</f>
        <v>Lte</v>
      </c>
      <c r="F59" s="401" t="str">
        <f>'Novos Planos_Renova'!F59</f>
        <v>3FF</v>
      </c>
      <c r="G59" s="401" t="str">
        <f>'Novos Planos_Renova'!G59</f>
        <v>SmartVivo 2GB</v>
      </c>
      <c r="H59" s="146">
        <v>0</v>
      </c>
      <c r="I59" s="146">
        <v>0</v>
      </c>
      <c r="J59" s="146">
        <v>0</v>
      </c>
      <c r="K59" s="146">
        <v>0</v>
      </c>
      <c r="L59" s="146">
        <v>0</v>
      </c>
      <c r="M59" s="146">
        <v>0</v>
      </c>
      <c r="N59" s="146">
        <v>0</v>
      </c>
      <c r="O59" s="146">
        <v>0</v>
      </c>
      <c r="P59" s="146">
        <v>0</v>
      </c>
      <c r="Q59" s="146">
        <v>0</v>
      </c>
      <c r="R59" s="146">
        <v>0</v>
      </c>
      <c r="S59" s="146">
        <v>0</v>
      </c>
      <c r="T59" s="146">
        <v>0</v>
      </c>
      <c r="U59" s="146">
        <v>0</v>
      </c>
      <c r="V59" s="146">
        <v>0</v>
      </c>
      <c r="W59" s="146">
        <v>0</v>
      </c>
      <c r="X59" s="146">
        <v>0</v>
      </c>
      <c r="Y59" s="146">
        <v>0</v>
      </c>
      <c r="Z59" s="146">
        <v>0</v>
      </c>
      <c r="AA59" s="146">
        <v>0</v>
      </c>
      <c r="AB59" s="146">
        <v>0</v>
      </c>
      <c r="AC59" s="146">
        <v>0</v>
      </c>
      <c r="AD59" s="146">
        <v>0</v>
      </c>
      <c r="AE59" s="146">
        <v>0</v>
      </c>
      <c r="AF59" s="146">
        <v>0</v>
      </c>
      <c r="AG59" s="146">
        <v>0</v>
      </c>
      <c r="AH59" s="146">
        <v>0</v>
      </c>
      <c r="AI59" s="146">
        <v>0</v>
      </c>
      <c r="AJ59" s="146">
        <v>0</v>
      </c>
      <c r="AK59" s="146">
        <v>0</v>
      </c>
      <c r="AL59" s="146">
        <v>0</v>
      </c>
      <c r="AM59" s="146">
        <v>0</v>
      </c>
      <c r="AN59" s="146">
        <v>0</v>
      </c>
      <c r="AO59" s="146">
        <v>0</v>
      </c>
      <c r="AP59" s="146">
        <v>0</v>
      </c>
      <c r="AQ59" s="146">
        <v>0</v>
      </c>
      <c r="AR59" s="146">
        <v>0</v>
      </c>
      <c r="AS59" s="146">
        <v>0</v>
      </c>
      <c r="AT59" s="146">
        <v>0</v>
      </c>
      <c r="AU59" s="146">
        <v>0</v>
      </c>
      <c r="AV59" s="146">
        <v>0</v>
      </c>
      <c r="AW59" s="146">
        <v>0</v>
      </c>
      <c r="AX59" s="146">
        <v>0</v>
      </c>
      <c r="AY59" s="146">
        <v>0</v>
      </c>
      <c r="AZ59" s="146">
        <v>0</v>
      </c>
      <c r="BA59" s="146">
        <v>0</v>
      </c>
      <c r="BB59" s="146">
        <v>0</v>
      </c>
      <c r="BC59" s="146">
        <v>0</v>
      </c>
      <c r="BD59" s="146">
        <v>0</v>
      </c>
      <c r="BE59" s="146">
        <v>0</v>
      </c>
      <c r="BF59" s="146">
        <v>0</v>
      </c>
      <c r="BG59" s="146">
        <v>0</v>
      </c>
      <c r="BH59" s="146">
        <v>0</v>
      </c>
      <c r="BI59" s="146">
        <v>0</v>
      </c>
      <c r="BJ59" s="146">
        <v>0</v>
      </c>
      <c r="BK59" s="146">
        <v>0</v>
      </c>
      <c r="BL59" s="146">
        <v>0</v>
      </c>
      <c r="BM59" s="146">
        <v>0</v>
      </c>
      <c r="BN59" s="146">
        <v>0</v>
      </c>
      <c r="BO59" s="146">
        <v>0</v>
      </c>
      <c r="BP59" s="146">
        <v>0</v>
      </c>
      <c r="BQ59" s="146">
        <v>0</v>
      </c>
      <c r="BR59" s="146">
        <v>0</v>
      </c>
      <c r="BT59" s="237" t="s">
        <v>1229</v>
      </c>
      <c r="BU59" s="237" t="b">
        <f t="shared" si="1"/>
        <v>1</v>
      </c>
    </row>
    <row r="60" spans="1:73" ht="15" customHeight="1">
      <c r="A60" s="296"/>
      <c r="B60" s="223" t="str">
        <f>'Novos Planos_Renova'!B60</f>
        <v>Samsung J110M</v>
      </c>
      <c r="C60" s="223" t="str">
        <f>'Novos Planos_Renova'!C60</f>
        <v>Samsung Galaxy J1 Ace 4G Duos</v>
      </c>
      <c r="D60" s="480">
        <f>'Novos Planos_Renova'!D60</f>
        <v>42305</v>
      </c>
      <c r="E60" s="401" t="str">
        <f>'Novos Planos_Renova'!E60</f>
        <v>Lte</v>
      </c>
      <c r="F60" s="401" t="str">
        <f>'Novos Planos_Renova'!F60</f>
        <v>3FF</v>
      </c>
      <c r="G60" s="401" t="str">
        <f>'Novos Planos_Renova'!G60</f>
        <v>SmartVivo 2GB</v>
      </c>
      <c r="H60" s="146">
        <v>0</v>
      </c>
      <c r="I60" s="146">
        <v>0</v>
      </c>
      <c r="J60" s="146">
        <v>0</v>
      </c>
      <c r="K60" s="146">
        <v>0</v>
      </c>
      <c r="L60" s="146">
        <v>0</v>
      </c>
      <c r="M60" s="146">
        <v>0</v>
      </c>
      <c r="N60" s="146">
        <v>0</v>
      </c>
      <c r="O60" s="146">
        <v>0</v>
      </c>
      <c r="P60" s="146">
        <v>0</v>
      </c>
      <c r="Q60" s="146">
        <v>0</v>
      </c>
      <c r="R60" s="146">
        <v>0</v>
      </c>
      <c r="S60" s="146">
        <v>0</v>
      </c>
      <c r="T60" s="146">
        <v>0</v>
      </c>
      <c r="U60" s="146">
        <v>0</v>
      </c>
      <c r="V60" s="146">
        <v>0</v>
      </c>
      <c r="W60" s="146">
        <v>0</v>
      </c>
      <c r="X60" s="146">
        <v>0</v>
      </c>
      <c r="Y60" s="146">
        <v>0</v>
      </c>
      <c r="Z60" s="146">
        <v>0</v>
      </c>
      <c r="AA60" s="146">
        <v>0</v>
      </c>
      <c r="AB60" s="146">
        <v>0</v>
      </c>
      <c r="AC60" s="146">
        <v>0</v>
      </c>
      <c r="AD60" s="146">
        <v>0</v>
      </c>
      <c r="AE60" s="146">
        <v>0</v>
      </c>
      <c r="AF60" s="146">
        <v>0</v>
      </c>
      <c r="AG60" s="146">
        <v>0</v>
      </c>
      <c r="AH60" s="146">
        <v>0</v>
      </c>
      <c r="AI60" s="146">
        <v>0</v>
      </c>
      <c r="AJ60" s="146">
        <v>0</v>
      </c>
      <c r="AK60" s="146">
        <v>0</v>
      </c>
      <c r="AL60" s="146">
        <v>0</v>
      </c>
      <c r="AM60" s="146">
        <v>0</v>
      </c>
      <c r="AN60" s="146">
        <v>0</v>
      </c>
      <c r="AO60" s="146">
        <v>0</v>
      </c>
      <c r="AP60" s="146">
        <v>0</v>
      </c>
      <c r="AQ60" s="146">
        <v>0</v>
      </c>
      <c r="AR60" s="146">
        <v>0</v>
      </c>
      <c r="AS60" s="146">
        <v>0</v>
      </c>
      <c r="AT60" s="146">
        <v>0</v>
      </c>
      <c r="AU60" s="146">
        <v>0</v>
      </c>
      <c r="AV60" s="146">
        <v>0</v>
      </c>
      <c r="AW60" s="146">
        <v>0</v>
      </c>
      <c r="AX60" s="146">
        <v>0</v>
      </c>
      <c r="AY60" s="146">
        <v>0</v>
      </c>
      <c r="AZ60" s="146">
        <v>0</v>
      </c>
      <c r="BA60" s="146">
        <v>0</v>
      </c>
      <c r="BB60" s="146">
        <v>0</v>
      </c>
      <c r="BC60" s="146">
        <v>0</v>
      </c>
      <c r="BD60" s="146">
        <v>0</v>
      </c>
      <c r="BE60" s="146">
        <v>0</v>
      </c>
      <c r="BF60" s="146">
        <v>0</v>
      </c>
      <c r="BG60" s="146">
        <v>0</v>
      </c>
      <c r="BH60" s="146">
        <v>0</v>
      </c>
      <c r="BI60" s="146">
        <v>0</v>
      </c>
      <c r="BJ60" s="146">
        <v>0</v>
      </c>
      <c r="BK60" s="146">
        <v>0</v>
      </c>
      <c r="BL60" s="146">
        <v>0</v>
      </c>
      <c r="BM60" s="146">
        <v>0</v>
      </c>
      <c r="BN60" s="146">
        <v>0</v>
      </c>
      <c r="BO60" s="146">
        <v>0</v>
      </c>
      <c r="BP60" s="146">
        <v>0</v>
      </c>
      <c r="BQ60" s="146">
        <v>0</v>
      </c>
      <c r="BR60" s="146">
        <v>0</v>
      </c>
      <c r="BT60" s="237" t="s">
        <v>1672</v>
      </c>
      <c r="BU60" s="237" t="b">
        <f t="shared" si="1"/>
        <v>1</v>
      </c>
    </row>
    <row r="61" spans="1:73" ht="15" customHeight="1">
      <c r="A61" s="296"/>
      <c r="B61" s="223" t="str">
        <f>'Novos Planos_Renova'!B61</f>
        <v>Samsung J100M</v>
      </c>
      <c r="C61" s="223" t="str">
        <f>'Novos Planos_Renova'!C61</f>
        <v>Samsung Galaxy J1</v>
      </c>
      <c r="D61" s="480">
        <f>'Novos Planos_Renova'!D61</f>
        <v>42219</v>
      </c>
      <c r="E61" s="401" t="str">
        <f>'Novos Planos_Renova'!E61</f>
        <v>Lte</v>
      </c>
      <c r="F61" s="401" t="str">
        <f>'Novos Planos_Renova'!F61</f>
        <v>3FF</v>
      </c>
      <c r="G61" s="401" t="str">
        <f>'Novos Planos_Renova'!G61</f>
        <v>SmartVivo 2GB</v>
      </c>
      <c r="H61" s="146">
        <v>0</v>
      </c>
      <c r="I61" s="146">
        <v>0</v>
      </c>
      <c r="J61" s="146">
        <v>0</v>
      </c>
      <c r="K61" s="146">
        <v>0</v>
      </c>
      <c r="L61" s="146">
        <v>0</v>
      </c>
      <c r="M61" s="146">
        <v>0</v>
      </c>
      <c r="N61" s="146">
        <v>0</v>
      </c>
      <c r="O61" s="146">
        <v>0</v>
      </c>
      <c r="P61" s="146">
        <v>0</v>
      </c>
      <c r="Q61" s="146">
        <v>0</v>
      </c>
      <c r="R61" s="146">
        <v>0</v>
      </c>
      <c r="S61" s="146">
        <v>0</v>
      </c>
      <c r="T61" s="146">
        <v>0</v>
      </c>
      <c r="U61" s="146">
        <v>0</v>
      </c>
      <c r="V61" s="146">
        <v>0</v>
      </c>
      <c r="W61" s="146">
        <v>0</v>
      </c>
      <c r="X61" s="146">
        <v>0</v>
      </c>
      <c r="Y61" s="146">
        <v>0</v>
      </c>
      <c r="Z61" s="146">
        <v>0</v>
      </c>
      <c r="AA61" s="146">
        <v>0</v>
      </c>
      <c r="AB61" s="146">
        <v>0</v>
      </c>
      <c r="AC61" s="146">
        <v>0</v>
      </c>
      <c r="AD61" s="146">
        <v>0</v>
      </c>
      <c r="AE61" s="146">
        <v>0</v>
      </c>
      <c r="AF61" s="146">
        <v>0</v>
      </c>
      <c r="AG61" s="146">
        <v>0</v>
      </c>
      <c r="AH61" s="146">
        <v>0</v>
      </c>
      <c r="AI61" s="146">
        <v>0</v>
      </c>
      <c r="AJ61" s="146">
        <v>0</v>
      </c>
      <c r="AK61" s="146">
        <v>0</v>
      </c>
      <c r="AL61" s="146">
        <v>0</v>
      </c>
      <c r="AM61" s="146">
        <v>0</v>
      </c>
      <c r="AN61" s="146">
        <v>0</v>
      </c>
      <c r="AO61" s="146">
        <v>0</v>
      </c>
      <c r="AP61" s="146">
        <v>0</v>
      </c>
      <c r="AQ61" s="146">
        <v>0</v>
      </c>
      <c r="AR61" s="146">
        <v>0</v>
      </c>
      <c r="AS61" s="146">
        <v>0</v>
      </c>
      <c r="AT61" s="146">
        <v>0</v>
      </c>
      <c r="AU61" s="146">
        <v>0</v>
      </c>
      <c r="AV61" s="146">
        <v>0</v>
      </c>
      <c r="AW61" s="146">
        <v>0</v>
      </c>
      <c r="AX61" s="146">
        <v>0</v>
      </c>
      <c r="AY61" s="146">
        <v>0</v>
      </c>
      <c r="AZ61" s="146">
        <v>0</v>
      </c>
      <c r="BA61" s="146">
        <v>0</v>
      </c>
      <c r="BB61" s="146">
        <v>0</v>
      </c>
      <c r="BC61" s="146">
        <v>0</v>
      </c>
      <c r="BD61" s="146">
        <v>0</v>
      </c>
      <c r="BE61" s="146">
        <v>0</v>
      </c>
      <c r="BF61" s="146">
        <v>0</v>
      </c>
      <c r="BG61" s="146">
        <v>0</v>
      </c>
      <c r="BH61" s="146">
        <v>0</v>
      </c>
      <c r="BI61" s="146">
        <v>0</v>
      </c>
      <c r="BJ61" s="146">
        <v>0</v>
      </c>
      <c r="BK61" s="146">
        <v>0</v>
      </c>
      <c r="BL61" s="146">
        <v>0</v>
      </c>
      <c r="BM61" s="146">
        <v>0</v>
      </c>
      <c r="BN61" s="146">
        <v>0</v>
      </c>
      <c r="BO61" s="146">
        <v>0</v>
      </c>
      <c r="BP61" s="146">
        <v>0</v>
      </c>
      <c r="BQ61" s="146">
        <v>0</v>
      </c>
      <c r="BR61" s="146">
        <v>0</v>
      </c>
      <c r="BT61" s="237" t="s">
        <v>1572</v>
      </c>
      <c r="BU61" s="237" t="b">
        <f t="shared" si="1"/>
        <v>1</v>
      </c>
    </row>
    <row r="62" spans="1:73" ht="15" customHeight="1">
      <c r="A62" s="296"/>
      <c r="B62" s="223" t="str">
        <f>'Novos Planos_Renova'!B62</f>
        <v>LG V490</v>
      </c>
      <c r="C62" s="223" t="str">
        <f>'Novos Planos_Renova'!C62</f>
        <v>LG G Pad 8" 4G</v>
      </c>
      <c r="D62" s="480">
        <f>'Novos Planos_Renova'!D62</f>
        <v>42209</v>
      </c>
      <c r="E62" s="401" t="str">
        <f>'Novos Planos_Renova'!E62</f>
        <v>Lte</v>
      </c>
      <c r="F62" s="401" t="str">
        <f>'Novos Planos_Renova'!F62</f>
        <v>3FF</v>
      </c>
      <c r="G62" s="401" t="str">
        <f>'Novos Planos_Renova'!G62</f>
        <v>VIM 6GB</v>
      </c>
      <c r="H62" s="146">
        <v>0</v>
      </c>
      <c r="I62" s="146">
        <v>0</v>
      </c>
      <c r="J62" s="146">
        <v>0</v>
      </c>
      <c r="K62" s="146">
        <v>0</v>
      </c>
      <c r="L62" s="146">
        <v>0</v>
      </c>
      <c r="M62" s="146">
        <v>0</v>
      </c>
      <c r="N62" s="146">
        <v>0</v>
      </c>
      <c r="O62" s="146">
        <v>0</v>
      </c>
      <c r="P62" s="146">
        <v>0</v>
      </c>
      <c r="Q62" s="146">
        <v>0</v>
      </c>
      <c r="R62" s="146">
        <v>0</v>
      </c>
      <c r="S62" s="146">
        <v>0</v>
      </c>
      <c r="T62" s="146">
        <v>0</v>
      </c>
      <c r="U62" s="146">
        <v>0</v>
      </c>
      <c r="V62" s="146">
        <v>0</v>
      </c>
      <c r="W62" s="146">
        <v>0</v>
      </c>
      <c r="X62" s="146">
        <v>0</v>
      </c>
      <c r="Y62" s="146">
        <v>0</v>
      </c>
      <c r="Z62" s="146">
        <v>0</v>
      </c>
      <c r="AA62" s="146">
        <v>0</v>
      </c>
      <c r="AB62" s="146">
        <v>0</v>
      </c>
      <c r="AC62" s="146">
        <v>0</v>
      </c>
      <c r="AD62" s="146">
        <v>0</v>
      </c>
      <c r="AE62" s="146">
        <v>0</v>
      </c>
      <c r="AF62" s="146">
        <v>0</v>
      </c>
      <c r="AG62" s="146">
        <v>0</v>
      </c>
      <c r="AH62" s="146">
        <v>0</v>
      </c>
      <c r="AI62" s="146">
        <v>0</v>
      </c>
      <c r="AJ62" s="146">
        <v>0</v>
      </c>
      <c r="AK62" s="146">
        <v>0</v>
      </c>
      <c r="AL62" s="146">
        <v>0</v>
      </c>
      <c r="AM62" s="146">
        <v>0</v>
      </c>
      <c r="AN62" s="146">
        <v>0</v>
      </c>
      <c r="AO62" s="146">
        <v>0</v>
      </c>
      <c r="AP62" s="146">
        <v>0</v>
      </c>
      <c r="AQ62" s="146">
        <v>0</v>
      </c>
      <c r="AR62" s="146">
        <v>0</v>
      </c>
      <c r="AS62" s="146">
        <v>0</v>
      </c>
      <c r="AT62" s="146">
        <v>0</v>
      </c>
      <c r="AU62" s="146">
        <v>0</v>
      </c>
      <c r="AV62" s="146">
        <v>0</v>
      </c>
      <c r="AW62" s="146">
        <v>0</v>
      </c>
      <c r="AX62" s="146">
        <v>0</v>
      </c>
      <c r="AY62" s="146">
        <v>0</v>
      </c>
      <c r="AZ62" s="146">
        <v>0</v>
      </c>
      <c r="BA62" s="146">
        <v>0</v>
      </c>
      <c r="BB62" s="146">
        <v>0</v>
      </c>
      <c r="BC62" s="146">
        <v>0</v>
      </c>
      <c r="BD62" s="146">
        <v>0</v>
      </c>
      <c r="BE62" s="146">
        <v>0</v>
      </c>
      <c r="BF62" s="146">
        <v>0</v>
      </c>
      <c r="BG62" s="146">
        <v>0</v>
      </c>
      <c r="BH62" s="146">
        <v>0</v>
      </c>
      <c r="BI62" s="146">
        <v>0</v>
      </c>
      <c r="BJ62" s="146">
        <v>0</v>
      </c>
      <c r="BK62" s="146">
        <v>0</v>
      </c>
      <c r="BL62" s="146">
        <v>0</v>
      </c>
      <c r="BM62" s="146">
        <v>0</v>
      </c>
      <c r="BN62" s="146">
        <v>0</v>
      </c>
      <c r="BO62" s="146">
        <v>0</v>
      </c>
      <c r="BP62" s="146">
        <v>0</v>
      </c>
      <c r="BQ62" s="146">
        <v>0</v>
      </c>
      <c r="BR62" s="146">
        <v>0</v>
      </c>
      <c r="BT62" s="237" t="s">
        <v>1552</v>
      </c>
      <c r="BU62" s="237" t="b">
        <f t="shared" si="1"/>
        <v>1</v>
      </c>
    </row>
    <row r="63" spans="1:73" ht="15" customHeight="1">
      <c r="A63" s="296"/>
      <c r="B63" s="223" t="str">
        <f>'Novos Planos_Renova'!B63</f>
        <v>Samsung T116</v>
      </c>
      <c r="C63" s="223" t="str">
        <f>'Novos Planos_Renova'!C63</f>
        <v xml:space="preserve">Samsung Galaxy Tab E 7.0 </v>
      </c>
      <c r="D63" s="480">
        <f>'Novos Planos_Renova'!D63</f>
        <v>42123</v>
      </c>
      <c r="E63" s="401" t="str">
        <f>'Novos Planos_Renova'!E63</f>
        <v>3G Plus</v>
      </c>
      <c r="F63" s="401" t="str">
        <f>'Novos Planos_Renova'!F63</f>
        <v>3FF</v>
      </c>
      <c r="G63" s="401" t="str">
        <f>'Novos Planos_Renova'!G63</f>
        <v>VIM 2GB</v>
      </c>
      <c r="H63" s="146">
        <v>0</v>
      </c>
      <c r="I63" s="146">
        <v>0</v>
      </c>
      <c r="J63" s="146">
        <v>0</v>
      </c>
      <c r="K63" s="146">
        <v>0</v>
      </c>
      <c r="L63" s="146">
        <v>0</v>
      </c>
      <c r="M63" s="146">
        <v>0</v>
      </c>
      <c r="N63" s="146">
        <v>0</v>
      </c>
      <c r="O63" s="146">
        <v>0</v>
      </c>
      <c r="P63" s="146">
        <v>0</v>
      </c>
      <c r="Q63" s="146">
        <v>0</v>
      </c>
      <c r="R63" s="146">
        <v>0</v>
      </c>
      <c r="S63" s="146">
        <v>0</v>
      </c>
      <c r="T63" s="146">
        <v>0</v>
      </c>
      <c r="U63" s="146">
        <v>0</v>
      </c>
      <c r="V63" s="146">
        <v>0</v>
      </c>
      <c r="W63" s="146">
        <v>0</v>
      </c>
      <c r="X63" s="146">
        <v>0</v>
      </c>
      <c r="Y63" s="146">
        <v>0</v>
      </c>
      <c r="Z63" s="146">
        <v>0</v>
      </c>
      <c r="AA63" s="146">
        <v>0</v>
      </c>
      <c r="AB63" s="146">
        <v>0</v>
      </c>
      <c r="AC63" s="146">
        <v>0</v>
      </c>
      <c r="AD63" s="146">
        <v>0</v>
      </c>
      <c r="AE63" s="146">
        <v>0</v>
      </c>
      <c r="AF63" s="146">
        <v>0</v>
      </c>
      <c r="AG63" s="146">
        <v>0</v>
      </c>
      <c r="AH63" s="146">
        <v>0</v>
      </c>
      <c r="AI63" s="146">
        <v>0</v>
      </c>
      <c r="AJ63" s="146">
        <v>0</v>
      </c>
      <c r="AK63" s="146">
        <v>0</v>
      </c>
      <c r="AL63" s="146">
        <v>0</v>
      </c>
      <c r="AM63" s="146">
        <v>0</v>
      </c>
      <c r="AN63" s="146">
        <v>0</v>
      </c>
      <c r="AO63" s="146">
        <v>0</v>
      </c>
      <c r="AP63" s="146">
        <v>0</v>
      </c>
      <c r="AQ63" s="146">
        <v>0</v>
      </c>
      <c r="AR63" s="146">
        <v>0</v>
      </c>
      <c r="AS63" s="146">
        <v>0</v>
      </c>
      <c r="AT63" s="146">
        <v>0</v>
      </c>
      <c r="AU63" s="146">
        <v>0</v>
      </c>
      <c r="AV63" s="146">
        <v>0</v>
      </c>
      <c r="AW63" s="146">
        <v>0</v>
      </c>
      <c r="AX63" s="146">
        <v>0</v>
      </c>
      <c r="AY63" s="146">
        <v>0</v>
      </c>
      <c r="AZ63" s="146">
        <v>0</v>
      </c>
      <c r="BA63" s="146">
        <v>0</v>
      </c>
      <c r="BB63" s="146">
        <v>0</v>
      </c>
      <c r="BC63" s="146">
        <v>0</v>
      </c>
      <c r="BD63" s="146">
        <v>0</v>
      </c>
      <c r="BE63" s="146">
        <v>0</v>
      </c>
      <c r="BF63" s="146">
        <v>0</v>
      </c>
      <c r="BG63" s="146">
        <v>0</v>
      </c>
      <c r="BH63" s="146">
        <v>0</v>
      </c>
      <c r="BI63" s="146">
        <v>0</v>
      </c>
      <c r="BJ63" s="146">
        <v>0</v>
      </c>
      <c r="BK63" s="146">
        <v>0</v>
      </c>
      <c r="BL63" s="146">
        <v>0</v>
      </c>
      <c r="BM63" s="146">
        <v>0</v>
      </c>
      <c r="BN63" s="146">
        <v>0</v>
      </c>
      <c r="BO63" s="146">
        <v>0</v>
      </c>
      <c r="BP63" s="146">
        <v>0</v>
      </c>
      <c r="BQ63" s="146">
        <v>0</v>
      </c>
      <c r="BR63" s="146">
        <v>0</v>
      </c>
      <c r="BT63" s="237" t="s">
        <v>1162</v>
      </c>
      <c r="BU63" s="237" t="b">
        <f t="shared" si="1"/>
        <v>1</v>
      </c>
    </row>
    <row r="64" spans="1:73" ht="15" customHeight="1">
      <c r="A64" s="296"/>
      <c r="B64" s="223" t="str">
        <f>'Novos Planos_Renova'!B64</f>
        <v>Iphone 4S 8GB</v>
      </c>
      <c r="C64" s="223" t="str">
        <f>'Novos Planos_Renova'!C64</f>
        <v>Iphone 4S 8GB</v>
      </c>
      <c r="D64" s="480">
        <f>'Novos Planos_Renova'!D64</f>
        <v>41599</v>
      </c>
      <c r="E64" s="401" t="str">
        <f>'Novos Planos_Renova'!E64</f>
        <v>3G Plus</v>
      </c>
      <c r="F64" s="401" t="str">
        <f>'Novos Planos_Renova'!F64</f>
        <v>3FF</v>
      </c>
      <c r="G64" s="401" t="str">
        <f>'Novos Planos_Renova'!G64</f>
        <v>SmartVivo 2GB</v>
      </c>
      <c r="H64" s="146">
        <v>0</v>
      </c>
      <c r="I64" s="146">
        <v>0</v>
      </c>
      <c r="J64" s="146">
        <v>0</v>
      </c>
      <c r="K64" s="146">
        <v>0</v>
      </c>
      <c r="L64" s="146">
        <v>0</v>
      </c>
      <c r="M64" s="146">
        <v>0</v>
      </c>
      <c r="N64" s="146">
        <v>0</v>
      </c>
      <c r="O64" s="146">
        <v>0</v>
      </c>
      <c r="P64" s="146">
        <v>0</v>
      </c>
      <c r="Q64" s="146">
        <v>0</v>
      </c>
      <c r="R64" s="146">
        <v>0</v>
      </c>
      <c r="S64" s="146">
        <v>0</v>
      </c>
      <c r="T64" s="146">
        <v>0</v>
      </c>
      <c r="U64" s="146">
        <v>0</v>
      </c>
      <c r="V64" s="146">
        <v>0</v>
      </c>
      <c r="W64" s="146">
        <v>0</v>
      </c>
      <c r="X64" s="146">
        <v>0</v>
      </c>
      <c r="Y64" s="146">
        <v>0</v>
      </c>
      <c r="Z64" s="146">
        <v>0</v>
      </c>
      <c r="AA64" s="146">
        <v>0</v>
      </c>
      <c r="AB64" s="146">
        <v>0</v>
      </c>
      <c r="AC64" s="146">
        <v>0</v>
      </c>
      <c r="AD64" s="146">
        <v>0</v>
      </c>
      <c r="AE64" s="146">
        <v>0</v>
      </c>
      <c r="AF64" s="146">
        <v>0</v>
      </c>
      <c r="AG64" s="146">
        <v>0</v>
      </c>
      <c r="AH64" s="146">
        <v>0</v>
      </c>
      <c r="AI64" s="146">
        <v>0</v>
      </c>
      <c r="AJ64" s="146">
        <v>0</v>
      </c>
      <c r="AK64" s="146">
        <v>0</v>
      </c>
      <c r="AL64" s="146">
        <v>0</v>
      </c>
      <c r="AM64" s="146">
        <v>0</v>
      </c>
      <c r="AN64" s="146">
        <v>0</v>
      </c>
      <c r="AO64" s="146">
        <v>0</v>
      </c>
      <c r="AP64" s="146">
        <v>0</v>
      </c>
      <c r="AQ64" s="146">
        <v>0</v>
      </c>
      <c r="AR64" s="146">
        <v>0</v>
      </c>
      <c r="AS64" s="146">
        <v>0</v>
      </c>
      <c r="AT64" s="146">
        <v>0</v>
      </c>
      <c r="AU64" s="146">
        <v>0</v>
      </c>
      <c r="AV64" s="146">
        <v>0</v>
      </c>
      <c r="AW64" s="146">
        <v>0</v>
      </c>
      <c r="AX64" s="146">
        <v>0</v>
      </c>
      <c r="AY64" s="146">
        <v>0</v>
      </c>
      <c r="AZ64" s="146">
        <v>0</v>
      </c>
      <c r="BA64" s="146">
        <v>0</v>
      </c>
      <c r="BB64" s="146">
        <v>0</v>
      </c>
      <c r="BC64" s="146">
        <v>0</v>
      </c>
      <c r="BD64" s="146">
        <v>0</v>
      </c>
      <c r="BE64" s="146">
        <v>0</v>
      </c>
      <c r="BF64" s="146">
        <v>0</v>
      </c>
      <c r="BG64" s="146">
        <v>0</v>
      </c>
      <c r="BH64" s="146">
        <v>0</v>
      </c>
      <c r="BI64" s="146">
        <v>0</v>
      </c>
      <c r="BJ64" s="146">
        <v>0</v>
      </c>
      <c r="BK64" s="146">
        <v>0</v>
      </c>
      <c r="BL64" s="146">
        <v>0</v>
      </c>
      <c r="BM64" s="146">
        <v>0</v>
      </c>
      <c r="BN64" s="146">
        <v>0</v>
      </c>
      <c r="BO64" s="146">
        <v>0</v>
      </c>
      <c r="BP64" s="146">
        <v>0</v>
      </c>
      <c r="BQ64" s="146">
        <v>0</v>
      </c>
      <c r="BR64" s="146">
        <v>0</v>
      </c>
      <c r="BT64" s="237" t="s">
        <v>227</v>
      </c>
      <c r="BU64" s="237" t="b">
        <f t="shared" si="1"/>
        <v>1</v>
      </c>
    </row>
    <row r="65" spans="1:73" ht="15" customHeight="1">
      <c r="A65" s="296"/>
      <c r="B65" s="223" t="str">
        <f>'Novos Planos_Renova'!B65</f>
        <v>Microsoft 435</v>
      </c>
      <c r="C65" s="223" t="str">
        <f>'Novos Planos_Renova'!C65</f>
        <v>Lumia 435 DualSim</v>
      </c>
      <c r="D65" s="480">
        <f>'Novos Planos_Renova'!D65</f>
        <v>42055</v>
      </c>
      <c r="E65" s="401" t="str">
        <f>'Novos Planos_Renova'!E65</f>
        <v>3G Plus</v>
      </c>
      <c r="F65" s="401" t="str">
        <f>'Novos Planos_Renova'!F65</f>
        <v>3FF</v>
      </c>
      <c r="G65" s="401" t="str">
        <f>'Novos Planos_Renova'!G65</f>
        <v>SmartVivo 1GB</v>
      </c>
      <c r="H65" s="146">
        <v>0</v>
      </c>
      <c r="I65" s="146">
        <v>0</v>
      </c>
      <c r="J65" s="146">
        <v>0</v>
      </c>
      <c r="K65" s="146">
        <v>0</v>
      </c>
      <c r="L65" s="146">
        <v>0</v>
      </c>
      <c r="M65" s="146">
        <v>0</v>
      </c>
      <c r="N65" s="146">
        <v>0</v>
      </c>
      <c r="O65" s="146">
        <v>0</v>
      </c>
      <c r="P65" s="146">
        <v>0</v>
      </c>
      <c r="Q65" s="146">
        <v>0</v>
      </c>
      <c r="R65" s="146">
        <v>0</v>
      </c>
      <c r="S65" s="146">
        <v>0</v>
      </c>
      <c r="T65" s="146">
        <v>0</v>
      </c>
      <c r="U65" s="146">
        <v>0</v>
      </c>
      <c r="V65" s="146">
        <v>0</v>
      </c>
      <c r="W65" s="146">
        <v>0</v>
      </c>
      <c r="X65" s="146">
        <v>0</v>
      </c>
      <c r="Y65" s="146">
        <v>0</v>
      </c>
      <c r="Z65" s="146">
        <v>0</v>
      </c>
      <c r="AA65" s="146">
        <v>0</v>
      </c>
      <c r="AB65" s="146">
        <v>0</v>
      </c>
      <c r="AC65" s="146">
        <v>0</v>
      </c>
      <c r="AD65" s="146">
        <v>0</v>
      </c>
      <c r="AE65" s="146">
        <v>0</v>
      </c>
      <c r="AF65" s="146">
        <v>0</v>
      </c>
      <c r="AG65" s="146">
        <v>0</v>
      </c>
      <c r="AH65" s="146">
        <v>0</v>
      </c>
      <c r="AI65" s="146">
        <v>0</v>
      </c>
      <c r="AJ65" s="146">
        <v>0</v>
      </c>
      <c r="AK65" s="146">
        <v>0</v>
      </c>
      <c r="AL65" s="146">
        <v>0</v>
      </c>
      <c r="AM65" s="146">
        <v>0</v>
      </c>
      <c r="AN65" s="146">
        <v>0</v>
      </c>
      <c r="AO65" s="146">
        <v>0</v>
      </c>
      <c r="AP65" s="146">
        <v>0</v>
      </c>
      <c r="AQ65" s="146">
        <v>0</v>
      </c>
      <c r="AR65" s="146">
        <v>0</v>
      </c>
      <c r="AS65" s="146">
        <v>0</v>
      </c>
      <c r="AT65" s="146">
        <v>0</v>
      </c>
      <c r="AU65" s="146">
        <v>0</v>
      </c>
      <c r="AV65" s="146">
        <v>0</v>
      </c>
      <c r="AW65" s="146">
        <v>0</v>
      </c>
      <c r="AX65" s="146">
        <v>0</v>
      </c>
      <c r="AY65" s="146">
        <v>0</v>
      </c>
      <c r="AZ65" s="146">
        <v>0</v>
      </c>
      <c r="BA65" s="146">
        <v>0</v>
      </c>
      <c r="BB65" s="146">
        <v>0</v>
      </c>
      <c r="BC65" s="146">
        <v>0</v>
      </c>
      <c r="BD65" s="146">
        <v>0</v>
      </c>
      <c r="BE65" s="146">
        <v>0</v>
      </c>
      <c r="BF65" s="146">
        <v>0</v>
      </c>
      <c r="BG65" s="146">
        <v>0</v>
      </c>
      <c r="BH65" s="146">
        <v>0</v>
      </c>
      <c r="BI65" s="146">
        <v>0</v>
      </c>
      <c r="BJ65" s="146">
        <v>0</v>
      </c>
      <c r="BK65" s="146">
        <v>0</v>
      </c>
      <c r="BL65" s="146">
        <v>0</v>
      </c>
      <c r="BM65" s="146">
        <v>0</v>
      </c>
      <c r="BN65" s="146">
        <v>0</v>
      </c>
      <c r="BO65" s="146">
        <v>0</v>
      </c>
      <c r="BP65" s="146">
        <v>0</v>
      </c>
      <c r="BQ65" s="146">
        <v>0</v>
      </c>
      <c r="BR65" s="146">
        <v>0</v>
      </c>
      <c r="BT65" s="237" t="s">
        <v>1271</v>
      </c>
      <c r="BU65" s="237" t="b">
        <f t="shared" si="1"/>
        <v>1</v>
      </c>
    </row>
    <row r="66" spans="1:73" ht="15" customHeight="1">
      <c r="A66" s="296"/>
      <c r="B66" s="223" t="str">
        <f>'Novos Planos_Renova'!B66</f>
        <v>Alcatel 7040</v>
      </c>
      <c r="C66" s="223" t="str">
        <f>'Novos Planos_Renova'!C66</f>
        <v>Alcatel Onetouch Pop C7</v>
      </c>
      <c r="D66" s="480">
        <f>'Novos Planos_Renova'!D66</f>
        <v>41915</v>
      </c>
      <c r="E66" s="401" t="str">
        <f>'Novos Planos_Renova'!E66</f>
        <v>3G Plus</v>
      </c>
      <c r="F66" s="401" t="str">
        <f>'Novos Planos_Renova'!F66</f>
        <v>3FF</v>
      </c>
      <c r="G66" s="401" t="str">
        <f>'Novos Planos_Renova'!G66</f>
        <v>SmartVivo 2GB</v>
      </c>
      <c r="H66" s="146">
        <v>0</v>
      </c>
      <c r="I66" s="146">
        <v>0</v>
      </c>
      <c r="J66" s="146">
        <v>0</v>
      </c>
      <c r="K66" s="146">
        <v>0</v>
      </c>
      <c r="L66" s="146">
        <v>0</v>
      </c>
      <c r="M66" s="146">
        <v>0</v>
      </c>
      <c r="N66" s="146">
        <v>0</v>
      </c>
      <c r="O66" s="146">
        <v>0</v>
      </c>
      <c r="P66" s="146">
        <v>0</v>
      </c>
      <c r="Q66" s="146">
        <v>0</v>
      </c>
      <c r="R66" s="146">
        <v>0</v>
      </c>
      <c r="S66" s="146">
        <v>0</v>
      </c>
      <c r="T66" s="146">
        <v>0</v>
      </c>
      <c r="U66" s="146">
        <v>0</v>
      </c>
      <c r="V66" s="146">
        <v>0</v>
      </c>
      <c r="W66" s="146">
        <v>0</v>
      </c>
      <c r="X66" s="146">
        <v>0</v>
      </c>
      <c r="Y66" s="146">
        <v>0</v>
      </c>
      <c r="Z66" s="146">
        <v>0</v>
      </c>
      <c r="AA66" s="146">
        <v>0</v>
      </c>
      <c r="AB66" s="146">
        <v>0</v>
      </c>
      <c r="AC66" s="146">
        <v>0</v>
      </c>
      <c r="AD66" s="146">
        <v>0</v>
      </c>
      <c r="AE66" s="146">
        <v>0</v>
      </c>
      <c r="AF66" s="146">
        <v>0</v>
      </c>
      <c r="AG66" s="146">
        <v>0</v>
      </c>
      <c r="AH66" s="146">
        <v>0</v>
      </c>
      <c r="AI66" s="146">
        <v>0</v>
      </c>
      <c r="AJ66" s="146">
        <v>0</v>
      </c>
      <c r="AK66" s="146">
        <v>0</v>
      </c>
      <c r="AL66" s="146">
        <v>0</v>
      </c>
      <c r="AM66" s="146">
        <v>0</v>
      </c>
      <c r="AN66" s="146">
        <v>0</v>
      </c>
      <c r="AO66" s="146">
        <v>0</v>
      </c>
      <c r="AP66" s="146">
        <v>0</v>
      </c>
      <c r="AQ66" s="146">
        <v>0</v>
      </c>
      <c r="AR66" s="146">
        <v>0</v>
      </c>
      <c r="AS66" s="146">
        <v>0</v>
      </c>
      <c r="AT66" s="146">
        <v>0</v>
      </c>
      <c r="AU66" s="146">
        <v>0</v>
      </c>
      <c r="AV66" s="146">
        <v>0</v>
      </c>
      <c r="AW66" s="146">
        <v>0</v>
      </c>
      <c r="AX66" s="146">
        <v>0</v>
      </c>
      <c r="AY66" s="146">
        <v>0</v>
      </c>
      <c r="AZ66" s="146">
        <v>0</v>
      </c>
      <c r="BA66" s="146">
        <v>0</v>
      </c>
      <c r="BB66" s="146">
        <v>0</v>
      </c>
      <c r="BC66" s="146">
        <v>0</v>
      </c>
      <c r="BD66" s="146">
        <v>0</v>
      </c>
      <c r="BE66" s="146">
        <v>0</v>
      </c>
      <c r="BF66" s="146">
        <v>0</v>
      </c>
      <c r="BG66" s="146">
        <v>0</v>
      </c>
      <c r="BH66" s="146">
        <v>0</v>
      </c>
      <c r="BI66" s="146">
        <v>0</v>
      </c>
      <c r="BJ66" s="146">
        <v>0</v>
      </c>
      <c r="BK66" s="146">
        <v>0</v>
      </c>
      <c r="BL66" s="146">
        <v>0</v>
      </c>
      <c r="BM66" s="146">
        <v>0</v>
      </c>
      <c r="BN66" s="146">
        <v>0</v>
      </c>
      <c r="BO66" s="146">
        <v>0</v>
      </c>
      <c r="BP66" s="146">
        <v>0</v>
      </c>
      <c r="BQ66" s="146">
        <v>0</v>
      </c>
      <c r="BR66" s="146">
        <v>0</v>
      </c>
      <c r="BT66" s="237" t="s">
        <v>324</v>
      </c>
      <c r="BU66" s="237" t="b">
        <f t="shared" si="1"/>
        <v>1</v>
      </c>
    </row>
    <row r="67" spans="1:73" ht="15" customHeight="1">
      <c r="A67" s="296"/>
      <c r="B67" s="223" t="str">
        <f>'Novos Planos_Renova'!B67</f>
        <v>LG D125F</v>
      </c>
      <c r="C67" s="223" t="str">
        <f>'Novos Planos_Renova'!C67</f>
        <v>LG L30 Dual</v>
      </c>
      <c r="D67" s="480">
        <f>'Novos Planos_Renova'!D67</f>
        <v>41942</v>
      </c>
      <c r="E67" s="401" t="str">
        <f>'Novos Planos_Renova'!E67</f>
        <v>3G Plus</v>
      </c>
      <c r="F67" s="401" t="str">
        <f>'Novos Planos_Renova'!F67</f>
        <v>3FF</v>
      </c>
      <c r="G67" s="401" t="str">
        <f>'Novos Planos_Renova'!G67</f>
        <v>SmartVivo 1GB</v>
      </c>
      <c r="H67" s="146">
        <v>0</v>
      </c>
      <c r="I67" s="146">
        <v>0</v>
      </c>
      <c r="J67" s="146">
        <v>0</v>
      </c>
      <c r="K67" s="146">
        <v>0</v>
      </c>
      <c r="L67" s="146">
        <v>0</v>
      </c>
      <c r="M67" s="146">
        <v>0</v>
      </c>
      <c r="N67" s="146">
        <v>0</v>
      </c>
      <c r="O67" s="146">
        <v>0</v>
      </c>
      <c r="P67" s="146">
        <v>0</v>
      </c>
      <c r="Q67" s="146">
        <v>0</v>
      </c>
      <c r="R67" s="146">
        <v>0</v>
      </c>
      <c r="S67" s="146">
        <v>0</v>
      </c>
      <c r="T67" s="146">
        <v>0</v>
      </c>
      <c r="U67" s="146">
        <v>0</v>
      </c>
      <c r="V67" s="146">
        <v>0</v>
      </c>
      <c r="W67" s="146">
        <v>0</v>
      </c>
      <c r="X67" s="146">
        <v>0</v>
      </c>
      <c r="Y67" s="146">
        <v>0</v>
      </c>
      <c r="Z67" s="146">
        <v>0</v>
      </c>
      <c r="AA67" s="146">
        <v>0</v>
      </c>
      <c r="AB67" s="146">
        <v>0</v>
      </c>
      <c r="AC67" s="146">
        <v>0</v>
      </c>
      <c r="AD67" s="146">
        <v>0</v>
      </c>
      <c r="AE67" s="146">
        <v>0</v>
      </c>
      <c r="AF67" s="146">
        <v>0</v>
      </c>
      <c r="AG67" s="146">
        <v>0</v>
      </c>
      <c r="AH67" s="146">
        <v>0</v>
      </c>
      <c r="AI67" s="146">
        <v>0</v>
      </c>
      <c r="AJ67" s="146">
        <v>0</v>
      </c>
      <c r="AK67" s="146">
        <v>0</v>
      </c>
      <c r="AL67" s="146">
        <v>0</v>
      </c>
      <c r="AM67" s="146">
        <v>0</v>
      </c>
      <c r="AN67" s="146">
        <v>0</v>
      </c>
      <c r="AO67" s="146">
        <v>0</v>
      </c>
      <c r="AP67" s="146">
        <v>0</v>
      </c>
      <c r="AQ67" s="146">
        <v>0</v>
      </c>
      <c r="AR67" s="146">
        <v>0</v>
      </c>
      <c r="AS67" s="146">
        <v>0</v>
      </c>
      <c r="AT67" s="146">
        <v>0</v>
      </c>
      <c r="AU67" s="146">
        <v>0</v>
      </c>
      <c r="AV67" s="146">
        <v>0</v>
      </c>
      <c r="AW67" s="146">
        <v>0</v>
      </c>
      <c r="AX67" s="146">
        <v>0</v>
      </c>
      <c r="AY67" s="146">
        <v>0</v>
      </c>
      <c r="AZ67" s="146">
        <v>0</v>
      </c>
      <c r="BA67" s="146">
        <v>0</v>
      </c>
      <c r="BB67" s="146">
        <v>0</v>
      </c>
      <c r="BC67" s="146">
        <v>0</v>
      </c>
      <c r="BD67" s="146">
        <v>0</v>
      </c>
      <c r="BE67" s="146">
        <v>0</v>
      </c>
      <c r="BF67" s="146">
        <v>0</v>
      </c>
      <c r="BG67" s="146">
        <v>0</v>
      </c>
      <c r="BH67" s="146">
        <v>0</v>
      </c>
      <c r="BI67" s="146">
        <v>0</v>
      </c>
      <c r="BJ67" s="146">
        <v>0</v>
      </c>
      <c r="BK67" s="146">
        <v>0</v>
      </c>
      <c r="BL67" s="146">
        <v>0</v>
      </c>
      <c r="BM67" s="146">
        <v>0</v>
      </c>
      <c r="BN67" s="146">
        <v>0</v>
      </c>
      <c r="BO67" s="146">
        <v>0</v>
      </c>
      <c r="BP67" s="146">
        <v>0</v>
      </c>
      <c r="BQ67" s="146">
        <v>0</v>
      </c>
      <c r="BR67" s="146">
        <v>0</v>
      </c>
      <c r="BT67" s="237" t="s">
        <v>345</v>
      </c>
      <c r="BU67" s="237" t="b">
        <f t="shared" si="1"/>
        <v>1</v>
      </c>
    </row>
    <row r="68" spans="1:73" ht="15" customHeight="1">
      <c r="A68" s="296"/>
      <c r="B68" s="223" t="str">
        <f>'Novos Planos_Renova'!B68</f>
        <v>Alcatel 4009</v>
      </c>
      <c r="C68" s="223" t="str">
        <f>'Novos Planos_Renova'!C68</f>
        <v>Alcatel Pixi 3 3.5"</v>
      </c>
      <c r="D68" s="480">
        <f>'Novos Planos_Renova'!D68</f>
        <v>42222</v>
      </c>
      <c r="E68" s="401" t="str">
        <f>'Novos Planos_Renova'!E68</f>
        <v>3G Plus</v>
      </c>
      <c r="F68" s="401" t="str">
        <f>'Novos Planos_Renova'!F68</f>
        <v>3FF</v>
      </c>
      <c r="G68" s="401" t="str">
        <f>'Novos Planos_Renova'!G68</f>
        <v>SmartVivo 1GB</v>
      </c>
      <c r="H68" s="146">
        <v>0</v>
      </c>
      <c r="I68" s="146">
        <v>0</v>
      </c>
      <c r="J68" s="146">
        <v>0</v>
      </c>
      <c r="K68" s="146">
        <v>0</v>
      </c>
      <c r="L68" s="146">
        <v>0</v>
      </c>
      <c r="M68" s="146">
        <v>0</v>
      </c>
      <c r="N68" s="146">
        <v>0</v>
      </c>
      <c r="O68" s="146">
        <v>0</v>
      </c>
      <c r="P68" s="146">
        <v>0</v>
      </c>
      <c r="Q68" s="146">
        <v>0</v>
      </c>
      <c r="R68" s="146">
        <v>0</v>
      </c>
      <c r="S68" s="146">
        <v>0</v>
      </c>
      <c r="T68" s="146">
        <v>0</v>
      </c>
      <c r="U68" s="146">
        <v>0</v>
      </c>
      <c r="V68" s="146">
        <v>0</v>
      </c>
      <c r="W68" s="146">
        <v>0</v>
      </c>
      <c r="X68" s="146">
        <v>0</v>
      </c>
      <c r="Y68" s="146">
        <v>0</v>
      </c>
      <c r="Z68" s="146">
        <v>0</v>
      </c>
      <c r="AA68" s="146">
        <v>0</v>
      </c>
      <c r="AB68" s="146">
        <v>0</v>
      </c>
      <c r="AC68" s="146">
        <v>0</v>
      </c>
      <c r="AD68" s="146">
        <v>0</v>
      </c>
      <c r="AE68" s="146">
        <v>0</v>
      </c>
      <c r="AF68" s="146">
        <v>0</v>
      </c>
      <c r="AG68" s="146">
        <v>0</v>
      </c>
      <c r="AH68" s="146">
        <v>0</v>
      </c>
      <c r="AI68" s="146">
        <v>0</v>
      </c>
      <c r="AJ68" s="146">
        <v>0</v>
      </c>
      <c r="AK68" s="146">
        <v>0</v>
      </c>
      <c r="AL68" s="146">
        <v>0</v>
      </c>
      <c r="AM68" s="146">
        <v>0</v>
      </c>
      <c r="AN68" s="146">
        <v>0</v>
      </c>
      <c r="AO68" s="146">
        <v>0</v>
      </c>
      <c r="AP68" s="146">
        <v>0</v>
      </c>
      <c r="AQ68" s="146">
        <v>0</v>
      </c>
      <c r="AR68" s="146">
        <v>0</v>
      </c>
      <c r="AS68" s="146">
        <v>0</v>
      </c>
      <c r="AT68" s="146">
        <v>0</v>
      </c>
      <c r="AU68" s="146">
        <v>0</v>
      </c>
      <c r="AV68" s="146">
        <v>0</v>
      </c>
      <c r="AW68" s="146">
        <v>0</v>
      </c>
      <c r="AX68" s="146">
        <v>0</v>
      </c>
      <c r="AY68" s="146">
        <v>0</v>
      </c>
      <c r="AZ68" s="146">
        <v>0</v>
      </c>
      <c r="BA68" s="146">
        <v>0</v>
      </c>
      <c r="BB68" s="146">
        <v>0</v>
      </c>
      <c r="BC68" s="146">
        <v>0</v>
      </c>
      <c r="BD68" s="146">
        <v>0</v>
      </c>
      <c r="BE68" s="146">
        <v>0</v>
      </c>
      <c r="BF68" s="146">
        <v>0</v>
      </c>
      <c r="BG68" s="146">
        <v>0</v>
      </c>
      <c r="BH68" s="146">
        <v>0</v>
      </c>
      <c r="BI68" s="146">
        <v>0</v>
      </c>
      <c r="BJ68" s="146">
        <v>0</v>
      </c>
      <c r="BK68" s="146">
        <v>0</v>
      </c>
      <c r="BL68" s="146">
        <v>0</v>
      </c>
      <c r="BM68" s="146">
        <v>0</v>
      </c>
      <c r="BN68" s="146">
        <v>0</v>
      </c>
      <c r="BO68" s="146">
        <v>0</v>
      </c>
      <c r="BP68" s="146">
        <v>0</v>
      </c>
      <c r="BQ68" s="146">
        <v>0</v>
      </c>
      <c r="BR68" s="146">
        <v>0</v>
      </c>
      <c r="BT68" s="237" t="s">
        <v>1561</v>
      </c>
      <c r="BU68" s="237" t="b">
        <f t="shared" si="1"/>
        <v>1</v>
      </c>
    </row>
    <row r="69" spans="1:73" ht="15" customHeight="1" thickBot="1">
      <c r="A69" s="296"/>
      <c r="B69" s="488" t="str">
        <f>'Novos Planos_Renova'!B69</f>
        <v>Samsung G130BU</v>
      </c>
      <c r="C69" s="488" t="str">
        <f>'Novos Planos_Renova'!C69</f>
        <v>Samsung Galaxy Young 2 Pro</v>
      </c>
      <c r="D69" s="593">
        <f>'Novos Planos_Renova'!D69</f>
        <v>42202</v>
      </c>
      <c r="E69" s="489" t="str">
        <f>'Novos Planos_Renova'!E69</f>
        <v>3G Plus</v>
      </c>
      <c r="F69" s="489" t="str">
        <f>'Novos Planos_Renova'!F69</f>
        <v>3FF</v>
      </c>
      <c r="G69" s="489" t="str">
        <f>'Novos Planos_Renova'!G69</f>
        <v>SmartVivo 1GB</v>
      </c>
      <c r="H69" s="385">
        <v>0</v>
      </c>
      <c r="I69" s="385">
        <v>0</v>
      </c>
      <c r="J69" s="385">
        <v>0</v>
      </c>
      <c r="K69" s="385">
        <v>0</v>
      </c>
      <c r="L69" s="385">
        <v>0</v>
      </c>
      <c r="M69" s="385">
        <v>0</v>
      </c>
      <c r="N69" s="385">
        <v>0</v>
      </c>
      <c r="O69" s="385">
        <v>0</v>
      </c>
      <c r="P69" s="385">
        <v>0</v>
      </c>
      <c r="Q69" s="385">
        <v>0</v>
      </c>
      <c r="R69" s="385">
        <v>0</v>
      </c>
      <c r="S69" s="385">
        <v>0</v>
      </c>
      <c r="T69" s="385">
        <v>0</v>
      </c>
      <c r="U69" s="385">
        <v>0</v>
      </c>
      <c r="V69" s="385">
        <v>0</v>
      </c>
      <c r="W69" s="385">
        <v>0</v>
      </c>
      <c r="X69" s="385">
        <v>0</v>
      </c>
      <c r="Y69" s="385">
        <v>0</v>
      </c>
      <c r="Z69" s="385">
        <v>0</v>
      </c>
      <c r="AA69" s="385">
        <v>0</v>
      </c>
      <c r="AB69" s="385">
        <v>0</v>
      </c>
      <c r="AC69" s="385">
        <v>0</v>
      </c>
      <c r="AD69" s="385">
        <v>0</v>
      </c>
      <c r="AE69" s="385">
        <v>0</v>
      </c>
      <c r="AF69" s="385">
        <v>0</v>
      </c>
      <c r="AG69" s="385">
        <v>0</v>
      </c>
      <c r="AH69" s="385">
        <v>0</v>
      </c>
      <c r="AI69" s="385">
        <v>0</v>
      </c>
      <c r="AJ69" s="385">
        <v>0</v>
      </c>
      <c r="AK69" s="385">
        <v>0</v>
      </c>
      <c r="AL69" s="385">
        <v>0</v>
      </c>
      <c r="AM69" s="385">
        <v>0</v>
      </c>
      <c r="AN69" s="385">
        <v>0</v>
      </c>
      <c r="AO69" s="385">
        <v>0</v>
      </c>
      <c r="AP69" s="385">
        <v>0</v>
      </c>
      <c r="AQ69" s="385">
        <v>0</v>
      </c>
      <c r="AR69" s="385">
        <v>0</v>
      </c>
      <c r="AS69" s="385">
        <v>0</v>
      </c>
      <c r="AT69" s="385">
        <v>0</v>
      </c>
      <c r="AU69" s="385">
        <v>0</v>
      </c>
      <c r="AV69" s="385">
        <v>0</v>
      </c>
      <c r="AW69" s="385">
        <v>0</v>
      </c>
      <c r="AX69" s="385">
        <v>0</v>
      </c>
      <c r="AY69" s="385">
        <v>0</v>
      </c>
      <c r="AZ69" s="385">
        <v>0</v>
      </c>
      <c r="BA69" s="385">
        <v>0</v>
      </c>
      <c r="BB69" s="385">
        <v>0</v>
      </c>
      <c r="BC69" s="385">
        <v>0</v>
      </c>
      <c r="BD69" s="385">
        <v>0</v>
      </c>
      <c r="BE69" s="385">
        <v>0</v>
      </c>
      <c r="BF69" s="385">
        <v>0</v>
      </c>
      <c r="BG69" s="385">
        <v>0</v>
      </c>
      <c r="BH69" s="385">
        <v>0</v>
      </c>
      <c r="BI69" s="385">
        <v>0</v>
      </c>
      <c r="BJ69" s="385">
        <v>0</v>
      </c>
      <c r="BK69" s="385">
        <v>0</v>
      </c>
      <c r="BL69" s="385">
        <v>0</v>
      </c>
      <c r="BM69" s="385">
        <v>0</v>
      </c>
      <c r="BN69" s="385">
        <v>0</v>
      </c>
      <c r="BO69" s="385">
        <v>0</v>
      </c>
      <c r="BP69" s="385">
        <v>0</v>
      </c>
      <c r="BQ69" s="385">
        <v>0</v>
      </c>
      <c r="BR69" s="385">
        <v>0</v>
      </c>
      <c r="BT69" s="237" t="s">
        <v>1293</v>
      </c>
      <c r="BU69" s="237" t="b">
        <f t="shared" si="1"/>
        <v>1</v>
      </c>
    </row>
    <row r="70" spans="1:73">
      <c r="Q70" s="242"/>
      <c r="R70" s="242"/>
      <c r="S70" s="242"/>
      <c r="T70" s="242"/>
      <c r="U70" s="242"/>
      <c r="V70" s="242"/>
      <c r="W70" s="242"/>
      <c r="X70" s="242"/>
      <c r="Y70" s="242"/>
      <c r="Z70" s="242"/>
      <c r="AA70" s="242"/>
      <c r="AB70" s="242"/>
      <c r="AC70" s="242"/>
      <c r="AD70" s="242"/>
      <c r="AE70" s="242"/>
      <c r="AF70" s="242"/>
      <c r="AG70" s="242"/>
      <c r="AH70" s="242"/>
    </row>
    <row r="71" spans="1:73">
      <c r="C71" s="236"/>
    </row>
  </sheetData>
  <mergeCells count="16">
    <mergeCell ref="E1:G1"/>
    <mergeCell ref="Q5:Y5"/>
    <mergeCell ref="Z5:AH5"/>
    <mergeCell ref="AI5:AQ5"/>
    <mergeCell ref="AR5:AZ5"/>
    <mergeCell ref="BJ5:BR5"/>
    <mergeCell ref="G6:G7"/>
    <mergeCell ref="H6:P7"/>
    <mergeCell ref="Q6:BR6"/>
    <mergeCell ref="Q7:Y7"/>
    <mergeCell ref="Z7:AH7"/>
    <mergeCell ref="AI7:AQ7"/>
    <mergeCell ref="AR7:AZ7"/>
    <mergeCell ref="BA7:BI7"/>
    <mergeCell ref="BJ7:BR7"/>
    <mergeCell ref="BA5:BI5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4"/>
  <sheetViews>
    <sheetView showGridLines="0" zoomScale="60" zoomScaleNormal="60" workbookViewId="0">
      <pane xSplit="2" ySplit="6" topLeftCell="C7" activePane="bottomRight" state="frozen"/>
      <selection activeCell="J45" sqref="J45"/>
      <selection pane="topRight" activeCell="J45" sqref="J45"/>
      <selection pane="bottomLeft" activeCell="J45" sqref="J45"/>
      <selection pane="bottomRight" activeCell="F34" sqref="F34"/>
    </sheetView>
  </sheetViews>
  <sheetFormatPr defaultRowHeight="15" outlineLevelCol="1"/>
  <cols>
    <col min="1" max="1" width="15.28515625" style="177" customWidth="1"/>
    <col min="2" max="2" width="17.28515625" style="177" hidden="1" customWidth="1" outlineLevel="1"/>
    <col min="3" max="3" width="44.85546875" style="177" bestFit="1" customWidth="1" collapsed="1"/>
    <col min="4" max="4" width="27.28515625" style="177" bestFit="1" customWidth="1"/>
    <col min="5" max="5" width="8.28515625" style="177" bestFit="1" customWidth="1"/>
    <col min="6" max="11" width="15.140625" style="177" customWidth="1"/>
    <col min="12" max="12" width="20.5703125" style="177" bestFit="1" customWidth="1"/>
    <col min="13" max="13" width="14" style="177" customWidth="1"/>
    <col min="14" max="14" width="1.7109375" style="177" customWidth="1"/>
    <col min="15" max="15" width="16.5703125" style="177" bestFit="1" customWidth="1"/>
    <col min="16" max="16" width="9.140625" style="177"/>
    <col min="17" max="17" width="36.140625" style="177" hidden="1" customWidth="1" outlineLevel="1"/>
    <col min="18" max="26" width="9.140625" style="177" hidden="1" customWidth="1" outlineLevel="1"/>
    <col min="27" max="27" width="18" style="177" hidden="1" customWidth="1" outlineLevel="1"/>
    <col min="28" max="28" width="19.5703125" style="177" hidden="1" customWidth="1" outlineLevel="1"/>
    <col min="29" max="29" width="9.140625" style="177" collapsed="1"/>
    <col min="30" max="16384" width="9.140625" style="177"/>
  </cols>
  <sheetData>
    <row r="1" spans="1:28" ht="15" customHeight="1">
      <c r="A1" s="260" t="s">
        <v>136</v>
      </c>
      <c r="B1" s="176"/>
      <c r="C1" s="176"/>
      <c r="D1" s="23"/>
      <c r="E1" s="23"/>
      <c r="F1" s="23"/>
      <c r="G1" s="23"/>
      <c r="H1" s="24"/>
      <c r="I1" s="512"/>
      <c r="J1" s="236"/>
      <c r="K1" s="23"/>
      <c r="L1" s="23"/>
      <c r="M1" s="23"/>
      <c r="N1" s="23"/>
      <c r="O1" s="678" t="s">
        <v>1102</v>
      </c>
      <c r="P1" s="678"/>
    </row>
    <row r="2" spans="1:28" ht="15" customHeight="1" thickBot="1">
      <c r="A2" s="260" t="s">
        <v>69</v>
      </c>
      <c r="B2" s="176"/>
      <c r="C2" s="176"/>
      <c r="D2" s="23"/>
      <c r="E2" s="23"/>
      <c r="F2" s="23"/>
      <c r="G2" s="23"/>
      <c r="H2" s="586"/>
      <c r="I2" s="586"/>
      <c r="J2" s="26"/>
      <c r="K2" s="23"/>
      <c r="L2" s="23"/>
      <c r="M2" s="23"/>
      <c r="N2" s="23"/>
      <c r="O2" s="164"/>
      <c r="P2" s="164"/>
    </row>
    <row r="3" spans="1:28" ht="15" customHeight="1">
      <c r="A3" s="27"/>
      <c r="B3" s="178"/>
      <c r="C3" s="178"/>
      <c r="D3" s="22"/>
      <c r="E3" s="23"/>
      <c r="F3" s="23"/>
      <c r="G3" s="23"/>
      <c r="H3" s="24"/>
      <c r="I3" s="24"/>
      <c r="J3" s="24"/>
      <c r="K3" s="23"/>
      <c r="L3" s="23"/>
      <c r="M3" s="23"/>
      <c r="N3" s="23"/>
      <c r="O3" s="165"/>
      <c r="P3" s="165"/>
    </row>
    <row r="4" spans="1:28" ht="15" customHeight="1">
      <c r="A4" s="27"/>
      <c r="B4" s="23"/>
      <c r="C4" s="23"/>
      <c r="D4" s="22"/>
      <c r="E4" s="23"/>
      <c r="F4" s="23"/>
      <c r="G4" s="23"/>
      <c r="H4" s="24"/>
      <c r="I4" s="24"/>
      <c r="J4" s="24"/>
      <c r="K4" s="23"/>
      <c r="L4" s="23"/>
      <c r="M4" s="23"/>
      <c r="N4" s="23"/>
      <c r="O4" s="187"/>
      <c r="P4" s="187"/>
    </row>
    <row r="5" spans="1:28" ht="15" customHeight="1">
      <c r="A5" s="27"/>
      <c r="B5" s="23"/>
      <c r="C5" s="23"/>
      <c r="D5" s="22"/>
      <c r="E5" s="23"/>
      <c r="F5" s="395"/>
      <c r="G5" s="396"/>
      <c r="H5" s="24"/>
      <c r="I5" s="24"/>
      <c r="J5" s="24"/>
      <c r="K5" s="23"/>
      <c r="L5" s="23"/>
      <c r="M5" s="23"/>
      <c r="N5" s="23"/>
    </row>
    <row r="6" spans="1:28" s="31" customFormat="1" ht="15" customHeight="1">
      <c r="A6" s="30"/>
      <c r="C6" s="35"/>
      <c r="D6" s="32"/>
      <c r="E6" s="32"/>
      <c r="F6" s="32"/>
      <c r="G6" s="32"/>
      <c r="H6" s="33"/>
      <c r="I6" s="147"/>
      <c r="J6" s="34"/>
    </row>
    <row r="7" spans="1:28" ht="15.75" customHeight="1" thickBot="1">
      <c r="A7" s="309" t="s">
        <v>1166</v>
      </c>
      <c r="B7" s="179"/>
      <c r="C7" s="35"/>
      <c r="D7" s="539"/>
      <c r="N7" s="23"/>
    </row>
    <row r="8" spans="1:28" ht="15.75" customHeight="1" thickBot="1">
      <c r="A8" s="35"/>
      <c r="B8" s="179"/>
      <c r="C8" s="139"/>
      <c r="D8" s="679" t="s">
        <v>305</v>
      </c>
      <c r="E8" s="680"/>
      <c r="F8" s="680"/>
      <c r="G8" s="680"/>
      <c r="H8" s="680"/>
      <c r="I8" s="680"/>
      <c r="J8" s="680"/>
      <c r="K8" s="681"/>
      <c r="L8" s="545" t="s">
        <v>1594</v>
      </c>
      <c r="N8" s="23"/>
    </row>
    <row r="9" spans="1:28" s="36" customFormat="1" ht="89.25" customHeight="1" thickBot="1">
      <c r="A9" s="682" t="s">
        <v>223</v>
      </c>
      <c r="B9" s="558" t="s">
        <v>2</v>
      </c>
      <c r="C9" s="558" t="s">
        <v>3</v>
      </c>
      <c r="D9" s="558" t="s">
        <v>1121</v>
      </c>
      <c r="E9" s="558" t="s">
        <v>0</v>
      </c>
      <c r="F9" s="558" t="s">
        <v>131</v>
      </c>
      <c r="G9" s="558" t="s">
        <v>139</v>
      </c>
      <c r="H9" s="559" t="s">
        <v>1565</v>
      </c>
      <c r="I9" s="559" t="s">
        <v>1566</v>
      </c>
      <c r="J9" s="559" t="s">
        <v>1567</v>
      </c>
      <c r="K9" s="560" t="s">
        <v>1568</v>
      </c>
      <c r="L9" s="560" t="s">
        <v>1595</v>
      </c>
      <c r="Q9" s="23"/>
      <c r="R9" s="23"/>
      <c r="S9" s="22"/>
      <c r="T9" s="37"/>
      <c r="U9" s="37"/>
      <c r="V9" s="37"/>
      <c r="W9" s="37"/>
      <c r="X9" s="37"/>
      <c r="Y9" s="37"/>
      <c r="Z9" s="37"/>
      <c r="AA9" s="22"/>
    </row>
    <row r="10" spans="1:28" ht="13.5" customHeight="1">
      <c r="A10" s="683"/>
      <c r="B10" s="38" t="s">
        <v>16</v>
      </c>
      <c r="C10" s="38" t="s">
        <v>45</v>
      </c>
      <c r="D10" s="180" t="s">
        <v>1567</v>
      </c>
      <c r="E10" s="180" t="s">
        <v>82</v>
      </c>
      <c r="F10" s="180">
        <v>0</v>
      </c>
      <c r="G10" s="180">
        <v>0</v>
      </c>
      <c r="H10" s="180">
        <v>0</v>
      </c>
      <c r="I10" s="180">
        <v>0</v>
      </c>
      <c r="J10" s="180">
        <v>0</v>
      </c>
      <c r="K10" s="180">
        <v>0</v>
      </c>
      <c r="L10" s="546">
        <v>0</v>
      </c>
      <c r="N10" s="23"/>
      <c r="Q10" s="441"/>
      <c r="R10" s="23"/>
      <c r="S10" s="41"/>
      <c r="T10" s="41"/>
      <c r="U10" s="41"/>
      <c r="V10" s="41"/>
      <c r="W10" s="41"/>
      <c r="X10" s="41"/>
      <c r="Y10" s="41"/>
      <c r="Z10" s="41"/>
      <c r="AA10" s="393"/>
      <c r="AB10" s="373"/>
    </row>
    <row r="11" spans="1:28" ht="13.5" customHeight="1">
      <c r="A11" s="683"/>
      <c r="B11" s="42" t="s">
        <v>111</v>
      </c>
      <c r="C11" s="122" t="s">
        <v>112</v>
      </c>
      <c r="D11" s="180" t="s">
        <v>1568</v>
      </c>
      <c r="E11" s="180" t="s">
        <v>105</v>
      </c>
      <c r="F11" s="180">
        <v>0</v>
      </c>
      <c r="G11" s="180">
        <v>0</v>
      </c>
      <c r="H11" s="180">
        <v>0</v>
      </c>
      <c r="I11" s="180">
        <v>0</v>
      </c>
      <c r="J11" s="350">
        <v>0</v>
      </c>
      <c r="K11" s="350">
        <v>0</v>
      </c>
      <c r="L11" s="350">
        <v>0</v>
      </c>
      <c r="N11" s="23"/>
      <c r="Q11" s="441"/>
      <c r="R11" s="23"/>
      <c r="S11" s="41"/>
      <c r="T11" s="41"/>
      <c r="U11" s="41"/>
      <c r="V11" s="41"/>
      <c r="W11" s="41"/>
      <c r="X11" s="41"/>
      <c r="Y11" s="41"/>
      <c r="Z11" s="41"/>
      <c r="AA11" s="393"/>
      <c r="AB11" s="373"/>
    </row>
    <row r="12" spans="1:28" ht="13.5" customHeight="1">
      <c r="A12" s="683"/>
      <c r="B12" s="42" t="s">
        <v>232</v>
      </c>
      <c r="C12" s="122" t="s">
        <v>233</v>
      </c>
      <c r="D12" s="180" t="s">
        <v>1568</v>
      </c>
      <c r="E12" s="180" t="s">
        <v>105</v>
      </c>
      <c r="F12" s="180">
        <v>0</v>
      </c>
      <c r="G12" s="180">
        <v>0</v>
      </c>
      <c r="H12" s="180">
        <v>0</v>
      </c>
      <c r="I12" s="44">
        <v>0</v>
      </c>
      <c r="J12" s="350">
        <v>0</v>
      </c>
      <c r="K12" s="350">
        <v>0</v>
      </c>
      <c r="L12" s="350">
        <v>0</v>
      </c>
      <c r="N12" s="23"/>
      <c r="Q12" s="441"/>
      <c r="R12" s="23"/>
      <c r="S12" s="41"/>
      <c r="T12" s="41"/>
      <c r="U12" s="41"/>
      <c r="V12" s="41"/>
      <c r="W12" s="41"/>
      <c r="X12" s="41"/>
      <c r="Y12" s="41"/>
      <c r="Z12" s="41"/>
      <c r="AA12" s="393"/>
      <c r="AB12" s="373"/>
    </row>
    <row r="13" spans="1:28" ht="13.5" customHeight="1">
      <c r="A13" s="683"/>
      <c r="B13" s="198" t="s">
        <v>1266</v>
      </c>
      <c r="C13" s="122" t="s">
        <v>1267</v>
      </c>
      <c r="D13" s="180" t="s">
        <v>1568</v>
      </c>
      <c r="E13" s="180" t="s">
        <v>105</v>
      </c>
      <c r="F13" s="180">
        <v>250</v>
      </c>
      <c r="G13" s="180">
        <v>250</v>
      </c>
      <c r="H13" s="180">
        <v>250</v>
      </c>
      <c r="I13" s="180">
        <v>250</v>
      </c>
      <c r="J13" s="180">
        <v>250</v>
      </c>
      <c r="K13" s="180">
        <v>250</v>
      </c>
      <c r="L13" s="350">
        <v>0</v>
      </c>
      <c r="N13" s="23"/>
      <c r="Q13" s="441"/>
      <c r="R13" s="23"/>
      <c r="S13" s="41"/>
      <c r="T13" s="41"/>
      <c r="U13" s="41"/>
      <c r="V13" s="41"/>
      <c r="W13" s="41"/>
      <c r="X13" s="41"/>
      <c r="Y13" s="41"/>
      <c r="Z13" s="41"/>
      <c r="AA13" s="393"/>
      <c r="AB13" s="373"/>
    </row>
    <row r="14" spans="1:28" ht="13.5" customHeight="1">
      <c r="A14" s="683"/>
      <c r="B14" s="198" t="s">
        <v>1559</v>
      </c>
      <c r="C14" s="122" t="s">
        <v>1558</v>
      </c>
      <c r="D14" s="180" t="s">
        <v>1567</v>
      </c>
      <c r="E14" s="180" t="s">
        <v>105</v>
      </c>
      <c r="F14" s="180">
        <v>250</v>
      </c>
      <c r="G14" s="180">
        <v>250</v>
      </c>
      <c r="H14" s="180">
        <v>250</v>
      </c>
      <c r="I14" s="180">
        <v>250</v>
      </c>
      <c r="J14" s="180">
        <v>250</v>
      </c>
      <c r="K14" s="180">
        <v>250</v>
      </c>
      <c r="L14" s="350">
        <v>0</v>
      </c>
      <c r="N14" s="23"/>
      <c r="Q14" s="441"/>
      <c r="R14" s="23"/>
      <c r="S14" s="41"/>
      <c r="T14" s="41"/>
      <c r="U14" s="41"/>
      <c r="V14" s="41"/>
      <c r="W14" s="41"/>
      <c r="X14" s="41"/>
      <c r="Y14" s="41"/>
      <c r="Z14" s="41"/>
      <c r="AA14" s="393"/>
      <c r="AB14" s="373"/>
    </row>
    <row r="15" spans="1:28" ht="13.5" customHeight="1">
      <c r="A15" s="683"/>
      <c r="B15" s="42" t="s">
        <v>315</v>
      </c>
      <c r="C15" s="122" t="s">
        <v>314</v>
      </c>
      <c r="D15" s="180" t="s">
        <v>1568</v>
      </c>
      <c r="E15" s="180" t="s">
        <v>105</v>
      </c>
      <c r="F15" s="350">
        <v>0</v>
      </c>
      <c r="G15" s="350">
        <v>0</v>
      </c>
      <c r="H15" s="350">
        <v>0</v>
      </c>
      <c r="I15" s="44">
        <v>0</v>
      </c>
      <c r="J15" s="350">
        <v>0</v>
      </c>
      <c r="K15" s="350">
        <v>0</v>
      </c>
      <c r="L15" s="350">
        <v>0</v>
      </c>
      <c r="N15" s="23"/>
      <c r="Q15" s="441"/>
      <c r="R15" s="23"/>
      <c r="S15" s="41"/>
      <c r="T15" s="41"/>
      <c r="U15" s="41"/>
      <c r="V15" s="41"/>
      <c r="W15" s="41"/>
      <c r="X15" s="41"/>
      <c r="Y15" s="41"/>
      <c r="Z15" s="41"/>
      <c r="AA15" s="393"/>
      <c r="AB15" s="373"/>
    </row>
    <row r="16" spans="1:28" ht="13.5" customHeight="1">
      <c r="A16" s="683"/>
      <c r="B16" s="42" t="s">
        <v>97</v>
      </c>
      <c r="C16" s="122" t="s">
        <v>98</v>
      </c>
      <c r="D16" s="180" t="s">
        <v>1567</v>
      </c>
      <c r="E16" s="180" t="s">
        <v>82</v>
      </c>
      <c r="F16" s="180">
        <v>0</v>
      </c>
      <c r="G16" s="180">
        <v>0</v>
      </c>
      <c r="H16" s="180">
        <v>0</v>
      </c>
      <c r="I16" s="180">
        <v>0</v>
      </c>
      <c r="J16" s="350">
        <v>0</v>
      </c>
      <c r="K16" s="350">
        <v>0</v>
      </c>
      <c r="L16" s="350">
        <v>0</v>
      </c>
      <c r="N16" s="23"/>
      <c r="Q16" s="441"/>
      <c r="R16" s="23"/>
      <c r="S16" s="41"/>
      <c r="T16" s="41"/>
      <c r="U16" s="41"/>
      <c r="V16" s="41"/>
      <c r="W16" s="41"/>
      <c r="X16" s="41"/>
      <c r="Y16" s="41"/>
      <c r="Z16" s="41"/>
      <c r="AA16" s="393"/>
      <c r="AB16" s="373"/>
    </row>
    <row r="17" spans="1:28" ht="13.5" customHeight="1">
      <c r="A17" s="683"/>
      <c r="B17" s="45" t="s">
        <v>18</v>
      </c>
      <c r="C17" s="123" t="s">
        <v>47</v>
      </c>
      <c r="D17" s="180" t="s">
        <v>1567</v>
      </c>
      <c r="E17" s="180" t="s">
        <v>82</v>
      </c>
      <c r="F17" s="180">
        <v>0</v>
      </c>
      <c r="G17" s="180">
        <v>0</v>
      </c>
      <c r="H17" s="180">
        <v>0</v>
      </c>
      <c r="I17" s="180">
        <v>0</v>
      </c>
      <c r="J17" s="350">
        <v>0</v>
      </c>
      <c r="K17" s="350">
        <v>0</v>
      </c>
      <c r="L17" s="350">
        <v>0</v>
      </c>
      <c r="N17" s="23"/>
      <c r="Q17" s="441"/>
      <c r="R17" s="23"/>
      <c r="S17" s="41"/>
      <c r="T17" s="41"/>
      <c r="U17" s="41"/>
      <c r="V17" s="41"/>
      <c r="W17" s="41"/>
      <c r="X17" s="41"/>
      <c r="Y17" s="41"/>
      <c r="Z17" s="41"/>
      <c r="AA17" s="393"/>
      <c r="AB17" s="373"/>
    </row>
    <row r="18" spans="1:28" ht="13.5" customHeight="1">
      <c r="A18" s="683"/>
      <c r="B18" s="45" t="s">
        <v>93</v>
      </c>
      <c r="C18" s="123" t="s">
        <v>94</v>
      </c>
      <c r="D18" s="180" t="s">
        <v>1567</v>
      </c>
      <c r="E18" s="180" t="s">
        <v>82</v>
      </c>
      <c r="F18" s="180">
        <v>0</v>
      </c>
      <c r="G18" s="180">
        <v>0</v>
      </c>
      <c r="H18" s="180">
        <v>0</v>
      </c>
      <c r="I18" s="180">
        <v>0</v>
      </c>
      <c r="J18" s="350">
        <v>0</v>
      </c>
      <c r="K18" s="350">
        <v>0</v>
      </c>
      <c r="L18" s="350">
        <v>0</v>
      </c>
      <c r="N18" s="23"/>
      <c r="Q18" s="441"/>
      <c r="R18" s="23"/>
      <c r="S18" s="41"/>
      <c r="T18" s="41"/>
      <c r="U18" s="41"/>
      <c r="V18" s="41"/>
      <c r="W18" s="41"/>
      <c r="X18" s="41"/>
      <c r="Y18" s="41"/>
      <c r="Z18" s="41"/>
      <c r="AA18" s="393"/>
      <c r="AB18" s="373"/>
    </row>
    <row r="19" spans="1:28" ht="13.5" customHeight="1">
      <c r="A19" s="683"/>
      <c r="B19" s="45" t="s">
        <v>236</v>
      </c>
      <c r="C19" s="123" t="s">
        <v>237</v>
      </c>
      <c r="D19" s="180" t="s">
        <v>1567</v>
      </c>
      <c r="E19" s="180" t="s">
        <v>82</v>
      </c>
      <c r="F19" s="180">
        <v>0</v>
      </c>
      <c r="G19" s="180">
        <v>0</v>
      </c>
      <c r="H19" s="180">
        <v>0</v>
      </c>
      <c r="I19" s="180">
        <v>0</v>
      </c>
      <c r="J19" s="350">
        <v>0</v>
      </c>
      <c r="K19" s="350">
        <v>0</v>
      </c>
      <c r="L19" s="350">
        <v>0</v>
      </c>
      <c r="N19" s="23"/>
      <c r="Q19" s="441"/>
      <c r="R19" s="23"/>
      <c r="S19" s="41"/>
      <c r="T19" s="41"/>
      <c r="U19" s="41"/>
      <c r="V19" s="41"/>
      <c r="W19" s="41"/>
      <c r="X19" s="41"/>
      <c r="Y19" s="41"/>
      <c r="Z19" s="41"/>
      <c r="AA19" s="393"/>
      <c r="AB19" s="373"/>
    </row>
    <row r="20" spans="1:28" ht="13.5" customHeight="1">
      <c r="A20" s="683"/>
      <c r="B20" s="45" t="s">
        <v>1552</v>
      </c>
      <c r="C20" s="511" t="s">
        <v>1553</v>
      </c>
      <c r="D20" s="180" t="s">
        <v>1567</v>
      </c>
      <c r="E20" s="180" t="s">
        <v>105</v>
      </c>
      <c r="F20" s="180">
        <v>0</v>
      </c>
      <c r="G20" s="180">
        <v>0</v>
      </c>
      <c r="H20" s="180">
        <v>0</v>
      </c>
      <c r="I20" s="180">
        <v>0</v>
      </c>
      <c r="J20" s="350">
        <v>0</v>
      </c>
      <c r="K20" s="350">
        <v>0</v>
      </c>
      <c r="L20" s="350">
        <v>0</v>
      </c>
      <c r="N20" s="23"/>
      <c r="Q20" s="441"/>
      <c r="R20" s="23"/>
      <c r="S20" s="41"/>
      <c r="T20" s="41"/>
      <c r="U20" s="41"/>
      <c r="V20" s="41"/>
      <c r="W20" s="41"/>
      <c r="X20" s="41"/>
      <c r="Y20" s="41"/>
      <c r="Z20" s="41"/>
      <c r="AA20" s="393"/>
      <c r="AB20" s="373"/>
    </row>
    <row r="21" spans="1:28" ht="13.5" customHeight="1">
      <c r="A21" s="683"/>
      <c r="B21" s="45" t="s">
        <v>1162</v>
      </c>
      <c r="C21" s="198" t="s">
        <v>1163</v>
      </c>
      <c r="D21" s="180" t="s">
        <v>1566</v>
      </c>
      <c r="E21" s="180" t="s">
        <v>82</v>
      </c>
      <c r="F21" s="180">
        <v>0</v>
      </c>
      <c r="G21" s="180">
        <v>0</v>
      </c>
      <c r="H21" s="180">
        <v>0</v>
      </c>
      <c r="I21" s="180">
        <v>0</v>
      </c>
      <c r="J21" s="350">
        <v>0</v>
      </c>
      <c r="K21" s="350">
        <v>0</v>
      </c>
      <c r="L21" s="350">
        <v>0</v>
      </c>
      <c r="N21" s="23"/>
      <c r="Q21" s="441"/>
      <c r="R21" s="23"/>
      <c r="S21" s="41"/>
      <c r="T21" s="41"/>
      <c r="U21" s="41"/>
      <c r="V21" s="41"/>
      <c r="W21" s="41"/>
      <c r="X21" s="41"/>
      <c r="Y21" s="41"/>
      <c r="Z21" s="41"/>
      <c r="AA21" s="393"/>
      <c r="AB21" s="373"/>
    </row>
    <row r="22" spans="1:28" ht="13.5" customHeight="1">
      <c r="A22" s="683"/>
      <c r="B22" s="45" t="s">
        <v>308</v>
      </c>
      <c r="C22" s="123" t="s">
        <v>321</v>
      </c>
      <c r="D22" s="180" t="s">
        <v>1566</v>
      </c>
      <c r="E22" s="180" t="s">
        <v>82</v>
      </c>
      <c r="F22" s="350">
        <v>0</v>
      </c>
      <c r="G22" s="350">
        <v>0</v>
      </c>
      <c r="H22" s="350">
        <v>0</v>
      </c>
      <c r="I22" s="180">
        <v>0</v>
      </c>
      <c r="J22" s="350">
        <v>0</v>
      </c>
      <c r="K22" s="350">
        <v>0</v>
      </c>
      <c r="L22" s="350">
        <v>0</v>
      </c>
      <c r="N22" s="23"/>
      <c r="Q22" s="441"/>
      <c r="R22" s="23"/>
      <c r="S22" s="41"/>
      <c r="T22" s="41"/>
      <c r="U22" s="41"/>
      <c r="V22" s="41"/>
      <c r="W22" s="41"/>
      <c r="X22" s="41"/>
      <c r="Y22" s="41"/>
      <c r="Z22" s="41"/>
      <c r="AA22" s="393"/>
      <c r="AB22" s="373"/>
    </row>
    <row r="23" spans="1:28" ht="13.5" customHeight="1">
      <c r="A23" s="683"/>
      <c r="B23" s="45" t="s">
        <v>90</v>
      </c>
      <c r="C23" s="123" t="s">
        <v>101</v>
      </c>
      <c r="D23" s="180" t="s">
        <v>1567</v>
      </c>
      <c r="E23" s="180" t="s">
        <v>82</v>
      </c>
      <c r="F23" s="180">
        <v>0</v>
      </c>
      <c r="G23" s="180">
        <v>0</v>
      </c>
      <c r="H23" s="180">
        <v>0</v>
      </c>
      <c r="I23" s="180">
        <v>0</v>
      </c>
      <c r="J23" s="350">
        <v>0</v>
      </c>
      <c r="K23" s="350">
        <v>0</v>
      </c>
      <c r="L23" s="350">
        <v>0</v>
      </c>
      <c r="N23" s="23"/>
      <c r="Q23" s="441"/>
      <c r="R23" s="23"/>
      <c r="S23" s="41"/>
      <c r="T23" s="41"/>
      <c r="U23" s="41"/>
      <c r="V23" s="41"/>
      <c r="W23" s="41"/>
      <c r="X23" s="41"/>
      <c r="Y23" s="41"/>
      <c r="Z23" s="41"/>
      <c r="AA23" s="393"/>
      <c r="AB23" s="373"/>
    </row>
    <row r="24" spans="1:28" ht="13.5" customHeight="1">
      <c r="A24" s="683"/>
      <c r="B24" s="45" t="s">
        <v>21</v>
      </c>
      <c r="C24" s="123" t="s">
        <v>50</v>
      </c>
      <c r="D24" s="180" t="s">
        <v>1567</v>
      </c>
      <c r="E24" s="180" t="s">
        <v>42</v>
      </c>
      <c r="F24" s="180">
        <v>0</v>
      </c>
      <c r="G24" s="180">
        <v>0</v>
      </c>
      <c r="H24" s="180">
        <v>0</v>
      </c>
      <c r="I24" s="180">
        <v>0</v>
      </c>
      <c r="J24" s="350">
        <v>0</v>
      </c>
      <c r="K24" s="350">
        <v>0</v>
      </c>
      <c r="L24" s="350">
        <v>0</v>
      </c>
      <c r="N24" s="23"/>
      <c r="Q24" s="441"/>
      <c r="R24" s="23"/>
      <c r="S24" s="41"/>
      <c r="T24" s="41"/>
      <c r="U24" s="41"/>
      <c r="V24" s="41"/>
      <c r="W24" s="41"/>
      <c r="X24" s="41"/>
      <c r="Y24" s="41"/>
      <c r="Z24" s="41"/>
      <c r="AA24" s="393"/>
      <c r="AB24" s="373"/>
    </row>
    <row r="25" spans="1:28" ht="13.5" customHeight="1">
      <c r="A25" s="683"/>
      <c r="B25" s="45" t="s">
        <v>20</v>
      </c>
      <c r="C25" s="123" t="s">
        <v>49</v>
      </c>
      <c r="D25" s="180" t="s">
        <v>1567</v>
      </c>
      <c r="E25" s="180" t="s">
        <v>82</v>
      </c>
      <c r="F25" s="180">
        <v>0</v>
      </c>
      <c r="G25" s="180">
        <v>0</v>
      </c>
      <c r="H25" s="180">
        <v>0</v>
      </c>
      <c r="I25" s="180">
        <v>0</v>
      </c>
      <c r="J25" s="180">
        <v>0</v>
      </c>
      <c r="K25" s="180">
        <v>0</v>
      </c>
      <c r="L25" s="350">
        <v>0</v>
      </c>
      <c r="N25" s="23"/>
      <c r="Q25" s="441"/>
      <c r="R25" s="23"/>
      <c r="S25" s="41"/>
      <c r="T25" s="41"/>
      <c r="U25" s="41"/>
      <c r="V25" s="41"/>
      <c r="W25" s="41"/>
      <c r="X25" s="41"/>
      <c r="Y25" s="41"/>
      <c r="Z25" s="41"/>
      <c r="AA25" s="393"/>
      <c r="AB25" s="373"/>
    </row>
    <row r="26" spans="1:28" ht="13.5" customHeight="1">
      <c r="A26" s="683"/>
      <c r="B26" s="47" t="s">
        <v>17</v>
      </c>
      <c r="C26" s="124" t="s">
        <v>46</v>
      </c>
      <c r="D26" s="180" t="s">
        <v>1567</v>
      </c>
      <c r="E26" s="180" t="s">
        <v>82</v>
      </c>
      <c r="F26" s="180">
        <v>0</v>
      </c>
      <c r="G26" s="180">
        <v>0</v>
      </c>
      <c r="H26" s="180">
        <v>0</v>
      </c>
      <c r="I26" s="180">
        <v>0</v>
      </c>
      <c r="J26" s="180">
        <v>0</v>
      </c>
      <c r="K26" s="180">
        <v>0</v>
      </c>
      <c r="L26" s="350">
        <v>0</v>
      </c>
      <c r="N26" s="23"/>
      <c r="Q26" s="441"/>
      <c r="R26" s="23"/>
      <c r="S26" s="41"/>
      <c r="T26" s="41"/>
      <c r="U26" s="41"/>
      <c r="V26" s="41"/>
      <c r="W26" s="41"/>
      <c r="X26" s="41"/>
      <c r="Y26" s="41"/>
      <c r="Z26" s="41"/>
      <c r="AA26" s="393"/>
      <c r="AB26" s="373"/>
    </row>
    <row r="27" spans="1:28" ht="13.5" customHeight="1" thickBot="1">
      <c r="A27" s="683"/>
      <c r="B27" s="63" t="s">
        <v>25</v>
      </c>
      <c r="C27" s="125" t="s">
        <v>25</v>
      </c>
      <c r="D27" s="181" t="s">
        <v>1566</v>
      </c>
      <c r="E27" s="181" t="s">
        <v>42</v>
      </c>
      <c r="F27" s="181">
        <v>0</v>
      </c>
      <c r="G27" s="181">
        <v>0</v>
      </c>
      <c r="H27" s="181">
        <v>0</v>
      </c>
      <c r="I27" s="181">
        <v>0</v>
      </c>
      <c r="J27" s="181">
        <v>0</v>
      </c>
      <c r="K27" s="181">
        <v>0</v>
      </c>
      <c r="L27" s="547">
        <v>0</v>
      </c>
      <c r="N27" s="23"/>
      <c r="Q27" s="441"/>
      <c r="R27" s="23"/>
      <c r="S27" s="41"/>
      <c r="T27" s="41"/>
      <c r="U27" s="41"/>
      <c r="V27" s="41"/>
      <c r="W27" s="41"/>
      <c r="X27" s="41"/>
      <c r="Y27" s="41"/>
      <c r="Z27" s="41"/>
      <c r="AA27" s="393"/>
      <c r="AB27" s="373"/>
    </row>
    <row r="33" spans="2:14">
      <c r="B33" s="23"/>
      <c r="C33" s="23"/>
      <c r="D33" s="22"/>
      <c r="E33" s="23"/>
      <c r="F33" s="23"/>
      <c r="H33" s="24"/>
      <c r="I33" s="23"/>
      <c r="J33" s="23"/>
      <c r="K33" s="23"/>
      <c r="L33" s="23"/>
      <c r="M33" s="23"/>
      <c r="N33" s="23"/>
    </row>
    <row r="34" spans="2:14">
      <c r="B34" s="23"/>
      <c r="C34" s="23"/>
      <c r="D34" s="22"/>
      <c r="E34" s="23"/>
      <c r="F34" s="23"/>
      <c r="G34" s="23"/>
      <c r="H34" s="24"/>
      <c r="I34" s="23"/>
      <c r="J34" s="23"/>
      <c r="K34" s="23"/>
      <c r="L34" s="23"/>
      <c r="M34" s="23"/>
      <c r="N34" s="23"/>
    </row>
  </sheetData>
  <mergeCells count="3">
    <mergeCell ref="O1:P1"/>
    <mergeCell ref="D8:K8"/>
    <mergeCell ref="A9:A27"/>
  </mergeCells>
  <pageMargins left="0" right="0" top="0" bottom="0" header="0" footer="0"/>
  <pageSetup paperSize="9" scale="17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S532"/>
  <sheetViews>
    <sheetView showGridLines="0" zoomScale="60" zoomScaleNormal="60" workbookViewId="0">
      <pane xSplit="3" ySplit="8" topLeftCell="D9" activePane="bottomRight" state="frozen"/>
      <selection activeCell="BQ6" sqref="BQ6"/>
      <selection pane="topRight" activeCell="BQ6" sqref="BQ6"/>
      <selection pane="bottomLeft" activeCell="BQ6" sqref="BQ6"/>
      <selection pane="bottomRight" activeCell="C8" sqref="C8"/>
    </sheetView>
  </sheetViews>
  <sheetFormatPr defaultRowHeight="12.75" outlineLevelCol="1"/>
  <cols>
    <col min="1" max="1" width="4.7109375" style="172" customWidth="1"/>
    <col min="2" max="2" width="34" style="131" hidden="1" customWidth="1" outlineLevel="1"/>
    <col min="3" max="3" width="46.5703125" style="131" customWidth="1" collapsed="1"/>
    <col min="4" max="4" width="8.28515625" style="131" hidden="1" customWidth="1"/>
    <col min="5" max="5" width="9.140625" style="131" hidden="1" customWidth="1"/>
    <col min="6" max="6" width="21.85546875" style="131" hidden="1" customWidth="1"/>
    <col min="7" max="7" width="28.28515625" style="131" hidden="1" customWidth="1"/>
    <col min="8" max="8" width="23" style="131" customWidth="1"/>
    <col min="9" max="9" width="25.140625" style="131" customWidth="1"/>
    <col min="10" max="10" width="19.7109375" style="131" customWidth="1"/>
    <col min="11" max="11" width="16.5703125" style="131" customWidth="1"/>
    <col min="12" max="17" width="11.85546875" style="131" customWidth="1"/>
    <col min="18" max="16384" width="9.140625" style="201"/>
  </cols>
  <sheetData>
    <row r="1" spans="1:17" s="164" customFormat="1" ht="13.5" customHeight="1">
      <c r="B1" s="130"/>
      <c r="C1" s="248" t="s">
        <v>83</v>
      </c>
      <c r="D1" s="131"/>
      <c r="E1" s="140"/>
      <c r="F1" s="405"/>
      <c r="G1" s="131"/>
      <c r="I1" s="606" t="s">
        <v>1093</v>
      </c>
      <c r="J1" s="303"/>
      <c r="L1" s="224" t="s">
        <v>1616</v>
      </c>
      <c r="M1" s="139"/>
      <c r="N1" s="139"/>
      <c r="O1" s="139"/>
      <c r="Q1" s="380"/>
    </row>
    <row r="2" spans="1:17" s="164" customFormat="1" ht="13.5" customHeight="1">
      <c r="B2" s="130"/>
      <c r="C2" s="248" t="s">
        <v>69</v>
      </c>
      <c r="D2" s="131"/>
      <c r="E2" s="198"/>
      <c r="F2" s="406"/>
      <c r="G2" s="134"/>
      <c r="H2" s="139"/>
      <c r="I2" s="607" t="s">
        <v>1151</v>
      </c>
      <c r="J2" s="303"/>
      <c r="L2" s="224"/>
      <c r="M2" s="139"/>
      <c r="N2" s="139"/>
      <c r="O2" s="139"/>
    </row>
    <row r="3" spans="1:17" s="165" customFormat="1" ht="13.5" customHeight="1">
      <c r="A3" s="163"/>
      <c r="B3" s="136"/>
      <c r="C3" s="136"/>
      <c r="D3" s="136"/>
      <c r="E3" s="226"/>
      <c r="F3" s="134"/>
      <c r="G3" s="141"/>
      <c r="H3" s="343"/>
      <c r="I3" s="497" t="s">
        <v>1283</v>
      </c>
      <c r="J3" s="303"/>
      <c r="L3" s="344"/>
      <c r="M3" s="344"/>
      <c r="N3" s="344"/>
      <c r="O3" s="344"/>
    </row>
    <row r="4" spans="1:17" s="165" customFormat="1" ht="13.5" customHeight="1">
      <c r="A4" s="172"/>
      <c r="B4" s="136"/>
      <c r="C4" s="136"/>
      <c r="D4" s="136"/>
      <c r="E4" s="222"/>
      <c r="F4" s="134"/>
      <c r="G4" s="134"/>
      <c r="H4" s="243"/>
      <c r="I4" s="608" t="s">
        <v>1636</v>
      </c>
      <c r="J4" s="243"/>
      <c r="K4" s="243"/>
      <c r="L4" s="243"/>
      <c r="M4" s="243"/>
      <c r="N4" s="243"/>
      <c r="O4" s="243"/>
      <c r="P4" s="243"/>
      <c r="Q4" s="243"/>
    </row>
    <row r="5" spans="1:17" s="166" customFormat="1" ht="24.75" customHeight="1" thickBot="1">
      <c r="A5" s="172"/>
      <c r="B5" s="142"/>
      <c r="C5" s="309" t="s">
        <v>1166</v>
      </c>
      <c r="D5" s="142"/>
      <c r="E5" s="221"/>
      <c r="F5" s="134"/>
      <c r="G5" s="133"/>
      <c r="H5" s="137"/>
      <c r="I5" s="137"/>
      <c r="J5" s="684" t="s">
        <v>305</v>
      </c>
      <c r="K5" s="684"/>
      <c r="L5" s="684"/>
      <c r="M5" s="684"/>
      <c r="N5" s="684"/>
      <c r="O5" s="684"/>
      <c r="P5" s="684"/>
      <c r="Q5" s="684"/>
    </row>
    <row r="6" spans="1:17" ht="15.75" customHeight="1" thickBot="1">
      <c r="C6" s="302"/>
      <c r="E6" s="227"/>
      <c r="F6" s="134"/>
      <c r="G6" s="148"/>
      <c r="H6" s="685" t="s">
        <v>1170</v>
      </c>
      <c r="I6" s="685" t="s">
        <v>129</v>
      </c>
      <c r="J6" s="378" t="s">
        <v>349</v>
      </c>
      <c r="K6" s="379"/>
      <c r="L6" s="688" t="s">
        <v>348</v>
      </c>
      <c r="M6" s="689"/>
      <c r="N6" s="689"/>
      <c r="O6" s="689"/>
      <c r="P6" s="689"/>
      <c r="Q6" s="690"/>
    </row>
    <row r="7" spans="1:17" ht="15.75" customHeight="1" thickBot="1">
      <c r="C7" s="139"/>
      <c r="H7" s="686"/>
      <c r="I7" s="686" t="s">
        <v>122</v>
      </c>
      <c r="J7" s="691" t="s">
        <v>1614</v>
      </c>
      <c r="K7" s="691" t="s">
        <v>1615</v>
      </c>
      <c r="L7" s="693" t="s">
        <v>353</v>
      </c>
      <c r="M7" s="694"/>
      <c r="N7" s="694"/>
      <c r="O7" s="694"/>
      <c r="P7" s="694"/>
      <c r="Q7" s="695"/>
    </row>
    <row r="8" spans="1:17" ht="99" customHeight="1" thickBot="1">
      <c r="A8" s="174"/>
      <c r="B8" s="230" t="s">
        <v>2</v>
      </c>
      <c r="C8" s="230" t="s">
        <v>3</v>
      </c>
      <c r="D8" s="230"/>
      <c r="E8" s="230"/>
      <c r="F8" s="232"/>
      <c r="G8" s="230"/>
      <c r="H8" s="687"/>
      <c r="I8" s="687"/>
      <c r="J8" s="692"/>
      <c r="K8" s="692"/>
      <c r="L8" s="556" t="s">
        <v>1095</v>
      </c>
      <c r="M8" s="556" t="s">
        <v>355</v>
      </c>
      <c r="N8" s="556" t="s">
        <v>350</v>
      </c>
      <c r="O8" s="556" t="s">
        <v>351</v>
      </c>
      <c r="P8" s="556" t="s">
        <v>352</v>
      </c>
      <c r="Q8" s="556" t="s">
        <v>347</v>
      </c>
    </row>
    <row r="9" spans="1:17" ht="12.75" customHeight="1">
      <c r="A9" s="228"/>
      <c r="B9" s="149" t="s">
        <v>460</v>
      </c>
      <c r="C9" s="149" t="s">
        <v>460</v>
      </c>
      <c r="D9" s="280"/>
      <c r="E9" s="280"/>
      <c r="F9" s="280"/>
      <c r="G9" s="144"/>
      <c r="H9" s="407">
        <v>0</v>
      </c>
      <c r="I9" s="407">
        <v>0</v>
      </c>
      <c r="J9" s="407">
        <v>0</v>
      </c>
      <c r="K9" s="407">
        <v>0</v>
      </c>
      <c r="L9" s="144">
        <v>0</v>
      </c>
      <c r="M9" s="407">
        <v>0</v>
      </c>
      <c r="N9" s="407">
        <v>0</v>
      </c>
      <c r="O9" s="407">
        <v>0</v>
      </c>
      <c r="P9" s="407">
        <v>0</v>
      </c>
      <c r="Q9" s="407">
        <v>0</v>
      </c>
    </row>
    <row r="10" spans="1:17" ht="15" customHeight="1">
      <c r="A10" s="228"/>
      <c r="B10" s="149" t="s">
        <v>461</v>
      </c>
      <c r="C10" s="149" t="s">
        <v>461</v>
      </c>
      <c r="D10" s="280"/>
      <c r="E10" s="280"/>
      <c r="F10" s="280"/>
      <c r="G10" s="197"/>
      <c r="H10" s="408">
        <v>0</v>
      </c>
      <c r="I10" s="408">
        <v>0</v>
      </c>
      <c r="J10" s="408">
        <v>0</v>
      </c>
      <c r="K10" s="408">
        <v>0</v>
      </c>
      <c r="L10" s="197">
        <v>0</v>
      </c>
      <c r="M10" s="408">
        <v>0</v>
      </c>
      <c r="N10" s="408">
        <v>0</v>
      </c>
      <c r="O10" s="408">
        <v>0</v>
      </c>
      <c r="P10" s="408">
        <v>0</v>
      </c>
      <c r="Q10" s="408">
        <v>0</v>
      </c>
    </row>
    <row r="11" spans="1:17" ht="15" customHeight="1">
      <c r="A11" s="228"/>
      <c r="B11" s="149" t="s">
        <v>462</v>
      </c>
      <c r="C11" s="149" t="s">
        <v>462</v>
      </c>
      <c r="D11" s="280"/>
      <c r="E11" s="280"/>
      <c r="F11" s="280"/>
      <c r="G11" s="197"/>
      <c r="H11" s="408">
        <v>0</v>
      </c>
      <c r="I11" s="408">
        <v>0</v>
      </c>
      <c r="J11" s="408">
        <v>0</v>
      </c>
      <c r="K11" s="408">
        <v>0</v>
      </c>
      <c r="L11" s="197">
        <v>0</v>
      </c>
      <c r="M11" s="408">
        <v>0</v>
      </c>
      <c r="N11" s="408">
        <v>0</v>
      </c>
      <c r="O11" s="408">
        <v>0</v>
      </c>
      <c r="P11" s="408">
        <v>0</v>
      </c>
      <c r="Q11" s="408">
        <v>0</v>
      </c>
    </row>
    <row r="12" spans="1:17" ht="15" customHeight="1">
      <c r="A12" s="228"/>
      <c r="B12" s="149" t="s">
        <v>463</v>
      </c>
      <c r="C12" s="149" t="s">
        <v>463</v>
      </c>
      <c r="D12" s="280"/>
      <c r="E12" s="280"/>
      <c r="F12" s="280"/>
      <c r="G12" s="197"/>
      <c r="H12" s="408">
        <v>0</v>
      </c>
      <c r="I12" s="408">
        <v>0</v>
      </c>
      <c r="J12" s="408">
        <v>0</v>
      </c>
      <c r="K12" s="408">
        <v>0</v>
      </c>
      <c r="L12" s="197">
        <v>0</v>
      </c>
      <c r="M12" s="408">
        <v>0</v>
      </c>
      <c r="N12" s="408">
        <v>0</v>
      </c>
      <c r="O12" s="408">
        <v>0</v>
      </c>
      <c r="P12" s="408">
        <v>0</v>
      </c>
      <c r="Q12" s="408">
        <v>0</v>
      </c>
    </row>
    <row r="13" spans="1:17" ht="15" customHeight="1">
      <c r="A13" s="228"/>
      <c r="B13" s="149" t="s">
        <v>464</v>
      </c>
      <c r="C13" s="149" t="s">
        <v>464</v>
      </c>
      <c r="D13" s="280"/>
      <c r="E13" s="280"/>
      <c r="F13" s="280"/>
      <c r="G13" s="197"/>
      <c r="H13" s="408">
        <v>0</v>
      </c>
      <c r="I13" s="408">
        <v>0</v>
      </c>
      <c r="J13" s="408">
        <v>0</v>
      </c>
      <c r="K13" s="408">
        <v>0</v>
      </c>
      <c r="L13" s="197">
        <v>0</v>
      </c>
      <c r="M13" s="408">
        <v>0</v>
      </c>
      <c r="N13" s="408">
        <v>0</v>
      </c>
      <c r="O13" s="408">
        <v>0</v>
      </c>
      <c r="P13" s="408">
        <v>0</v>
      </c>
      <c r="Q13" s="408">
        <v>0</v>
      </c>
    </row>
    <row r="14" spans="1:17" ht="15" customHeight="1">
      <c r="A14" s="228"/>
      <c r="B14" s="149" t="s">
        <v>465</v>
      </c>
      <c r="C14" s="149" t="s">
        <v>465</v>
      </c>
      <c r="D14" s="280"/>
      <c r="E14" s="280"/>
      <c r="F14" s="280"/>
      <c r="G14" s="197"/>
      <c r="H14" s="408">
        <v>0</v>
      </c>
      <c r="I14" s="408">
        <v>0</v>
      </c>
      <c r="J14" s="408">
        <v>0</v>
      </c>
      <c r="K14" s="408">
        <v>0</v>
      </c>
      <c r="L14" s="197">
        <v>0</v>
      </c>
      <c r="M14" s="408">
        <v>0</v>
      </c>
      <c r="N14" s="408">
        <v>0</v>
      </c>
      <c r="O14" s="408">
        <v>0</v>
      </c>
      <c r="P14" s="408">
        <v>0</v>
      </c>
      <c r="Q14" s="408">
        <v>0</v>
      </c>
    </row>
    <row r="15" spans="1:17" ht="15" customHeight="1">
      <c r="A15" s="228"/>
      <c r="B15" s="149" t="s">
        <v>887</v>
      </c>
      <c r="C15" s="149" t="s">
        <v>466</v>
      </c>
      <c r="D15" s="280"/>
      <c r="E15" s="280"/>
      <c r="F15" s="280"/>
      <c r="G15" s="197"/>
      <c r="H15" s="408">
        <v>0</v>
      </c>
      <c r="I15" s="408">
        <v>0</v>
      </c>
      <c r="J15" s="408">
        <v>0</v>
      </c>
      <c r="K15" s="408">
        <v>0</v>
      </c>
      <c r="L15" s="197">
        <v>0</v>
      </c>
      <c r="M15" s="408">
        <v>0</v>
      </c>
      <c r="N15" s="408">
        <v>0</v>
      </c>
      <c r="O15" s="408">
        <v>0</v>
      </c>
      <c r="P15" s="408">
        <v>0</v>
      </c>
      <c r="Q15" s="408">
        <v>0</v>
      </c>
    </row>
    <row r="16" spans="1:17" ht="15" customHeight="1">
      <c r="A16" s="228"/>
      <c r="B16" s="149" t="s">
        <v>888</v>
      </c>
      <c r="C16" s="149" t="s">
        <v>467</v>
      </c>
      <c r="D16" s="280"/>
      <c r="E16" s="280"/>
      <c r="F16" s="280"/>
      <c r="G16" s="197"/>
      <c r="H16" s="408">
        <v>0</v>
      </c>
      <c r="I16" s="408">
        <v>0</v>
      </c>
      <c r="J16" s="408">
        <v>0</v>
      </c>
      <c r="K16" s="408">
        <v>0</v>
      </c>
      <c r="L16" s="197">
        <v>0</v>
      </c>
      <c r="M16" s="408">
        <v>0</v>
      </c>
      <c r="N16" s="408">
        <v>0</v>
      </c>
      <c r="O16" s="408">
        <v>0</v>
      </c>
      <c r="P16" s="408">
        <v>0</v>
      </c>
      <c r="Q16" s="408">
        <v>0</v>
      </c>
    </row>
    <row r="17" spans="1:17" ht="15" customHeight="1">
      <c r="A17" s="228"/>
      <c r="B17" s="149" t="s">
        <v>89</v>
      </c>
      <c r="C17" s="149" t="s">
        <v>61</v>
      </c>
      <c r="D17" s="280"/>
      <c r="E17" s="280"/>
      <c r="F17" s="280"/>
      <c r="G17" s="197"/>
      <c r="H17" s="408">
        <v>0</v>
      </c>
      <c r="I17" s="408">
        <v>0</v>
      </c>
      <c r="J17" s="408">
        <v>0</v>
      </c>
      <c r="K17" s="408">
        <v>0</v>
      </c>
      <c r="L17" s="408">
        <v>0</v>
      </c>
      <c r="M17" s="408">
        <v>0</v>
      </c>
      <c r="N17" s="408">
        <v>0</v>
      </c>
      <c r="O17" s="408">
        <v>0</v>
      </c>
      <c r="P17" s="408">
        <v>0</v>
      </c>
      <c r="Q17" s="408">
        <v>0</v>
      </c>
    </row>
    <row r="18" spans="1:17" ht="15" customHeight="1">
      <c r="A18" s="228"/>
      <c r="B18" s="149" t="s">
        <v>28</v>
      </c>
      <c r="C18" s="149" t="s">
        <v>57</v>
      </c>
      <c r="D18" s="280"/>
      <c r="E18" s="280"/>
      <c r="F18" s="280"/>
      <c r="G18" s="197"/>
      <c r="H18" s="408">
        <v>0</v>
      </c>
      <c r="I18" s="408">
        <v>0</v>
      </c>
      <c r="J18" s="408">
        <v>0</v>
      </c>
      <c r="K18" s="408">
        <v>0</v>
      </c>
      <c r="L18" s="197">
        <v>0</v>
      </c>
      <c r="M18" s="408">
        <v>0</v>
      </c>
      <c r="N18" s="408">
        <v>0</v>
      </c>
      <c r="O18" s="408">
        <v>0</v>
      </c>
      <c r="P18" s="408">
        <v>0</v>
      </c>
      <c r="Q18" s="408">
        <v>0</v>
      </c>
    </row>
    <row r="19" spans="1:17" ht="15" customHeight="1">
      <c r="A19" s="228"/>
      <c r="B19" s="149" t="s">
        <v>889</v>
      </c>
      <c r="C19" s="149" t="s">
        <v>468</v>
      </c>
      <c r="D19" s="280"/>
      <c r="E19" s="280"/>
      <c r="F19" s="280"/>
      <c r="G19" s="197"/>
      <c r="H19" s="408">
        <v>0</v>
      </c>
      <c r="I19" s="408">
        <v>0</v>
      </c>
      <c r="J19" s="408">
        <v>0</v>
      </c>
      <c r="K19" s="408">
        <v>0</v>
      </c>
      <c r="L19" s="197">
        <v>0</v>
      </c>
      <c r="M19" s="408">
        <v>0</v>
      </c>
      <c r="N19" s="408">
        <v>0</v>
      </c>
      <c r="O19" s="408">
        <v>0</v>
      </c>
      <c r="P19" s="408">
        <v>0</v>
      </c>
      <c r="Q19" s="408">
        <v>0</v>
      </c>
    </row>
    <row r="20" spans="1:17" ht="15" customHeight="1">
      <c r="A20" s="228"/>
      <c r="B20" s="149" t="s">
        <v>890</v>
      </c>
      <c r="C20" s="149" t="s">
        <v>469</v>
      </c>
      <c r="D20" s="280"/>
      <c r="E20" s="280"/>
      <c r="F20" s="280"/>
      <c r="G20" s="197"/>
      <c r="H20" s="408">
        <v>0</v>
      </c>
      <c r="I20" s="408">
        <v>0</v>
      </c>
      <c r="J20" s="408">
        <v>0</v>
      </c>
      <c r="K20" s="408">
        <v>0</v>
      </c>
      <c r="L20" s="197">
        <v>0</v>
      </c>
      <c r="M20" s="408">
        <v>0</v>
      </c>
      <c r="N20" s="408">
        <v>0</v>
      </c>
      <c r="O20" s="408">
        <v>0</v>
      </c>
      <c r="P20" s="408">
        <v>0</v>
      </c>
      <c r="Q20" s="408">
        <v>0</v>
      </c>
    </row>
    <row r="21" spans="1:17" ht="15" customHeight="1">
      <c r="A21" s="228"/>
      <c r="B21" s="149" t="s">
        <v>70</v>
      </c>
      <c r="C21" s="149" t="s">
        <v>70</v>
      </c>
      <c r="D21" s="280"/>
      <c r="E21" s="280"/>
      <c r="F21" s="280"/>
      <c r="G21" s="197"/>
      <c r="H21" s="408">
        <v>0</v>
      </c>
      <c r="I21" s="408">
        <v>0</v>
      </c>
      <c r="J21" s="408">
        <v>0</v>
      </c>
      <c r="K21" s="408">
        <v>0</v>
      </c>
      <c r="L21" s="197">
        <v>0</v>
      </c>
      <c r="M21" s="408">
        <v>0</v>
      </c>
      <c r="N21" s="408">
        <v>0</v>
      </c>
      <c r="O21" s="408">
        <v>0</v>
      </c>
      <c r="P21" s="408">
        <v>0</v>
      </c>
      <c r="Q21" s="408">
        <v>0</v>
      </c>
    </row>
    <row r="22" spans="1:17" ht="15" customHeight="1">
      <c r="A22" s="228"/>
      <c r="B22" s="149" t="s">
        <v>71</v>
      </c>
      <c r="C22" s="149" t="s">
        <v>72</v>
      </c>
      <c r="D22" s="280"/>
      <c r="E22" s="280"/>
      <c r="F22" s="280"/>
      <c r="G22" s="197"/>
      <c r="H22" s="408">
        <v>0</v>
      </c>
      <c r="I22" s="408">
        <v>0</v>
      </c>
      <c r="J22" s="408">
        <v>0</v>
      </c>
      <c r="K22" s="408">
        <v>0</v>
      </c>
      <c r="L22" s="197">
        <v>0</v>
      </c>
      <c r="M22" s="408">
        <v>0</v>
      </c>
      <c r="N22" s="408">
        <v>0</v>
      </c>
      <c r="O22" s="408">
        <v>0</v>
      </c>
      <c r="P22" s="408">
        <v>0</v>
      </c>
      <c r="Q22" s="408">
        <v>0</v>
      </c>
    </row>
    <row r="23" spans="1:17" ht="15" customHeight="1">
      <c r="A23" s="228"/>
      <c r="B23" s="149" t="s">
        <v>75</v>
      </c>
      <c r="C23" s="149" t="s">
        <v>75</v>
      </c>
      <c r="D23" s="280"/>
      <c r="E23" s="280"/>
      <c r="F23" s="280"/>
      <c r="G23" s="197"/>
      <c r="H23" s="408">
        <v>0</v>
      </c>
      <c r="I23" s="408">
        <v>0</v>
      </c>
      <c r="J23" s="408">
        <v>0</v>
      </c>
      <c r="K23" s="408">
        <v>0</v>
      </c>
      <c r="L23" s="197">
        <v>0</v>
      </c>
      <c r="M23" s="408">
        <v>0</v>
      </c>
      <c r="N23" s="408">
        <v>0</v>
      </c>
      <c r="O23" s="408">
        <v>0</v>
      </c>
      <c r="P23" s="408">
        <v>0</v>
      </c>
      <c r="Q23" s="408">
        <v>0</v>
      </c>
    </row>
    <row r="24" spans="1:17" ht="15" customHeight="1">
      <c r="A24" s="228"/>
      <c r="B24" s="149" t="s">
        <v>78</v>
      </c>
      <c r="C24" s="149" t="s">
        <v>79</v>
      </c>
      <c r="D24" s="280"/>
      <c r="E24" s="280"/>
      <c r="F24" s="280"/>
      <c r="G24" s="197"/>
      <c r="H24" s="408">
        <v>0</v>
      </c>
      <c r="I24" s="408">
        <v>0</v>
      </c>
      <c r="J24" s="408">
        <v>0</v>
      </c>
      <c r="K24" s="408">
        <v>0</v>
      </c>
      <c r="L24" s="197">
        <v>0</v>
      </c>
      <c r="M24" s="408">
        <v>0</v>
      </c>
      <c r="N24" s="408">
        <v>0</v>
      </c>
      <c r="O24" s="408">
        <v>0</v>
      </c>
      <c r="P24" s="408">
        <v>0</v>
      </c>
      <c r="Q24" s="408">
        <v>0</v>
      </c>
    </row>
    <row r="25" spans="1:17" ht="15" customHeight="1">
      <c r="A25" s="228"/>
      <c r="B25" s="149" t="s">
        <v>80</v>
      </c>
      <c r="C25" s="149" t="s">
        <v>81</v>
      </c>
      <c r="D25" s="280"/>
      <c r="E25" s="280"/>
      <c r="F25" s="280"/>
      <c r="G25" s="197"/>
      <c r="H25" s="408">
        <v>0</v>
      </c>
      <c r="I25" s="408">
        <v>0</v>
      </c>
      <c r="J25" s="408">
        <v>0</v>
      </c>
      <c r="K25" s="408">
        <v>0</v>
      </c>
      <c r="L25" s="197">
        <v>0</v>
      </c>
      <c r="M25" s="408">
        <v>0</v>
      </c>
      <c r="N25" s="408">
        <v>0</v>
      </c>
      <c r="O25" s="408">
        <v>0</v>
      </c>
      <c r="P25" s="408">
        <v>0</v>
      </c>
      <c r="Q25" s="408">
        <v>0</v>
      </c>
    </row>
    <row r="26" spans="1:17" ht="15" customHeight="1">
      <c r="A26" s="228"/>
      <c r="B26" s="149" t="s">
        <v>22</v>
      </c>
      <c r="C26" s="149" t="s">
        <v>51</v>
      </c>
      <c r="D26" s="280"/>
      <c r="E26" s="280"/>
      <c r="F26" s="280"/>
      <c r="G26" s="197"/>
      <c r="H26" s="408">
        <v>0</v>
      </c>
      <c r="I26" s="408">
        <v>0</v>
      </c>
      <c r="J26" s="408">
        <v>0</v>
      </c>
      <c r="K26" s="408">
        <v>0</v>
      </c>
      <c r="L26" s="197">
        <v>0</v>
      </c>
      <c r="M26" s="408">
        <v>0</v>
      </c>
      <c r="N26" s="408">
        <v>0</v>
      </c>
      <c r="O26" s="408">
        <v>0</v>
      </c>
      <c r="P26" s="408">
        <v>0</v>
      </c>
      <c r="Q26" s="408">
        <v>0</v>
      </c>
    </row>
    <row r="27" spans="1:17" ht="15" customHeight="1">
      <c r="A27" s="228"/>
      <c r="B27" s="149" t="s">
        <v>91</v>
      </c>
      <c r="C27" s="149" t="s">
        <v>92</v>
      </c>
      <c r="D27" s="280"/>
      <c r="E27" s="280"/>
      <c r="F27" s="280"/>
      <c r="G27" s="197"/>
      <c r="H27" s="408">
        <v>0</v>
      </c>
      <c r="I27" s="408">
        <v>0</v>
      </c>
      <c r="J27" s="408">
        <v>0</v>
      </c>
      <c r="K27" s="408">
        <v>0</v>
      </c>
      <c r="L27" s="197">
        <v>0</v>
      </c>
      <c r="M27" s="408">
        <v>0</v>
      </c>
      <c r="N27" s="408">
        <v>0</v>
      </c>
      <c r="O27" s="408">
        <v>0</v>
      </c>
      <c r="P27" s="408">
        <v>0</v>
      </c>
      <c r="Q27" s="408">
        <v>0</v>
      </c>
    </row>
    <row r="28" spans="1:17" ht="15" customHeight="1">
      <c r="A28" s="228"/>
      <c r="B28" s="149" t="s">
        <v>14</v>
      </c>
      <c r="C28" s="149" t="s">
        <v>43</v>
      </c>
      <c r="D28" s="280"/>
      <c r="E28" s="280"/>
      <c r="F28" s="280"/>
      <c r="G28" s="197"/>
      <c r="H28" s="408">
        <v>0</v>
      </c>
      <c r="I28" s="408">
        <v>0</v>
      </c>
      <c r="J28" s="408">
        <v>0</v>
      </c>
      <c r="K28" s="408">
        <v>0</v>
      </c>
      <c r="L28" s="197">
        <v>0</v>
      </c>
      <c r="M28" s="408">
        <v>0</v>
      </c>
      <c r="N28" s="408">
        <v>0</v>
      </c>
      <c r="O28" s="408">
        <v>0</v>
      </c>
      <c r="P28" s="408">
        <v>0</v>
      </c>
      <c r="Q28" s="408">
        <v>0</v>
      </c>
    </row>
    <row r="29" spans="1:17" ht="15" customHeight="1">
      <c r="A29" s="228"/>
      <c r="B29" s="149" t="s">
        <v>24</v>
      </c>
      <c r="C29" s="149" t="s">
        <v>53</v>
      </c>
      <c r="D29" s="280"/>
      <c r="E29" s="280"/>
      <c r="F29" s="280"/>
      <c r="G29" s="197"/>
      <c r="H29" s="408">
        <v>0</v>
      </c>
      <c r="I29" s="408">
        <v>0</v>
      </c>
      <c r="J29" s="408">
        <v>0</v>
      </c>
      <c r="K29" s="408">
        <v>0</v>
      </c>
      <c r="L29" s="197">
        <v>0</v>
      </c>
      <c r="M29" s="408">
        <v>0</v>
      </c>
      <c r="N29" s="408">
        <v>0</v>
      </c>
      <c r="O29" s="408">
        <v>0</v>
      </c>
      <c r="P29" s="408">
        <v>0</v>
      </c>
      <c r="Q29" s="408">
        <v>0</v>
      </c>
    </row>
    <row r="30" spans="1:17" ht="15" customHeight="1">
      <c r="A30" s="228"/>
      <c r="B30" s="149" t="s">
        <v>23</v>
      </c>
      <c r="C30" s="149" t="s">
        <v>52</v>
      </c>
      <c r="D30" s="280"/>
      <c r="E30" s="280"/>
      <c r="F30" s="280"/>
      <c r="G30" s="197"/>
      <c r="H30" s="408">
        <v>0</v>
      </c>
      <c r="I30" s="408">
        <v>0</v>
      </c>
      <c r="J30" s="408">
        <v>0</v>
      </c>
      <c r="K30" s="408">
        <v>0</v>
      </c>
      <c r="L30" s="197">
        <v>0</v>
      </c>
      <c r="M30" s="408">
        <v>0</v>
      </c>
      <c r="N30" s="408">
        <v>0</v>
      </c>
      <c r="O30" s="408">
        <v>0</v>
      </c>
      <c r="P30" s="408">
        <v>0</v>
      </c>
      <c r="Q30" s="408">
        <v>0</v>
      </c>
    </row>
    <row r="31" spans="1:17" ht="15" customHeight="1">
      <c r="A31" s="228"/>
      <c r="B31" s="149" t="s">
        <v>73</v>
      </c>
      <c r="C31" s="149" t="s">
        <v>74</v>
      </c>
      <c r="D31" s="280"/>
      <c r="E31" s="280"/>
      <c r="F31" s="280"/>
      <c r="G31" s="197"/>
      <c r="H31" s="408">
        <v>0</v>
      </c>
      <c r="I31" s="408">
        <v>0</v>
      </c>
      <c r="J31" s="408">
        <v>0</v>
      </c>
      <c r="K31" s="408">
        <v>0</v>
      </c>
      <c r="L31" s="197">
        <v>0</v>
      </c>
      <c r="M31" s="408">
        <v>0</v>
      </c>
      <c r="N31" s="408">
        <v>0</v>
      </c>
      <c r="O31" s="408">
        <v>0</v>
      </c>
      <c r="P31" s="408">
        <v>0</v>
      </c>
      <c r="Q31" s="408">
        <v>0</v>
      </c>
    </row>
    <row r="32" spans="1:17" ht="15" customHeight="1">
      <c r="A32" s="228"/>
      <c r="B32" s="149" t="s">
        <v>26</v>
      </c>
      <c r="C32" s="149" t="s">
        <v>54</v>
      </c>
      <c r="D32" s="280"/>
      <c r="E32" s="280"/>
      <c r="F32" s="280"/>
      <c r="G32" s="197"/>
      <c r="H32" s="408">
        <v>0</v>
      </c>
      <c r="I32" s="408">
        <v>0</v>
      </c>
      <c r="J32" s="408">
        <v>0</v>
      </c>
      <c r="K32" s="408">
        <v>0</v>
      </c>
      <c r="L32" s="197">
        <v>0</v>
      </c>
      <c r="M32" s="408">
        <v>0</v>
      </c>
      <c r="N32" s="408">
        <v>0</v>
      </c>
      <c r="O32" s="408">
        <v>0</v>
      </c>
      <c r="P32" s="408">
        <v>0</v>
      </c>
      <c r="Q32" s="408">
        <v>0</v>
      </c>
    </row>
    <row r="33" spans="1:17" ht="15" customHeight="1">
      <c r="A33" s="228"/>
      <c r="B33" s="149" t="s">
        <v>76</v>
      </c>
      <c r="C33" s="149" t="s">
        <v>77</v>
      </c>
      <c r="D33" s="280"/>
      <c r="E33" s="280"/>
      <c r="F33" s="280"/>
      <c r="G33" s="197"/>
      <c r="H33" s="408">
        <v>0</v>
      </c>
      <c r="I33" s="408">
        <v>0</v>
      </c>
      <c r="J33" s="408">
        <v>0</v>
      </c>
      <c r="K33" s="408">
        <v>0</v>
      </c>
      <c r="L33" s="197">
        <v>0</v>
      </c>
      <c r="M33" s="408">
        <v>0</v>
      </c>
      <c r="N33" s="408">
        <v>0</v>
      </c>
      <c r="O33" s="408">
        <v>0</v>
      </c>
      <c r="P33" s="408">
        <v>0</v>
      </c>
      <c r="Q33" s="408">
        <v>0</v>
      </c>
    </row>
    <row r="34" spans="1:17" ht="15" customHeight="1">
      <c r="A34" s="228"/>
      <c r="B34" s="149" t="s">
        <v>109</v>
      </c>
      <c r="C34" s="149" t="s">
        <v>110</v>
      </c>
      <c r="D34" s="280"/>
      <c r="E34" s="280"/>
      <c r="F34" s="280"/>
      <c r="G34" s="197"/>
      <c r="H34" s="408">
        <v>0</v>
      </c>
      <c r="I34" s="408">
        <v>0</v>
      </c>
      <c r="J34" s="408">
        <v>0</v>
      </c>
      <c r="K34" s="408">
        <v>0</v>
      </c>
      <c r="L34" s="197">
        <v>0</v>
      </c>
      <c r="M34" s="408">
        <v>0</v>
      </c>
      <c r="N34" s="408">
        <v>0</v>
      </c>
      <c r="O34" s="408">
        <v>0</v>
      </c>
      <c r="P34" s="408">
        <v>0</v>
      </c>
      <c r="Q34" s="408">
        <v>0</v>
      </c>
    </row>
    <row r="35" spans="1:17" ht="15" customHeight="1">
      <c r="A35" s="228"/>
      <c r="B35" s="149" t="s">
        <v>15</v>
      </c>
      <c r="C35" s="149" t="s">
        <v>44</v>
      </c>
      <c r="D35" s="280"/>
      <c r="E35" s="280"/>
      <c r="F35" s="280"/>
      <c r="G35" s="197"/>
      <c r="H35" s="408">
        <v>0</v>
      </c>
      <c r="I35" s="408">
        <v>0</v>
      </c>
      <c r="J35" s="408">
        <v>0</v>
      </c>
      <c r="K35" s="408">
        <v>0</v>
      </c>
      <c r="L35" s="197">
        <v>0</v>
      </c>
      <c r="M35" s="408">
        <v>0</v>
      </c>
      <c r="N35" s="408">
        <v>0</v>
      </c>
      <c r="O35" s="408">
        <v>0</v>
      </c>
      <c r="P35" s="408">
        <v>0</v>
      </c>
      <c r="Q35" s="408">
        <v>0</v>
      </c>
    </row>
    <row r="36" spans="1:17" ht="15" customHeight="1">
      <c r="A36" s="228"/>
      <c r="B36" s="149" t="s">
        <v>19</v>
      </c>
      <c r="C36" s="149" t="s">
        <v>48</v>
      </c>
      <c r="D36" s="280"/>
      <c r="E36" s="280"/>
      <c r="F36" s="280"/>
      <c r="G36" s="197"/>
      <c r="H36" s="408">
        <v>0</v>
      </c>
      <c r="I36" s="408">
        <v>0</v>
      </c>
      <c r="J36" s="408">
        <v>0</v>
      </c>
      <c r="K36" s="408">
        <v>0</v>
      </c>
      <c r="L36" s="197">
        <v>0</v>
      </c>
      <c r="M36" s="408">
        <v>0</v>
      </c>
      <c r="N36" s="408">
        <v>0</v>
      </c>
      <c r="O36" s="408">
        <v>0</v>
      </c>
      <c r="P36" s="408">
        <v>0</v>
      </c>
      <c r="Q36" s="408">
        <v>0</v>
      </c>
    </row>
    <row r="37" spans="1:17" ht="15" customHeight="1">
      <c r="A37" s="228"/>
      <c r="B37" s="149" t="s">
        <v>470</v>
      </c>
      <c r="C37" s="149" t="s">
        <v>470</v>
      </c>
      <c r="D37" s="280"/>
      <c r="E37" s="280"/>
      <c r="F37" s="280"/>
      <c r="G37" s="197"/>
      <c r="H37" s="408">
        <v>0</v>
      </c>
      <c r="I37" s="408">
        <v>0</v>
      </c>
      <c r="J37" s="408">
        <v>0</v>
      </c>
      <c r="K37" s="408">
        <v>0</v>
      </c>
      <c r="L37" s="197">
        <v>0</v>
      </c>
      <c r="M37" s="408">
        <v>0</v>
      </c>
      <c r="N37" s="408">
        <v>0</v>
      </c>
      <c r="O37" s="408">
        <v>0</v>
      </c>
      <c r="P37" s="408">
        <v>0</v>
      </c>
      <c r="Q37" s="408">
        <v>0</v>
      </c>
    </row>
    <row r="38" spans="1:17" ht="15" customHeight="1">
      <c r="A38" s="228"/>
      <c r="B38" s="149" t="s">
        <v>471</v>
      </c>
      <c r="C38" s="149" t="s">
        <v>471</v>
      </c>
      <c r="D38" s="280"/>
      <c r="E38" s="280"/>
      <c r="F38" s="280"/>
      <c r="G38" s="197"/>
      <c r="H38" s="408">
        <v>0</v>
      </c>
      <c r="I38" s="408">
        <v>0</v>
      </c>
      <c r="J38" s="408">
        <v>0</v>
      </c>
      <c r="K38" s="408">
        <v>0</v>
      </c>
      <c r="L38" s="197">
        <v>0</v>
      </c>
      <c r="M38" s="408">
        <v>0</v>
      </c>
      <c r="N38" s="408">
        <v>0</v>
      </c>
      <c r="O38" s="408">
        <v>0</v>
      </c>
      <c r="P38" s="408">
        <v>0</v>
      </c>
      <c r="Q38" s="408">
        <v>0</v>
      </c>
    </row>
    <row r="39" spans="1:17" ht="15" customHeight="1">
      <c r="A39" s="228"/>
      <c r="B39" s="149" t="s">
        <v>472</v>
      </c>
      <c r="C39" s="149" t="s">
        <v>472</v>
      </c>
      <c r="D39" s="280"/>
      <c r="E39" s="280"/>
      <c r="F39" s="280"/>
      <c r="G39" s="197"/>
      <c r="H39" s="408">
        <v>0</v>
      </c>
      <c r="I39" s="408">
        <v>0</v>
      </c>
      <c r="J39" s="408">
        <v>0</v>
      </c>
      <c r="K39" s="408">
        <v>0</v>
      </c>
      <c r="L39" s="197">
        <v>0</v>
      </c>
      <c r="M39" s="408">
        <v>0</v>
      </c>
      <c r="N39" s="408">
        <v>0</v>
      </c>
      <c r="O39" s="408">
        <v>0</v>
      </c>
      <c r="P39" s="408">
        <v>0</v>
      </c>
      <c r="Q39" s="408">
        <v>0</v>
      </c>
    </row>
    <row r="40" spans="1:17" ht="15" customHeight="1">
      <c r="A40" s="228"/>
      <c r="B40" s="149" t="s">
        <v>473</v>
      </c>
      <c r="C40" s="149" t="s">
        <v>473</v>
      </c>
      <c r="D40" s="280"/>
      <c r="E40" s="280"/>
      <c r="F40" s="280"/>
      <c r="G40" s="197"/>
      <c r="H40" s="408">
        <v>0</v>
      </c>
      <c r="I40" s="408">
        <v>0</v>
      </c>
      <c r="J40" s="408">
        <v>0</v>
      </c>
      <c r="K40" s="408">
        <v>0</v>
      </c>
      <c r="L40" s="197">
        <v>0</v>
      </c>
      <c r="M40" s="408">
        <v>0</v>
      </c>
      <c r="N40" s="408">
        <v>0</v>
      </c>
      <c r="O40" s="408">
        <v>0</v>
      </c>
      <c r="P40" s="408">
        <v>0</v>
      </c>
      <c r="Q40" s="408">
        <v>0</v>
      </c>
    </row>
    <row r="41" spans="1:17" ht="15" customHeight="1">
      <c r="A41" s="228"/>
      <c r="B41" s="149" t="s">
        <v>474</v>
      </c>
      <c r="C41" s="149" t="s">
        <v>474</v>
      </c>
      <c r="D41" s="280"/>
      <c r="E41" s="280"/>
      <c r="F41" s="280"/>
      <c r="G41" s="197"/>
      <c r="H41" s="408">
        <v>0</v>
      </c>
      <c r="I41" s="408">
        <v>0</v>
      </c>
      <c r="J41" s="408">
        <v>0</v>
      </c>
      <c r="K41" s="408">
        <v>0</v>
      </c>
      <c r="L41" s="197">
        <v>0</v>
      </c>
      <c r="M41" s="408">
        <v>0</v>
      </c>
      <c r="N41" s="408">
        <v>0</v>
      </c>
      <c r="O41" s="408">
        <v>0</v>
      </c>
      <c r="P41" s="408">
        <v>0</v>
      </c>
      <c r="Q41" s="408">
        <v>0</v>
      </c>
    </row>
    <row r="42" spans="1:17" ht="15" customHeight="1">
      <c r="A42" s="228"/>
      <c r="B42" s="149" t="s">
        <v>475</v>
      </c>
      <c r="C42" s="149" t="s">
        <v>475</v>
      </c>
      <c r="D42" s="280"/>
      <c r="E42" s="280"/>
      <c r="F42" s="280"/>
      <c r="G42" s="197"/>
      <c r="H42" s="408">
        <v>0</v>
      </c>
      <c r="I42" s="408">
        <v>0</v>
      </c>
      <c r="J42" s="408">
        <v>0</v>
      </c>
      <c r="K42" s="408">
        <v>0</v>
      </c>
      <c r="L42" s="197">
        <v>0</v>
      </c>
      <c r="M42" s="408">
        <v>0</v>
      </c>
      <c r="N42" s="408">
        <v>0</v>
      </c>
      <c r="O42" s="408">
        <v>0</v>
      </c>
      <c r="P42" s="408">
        <v>0</v>
      </c>
      <c r="Q42" s="408">
        <v>0</v>
      </c>
    </row>
    <row r="43" spans="1:17" ht="15" customHeight="1">
      <c r="A43" s="228"/>
      <c r="B43" s="149" t="s">
        <v>476</v>
      </c>
      <c r="C43" s="149" t="s">
        <v>476</v>
      </c>
      <c r="D43" s="280"/>
      <c r="E43" s="280"/>
      <c r="F43" s="280"/>
      <c r="G43" s="197"/>
      <c r="H43" s="408">
        <v>0</v>
      </c>
      <c r="I43" s="408">
        <v>0</v>
      </c>
      <c r="J43" s="408">
        <v>0</v>
      </c>
      <c r="K43" s="408">
        <v>0</v>
      </c>
      <c r="L43" s="197">
        <v>0</v>
      </c>
      <c r="M43" s="408">
        <v>0</v>
      </c>
      <c r="N43" s="408">
        <v>0</v>
      </c>
      <c r="O43" s="408">
        <v>0</v>
      </c>
      <c r="P43" s="408">
        <v>0</v>
      </c>
      <c r="Q43" s="408">
        <v>0</v>
      </c>
    </row>
    <row r="44" spans="1:17" ht="15" customHeight="1">
      <c r="A44" s="228"/>
      <c r="B44" s="149" t="s">
        <v>891</v>
      </c>
      <c r="C44" s="149" t="s">
        <v>477</v>
      </c>
      <c r="D44" s="280"/>
      <c r="E44" s="280"/>
      <c r="F44" s="280"/>
      <c r="G44" s="197"/>
      <c r="H44" s="408">
        <v>0</v>
      </c>
      <c r="I44" s="408">
        <v>0</v>
      </c>
      <c r="J44" s="408">
        <v>0</v>
      </c>
      <c r="K44" s="408">
        <v>0</v>
      </c>
      <c r="L44" s="197">
        <v>0</v>
      </c>
      <c r="M44" s="408">
        <v>0</v>
      </c>
      <c r="N44" s="408">
        <v>0</v>
      </c>
      <c r="O44" s="408">
        <v>0</v>
      </c>
      <c r="P44" s="408">
        <v>0</v>
      </c>
      <c r="Q44" s="408">
        <v>0</v>
      </c>
    </row>
    <row r="45" spans="1:17" ht="15" customHeight="1">
      <c r="A45" s="228"/>
      <c r="B45" s="149" t="s">
        <v>478</v>
      </c>
      <c r="C45" s="149" t="s">
        <v>478</v>
      </c>
      <c r="D45" s="280"/>
      <c r="E45" s="280"/>
      <c r="F45" s="280"/>
      <c r="G45" s="197"/>
      <c r="H45" s="408">
        <v>0</v>
      </c>
      <c r="I45" s="408">
        <v>0</v>
      </c>
      <c r="J45" s="408">
        <v>0</v>
      </c>
      <c r="K45" s="408">
        <v>0</v>
      </c>
      <c r="L45" s="408">
        <v>0</v>
      </c>
      <c r="M45" s="408">
        <v>0</v>
      </c>
      <c r="N45" s="408">
        <v>0</v>
      </c>
      <c r="O45" s="408">
        <v>0</v>
      </c>
      <c r="P45" s="408">
        <v>0</v>
      </c>
      <c r="Q45" s="408">
        <v>0</v>
      </c>
    </row>
    <row r="46" spans="1:17" ht="15" customHeight="1">
      <c r="A46" s="228"/>
      <c r="B46" s="149" t="s">
        <v>892</v>
      </c>
      <c r="C46" s="149" t="s">
        <v>479</v>
      </c>
      <c r="D46" s="280"/>
      <c r="E46" s="280"/>
      <c r="F46" s="280"/>
      <c r="G46" s="197"/>
      <c r="H46" s="408">
        <v>0</v>
      </c>
      <c r="I46" s="408">
        <v>0</v>
      </c>
      <c r="J46" s="408">
        <v>0</v>
      </c>
      <c r="K46" s="408">
        <v>0</v>
      </c>
      <c r="L46" s="197">
        <v>0</v>
      </c>
      <c r="M46" s="408">
        <v>0</v>
      </c>
      <c r="N46" s="408">
        <v>0</v>
      </c>
      <c r="O46" s="408">
        <v>0</v>
      </c>
      <c r="P46" s="408">
        <v>0</v>
      </c>
      <c r="Q46" s="408">
        <v>0</v>
      </c>
    </row>
    <row r="47" spans="1:17" ht="15" customHeight="1">
      <c r="A47" s="228"/>
      <c r="B47" s="149" t="s">
        <v>480</v>
      </c>
      <c r="C47" s="149" t="s">
        <v>480</v>
      </c>
      <c r="D47" s="280"/>
      <c r="E47" s="280"/>
      <c r="F47" s="280"/>
      <c r="G47" s="197"/>
      <c r="H47" s="408">
        <v>0</v>
      </c>
      <c r="I47" s="408">
        <v>0</v>
      </c>
      <c r="J47" s="408">
        <v>0</v>
      </c>
      <c r="K47" s="408">
        <v>0</v>
      </c>
      <c r="L47" s="197">
        <v>0</v>
      </c>
      <c r="M47" s="408">
        <v>0</v>
      </c>
      <c r="N47" s="408">
        <v>0</v>
      </c>
      <c r="O47" s="408">
        <v>0</v>
      </c>
      <c r="P47" s="408">
        <v>0</v>
      </c>
      <c r="Q47" s="408">
        <v>0</v>
      </c>
    </row>
    <row r="48" spans="1:17" ht="15" customHeight="1">
      <c r="A48" s="228"/>
      <c r="B48" s="149" t="s">
        <v>481</v>
      </c>
      <c r="C48" s="149" t="s">
        <v>481</v>
      </c>
      <c r="D48" s="280"/>
      <c r="E48" s="280"/>
      <c r="F48" s="280"/>
      <c r="G48" s="197"/>
      <c r="H48" s="408">
        <v>0</v>
      </c>
      <c r="I48" s="408">
        <v>0</v>
      </c>
      <c r="J48" s="408">
        <v>0</v>
      </c>
      <c r="K48" s="408">
        <v>0</v>
      </c>
      <c r="L48" s="197">
        <v>0</v>
      </c>
      <c r="M48" s="408">
        <v>0</v>
      </c>
      <c r="N48" s="408">
        <v>0</v>
      </c>
      <c r="O48" s="408">
        <v>0</v>
      </c>
      <c r="P48" s="408">
        <v>0</v>
      </c>
      <c r="Q48" s="408">
        <v>0</v>
      </c>
    </row>
    <row r="49" spans="1:19" ht="15" customHeight="1">
      <c r="A49" s="228"/>
      <c r="B49" s="149" t="s">
        <v>893</v>
      </c>
      <c r="C49" s="149" t="s">
        <v>482</v>
      </c>
      <c r="D49" s="280"/>
      <c r="E49" s="280"/>
      <c r="F49" s="280"/>
      <c r="G49" s="197"/>
      <c r="H49" s="408">
        <v>0</v>
      </c>
      <c r="I49" s="408">
        <v>0</v>
      </c>
      <c r="J49" s="408">
        <v>0</v>
      </c>
      <c r="K49" s="408">
        <v>0</v>
      </c>
      <c r="L49" s="197">
        <v>0</v>
      </c>
      <c r="M49" s="408">
        <v>0</v>
      </c>
      <c r="N49" s="408">
        <v>0</v>
      </c>
      <c r="O49" s="408">
        <v>0</v>
      </c>
      <c r="P49" s="408">
        <v>0</v>
      </c>
      <c r="Q49" s="408">
        <v>0</v>
      </c>
    </row>
    <row r="50" spans="1:19" ht="15" customHeight="1">
      <c r="A50" s="228"/>
      <c r="B50" s="149" t="s">
        <v>483</v>
      </c>
      <c r="C50" s="149" t="s">
        <v>483</v>
      </c>
      <c r="D50" s="280"/>
      <c r="E50" s="280"/>
      <c r="F50" s="280"/>
      <c r="G50" s="197"/>
      <c r="H50" s="408">
        <v>0</v>
      </c>
      <c r="I50" s="408">
        <v>0</v>
      </c>
      <c r="J50" s="408">
        <v>0</v>
      </c>
      <c r="K50" s="408">
        <v>0</v>
      </c>
      <c r="L50" s="197">
        <v>0</v>
      </c>
      <c r="M50" s="408">
        <v>0</v>
      </c>
      <c r="N50" s="408">
        <v>0</v>
      </c>
      <c r="O50" s="408">
        <v>0</v>
      </c>
      <c r="P50" s="408">
        <v>0</v>
      </c>
      <c r="Q50" s="408">
        <v>0</v>
      </c>
    </row>
    <row r="51" spans="1:19" ht="15" customHeight="1">
      <c r="A51" s="228"/>
      <c r="B51" s="149" t="s">
        <v>484</v>
      </c>
      <c r="C51" s="149" t="s">
        <v>484</v>
      </c>
      <c r="D51" s="280"/>
      <c r="E51" s="280"/>
      <c r="F51" s="280"/>
      <c r="G51" s="197"/>
      <c r="H51" s="408">
        <v>0</v>
      </c>
      <c r="I51" s="408">
        <v>0</v>
      </c>
      <c r="J51" s="408">
        <v>0</v>
      </c>
      <c r="K51" s="408">
        <v>0</v>
      </c>
      <c r="L51" s="408">
        <v>0</v>
      </c>
      <c r="M51" s="408">
        <v>0</v>
      </c>
      <c r="N51" s="408">
        <v>0</v>
      </c>
      <c r="O51" s="408">
        <v>0</v>
      </c>
      <c r="P51" s="408">
        <v>0</v>
      </c>
      <c r="Q51" s="408">
        <v>0</v>
      </c>
    </row>
    <row r="52" spans="1:19" ht="15" customHeight="1">
      <c r="A52" s="228"/>
      <c r="B52" s="149" t="s">
        <v>485</v>
      </c>
      <c r="C52" s="149" t="s">
        <v>485</v>
      </c>
      <c r="D52" s="280"/>
      <c r="E52" s="280"/>
      <c r="F52" s="280"/>
      <c r="G52" s="197"/>
      <c r="H52" s="408">
        <v>0</v>
      </c>
      <c r="I52" s="408">
        <v>0</v>
      </c>
      <c r="J52" s="408">
        <v>0</v>
      </c>
      <c r="K52" s="408">
        <v>0</v>
      </c>
      <c r="L52" s="197">
        <v>0</v>
      </c>
      <c r="M52" s="408">
        <v>0</v>
      </c>
      <c r="N52" s="408">
        <v>0</v>
      </c>
      <c r="O52" s="408">
        <v>0</v>
      </c>
      <c r="P52" s="408">
        <v>0</v>
      </c>
      <c r="Q52" s="408">
        <v>0</v>
      </c>
    </row>
    <row r="53" spans="1:19" ht="15" customHeight="1">
      <c r="A53" s="228"/>
      <c r="B53" s="149" t="s">
        <v>486</v>
      </c>
      <c r="C53" s="149" t="s">
        <v>486</v>
      </c>
      <c r="D53" s="280"/>
      <c r="E53" s="280"/>
      <c r="F53" s="280"/>
      <c r="G53" s="197"/>
      <c r="H53" s="408">
        <v>0</v>
      </c>
      <c r="I53" s="408">
        <v>0</v>
      </c>
      <c r="J53" s="408">
        <v>0</v>
      </c>
      <c r="K53" s="408">
        <v>0</v>
      </c>
      <c r="L53" s="408">
        <v>0</v>
      </c>
      <c r="M53" s="408">
        <v>0</v>
      </c>
      <c r="N53" s="408">
        <v>0</v>
      </c>
      <c r="O53" s="408">
        <v>0</v>
      </c>
      <c r="P53" s="408">
        <v>0</v>
      </c>
      <c r="Q53" s="408">
        <v>0</v>
      </c>
    </row>
    <row r="54" spans="1:19" ht="15" customHeight="1">
      <c r="A54" s="228"/>
      <c r="B54" s="149" t="s">
        <v>487</v>
      </c>
      <c r="C54" s="149" t="s">
        <v>487</v>
      </c>
      <c r="D54" s="280"/>
      <c r="E54" s="280"/>
      <c r="F54" s="280"/>
      <c r="G54" s="197"/>
      <c r="H54" s="408">
        <v>0</v>
      </c>
      <c r="I54" s="408">
        <v>0</v>
      </c>
      <c r="J54" s="408">
        <v>0</v>
      </c>
      <c r="K54" s="408">
        <v>0</v>
      </c>
      <c r="L54" s="408">
        <v>0</v>
      </c>
      <c r="M54" s="408">
        <v>0</v>
      </c>
      <c r="N54" s="408">
        <v>0</v>
      </c>
      <c r="O54" s="408">
        <v>0</v>
      </c>
      <c r="P54" s="408">
        <v>0</v>
      </c>
      <c r="Q54" s="408">
        <v>0</v>
      </c>
    </row>
    <row r="55" spans="1:19" ht="15" customHeight="1">
      <c r="A55" s="228"/>
      <c r="B55" s="149" t="s">
        <v>11</v>
      </c>
      <c r="C55" s="149" t="s">
        <v>11</v>
      </c>
      <c r="D55" s="280"/>
      <c r="E55" s="280"/>
      <c r="F55" s="280"/>
      <c r="G55" s="197"/>
      <c r="H55" s="408">
        <v>0</v>
      </c>
      <c r="I55" s="408">
        <v>0</v>
      </c>
      <c r="J55" s="408">
        <v>0</v>
      </c>
      <c r="K55" s="408">
        <v>0</v>
      </c>
      <c r="L55" s="197">
        <v>0</v>
      </c>
      <c r="M55" s="408">
        <v>0</v>
      </c>
      <c r="N55" s="408">
        <v>0</v>
      </c>
      <c r="O55" s="408">
        <v>0</v>
      </c>
      <c r="P55" s="408">
        <v>0</v>
      </c>
      <c r="Q55" s="408">
        <v>0</v>
      </c>
      <c r="S55" s="167"/>
    </row>
    <row r="56" spans="1:19" ht="15" customHeight="1">
      <c r="A56" s="228"/>
      <c r="B56" s="149" t="s">
        <v>9</v>
      </c>
      <c r="C56" s="149" t="s">
        <v>9</v>
      </c>
      <c r="D56" s="280"/>
      <c r="E56" s="280"/>
      <c r="F56" s="280"/>
      <c r="G56" s="197"/>
      <c r="H56" s="197">
        <v>0</v>
      </c>
      <c r="I56" s="197">
        <v>0</v>
      </c>
      <c r="J56" s="197">
        <v>0</v>
      </c>
      <c r="K56" s="197">
        <v>0</v>
      </c>
      <c r="L56" s="197">
        <v>0</v>
      </c>
      <c r="M56" s="408">
        <v>0</v>
      </c>
      <c r="N56" s="408">
        <v>0</v>
      </c>
      <c r="O56" s="408">
        <v>0</v>
      </c>
      <c r="P56" s="408">
        <v>0</v>
      </c>
      <c r="Q56" s="408">
        <v>0</v>
      </c>
    </row>
    <row r="57" spans="1:19" ht="15" customHeight="1">
      <c r="A57" s="228"/>
      <c r="B57" s="149" t="s">
        <v>13</v>
      </c>
      <c r="C57" s="149" t="s">
        <v>13</v>
      </c>
      <c r="D57" s="280"/>
      <c r="E57" s="280"/>
      <c r="F57" s="280"/>
      <c r="G57" s="197"/>
      <c r="H57" s="197">
        <v>0</v>
      </c>
      <c r="I57" s="197">
        <v>0</v>
      </c>
      <c r="J57" s="197">
        <v>0</v>
      </c>
      <c r="K57" s="197">
        <v>0</v>
      </c>
      <c r="L57" s="197">
        <v>0</v>
      </c>
      <c r="M57" s="408">
        <v>0</v>
      </c>
      <c r="N57" s="408">
        <v>0</v>
      </c>
      <c r="O57" s="408">
        <v>0</v>
      </c>
      <c r="P57" s="408">
        <v>0</v>
      </c>
      <c r="Q57" s="408">
        <v>0</v>
      </c>
    </row>
    <row r="58" spans="1:19" ht="15" customHeight="1">
      <c r="A58" s="228"/>
      <c r="B58" s="149" t="s">
        <v>10</v>
      </c>
      <c r="C58" s="149" t="s">
        <v>10</v>
      </c>
      <c r="D58" s="280"/>
      <c r="E58" s="280"/>
      <c r="F58" s="280"/>
      <c r="G58" s="197"/>
      <c r="H58" s="197">
        <v>0</v>
      </c>
      <c r="I58" s="197">
        <v>0</v>
      </c>
      <c r="J58" s="197">
        <v>0</v>
      </c>
      <c r="K58" s="197">
        <v>0</v>
      </c>
      <c r="L58" s="197">
        <v>0</v>
      </c>
      <c r="M58" s="408">
        <v>0</v>
      </c>
      <c r="N58" s="408">
        <v>0</v>
      </c>
      <c r="O58" s="408">
        <v>0</v>
      </c>
      <c r="P58" s="408">
        <v>0</v>
      </c>
      <c r="Q58" s="408">
        <v>0</v>
      </c>
    </row>
    <row r="59" spans="1:19" ht="15" customHeight="1">
      <c r="A59" s="228"/>
      <c r="B59" s="149" t="s">
        <v>8</v>
      </c>
      <c r="C59" s="149" t="s">
        <v>8</v>
      </c>
      <c r="D59" s="280"/>
      <c r="E59" s="280"/>
      <c r="F59" s="280"/>
      <c r="G59" s="197"/>
      <c r="H59" s="197">
        <v>0</v>
      </c>
      <c r="I59" s="197">
        <v>0</v>
      </c>
      <c r="J59" s="197">
        <v>0</v>
      </c>
      <c r="K59" s="197">
        <v>0</v>
      </c>
      <c r="L59" s="197">
        <v>0</v>
      </c>
      <c r="M59" s="408">
        <v>0</v>
      </c>
      <c r="N59" s="408">
        <v>0</v>
      </c>
      <c r="O59" s="408">
        <v>0</v>
      </c>
      <c r="P59" s="408">
        <v>0</v>
      </c>
      <c r="Q59" s="408">
        <v>0</v>
      </c>
    </row>
    <row r="60" spans="1:19" ht="15" customHeight="1">
      <c r="A60" s="228"/>
      <c r="B60" s="149" t="s">
        <v>12</v>
      </c>
      <c r="C60" s="149" t="s">
        <v>12</v>
      </c>
      <c r="D60" s="280"/>
      <c r="E60" s="280"/>
      <c r="F60" s="280"/>
      <c r="G60" s="281"/>
      <c r="H60" s="197">
        <v>0</v>
      </c>
      <c r="I60" s="197">
        <v>0</v>
      </c>
      <c r="J60" s="197">
        <v>0</v>
      </c>
      <c r="K60" s="197">
        <v>0</v>
      </c>
      <c r="L60" s="197">
        <v>0</v>
      </c>
      <c r="M60" s="408">
        <v>0</v>
      </c>
      <c r="N60" s="408">
        <v>0</v>
      </c>
      <c r="O60" s="408">
        <v>0</v>
      </c>
      <c r="P60" s="408">
        <v>0</v>
      </c>
      <c r="Q60" s="408">
        <v>0</v>
      </c>
    </row>
    <row r="61" spans="1:19" ht="15" customHeight="1">
      <c r="A61" s="228"/>
      <c r="B61" s="149" t="s">
        <v>87</v>
      </c>
      <c r="C61" s="149" t="s">
        <v>87</v>
      </c>
      <c r="D61" s="280"/>
      <c r="E61" s="280"/>
      <c r="F61" s="280"/>
      <c r="G61" s="281"/>
      <c r="H61" s="197">
        <v>0</v>
      </c>
      <c r="I61" s="197">
        <v>0</v>
      </c>
      <c r="J61" s="197">
        <v>0</v>
      </c>
      <c r="K61" s="197">
        <v>0</v>
      </c>
      <c r="L61" s="197">
        <v>0</v>
      </c>
      <c r="M61" s="197">
        <v>0</v>
      </c>
      <c r="N61" s="197">
        <v>0</v>
      </c>
      <c r="O61" s="197">
        <v>0</v>
      </c>
      <c r="P61" s="197">
        <v>0</v>
      </c>
      <c r="Q61" s="197">
        <v>0</v>
      </c>
    </row>
    <row r="62" spans="1:19" ht="15" customHeight="1">
      <c r="A62" s="228"/>
      <c r="B62" s="149" t="s">
        <v>86</v>
      </c>
      <c r="C62" s="149" t="s">
        <v>86</v>
      </c>
      <c r="D62" s="280"/>
      <c r="E62" s="280"/>
      <c r="F62" s="280"/>
      <c r="G62" s="281"/>
      <c r="H62" s="197">
        <v>0</v>
      </c>
      <c r="I62" s="197">
        <v>0</v>
      </c>
      <c r="J62" s="197">
        <v>0</v>
      </c>
      <c r="K62" s="197">
        <v>0</v>
      </c>
      <c r="L62" s="197">
        <v>0</v>
      </c>
      <c r="M62" s="197">
        <v>0</v>
      </c>
      <c r="N62" s="197">
        <v>0</v>
      </c>
      <c r="O62" s="197">
        <v>0</v>
      </c>
      <c r="P62" s="197">
        <v>0</v>
      </c>
      <c r="Q62" s="197">
        <v>0</v>
      </c>
    </row>
    <row r="63" spans="1:19" ht="15" customHeight="1">
      <c r="A63" s="228"/>
      <c r="B63" s="149" t="s">
        <v>488</v>
      </c>
      <c r="C63" s="149" t="s">
        <v>488</v>
      </c>
      <c r="D63" s="280"/>
      <c r="E63" s="280"/>
      <c r="F63" s="280"/>
      <c r="G63" s="281"/>
      <c r="H63" s="197">
        <v>0</v>
      </c>
      <c r="I63" s="197">
        <v>0</v>
      </c>
      <c r="J63" s="197">
        <v>0</v>
      </c>
      <c r="K63" s="197">
        <v>0</v>
      </c>
      <c r="L63" s="197">
        <v>0</v>
      </c>
      <c r="M63" s="408">
        <v>0</v>
      </c>
      <c r="N63" s="408">
        <v>0</v>
      </c>
      <c r="O63" s="408">
        <v>0</v>
      </c>
      <c r="P63" s="408">
        <v>0</v>
      </c>
      <c r="Q63" s="408">
        <v>0</v>
      </c>
    </row>
    <row r="64" spans="1:19" ht="15" customHeight="1">
      <c r="A64" s="228"/>
      <c r="B64" s="149" t="s">
        <v>489</v>
      </c>
      <c r="C64" s="149" t="s">
        <v>489</v>
      </c>
      <c r="D64" s="280"/>
      <c r="E64" s="280"/>
      <c r="F64" s="280"/>
      <c r="G64" s="281"/>
      <c r="H64" s="197">
        <v>0</v>
      </c>
      <c r="I64" s="197">
        <v>0</v>
      </c>
      <c r="J64" s="197">
        <v>0</v>
      </c>
      <c r="K64" s="197">
        <v>0</v>
      </c>
      <c r="L64" s="197">
        <v>0</v>
      </c>
      <c r="M64" s="408">
        <v>0</v>
      </c>
      <c r="N64" s="408">
        <v>0</v>
      </c>
      <c r="O64" s="408">
        <v>0</v>
      </c>
      <c r="P64" s="408">
        <v>0</v>
      </c>
      <c r="Q64" s="408">
        <v>0</v>
      </c>
    </row>
    <row r="65" spans="1:17" ht="15" customHeight="1">
      <c r="A65" s="228"/>
      <c r="B65" s="149" t="s">
        <v>490</v>
      </c>
      <c r="C65" s="149" t="s">
        <v>490</v>
      </c>
      <c r="D65" s="280"/>
      <c r="E65" s="280"/>
      <c r="F65" s="280"/>
      <c r="G65" s="281"/>
      <c r="H65" s="197">
        <v>0</v>
      </c>
      <c r="I65" s="197">
        <v>0</v>
      </c>
      <c r="J65" s="197">
        <v>0</v>
      </c>
      <c r="K65" s="197">
        <v>0</v>
      </c>
      <c r="L65" s="197">
        <v>0</v>
      </c>
      <c r="M65" s="408">
        <v>0</v>
      </c>
      <c r="N65" s="408">
        <v>0</v>
      </c>
      <c r="O65" s="408">
        <v>0</v>
      </c>
      <c r="P65" s="408">
        <v>0</v>
      </c>
      <c r="Q65" s="408">
        <v>0</v>
      </c>
    </row>
    <row r="66" spans="1:17" ht="15" customHeight="1">
      <c r="A66" s="228"/>
      <c r="B66" s="149" t="s">
        <v>491</v>
      </c>
      <c r="C66" s="149" t="s">
        <v>491</v>
      </c>
      <c r="D66" s="280"/>
      <c r="E66" s="280"/>
      <c r="F66" s="280"/>
      <c r="G66" s="281"/>
      <c r="H66" s="197">
        <v>0</v>
      </c>
      <c r="I66" s="197">
        <v>0</v>
      </c>
      <c r="J66" s="197">
        <v>0</v>
      </c>
      <c r="K66" s="197">
        <v>0</v>
      </c>
      <c r="L66" s="197">
        <v>0</v>
      </c>
      <c r="M66" s="408">
        <v>0</v>
      </c>
      <c r="N66" s="408">
        <v>0</v>
      </c>
      <c r="O66" s="408">
        <v>0</v>
      </c>
      <c r="P66" s="408">
        <v>0</v>
      </c>
      <c r="Q66" s="408">
        <v>0</v>
      </c>
    </row>
    <row r="67" spans="1:17" ht="15" customHeight="1">
      <c r="B67" s="149" t="s">
        <v>894</v>
      </c>
      <c r="C67" s="149" t="s">
        <v>492</v>
      </c>
      <c r="D67" s="280"/>
      <c r="E67" s="280"/>
      <c r="F67" s="280"/>
      <c r="G67" s="281"/>
      <c r="H67" s="409">
        <v>0</v>
      </c>
      <c r="I67" s="409">
        <v>0</v>
      </c>
      <c r="J67" s="409">
        <v>0</v>
      </c>
      <c r="K67" s="409">
        <v>0</v>
      </c>
      <c r="L67" s="409">
        <v>0</v>
      </c>
      <c r="M67" s="409">
        <v>0</v>
      </c>
      <c r="N67" s="409">
        <v>0</v>
      </c>
      <c r="O67" s="409">
        <v>0</v>
      </c>
      <c r="P67" s="409">
        <v>0</v>
      </c>
      <c r="Q67" s="409">
        <v>0</v>
      </c>
    </row>
    <row r="68" spans="1:17" ht="15" customHeight="1">
      <c r="B68" s="149" t="s">
        <v>493</v>
      </c>
      <c r="C68" s="149" t="s">
        <v>493</v>
      </c>
      <c r="D68" s="280"/>
      <c r="E68" s="280"/>
      <c r="F68" s="280"/>
      <c r="G68" s="281"/>
      <c r="H68" s="409">
        <v>0</v>
      </c>
      <c r="I68" s="409">
        <v>0</v>
      </c>
      <c r="J68" s="409">
        <v>0</v>
      </c>
      <c r="K68" s="409">
        <v>0</v>
      </c>
      <c r="L68" s="409">
        <v>0</v>
      </c>
      <c r="M68" s="409">
        <v>0</v>
      </c>
      <c r="N68" s="409">
        <v>0</v>
      </c>
      <c r="O68" s="409">
        <v>0</v>
      </c>
      <c r="P68" s="409">
        <v>0</v>
      </c>
      <c r="Q68" s="409">
        <v>0</v>
      </c>
    </row>
    <row r="69" spans="1:17" ht="15" customHeight="1">
      <c r="B69" s="149" t="s">
        <v>494</v>
      </c>
      <c r="C69" s="149" t="s">
        <v>494</v>
      </c>
      <c r="D69" s="280"/>
      <c r="E69" s="280"/>
      <c r="F69" s="280"/>
      <c r="G69" s="281"/>
      <c r="H69" s="409">
        <v>0</v>
      </c>
      <c r="I69" s="409">
        <v>0</v>
      </c>
      <c r="J69" s="409">
        <v>0</v>
      </c>
      <c r="K69" s="409">
        <v>0</v>
      </c>
      <c r="L69" s="409">
        <v>0</v>
      </c>
      <c r="M69" s="409">
        <v>0</v>
      </c>
      <c r="N69" s="409">
        <v>0</v>
      </c>
      <c r="O69" s="409">
        <v>0</v>
      </c>
      <c r="P69" s="409">
        <v>0</v>
      </c>
      <c r="Q69" s="409">
        <v>0</v>
      </c>
    </row>
    <row r="70" spans="1:17" ht="15" customHeight="1">
      <c r="B70" s="149" t="s">
        <v>895</v>
      </c>
      <c r="C70" s="149" t="s">
        <v>495</v>
      </c>
      <c r="D70" s="280"/>
      <c r="E70" s="280"/>
      <c r="F70" s="280"/>
      <c r="G70" s="281"/>
      <c r="H70" s="409">
        <v>0</v>
      </c>
      <c r="I70" s="409">
        <v>0</v>
      </c>
      <c r="J70" s="409">
        <v>0</v>
      </c>
      <c r="K70" s="409">
        <v>0</v>
      </c>
      <c r="L70" s="409">
        <v>0</v>
      </c>
      <c r="M70" s="409">
        <v>0</v>
      </c>
      <c r="N70" s="409">
        <v>0</v>
      </c>
      <c r="O70" s="409">
        <v>0</v>
      </c>
      <c r="P70" s="409">
        <v>0</v>
      </c>
      <c r="Q70" s="409">
        <v>0</v>
      </c>
    </row>
    <row r="71" spans="1:17" ht="15" customHeight="1">
      <c r="B71" s="149" t="s">
        <v>896</v>
      </c>
      <c r="C71" s="149" t="s">
        <v>496</v>
      </c>
      <c r="D71" s="280"/>
      <c r="E71" s="280"/>
      <c r="F71" s="280"/>
      <c r="G71" s="281"/>
      <c r="H71" s="409">
        <v>0</v>
      </c>
      <c r="I71" s="409">
        <v>0</v>
      </c>
      <c r="J71" s="409">
        <v>0</v>
      </c>
      <c r="K71" s="409">
        <v>0</v>
      </c>
      <c r="L71" s="409">
        <v>0</v>
      </c>
      <c r="M71" s="409">
        <v>0</v>
      </c>
      <c r="N71" s="409">
        <v>0</v>
      </c>
      <c r="O71" s="409">
        <v>0</v>
      </c>
      <c r="P71" s="409">
        <v>0</v>
      </c>
      <c r="Q71" s="409">
        <v>0</v>
      </c>
    </row>
    <row r="72" spans="1:17" ht="15" customHeight="1">
      <c r="B72" s="149" t="s">
        <v>897</v>
      </c>
      <c r="C72" s="149" t="s">
        <v>497</v>
      </c>
      <c r="D72" s="280"/>
      <c r="E72" s="280"/>
      <c r="F72" s="280"/>
      <c r="G72" s="281"/>
      <c r="H72" s="409">
        <v>0</v>
      </c>
      <c r="I72" s="409">
        <v>0</v>
      </c>
      <c r="J72" s="409">
        <v>0</v>
      </c>
      <c r="K72" s="409">
        <v>0</v>
      </c>
      <c r="L72" s="409">
        <v>0</v>
      </c>
      <c r="M72" s="409">
        <v>0</v>
      </c>
      <c r="N72" s="409">
        <v>0</v>
      </c>
      <c r="O72" s="409">
        <v>0</v>
      </c>
      <c r="P72" s="409">
        <v>0</v>
      </c>
      <c r="Q72" s="409">
        <v>0</v>
      </c>
    </row>
    <row r="73" spans="1:17" ht="15" customHeight="1">
      <c r="B73" s="149" t="s">
        <v>898</v>
      </c>
      <c r="C73" s="149" t="s">
        <v>498</v>
      </c>
      <c r="D73" s="280"/>
      <c r="E73" s="280"/>
      <c r="F73" s="280"/>
      <c r="G73" s="281"/>
      <c r="H73" s="409">
        <v>0</v>
      </c>
      <c r="I73" s="409">
        <v>0</v>
      </c>
      <c r="J73" s="409">
        <v>0</v>
      </c>
      <c r="K73" s="409">
        <v>0</v>
      </c>
      <c r="L73" s="409">
        <v>0</v>
      </c>
      <c r="M73" s="409">
        <v>0</v>
      </c>
      <c r="N73" s="409">
        <v>0</v>
      </c>
      <c r="O73" s="409">
        <v>0</v>
      </c>
      <c r="P73" s="409">
        <v>0</v>
      </c>
      <c r="Q73" s="409">
        <v>0</v>
      </c>
    </row>
    <row r="74" spans="1:17" ht="15" customHeight="1">
      <c r="B74" s="149" t="s">
        <v>899</v>
      </c>
      <c r="C74" s="149" t="s">
        <v>499</v>
      </c>
      <c r="D74" s="280"/>
      <c r="E74" s="280"/>
      <c r="F74" s="280"/>
      <c r="G74" s="281"/>
      <c r="H74" s="409">
        <v>0</v>
      </c>
      <c r="I74" s="409">
        <v>0</v>
      </c>
      <c r="J74" s="409">
        <v>0</v>
      </c>
      <c r="K74" s="409">
        <v>0</v>
      </c>
      <c r="L74" s="409">
        <v>0</v>
      </c>
      <c r="M74" s="409">
        <v>0</v>
      </c>
      <c r="N74" s="409">
        <v>0</v>
      </c>
      <c r="O74" s="409">
        <v>0</v>
      </c>
      <c r="P74" s="409">
        <v>0</v>
      </c>
      <c r="Q74" s="409">
        <v>0</v>
      </c>
    </row>
    <row r="75" spans="1:17" ht="15" customHeight="1">
      <c r="B75" s="149" t="s">
        <v>500</v>
      </c>
      <c r="C75" s="149" t="s">
        <v>500</v>
      </c>
      <c r="D75" s="280"/>
      <c r="E75" s="280"/>
      <c r="F75" s="280"/>
      <c r="G75" s="281"/>
      <c r="H75" s="409">
        <v>0</v>
      </c>
      <c r="I75" s="409">
        <v>0</v>
      </c>
      <c r="J75" s="409">
        <v>0</v>
      </c>
      <c r="K75" s="409">
        <v>0</v>
      </c>
      <c r="L75" s="409">
        <v>0</v>
      </c>
      <c r="M75" s="409">
        <v>0</v>
      </c>
      <c r="N75" s="409">
        <v>0</v>
      </c>
      <c r="O75" s="409">
        <v>0</v>
      </c>
      <c r="P75" s="409">
        <v>0</v>
      </c>
      <c r="Q75" s="409">
        <v>0</v>
      </c>
    </row>
    <row r="76" spans="1:17" ht="15" customHeight="1">
      <c r="B76" s="149" t="s">
        <v>501</v>
      </c>
      <c r="C76" s="149" t="s">
        <v>501</v>
      </c>
      <c r="D76" s="280"/>
      <c r="E76" s="280"/>
      <c r="F76" s="280"/>
      <c r="G76" s="281"/>
      <c r="H76" s="409">
        <v>0</v>
      </c>
      <c r="I76" s="409">
        <v>0</v>
      </c>
      <c r="J76" s="409">
        <v>0</v>
      </c>
      <c r="K76" s="409">
        <v>0</v>
      </c>
      <c r="L76" s="409">
        <v>0</v>
      </c>
      <c r="M76" s="409">
        <v>0</v>
      </c>
      <c r="N76" s="409">
        <v>0</v>
      </c>
      <c r="O76" s="409">
        <v>0</v>
      </c>
      <c r="P76" s="409">
        <v>0</v>
      </c>
      <c r="Q76" s="409">
        <v>0</v>
      </c>
    </row>
    <row r="77" spans="1:17" ht="15" customHeight="1">
      <c r="B77" s="149" t="s">
        <v>502</v>
      </c>
      <c r="C77" s="149" t="s">
        <v>502</v>
      </c>
      <c r="D77" s="280"/>
      <c r="E77" s="280"/>
      <c r="F77" s="280"/>
      <c r="G77" s="281"/>
      <c r="H77" s="409">
        <v>0</v>
      </c>
      <c r="I77" s="409">
        <v>0</v>
      </c>
      <c r="J77" s="409">
        <v>0</v>
      </c>
      <c r="K77" s="409">
        <v>0</v>
      </c>
      <c r="L77" s="409">
        <v>0</v>
      </c>
      <c r="M77" s="409">
        <v>0</v>
      </c>
      <c r="N77" s="409">
        <v>0</v>
      </c>
      <c r="O77" s="409">
        <v>0</v>
      </c>
      <c r="P77" s="409">
        <v>0</v>
      </c>
      <c r="Q77" s="409">
        <v>0</v>
      </c>
    </row>
    <row r="78" spans="1:17" ht="15" customHeight="1">
      <c r="B78" s="149" t="s">
        <v>503</v>
      </c>
      <c r="C78" s="149" t="s">
        <v>503</v>
      </c>
      <c r="D78" s="280"/>
      <c r="E78" s="280"/>
      <c r="F78" s="280"/>
      <c r="G78" s="281"/>
      <c r="H78" s="409">
        <v>0</v>
      </c>
      <c r="I78" s="409">
        <v>0</v>
      </c>
      <c r="J78" s="409">
        <v>0</v>
      </c>
      <c r="K78" s="409">
        <v>0</v>
      </c>
      <c r="L78" s="409">
        <v>0</v>
      </c>
      <c r="M78" s="409">
        <v>0</v>
      </c>
      <c r="N78" s="409">
        <v>0</v>
      </c>
      <c r="O78" s="409">
        <v>0</v>
      </c>
      <c r="P78" s="409">
        <v>0</v>
      </c>
      <c r="Q78" s="409">
        <v>0</v>
      </c>
    </row>
    <row r="79" spans="1:17" ht="15" customHeight="1">
      <c r="B79" s="149" t="s">
        <v>504</v>
      </c>
      <c r="C79" s="149" t="s">
        <v>504</v>
      </c>
      <c r="D79" s="280"/>
      <c r="E79" s="280"/>
      <c r="F79" s="280"/>
      <c r="G79" s="281"/>
      <c r="H79" s="409">
        <v>0</v>
      </c>
      <c r="I79" s="409">
        <v>0</v>
      </c>
      <c r="J79" s="409">
        <v>0</v>
      </c>
      <c r="K79" s="409">
        <v>0</v>
      </c>
      <c r="L79" s="409">
        <v>0</v>
      </c>
      <c r="M79" s="409">
        <v>0</v>
      </c>
      <c r="N79" s="409">
        <v>0</v>
      </c>
      <c r="O79" s="409">
        <v>0</v>
      </c>
      <c r="P79" s="409">
        <v>0</v>
      </c>
      <c r="Q79" s="409">
        <v>0</v>
      </c>
    </row>
    <row r="80" spans="1:17" ht="15" customHeight="1">
      <c r="B80" s="149" t="s">
        <v>505</v>
      </c>
      <c r="C80" s="149" t="s">
        <v>505</v>
      </c>
      <c r="D80" s="280"/>
      <c r="E80" s="280"/>
      <c r="F80" s="280"/>
      <c r="G80" s="281"/>
      <c r="H80" s="409">
        <v>0</v>
      </c>
      <c r="I80" s="409">
        <v>0</v>
      </c>
      <c r="J80" s="409">
        <v>0</v>
      </c>
      <c r="K80" s="409">
        <v>0</v>
      </c>
      <c r="L80" s="409">
        <v>0</v>
      </c>
      <c r="M80" s="409">
        <v>0</v>
      </c>
      <c r="N80" s="409">
        <v>0</v>
      </c>
      <c r="O80" s="409">
        <v>0</v>
      </c>
      <c r="P80" s="409">
        <v>0</v>
      </c>
      <c r="Q80" s="409">
        <v>0</v>
      </c>
    </row>
    <row r="81" spans="1:17" ht="15" customHeight="1">
      <c r="A81" s="175"/>
      <c r="B81" s="149" t="s">
        <v>506</v>
      </c>
      <c r="C81" s="149" t="s">
        <v>506</v>
      </c>
      <c r="D81" s="280"/>
      <c r="E81" s="280"/>
      <c r="F81" s="280"/>
      <c r="G81" s="281"/>
      <c r="H81" s="409">
        <v>0</v>
      </c>
      <c r="I81" s="409">
        <v>0</v>
      </c>
      <c r="J81" s="409">
        <v>0</v>
      </c>
      <c r="K81" s="409">
        <v>0</v>
      </c>
      <c r="L81" s="409">
        <v>0</v>
      </c>
      <c r="M81" s="409">
        <v>0</v>
      </c>
      <c r="N81" s="409">
        <v>0</v>
      </c>
      <c r="O81" s="409">
        <v>0</v>
      </c>
      <c r="P81" s="409">
        <v>0</v>
      </c>
      <c r="Q81" s="409">
        <v>0</v>
      </c>
    </row>
    <row r="82" spans="1:17" ht="15" customHeight="1">
      <c r="A82" s="175"/>
      <c r="B82" s="149" t="s">
        <v>507</v>
      </c>
      <c r="C82" s="149" t="s">
        <v>507</v>
      </c>
      <c r="D82" s="280"/>
      <c r="E82" s="280"/>
      <c r="F82" s="280"/>
      <c r="G82" s="281"/>
      <c r="H82" s="409">
        <v>0</v>
      </c>
      <c r="I82" s="409">
        <v>0</v>
      </c>
      <c r="J82" s="409">
        <v>0</v>
      </c>
      <c r="K82" s="409">
        <v>0</v>
      </c>
      <c r="L82" s="409">
        <v>0</v>
      </c>
      <c r="M82" s="409">
        <v>0</v>
      </c>
      <c r="N82" s="409">
        <v>0</v>
      </c>
      <c r="O82" s="409">
        <v>0</v>
      </c>
      <c r="P82" s="409">
        <v>0</v>
      </c>
      <c r="Q82" s="409">
        <v>0</v>
      </c>
    </row>
    <row r="83" spans="1:17" ht="15" customHeight="1">
      <c r="A83" s="175"/>
      <c r="B83" s="149" t="s">
        <v>508</v>
      </c>
      <c r="C83" s="149" t="s">
        <v>508</v>
      </c>
      <c r="D83" s="280"/>
      <c r="E83" s="280"/>
      <c r="F83" s="280"/>
      <c r="G83" s="281"/>
      <c r="H83" s="409">
        <v>0</v>
      </c>
      <c r="I83" s="409">
        <v>0</v>
      </c>
      <c r="J83" s="409">
        <v>0</v>
      </c>
      <c r="K83" s="409">
        <v>0</v>
      </c>
      <c r="L83" s="409">
        <v>0</v>
      </c>
      <c r="M83" s="409">
        <v>0</v>
      </c>
      <c r="N83" s="409">
        <v>0</v>
      </c>
      <c r="O83" s="409">
        <v>0</v>
      </c>
      <c r="P83" s="409">
        <v>0</v>
      </c>
      <c r="Q83" s="409">
        <v>0</v>
      </c>
    </row>
    <row r="84" spans="1:17" ht="15" customHeight="1">
      <c r="A84" s="175"/>
      <c r="B84" s="149" t="s">
        <v>509</v>
      </c>
      <c r="C84" s="149" t="s">
        <v>509</v>
      </c>
      <c r="D84" s="280"/>
      <c r="E84" s="280"/>
      <c r="F84" s="280"/>
      <c r="G84" s="281"/>
      <c r="H84" s="409">
        <v>0</v>
      </c>
      <c r="I84" s="409">
        <v>0</v>
      </c>
      <c r="J84" s="409">
        <v>0</v>
      </c>
      <c r="K84" s="409">
        <v>0</v>
      </c>
      <c r="L84" s="409">
        <v>0</v>
      </c>
      <c r="M84" s="409">
        <v>0</v>
      </c>
      <c r="N84" s="409">
        <v>0</v>
      </c>
      <c r="O84" s="409">
        <v>0</v>
      </c>
      <c r="P84" s="409">
        <v>0</v>
      </c>
      <c r="Q84" s="409">
        <v>0</v>
      </c>
    </row>
    <row r="85" spans="1:17" ht="15" customHeight="1">
      <c r="A85" s="175"/>
      <c r="B85" s="149" t="s">
        <v>900</v>
      </c>
      <c r="C85" s="149" t="s">
        <v>510</v>
      </c>
      <c r="D85" s="280"/>
      <c r="E85" s="280"/>
      <c r="F85" s="280"/>
      <c r="G85" s="281"/>
      <c r="H85" s="409">
        <v>0</v>
      </c>
      <c r="I85" s="409">
        <v>0</v>
      </c>
      <c r="J85" s="409">
        <v>0</v>
      </c>
      <c r="K85" s="409">
        <v>0</v>
      </c>
      <c r="L85" s="409">
        <v>0</v>
      </c>
      <c r="M85" s="409">
        <v>0</v>
      </c>
      <c r="N85" s="409">
        <v>0</v>
      </c>
      <c r="O85" s="409">
        <v>0</v>
      </c>
      <c r="P85" s="409">
        <v>0</v>
      </c>
      <c r="Q85" s="409">
        <v>0</v>
      </c>
    </row>
    <row r="86" spans="1:17">
      <c r="B86" s="149" t="s">
        <v>511</v>
      </c>
      <c r="C86" s="149" t="s">
        <v>511</v>
      </c>
      <c r="D86" s="280"/>
      <c r="E86" s="280"/>
      <c r="F86" s="280"/>
      <c r="G86" s="281"/>
      <c r="H86" s="409">
        <v>0</v>
      </c>
      <c r="I86" s="409">
        <v>0</v>
      </c>
      <c r="J86" s="409">
        <v>0</v>
      </c>
      <c r="K86" s="409">
        <v>0</v>
      </c>
      <c r="L86" s="409">
        <v>0</v>
      </c>
      <c r="M86" s="409">
        <v>0</v>
      </c>
      <c r="N86" s="409">
        <v>0</v>
      </c>
      <c r="O86" s="409">
        <v>0</v>
      </c>
      <c r="P86" s="409">
        <v>0</v>
      </c>
      <c r="Q86" s="409">
        <v>0</v>
      </c>
    </row>
    <row r="87" spans="1:17">
      <c r="B87" s="149" t="s">
        <v>901</v>
      </c>
      <c r="C87" s="149" t="s">
        <v>512</v>
      </c>
      <c r="D87" s="280"/>
      <c r="E87" s="280"/>
      <c r="F87" s="280"/>
      <c r="G87" s="281"/>
      <c r="H87" s="409">
        <v>0</v>
      </c>
      <c r="I87" s="409">
        <v>0</v>
      </c>
      <c r="J87" s="409">
        <v>0</v>
      </c>
      <c r="K87" s="409">
        <v>0</v>
      </c>
      <c r="L87" s="409">
        <v>0</v>
      </c>
      <c r="M87" s="409">
        <v>0</v>
      </c>
      <c r="N87" s="409">
        <v>0</v>
      </c>
      <c r="O87" s="409">
        <v>0</v>
      </c>
      <c r="P87" s="409">
        <v>0</v>
      </c>
      <c r="Q87" s="409">
        <v>0</v>
      </c>
    </row>
    <row r="88" spans="1:17">
      <c r="B88" s="149" t="s">
        <v>513</v>
      </c>
      <c r="C88" s="149" t="s">
        <v>513</v>
      </c>
      <c r="D88" s="280"/>
      <c r="E88" s="280"/>
      <c r="F88" s="280"/>
      <c r="G88" s="281"/>
      <c r="H88" s="409">
        <v>0</v>
      </c>
      <c r="I88" s="409">
        <v>0</v>
      </c>
      <c r="J88" s="409">
        <v>0</v>
      </c>
      <c r="K88" s="409">
        <v>0</v>
      </c>
      <c r="L88" s="409">
        <v>0</v>
      </c>
      <c r="M88" s="409">
        <v>0</v>
      </c>
      <c r="N88" s="409">
        <v>0</v>
      </c>
      <c r="O88" s="409">
        <v>0</v>
      </c>
      <c r="P88" s="409">
        <v>0</v>
      </c>
      <c r="Q88" s="409">
        <v>0</v>
      </c>
    </row>
    <row r="89" spans="1:17">
      <c r="B89" s="149" t="s">
        <v>514</v>
      </c>
      <c r="C89" s="149" t="s">
        <v>514</v>
      </c>
      <c r="D89" s="280"/>
      <c r="E89" s="280"/>
      <c r="F89" s="280"/>
      <c r="G89" s="281"/>
      <c r="H89" s="409">
        <v>0</v>
      </c>
      <c r="I89" s="409">
        <v>0</v>
      </c>
      <c r="J89" s="409">
        <v>0</v>
      </c>
      <c r="K89" s="409">
        <v>0</v>
      </c>
      <c r="L89" s="409">
        <v>0</v>
      </c>
      <c r="M89" s="409">
        <v>0</v>
      </c>
      <c r="N89" s="409">
        <v>0</v>
      </c>
      <c r="O89" s="409">
        <v>0</v>
      </c>
      <c r="P89" s="409">
        <v>0</v>
      </c>
      <c r="Q89" s="409">
        <v>0</v>
      </c>
    </row>
    <row r="90" spans="1:17">
      <c r="B90" s="149" t="s">
        <v>515</v>
      </c>
      <c r="C90" s="149" t="s">
        <v>515</v>
      </c>
      <c r="D90" s="280"/>
      <c r="E90" s="280"/>
      <c r="F90" s="280"/>
      <c r="G90" s="281"/>
      <c r="H90" s="409">
        <v>0</v>
      </c>
      <c r="I90" s="409">
        <v>0</v>
      </c>
      <c r="J90" s="409">
        <v>0</v>
      </c>
      <c r="K90" s="409">
        <v>0</v>
      </c>
      <c r="L90" s="409">
        <v>0</v>
      </c>
      <c r="M90" s="409">
        <v>0</v>
      </c>
      <c r="N90" s="409">
        <v>0</v>
      </c>
      <c r="O90" s="409">
        <v>0</v>
      </c>
      <c r="P90" s="409">
        <v>0</v>
      </c>
      <c r="Q90" s="409">
        <v>0</v>
      </c>
    </row>
    <row r="91" spans="1:17">
      <c r="B91" s="149" t="s">
        <v>516</v>
      </c>
      <c r="C91" s="149" t="s">
        <v>516</v>
      </c>
      <c r="D91" s="280"/>
      <c r="E91" s="280"/>
      <c r="F91" s="280"/>
      <c r="G91" s="281"/>
      <c r="H91" s="409">
        <v>0</v>
      </c>
      <c r="I91" s="409">
        <v>0</v>
      </c>
      <c r="J91" s="409">
        <v>0</v>
      </c>
      <c r="K91" s="409">
        <v>0</v>
      </c>
      <c r="L91" s="409">
        <v>0</v>
      </c>
      <c r="M91" s="409">
        <v>0</v>
      </c>
      <c r="N91" s="409">
        <v>0</v>
      </c>
      <c r="O91" s="409">
        <v>0</v>
      </c>
      <c r="P91" s="409">
        <v>0</v>
      </c>
      <c r="Q91" s="409">
        <v>0</v>
      </c>
    </row>
    <row r="92" spans="1:17">
      <c r="B92" s="149" t="s">
        <v>517</v>
      </c>
      <c r="C92" s="149" t="s">
        <v>517</v>
      </c>
      <c r="D92" s="280"/>
      <c r="E92" s="280"/>
      <c r="F92" s="280"/>
      <c r="G92" s="281"/>
      <c r="H92" s="409">
        <v>0</v>
      </c>
      <c r="I92" s="409">
        <v>0</v>
      </c>
      <c r="J92" s="409">
        <v>0</v>
      </c>
      <c r="K92" s="409">
        <v>0</v>
      </c>
      <c r="L92" s="409">
        <v>0</v>
      </c>
      <c r="M92" s="409">
        <v>0</v>
      </c>
      <c r="N92" s="409">
        <v>0</v>
      </c>
      <c r="O92" s="409">
        <v>0</v>
      </c>
      <c r="P92" s="409">
        <v>0</v>
      </c>
      <c r="Q92" s="409">
        <v>0</v>
      </c>
    </row>
    <row r="93" spans="1:17">
      <c r="B93" s="149" t="s">
        <v>518</v>
      </c>
      <c r="C93" s="149" t="s">
        <v>518</v>
      </c>
      <c r="D93" s="280"/>
      <c r="E93" s="280"/>
      <c r="F93" s="280"/>
      <c r="G93" s="281"/>
      <c r="H93" s="409">
        <v>0</v>
      </c>
      <c r="I93" s="409">
        <v>0</v>
      </c>
      <c r="J93" s="409">
        <v>0</v>
      </c>
      <c r="K93" s="409">
        <v>0</v>
      </c>
      <c r="L93" s="409">
        <v>0</v>
      </c>
      <c r="M93" s="409">
        <v>0</v>
      </c>
      <c r="N93" s="409">
        <v>0</v>
      </c>
      <c r="O93" s="409">
        <v>0</v>
      </c>
      <c r="P93" s="409">
        <v>0</v>
      </c>
      <c r="Q93" s="409">
        <v>0</v>
      </c>
    </row>
    <row r="94" spans="1:17">
      <c r="B94" s="149" t="s">
        <v>519</v>
      </c>
      <c r="C94" s="149" t="s">
        <v>519</v>
      </c>
      <c r="D94" s="280"/>
      <c r="E94" s="280"/>
      <c r="F94" s="280"/>
      <c r="G94" s="281"/>
      <c r="H94" s="409">
        <v>0</v>
      </c>
      <c r="I94" s="409">
        <v>0</v>
      </c>
      <c r="J94" s="409">
        <v>0</v>
      </c>
      <c r="K94" s="409">
        <v>0</v>
      </c>
      <c r="L94" s="409">
        <v>0</v>
      </c>
      <c r="M94" s="409">
        <v>0</v>
      </c>
      <c r="N94" s="409">
        <v>0</v>
      </c>
      <c r="O94" s="409">
        <v>0</v>
      </c>
      <c r="P94" s="409">
        <v>0</v>
      </c>
      <c r="Q94" s="409">
        <v>0</v>
      </c>
    </row>
    <row r="95" spans="1:17">
      <c r="B95" s="149" t="s">
        <v>520</v>
      </c>
      <c r="C95" s="149" t="s">
        <v>520</v>
      </c>
      <c r="D95" s="280"/>
      <c r="E95" s="280"/>
      <c r="F95" s="280"/>
      <c r="G95" s="281"/>
      <c r="H95" s="409">
        <v>0</v>
      </c>
      <c r="I95" s="409">
        <v>0</v>
      </c>
      <c r="J95" s="409">
        <v>0</v>
      </c>
      <c r="K95" s="409">
        <v>0</v>
      </c>
      <c r="L95" s="409">
        <v>0</v>
      </c>
      <c r="M95" s="409">
        <v>0</v>
      </c>
      <c r="N95" s="409">
        <v>0</v>
      </c>
      <c r="O95" s="409">
        <v>0</v>
      </c>
      <c r="P95" s="409">
        <v>0</v>
      </c>
      <c r="Q95" s="409">
        <v>0</v>
      </c>
    </row>
    <row r="96" spans="1:17">
      <c r="B96" s="149" t="s">
        <v>521</v>
      </c>
      <c r="C96" s="149" t="s">
        <v>521</v>
      </c>
      <c r="D96" s="280"/>
      <c r="E96" s="280"/>
      <c r="F96" s="280"/>
      <c r="G96" s="281"/>
      <c r="H96" s="409">
        <v>0</v>
      </c>
      <c r="I96" s="409">
        <v>0</v>
      </c>
      <c r="J96" s="409">
        <v>0</v>
      </c>
      <c r="K96" s="409">
        <v>0</v>
      </c>
      <c r="L96" s="409">
        <v>0</v>
      </c>
      <c r="M96" s="409">
        <v>0</v>
      </c>
      <c r="N96" s="409">
        <v>0</v>
      </c>
      <c r="O96" s="409">
        <v>0</v>
      </c>
      <c r="P96" s="409">
        <v>0</v>
      </c>
      <c r="Q96" s="409">
        <v>0</v>
      </c>
    </row>
    <row r="97" spans="2:17">
      <c r="B97" s="149" t="s">
        <v>522</v>
      </c>
      <c r="C97" s="149" t="s">
        <v>522</v>
      </c>
      <c r="D97" s="280"/>
      <c r="E97" s="280"/>
      <c r="F97" s="280"/>
      <c r="G97" s="281"/>
      <c r="H97" s="409">
        <v>0</v>
      </c>
      <c r="I97" s="409">
        <v>0</v>
      </c>
      <c r="J97" s="409">
        <v>0</v>
      </c>
      <c r="K97" s="409">
        <v>0</v>
      </c>
      <c r="L97" s="409">
        <v>0</v>
      </c>
      <c r="M97" s="409">
        <v>0</v>
      </c>
      <c r="N97" s="409">
        <v>0</v>
      </c>
      <c r="O97" s="409">
        <v>0</v>
      </c>
      <c r="P97" s="409">
        <v>0</v>
      </c>
      <c r="Q97" s="409">
        <v>0</v>
      </c>
    </row>
    <row r="98" spans="2:17">
      <c r="B98" s="149" t="s">
        <v>523</v>
      </c>
      <c r="C98" s="149" t="s">
        <v>523</v>
      </c>
      <c r="D98" s="280"/>
      <c r="E98" s="280"/>
      <c r="F98" s="280"/>
      <c r="G98" s="281"/>
      <c r="H98" s="409">
        <v>0</v>
      </c>
      <c r="I98" s="409">
        <v>0</v>
      </c>
      <c r="J98" s="409">
        <v>0</v>
      </c>
      <c r="K98" s="409">
        <v>0</v>
      </c>
      <c r="L98" s="409">
        <v>0</v>
      </c>
      <c r="M98" s="409">
        <v>0</v>
      </c>
      <c r="N98" s="409">
        <v>0</v>
      </c>
      <c r="O98" s="409">
        <v>0</v>
      </c>
      <c r="P98" s="409">
        <v>0</v>
      </c>
      <c r="Q98" s="409">
        <v>0</v>
      </c>
    </row>
    <row r="99" spans="2:17">
      <c r="B99" s="149" t="s">
        <v>524</v>
      </c>
      <c r="C99" s="149" t="s">
        <v>524</v>
      </c>
      <c r="D99" s="280"/>
      <c r="E99" s="280"/>
      <c r="F99" s="280"/>
      <c r="G99" s="281"/>
      <c r="H99" s="409">
        <v>0</v>
      </c>
      <c r="I99" s="409">
        <v>0</v>
      </c>
      <c r="J99" s="409">
        <v>0</v>
      </c>
      <c r="K99" s="409">
        <v>0</v>
      </c>
      <c r="L99" s="409">
        <v>0</v>
      </c>
      <c r="M99" s="409">
        <v>0</v>
      </c>
      <c r="N99" s="409">
        <v>0</v>
      </c>
      <c r="O99" s="409">
        <v>0</v>
      </c>
      <c r="P99" s="409">
        <v>0</v>
      </c>
      <c r="Q99" s="409">
        <v>0</v>
      </c>
    </row>
    <row r="100" spans="2:17">
      <c r="B100" s="149" t="s">
        <v>525</v>
      </c>
      <c r="C100" s="149" t="s">
        <v>525</v>
      </c>
      <c r="D100" s="280"/>
      <c r="E100" s="280"/>
      <c r="F100" s="280"/>
      <c r="G100" s="281"/>
      <c r="H100" s="409">
        <v>0</v>
      </c>
      <c r="I100" s="409">
        <v>0</v>
      </c>
      <c r="J100" s="409">
        <v>0</v>
      </c>
      <c r="K100" s="409">
        <v>0</v>
      </c>
      <c r="L100" s="409">
        <v>0</v>
      </c>
      <c r="M100" s="409">
        <v>0</v>
      </c>
      <c r="N100" s="409">
        <v>0</v>
      </c>
      <c r="O100" s="409">
        <v>0</v>
      </c>
      <c r="P100" s="409">
        <v>0</v>
      </c>
      <c r="Q100" s="409">
        <v>0</v>
      </c>
    </row>
    <row r="101" spans="2:17">
      <c r="B101" s="149" t="s">
        <v>526</v>
      </c>
      <c r="C101" s="149" t="s">
        <v>526</v>
      </c>
      <c r="D101" s="280"/>
      <c r="E101" s="280"/>
      <c r="F101" s="280"/>
      <c r="G101" s="281"/>
      <c r="H101" s="409">
        <v>0</v>
      </c>
      <c r="I101" s="409">
        <v>0</v>
      </c>
      <c r="J101" s="409">
        <v>0</v>
      </c>
      <c r="K101" s="409">
        <v>0</v>
      </c>
      <c r="L101" s="409">
        <v>0</v>
      </c>
      <c r="M101" s="409">
        <v>0</v>
      </c>
      <c r="N101" s="409">
        <v>0</v>
      </c>
      <c r="O101" s="409">
        <v>0</v>
      </c>
      <c r="P101" s="409">
        <v>0</v>
      </c>
      <c r="Q101" s="409">
        <v>0</v>
      </c>
    </row>
    <row r="102" spans="2:17">
      <c r="B102" s="149" t="s">
        <v>527</v>
      </c>
      <c r="C102" s="149" t="s">
        <v>527</v>
      </c>
      <c r="D102" s="280"/>
      <c r="E102" s="280"/>
      <c r="F102" s="280"/>
      <c r="G102" s="281"/>
      <c r="H102" s="409">
        <v>0</v>
      </c>
      <c r="I102" s="409">
        <v>0</v>
      </c>
      <c r="J102" s="409">
        <v>0</v>
      </c>
      <c r="K102" s="409">
        <v>0</v>
      </c>
      <c r="L102" s="409">
        <v>0</v>
      </c>
      <c r="M102" s="409">
        <v>0</v>
      </c>
      <c r="N102" s="409">
        <v>0</v>
      </c>
      <c r="O102" s="409">
        <v>0</v>
      </c>
      <c r="P102" s="409">
        <v>0</v>
      </c>
      <c r="Q102" s="409">
        <v>0</v>
      </c>
    </row>
    <row r="103" spans="2:17">
      <c r="B103" s="149" t="s">
        <v>528</v>
      </c>
      <c r="C103" s="149" t="s">
        <v>528</v>
      </c>
      <c r="D103" s="280"/>
      <c r="E103" s="280"/>
      <c r="F103" s="280"/>
      <c r="G103" s="281"/>
      <c r="H103" s="409">
        <v>0</v>
      </c>
      <c r="I103" s="409">
        <v>0</v>
      </c>
      <c r="J103" s="409">
        <v>0</v>
      </c>
      <c r="K103" s="409">
        <v>0</v>
      </c>
      <c r="L103" s="409">
        <v>0</v>
      </c>
      <c r="M103" s="409">
        <v>0</v>
      </c>
      <c r="N103" s="409">
        <v>0</v>
      </c>
      <c r="O103" s="409">
        <v>0</v>
      </c>
      <c r="P103" s="409">
        <v>0</v>
      </c>
      <c r="Q103" s="409">
        <v>0</v>
      </c>
    </row>
    <row r="104" spans="2:17">
      <c r="B104" s="149" t="s">
        <v>529</v>
      </c>
      <c r="C104" s="149" t="s">
        <v>529</v>
      </c>
      <c r="D104" s="280"/>
      <c r="E104" s="280"/>
      <c r="F104" s="280"/>
      <c r="G104" s="281"/>
      <c r="H104" s="409">
        <v>0</v>
      </c>
      <c r="I104" s="409">
        <v>0</v>
      </c>
      <c r="J104" s="409">
        <v>0</v>
      </c>
      <c r="K104" s="409">
        <v>0</v>
      </c>
      <c r="L104" s="409">
        <v>0</v>
      </c>
      <c r="M104" s="409">
        <v>0</v>
      </c>
      <c r="N104" s="409">
        <v>0</v>
      </c>
      <c r="O104" s="409">
        <v>0</v>
      </c>
      <c r="P104" s="409">
        <v>0</v>
      </c>
      <c r="Q104" s="409">
        <v>0</v>
      </c>
    </row>
    <row r="105" spans="2:17">
      <c r="B105" s="149" t="s">
        <v>530</v>
      </c>
      <c r="C105" s="149" t="s">
        <v>530</v>
      </c>
      <c r="D105" s="280"/>
      <c r="E105" s="280"/>
      <c r="F105" s="280"/>
      <c r="G105" s="281"/>
      <c r="H105" s="409">
        <v>0</v>
      </c>
      <c r="I105" s="409">
        <v>0</v>
      </c>
      <c r="J105" s="409">
        <v>0</v>
      </c>
      <c r="K105" s="409">
        <v>0</v>
      </c>
      <c r="L105" s="409">
        <v>0</v>
      </c>
      <c r="M105" s="409">
        <v>0</v>
      </c>
      <c r="N105" s="409">
        <v>0</v>
      </c>
      <c r="O105" s="409">
        <v>0</v>
      </c>
      <c r="P105" s="409">
        <v>0</v>
      </c>
      <c r="Q105" s="409">
        <v>0</v>
      </c>
    </row>
    <row r="106" spans="2:17">
      <c r="B106" s="149" t="s">
        <v>531</v>
      </c>
      <c r="C106" s="149" t="s">
        <v>531</v>
      </c>
      <c r="D106" s="280"/>
      <c r="E106" s="280"/>
      <c r="F106" s="280"/>
      <c r="G106" s="281"/>
      <c r="H106" s="409">
        <v>0</v>
      </c>
      <c r="I106" s="409">
        <v>0</v>
      </c>
      <c r="J106" s="409">
        <v>0</v>
      </c>
      <c r="K106" s="409">
        <v>0</v>
      </c>
      <c r="L106" s="409">
        <v>0</v>
      </c>
      <c r="M106" s="409">
        <v>0</v>
      </c>
      <c r="N106" s="409">
        <v>0</v>
      </c>
      <c r="O106" s="409">
        <v>0</v>
      </c>
      <c r="P106" s="409">
        <v>0</v>
      </c>
      <c r="Q106" s="409">
        <v>0</v>
      </c>
    </row>
    <row r="107" spans="2:17">
      <c r="B107" s="149" t="s">
        <v>532</v>
      </c>
      <c r="C107" s="149" t="s">
        <v>532</v>
      </c>
      <c r="D107" s="280"/>
      <c r="E107" s="280"/>
      <c r="F107" s="280"/>
      <c r="G107" s="281"/>
      <c r="H107" s="409">
        <v>0</v>
      </c>
      <c r="I107" s="409">
        <v>0</v>
      </c>
      <c r="J107" s="409">
        <v>0</v>
      </c>
      <c r="K107" s="409">
        <v>0</v>
      </c>
      <c r="L107" s="409">
        <v>0</v>
      </c>
      <c r="M107" s="409">
        <v>0</v>
      </c>
      <c r="N107" s="409">
        <v>0</v>
      </c>
      <c r="O107" s="409">
        <v>0</v>
      </c>
      <c r="P107" s="409">
        <v>0</v>
      </c>
      <c r="Q107" s="409">
        <v>0</v>
      </c>
    </row>
    <row r="108" spans="2:17">
      <c r="B108" s="149" t="s">
        <v>533</v>
      </c>
      <c r="C108" s="149" t="s">
        <v>533</v>
      </c>
      <c r="D108" s="280"/>
      <c r="E108" s="280"/>
      <c r="F108" s="280"/>
      <c r="G108" s="281"/>
      <c r="H108" s="409">
        <v>0</v>
      </c>
      <c r="I108" s="409">
        <v>0</v>
      </c>
      <c r="J108" s="409">
        <v>0</v>
      </c>
      <c r="K108" s="409">
        <v>0</v>
      </c>
      <c r="L108" s="409">
        <v>0</v>
      </c>
      <c r="M108" s="409">
        <v>0</v>
      </c>
      <c r="N108" s="409">
        <v>0</v>
      </c>
      <c r="O108" s="409">
        <v>0</v>
      </c>
      <c r="P108" s="409">
        <v>0</v>
      </c>
      <c r="Q108" s="409">
        <v>0</v>
      </c>
    </row>
    <row r="109" spans="2:17">
      <c r="B109" s="149" t="s">
        <v>902</v>
      </c>
      <c r="C109" s="149" t="s">
        <v>534</v>
      </c>
      <c r="D109" s="280"/>
      <c r="E109" s="280"/>
      <c r="F109" s="280"/>
      <c r="G109" s="281"/>
      <c r="H109" s="409">
        <v>0</v>
      </c>
      <c r="I109" s="409">
        <v>0</v>
      </c>
      <c r="J109" s="409">
        <v>0</v>
      </c>
      <c r="K109" s="409">
        <v>0</v>
      </c>
      <c r="L109" s="409">
        <v>0</v>
      </c>
      <c r="M109" s="409">
        <v>0</v>
      </c>
      <c r="N109" s="409">
        <v>0</v>
      </c>
      <c r="O109" s="409">
        <v>0</v>
      </c>
      <c r="P109" s="409">
        <v>0</v>
      </c>
      <c r="Q109" s="409">
        <v>0</v>
      </c>
    </row>
    <row r="110" spans="2:17">
      <c r="B110" s="149" t="s">
        <v>535</v>
      </c>
      <c r="C110" s="149" t="s">
        <v>535</v>
      </c>
      <c r="D110" s="280"/>
      <c r="E110" s="280"/>
      <c r="F110" s="280"/>
      <c r="G110" s="281"/>
      <c r="H110" s="409">
        <v>0</v>
      </c>
      <c r="I110" s="409">
        <v>0</v>
      </c>
      <c r="J110" s="409">
        <v>0</v>
      </c>
      <c r="K110" s="409">
        <v>0</v>
      </c>
      <c r="L110" s="409">
        <v>0</v>
      </c>
      <c r="M110" s="409">
        <v>0</v>
      </c>
      <c r="N110" s="409">
        <v>0</v>
      </c>
      <c r="O110" s="409">
        <v>0</v>
      </c>
      <c r="P110" s="409">
        <v>0</v>
      </c>
      <c r="Q110" s="409">
        <v>0</v>
      </c>
    </row>
    <row r="111" spans="2:17">
      <c r="B111" s="149" t="s">
        <v>536</v>
      </c>
      <c r="C111" s="149" t="s">
        <v>536</v>
      </c>
      <c r="D111" s="280"/>
      <c r="E111" s="280"/>
      <c r="F111" s="280"/>
      <c r="G111" s="281"/>
      <c r="H111" s="409">
        <v>0</v>
      </c>
      <c r="I111" s="409">
        <v>0</v>
      </c>
      <c r="J111" s="409">
        <v>0</v>
      </c>
      <c r="K111" s="409">
        <v>0</v>
      </c>
      <c r="L111" s="409">
        <v>0</v>
      </c>
      <c r="M111" s="409">
        <v>0</v>
      </c>
      <c r="N111" s="409">
        <v>0</v>
      </c>
      <c r="O111" s="409">
        <v>0</v>
      </c>
      <c r="P111" s="409">
        <v>0</v>
      </c>
      <c r="Q111" s="409">
        <v>0</v>
      </c>
    </row>
    <row r="112" spans="2:17">
      <c r="B112" s="149" t="s">
        <v>537</v>
      </c>
      <c r="C112" s="149" t="s">
        <v>537</v>
      </c>
      <c r="D112" s="280"/>
      <c r="E112" s="280"/>
      <c r="F112" s="280"/>
      <c r="G112" s="281"/>
      <c r="H112" s="409">
        <v>0</v>
      </c>
      <c r="I112" s="409">
        <v>0</v>
      </c>
      <c r="J112" s="409">
        <v>0</v>
      </c>
      <c r="K112" s="409">
        <v>0</v>
      </c>
      <c r="L112" s="409">
        <v>0</v>
      </c>
      <c r="M112" s="409">
        <v>0</v>
      </c>
      <c r="N112" s="409">
        <v>0</v>
      </c>
      <c r="O112" s="409">
        <v>0</v>
      </c>
      <c r="P112" s="409">
        <v>0</v>
      </c>
      <c r="Q112" s="409">
        <v>0</v>
      </c>
    </row>
    <row r="113" spans="2:17">
      <c r="B113" s="149" t="s">
        <v>538</v>
      </c>
      <c r="C113" s="149" t="s">
        <v>538</v>
      </c>
      <c r="D113" s="280"/>
      <c r="E113" s="280"/>
      <c r="F113" s="280"/>
      <c r="G113" s="281"/>
      <c r="H113" s="409">
        <v>0</v>
      </c>
      <c r="I113" s="409">
        <v>0</v>
      </c>
      <c r="J113" s="409">
        <v>0</v>
      </c>
      <c r="K113" s="409">
        <v>0</v>
      </c>
      <c r="L113" s="409">
        <v>0</v>
      </c>
      <c r="M113" s="409">
        <v>0</v>
      </c>
      <c r="N113" s="409">
        <v>0</v>
      </c>
      <c r="O113" s="409">
        <v>0</v>
      </c>
      <c r="P113" s="409">
        <v>0</v>
      </c>
      <c r="Q113" s="409">
        <v>0</v>
      </c>
    </row>
    <row r="114" spans="2:17">
      <c r="B114" s="149" t="s">
        <v>539</v>
      </c>
      <c r="C114" s="149" t="s">
        <v>539</v>
      </c>
      <c r="D114" s="280"/>
      <c r="E114" s="280"/>
      <c r="F114" s="280"/>
      <c r="G114" s="281"/>
      <c r="H114" s="409">
        <v>0</v>
      </c>
      <c r="I114" s="409">
        <v>0</v>
      </c>
      <c r="J114" s="409">
        <v>0</v>
      </c>
      <c r="K114" s="409">
        <v>0</v>
      </c>
      <c r="L114" s="409">
        <v>0</v>
      </c>
      <c r="M114" s="409">
        <v>0</v>
      </c>
      <c r="N114" s="409">
        <v>0</v>
      </c>
      <c r="O114" s="409">
        <v>0</v>
      </c>
      <c r="P114" s="409">
        <v>0</v>
      </c>
      <c r="Q114" s="409">
        <v>0</v>
      </c>
    </row>
    <row r="115" spans="2:17">
      <c r="B115" s="149" t="s">
        <v>540</v>
      </c>
      <c r="C115" s="149" t="s">
        <v>540</v>
      </c>
      <c r="D115" s="280"/>
      <c r="E115" s="280"/>
      <c r="F115" s="280"/>
      <c r="G115" s="281"/>
      <c r="H115" s="409">
        <v>0</v>
      </c>
      <c r="I115" s="409">
        <v>0</v>
      </c>
      <c r="J115" s="409">
        <v>0</v>
      </c>
      <c r="K115" s="409">
        <v>0</v>
      </c>
      <c r="L115" s="409">
        <v>0</v>
      </c>
      <c r="M115" s="409">
        <v>0</v>
      </c>
      <c r="N115" s="409">
        <v>0</v>
      </c>
      <c r="O115" s="409">
        <v>0</v>
      </c>
      <c r="P115" s="409">
        <v>0</v>
      </c>
      <c r="Q115" s="409">
        <v>0</v>
      </c>
    </row>
    <row r="116" spans="2:17">
      <c r="B116" s="149" t="s">
        <v>541</v>
      </c>
      <c r="C116" s="149" t="s">
        <v>541</v>
      </c>
      <c r="D116" s="280"/>
      <c r="E116" s="280"/>
      <c r="F116" s="280"/>
      <c r="G116" s="281"/>
      <c r="H116" s="409">
        <v>0</v>
      </c>
      <c r="I116" s="409">
        <v>0</v>
      </c>
      <c r="J116" s="409">
        <v>0</v>
      </c>
      <c r="K116" s="409">
        <v>0</v>
      </c>
      <c r="L116" s="409">
        <v>0</v>
      </c>
      <c r="M116" s="409">
        <v>0</v>
      </c>
      <c r="N116" s="409">
        <v>0</v>
      </c>
      <c r="O116" s="409">
        <v>0</v>
      </c>
      <c r="P116" s="409">
        <v>0</v>
      </c>
      <c r="Q116" s="409">
        <v>0</v>
      </c>
    </row>
    <row r="117" spans="2:17">
      <c r="B117" s="149" t="s">
        <v>542</v>
      </c>
      <c r="C117" s="149" t="s">
        <v>542</v>
      </c>
      <c r="D117" s="280"/>
      <c r="E117" s="280"/>
      <c r="F117" s="280"/>
      <c r="G117" s="281"/>
      <c r="H117" s="409">
        <v>0</v>
      </c>
      <c r="I117" s="409">
        <v>0</v>
      </c>
      <c r="J117" s="409">
        <v>0</v>
      </c>
      <c r="K117" s="409">
        <v>0</v>
      </c>
      <c r="L117" s="409">
        <v>0</v>
      </c>
      <c r="M117" s="409">
        <v>0</v>
      </c>
      <c r="N117" s="409">
        <v>0</v>
      </c>
      <c r="O117" s="409">
        <v>0</v>
      </c>
      <c r="P117" s="409">
        <v>0</v>
      </c>
      <c r="Q117" s="409">
        <v>0</v>
      </c>
    </row>
    <row r="118" spans="2:17">
      <c r="B118" s="149" t="s">
        <v>543</v>
      </c>
      <c r="C118" s="149" t="s">
        <v>543</v>
      </c>
      <c r="D118" s="280"/>
      <c r="E118" s="280"/>
      <c r="F118" s="280"/>
      <c r="G118" s="281"/>
      <c r="H118" s="409">
        <v>0</v>
      </c>
      <c r="I118" s="409">
        <v>0</v>
      </c>
      <c r="J118" s="409">
        <v>0</v>
      </c>
      <c r="K118" s="409">
        <v>0</v>
      </c>
      <c r="L118" s="409">
        <v>0</v>
      </c>
      <c r="M118" s="409">
        <v>0</v>
      </c>
      <c r="N118" s="409">
        <v>0</v>
      </c>
      <c r="O118" s="409">
        <v>0</v>
      </c>
      <c r="P118" s="409">
        <v>0</v>
      </c>
      <c r="Q118" s="409">
        <v>0</v>
      </c>
    </row>
    <row r="119" spans="2:17">
      <c r="B119" s="149" t="s">
        <v>544</v>
      </c>
      <c r="C119" s="149" t="s">
        <v>544</v>
      </c>
      <c r="D119" s="280"/>
      <c r="E119" s="280"/>
      <c r="F119" s="280"/>
      <c r="G119" s="281"/>
      <c r="H119" s="409">
        <v>0</v>
      </c>
      <c r="I119" s="409">
        <v>0</v>
      </c>
      <c r="J119" s="409">
        <v>0</v>
      </c>
      <c r="K119" s="409">
        <v>0</v>
      </c>
      <c r="L119" s="409">
        <v>0</v>
      </c>
      <c r="M119" s="409">
        <v>0</v>
      </c>
      <c r="N119" s="409">
        <v>0</v>
      </c>
      <c r="O119" s="409">
        <v>0</v>
      </c>
      <c r="P119" s="409">
        <v>0</v>
      </c>
      <c r="Q119" s="409">
        <v>0</v>
      </c>
    </row>
    <row r="120" spans="2:17">
      <c r="B120" s="149" t="s">
        <v>545</v>
      </c>
      <c r="C120" s="149" t="s">
        <v>545</v>
      </c>
      <c r="D120" s="280"/>
      <c r="E120" s="280"/>
      <c r="F120" s="280"/>
      <c r="G120" s="281"/>
      <c r="H120" s="409">
        <v>0</v>
      </c>
      <c r="I120" s="409">
        <v>0</v>
      </c>
      <c r="J120" s="409">
        <v>0</v>
      </c>
      <c r="K120" s="409">
        <v>0</v>
      </c>
      <c r="L120" s="409">
        <v>0</v>
      </c>
      <c r="M120" s="409">
        <v>0</v>
      </c>
      <c r="N120" s="409">
        <v>0</v>
      </c>
      <c r="O120" s="409">
        <v>0</v>
      </c>
      <c r="P120" s="409">
        <v>0</v>
      </c>
      <c r="Q120" s="409">
        <v>0</v>
      </c>
    </row>
    <row r="121" spans="2:17">
      <c r="B121" s="149" t="s">
        <v>903</v>
      </c>
      <c r="C121" s="149" t="s">
        <v>546</v>
      </c>
      <c r="D121" s="280"/>
      <c r="E121" s="280"/>
      <c r="F121" s="280"/>
      <c r="G121" s="281"/>
      <c r="H121" s="409">
        <v>0</v>
      </c>
      <c r="I121" s="409">
        <v>0</v>
      </c>
      <c r="J121" s="409">
        <v>0</v>
      </c>
      <c r="K121" s="409">
        <v>0</v>
      </c>
      <c r="L121" s="409">
        <v>0</v>
      </c>
      <c r="M121" s="409">
        <v>0</v>
      </c>
      <c r="N121" s="409">
        <v>0</v>
      </c>
      <c r="O121" s="409">
        <v>0</v>
      </c>
      <c r="P121" s="409">
        <v>0</v>
      </c>
      <c r="Q121" s="409">
        <v>0</v>
      </c>
    </row>
    <row r="122" spans="2:17">
      <c r="B122" s="149" t="s">
        <v>904</v>
      </c>
      <c r="C122" s="149" t="s">
        <v>547</v>
      </c>
      <c r="D122" s="280"/>
      <c r="E122" s="280"/>
      <c r="F122" s="280"/>
      <c r="G122" s="281"/>
      <c r="H122" s="409">
        <v>0</v>
      </c>
      <c r="I122" s="409">
        <v>0</v>
      </c>
      <c r="J122" s="409">
        <v>0</v>
      </c>
      <c r="K122" s="409">
        <v>0</v>
      </c>
      <c r="L122" s="409">
        <v>0</v>
      </c>
      <c r="M122" s="409">
        <v>0</v>
      </c>
      <c r="N122" s="409">
        <v>0</v>
      </c>
      <c r="O122" s="409">
        <v>0</v>
      </c>
      <c r="P122" s="409">
        <v>0</v>
      </c>
      <c r="Q122" s="409">
        <v>0</v>
      </c>
    </row>
    <row r="123" spans="2:17">
      <c r="B123" s="149" t="s">
        <v>905</v>
      </c>
      <c r="C123" s="149" t="s">
        <v>548</v>
      </c>
      <c r="D123" s="280"/>
      <c r="E123" s="280"/>
      <c r="F123" s="280"/>
      <c r="G123" s="281"/>
      <c r="H123" s="409">
        <v>0</v>
      </c>
      <c r="I123" s="409">
        <v>0</v>
      </c>
      <c r="J123" s="409">
        <v>0</v>
      </c>
      <c r="K123" s="409">
        <v>0</v>
      </c>
      <c r="L123" s="409">
        <v>0</v>
      </c>
      <c r="M123" s="409">
        <v>0</v>
      </c>
      <c r="N123" s="409">
        <v>0</v>
      </c>
      <c r="O123" s="409">
        <v>0</v>
      </c>
      <c r="P123" s="409">
        <v>0</v>
      </c>
      <c r="Q123" s="409">
        <v>0</v>
      </c>
    </row>
    <row r="124" spans="2:17">
      <c r="B124" s="149" t="s">
        <v>906</v>
      </c>
      <c r="C124" s="149" t="s">
        <v>549</v>
      </c>
      <c r="D124" s="280"/>
      <c r="E124" s="280"/>
      <c r="F124" s="280"/>
      <c r="G124" s="281"/>
      <c r="H124" s="409">
        <v>0</v>
      </c>
      <c r="I124" s="409">
        <v>0</v>
      </c>
      <c r="J124" s="409">
        <v>0</v>
      </c>
      <c r="K124" s="409">
        <v>0</v>
      </c>
      <c r="L124" s="409">
        <v>0</v>
      </c>
      <c r="M124" s="409">
        <v>0</v>
      </c>
      <c r="N124" s="409">
        <v>0</v>
      </c>
      <c r="O124" s="409">
        <v>0</v>
      </c>
      <c r="P124" s="409">
        <v>0</v>
      </c>
      <c r="Q124" s="409">
        <v>0</v>
      </c>
    </row>
    <row r="125" spans="2:17">
      <c r="B125" s="149" t="s">
        <v>907</v>
      </c>
      <c r="C125" s="149" t="s">
        <v>550</v>
      </c>
      <c r="D125" s="280"/>
      <c r="E125" s="280"/>
      <c r="F125" s="280"/>
      <c r="G125" s="281"/>
      <c r="H125" s="409">
        <v>0</v>
      </c>
      <c r="I125" s="409">
        <v>0</v>
      </c>
      <c r="J125" s="409">
        <v>0</v>
      </c>
      <c r="K125" s="409">
        <v>0</v>
      </c>
      <c r="L125" s="409">
        <v>0</v>
      </c>
      <c r="M125" s="409">
        <v>0</v>
      </c>
      <c r="N125" s="409">
        <v>0</v>
      </c>
      <c r="O125" s="409">
        <v>0</v>
      </c>
      <c r="P125" s="409">
        <v>0</v>
      </c>
      <c r="Q125" s="409">
        <v>0</v>
      </c>
    </row>
    <row r="126" spans="2:17">
      <c r="B126" s="149" t="s">
        <v>908</v>
      </c>
      <c r="C126" s="149" t="s">
        <v>551</v>
      </c>
      <c r="D126" s="280"/>
      <c r="E126" s="280"/>
      <c r="F126" s="280"/>
      <c r="G126" s="281"/>
      <c r="H126" s="409">
        <v>0</v>
      </c>
      <c r="I126" s="409">
        <v>0</v>
      </c>
      <c r="J126" s="409">
        <v>0</v>
      </c>
      <c r="K126" s="409">
        <v>0</v>
      </c>
      <c r="L126" s="409">
        <v>0</v>
      </c>
      <c r="M126" s="409">
        <v>0</v>
      </c>
      <c r="N126" s="409">
        <v>0</v>
      </c>
      <c r="O126" s="409">
        <v>0</v>
      </c>
      <c r="P126" s="409">
        <v>0</v>
      </c>
      <c r="Q126" s="409">
        <v>0</v>
      </c>
    </row>
    <row r="127" spans="2:17">
      <c r="B127" s="149" t="s">
        <v>909</v>
      </c>
      <c r="C127" s="149" t="s">
        <v>552</v>
      </c>
      <c r="D127" s="280"/>
      <c r="E127" s="280"/>
      <c r="F127" s="280"/>
      <c r="G127" s="281"/>
      <c r="H127" s="409">
        <v>0</v>
      </c>
      <c r="I127" s="409">
        <v>0</v>
      </c>
      <c r="J127" s="409">
        <v>0</v>
      </c>
      <c r="K127" s="409">
        <v>0</v>
      </c>
      <c r="L127" s="409">
        <v>0</v>
      </c>
      <c r="M127" s="409">
        <v>0</v>
      </c>
      <c r="N127" s="409">
        <v>0</v>
      </c>
      <c r="O127" s="409">
        <v>0</v>
      </c>
      <c r="P127" s="409">
        <v>0</v>
      </c>
      <c r="Q127" s="409">
        <v>0</v>
      </c>
    </row>
    <row r="128" spans="2:17">
      <c r="B128" s="149" t="s">
        <v>910</v>
      </c>
      <c r="C128" s="149" t="s">
        <v>553</v>
      </c>
      <c r="D128" s="280"/>
      <c r="E128" s="280"/>
      <c r="F128" s="280"/>
      <c r="G128" s="281"/>
      <c r="H128" s="409">
        <v>0</v>
      </c>
      <c r="I128" s="409">
        <v>0</v>
      </c>
      <c r="J128" s="409">
        <v>0</v>
      </c>
      <c r="K128" s="409">
        <v>0</v>
      </c>
      <c r="L128" s="409">
        <v>0</v>
      </c>
      <c r="M128" s="409">
        <v>0</v>
      </c>
      <c r="N128" s="409">
        <v>0</v>
      </c>
      <c r="O128" s="409">
        <v>0</v>
      </c>
      <c r="P128" s="409">
        <v>0</v>
      </c>
      <c r="Q128" s="409">
        <v>0</v>
      </c>
    </row>
    <row r="129" spans="2:17">
      <c r="B129" s="149" t="s">
        <v>911</v>
      </c>
      <c r="C129" s="149" t="s">
        <v>554</v>
      </c>
      <c r="D129" s="280"/>
      <c r="E129" s="280"/>
      <c r="F129" s="280"/>
      <c r="G129" s="281"/>
      <c r="H129" s="409">
        <v>0</v>
      </c>
      <c r="I129" s="409">
        <v>0</v>
      </c>
      <c r="J129" s="409">
        <v>0</v>
      </c>
      <c r="K129" s="409">
        <v>0</v>
      </c>
      <c r="L129" s="409">
        <v>0</v>
      </c>
      <c r="M129" s="409">
        <v>0</v>
      </c>
      <c r="N129" s="409">
        <v>0</v>
      </c>
      <c r="O129" s="409">
        <v>0</v>
      </c>
      <c r="P129" s="409">
        <v>0</v>
      </c>
      <c r="Q129" s="409">
        <v>0</v>
      </c>
    </row>
    <row r="130" spans="2:17">
      <c r="B130" s="149" t="s">
        <v>912</v>
      </c>
      <c r="C130" s="149" t="s">
        <v>555</v>
      </c>
      <c r="D130" s="280"/>
      <c r="E130" s="280"/>
      <c r="F130" s="280"/>
      <c r="G130" s="281"/>
      <c r="H130" s="409">
        <v>0</v>
      </c>
      <c r="I130" s="409">
        <v>0</v>
      </c>
      <c r="J130" s="409">
        <v>0</v>
      </c>
      <c r="K130" s="409">
        <v>0</v>
      </c>
      <c r="L130" s="409">
        <v>0</v>
      </c>
      <c r="M130" s="409">
        <v>0</v>
      </c>
      <c r="N130" s="409">
        <v>0</v>
      </c>
      <c r="O130" s="409">
        <v>0</v>
      </c>
      <c r="P130" s="409">
        <v>0</v>
      </c>
      <c r="Q130" s="409">
        <v>0</v>
      </c>
    </row>
    <row r="131" spans="2:17">
      <c r="B131" s="149" t="s">
        <v>913</v>
      </c>
      <c r="C131" s="149" t="s">
        <v>556</v>
      </c>
      <c r="D131" s="280"/>
      <c r="E131" s="280"/>
      <c r="F131" s="280"/>
      <c r="G131" s="281"/>
      <c r="H131" s="409">
        <v>0</v>
      </c>
      <c r="I131" s="409">
        <v>0</v>
      </c>
      <c r="J131" s="409">
        <v>0</v>
      </c>
      <c r="K131" s="409">
        <v>0</v>
      </c>
      <c r="L131" s="409">
        <v>0</v>
      </c>
      <c r="M131" s="409">
        <v>0</v>
      </c>
      <c r="N131" s="409">
        <v>0</v>
      </c>
      <c r="O131" s="409">
        <v>0</v>
      </c>
      <c r="P131" s="409">
        <v>0</v>
      </c>
      <c r="Q131" s="409">
        <v>0</v>
      </c>
    </row>
    <row r="132" spans="2:17">
      <c r="B132" s="149" t="s">
        <v>914</v>
      </c>
      <c r="C132" s="149" t="s">
        <v>557</v>
      </c>
      <c r="D132" s="280"/>
      <c r="E132" s="280"/>
      <c r="F132" s="280"/>
      <c r="G132" s="281"/>
      <c r="H132" s="409">
        <v>0</v>
      </c>
      <c r="I132" s="409">
        <v>0</v>
      </c>
      <c r="J132" s="409">
        <v>0</v>
      </c>
      <c r="K132" s="409">
        <v>0</v>
      </c>
      <c r="L132" s="409">
        <v>0</v>
      </c>
      <c r="M132" s="409">
        <v>0</v>
      </c>
      <c r="N132" s="409">
        <v>0</v>
      </c>
      <c r="O132" s="409">
        <v>0</v>
      </c>
      <c r="P132" s="409">
        <v>0</v>
      </c>
      <c r="Q132" s="409">
        <v>0</v>
      </c>
    </row>
    <row r="133" spans="2:17">
      <c r="B133" s="149" t="s">
        <v>915</v>
      </c>
      <c r="C133" s="149" t="s">
        <v>558</v>
      </c>
      <c r="D133" s="280"/>
      <c r="E133" s="280"/>
      <c r="F133" s="280"/>
      <c r="G133" s="281"/>
      <c r="H133" s="409">
        <v>0</v>
      </c>
      <c r="I133" s="409">
        <v>0</v>
      </c>
      <c r="J133" s="409">
        <v>0</v>
      </c>
      <c r="K133" s="409">
        <v>0</v>
      </c>
      <c r="L133" s="409">
        <v>0</v>
      </c>
      <c r="M133" s="409">
        <v>0</v>
      </c>
      <c r="N133" s="409">
        <v>0</v>
      </c>
      <c r="O133" s="409">
        <v>0</v>
      </c>
      <c r="P133" s="409">
        <v>0</v>
      </c>
      <c r="Q133" s="409">
        <v>0</v>
      </c>
    </row>
    <row r="134" spans="2:17">
      <c r="B134" s="149" t="s">
        <v>916</v>
      </c>
      <c r="C134" s="149" t="s">
        <v>559</v>
      </c>
      <c r="D134" s="280"/>
      <c r="E134" s="280"/>
      <c r="F134" s="280"/>
      <c r="G134" s="281"/>
      <c r="H134" s="409">
        <v>0</v>
      </c>
      <c r="I134" s="409">
        <v>0</v>
      </c>
      <c r="J134" s="409">
        <v>0</v>
      </c>
      <c r="K134" s="409">
        <v>0</v>
      </c>
      <c r="L134" s="409">
        <v>0</v>
      </c>
      <c r="M134" s="409">
        <v>0</v>
      </c>
      <c r="N134" s="409">
        <v>0</v>
      </c>
      <c r="O134" s="409">
        <v>0</v>
      </c>
      <c r="P134" s="409">
        <v>0</v>
      </c>
      <c r="Q134" s="409">
        <v>0</v>
      </c>
    </row>
    <row r="135" spans="2:17">
      <c r="B135" s="149" t="s">
        <v>917</v>
      </c>
      <c r="C135" s="149" t="s">
        <v>560</v>
      </c>
      <c r="D135" s="280"/>
      <c r="E135" s="280"/>
      <c r="F135" s="280"/>
      <c r="G135" s="281"/>
      <c r="H135" s="409">
        <v>0</v>
      </c>
      <c r="I135" s="409">
        <v>0</v>
      </c>
      <c r="J135" s="409">
        <v>0</v>
      </c>
      <c r="K135" s="409">
        <v>0</v>
      </c>
      <c r="L135" s="409">
        <v>0</v>
      </c>
      <c r="M135" s="409">
        <v>0</v>
      </c>
      <c r="N135" s="409">
        <v>0</v>
      </c>
      <c r="O135" s="409">
        <v>0</v>
      </c>
      <c r="P135" s="409">
        <v>0</v>
      </c>
      <c r="Q135" s="409">
        <v>0</v>
      </c>
    </row>
    <row r="136" spans="2:17">
      <c r="B136" s="149" t="s">
        <v>918</v>
      </c>
      <c r="C136" s="149" t="s">
        <v>561</v>
      </c>
      <c r="D136" s="280"/>
      <c r="E136" s="280"/>
      <c r="F136" s="280"/>
      <c r="G136" s="281"/>
      <c r="H136" s="409">
        <v>0</v>
      </c>
      <c r="I136" s="409">
        <v>0</v>
      </c>
      <c r="J136" s="409">
        <v>0</v>
      </c>
      <c r="K136" s="409">
        <v>0</v>
      </c>
      <c r="L136" s="409">
        <v>0</v>
      </c>
      <c r="M136" s="409">
        <v>0</v>
      </c>
      <c r="N136" s="409">
        <v>0</v>
      </c>
      <c r="O136" s="409">
        <v>0</v>
      </c>
      <c r="P136" s="409">
        <v>0</v>
      </c>
      <c r="Q136" s="409">
        <v>0</v>
      </c>
    </row>
    <row r="137" spans="2:17">
      <c r="B137" s="149" t="s">
        <v>919</v>
      </c>
      <c r="C137" s="149" t="s">
        <v>562</v>
      </c>
      <c r="D137" s="280"/>
      <c r="E137" s="280"/>
      <c r="F137" s="280"/>
      <c r="G137" s="281"/>
      <c r="H137" s="409">
        <v>0</v>
      </c>
      <c r="I137" s="409">
        <v>0</v>
      </c>
      <c r="J137" s="409">
        <v>0</v>
      </c>
      <c r="K137" s="409">
        <v>0</v>
      </c>
      <c r="L137" s="409">
        <v>0</v>
      </c>
      <c r="M137" s="409">
        <v>0</v>
      </c>
      <c r="N137" s="409">
        <v>0</v>
      </c>
      <c r="O137" s="409">
        <v>0</v>
      </c>
      <c r="P137" s="409">
        <v>0</v>
      </c>
      <c r="Q137" s="409">
        <v>0</v>
      </c>
    </row>
    <row r="138" spans="2:17">
      <c r="B138" s="149" t="s">
        <v>920</v>
      </c>
      <c r="C138" s="149" t="s">
        <v>563</v>
      </c>
      <c r="D138" s="280"/>
      <c r="E138" s="280"/>
      <c r="F138" s="280"/>
      <c r="G138" s="281"/>
      <c r="H138" s="409">
        <v>0</v>
      </c>
      <c r="I138" s="409">
        <v>0</v>
      </c>
      <c r="J138" s="409">
        <v>0</v>
      </c>
      <c r="K138" s="409">
        <v>0</v>
      </c>
      <c r="L138" s="409">
        <v>0</v>
      </c>
      <c r="M138" s="409">
        <v>0</v>
      </c>
      <c r="N138" s="409">
        <v>0</v>
      </c>
      <c r="O138" s="409">
        <v>0</v>
      </c>
      <c r="P138" s="409">
        <v>0</v>
      </c>
      <c r="Q138" s="409">
        <v>0</v>
      </c>
    </row>
    <row r="139" spans="2:17">
      <c r="B139" s="149" t="s">
        <v>921</v>
      </c>
      <c r="C139" s="149" t="s">
        <v>564</v>
      </c>
      <c r="D139" s="280"/>
      <c r="E139" s="280"/>
      <c r="F139" s="280"/>
      <c r="G139" s="281"/>
      <c r="H139" s="409">
        <v>0</v>
      </c>
      <c r="I139" s="409">
        <v>0</v>
      </c>
      <c r="J139" s="409">
        <v>0</v>
      </c>
      <c r="K139" s="409">
        <v>0</v>
      </c>
      <c r="L139" s="409">
        <v>0</v>
      </c>
      <c r="M139" s="409">
        <v>0</v>
      </c>
      <c r="N139" s="409">
        <v>0</v>
      </c>
      <c r="O139" s="409">
        <v>0</v>
      </c>
      <c r="P139" s="409">
        <v>0</v>
      </c>
      <c r="Q139" s="409">
        <v>0</v>
      </c>
    </row>
    <row r="140" spans="2:17">
      <c r="B140" s="149" t="s">
        <v>922</v>
      </c>
      <c r="C140" s="149" t="s">
        <v>565</v>
      </c>
      <c r="D140" s="280"/>
      <c r="E140" s="280"/>
      <c r="F140" s="280"/>
      <c r="G140" s="281"/>
      <c r="H140" s="409">
        <v>0</v>
      </c>
      <c r="I140" s="409">
        <v>0</v>
      </c>
      <c r="J140" s="409">
        <v>0</v>
      </c>
      <c r="K140" s="409">
        <v>0</v>
      </c>
      <c r="L140" s="409">
        <v>0</v>
      </c>
      <c r="M140" s="409">
        <v>0</v>
      </c>
      <c r="N140" s="409">
        <v>0</v>
      </c>
      <c r="O140" s="409">
        <v>0</v>
      </c>
      <c r="P140" s="409">
        <v>0</v>
      </c>
      <c r="Q140" s="409">
        <v>0</v>
      </c>
    </row>
    <row r="141" spans="2:17">
      <c r="B141" s="149" t="s">
        <v>923</v>
      </c>
      <c r="C141" s="149" t="s">
        <v>566</v>
      </c>
      <c r="D141" s="280"/>
      <c r="E141" s="280"/>
      <c r="F141" s="280"/>
      <c r="G141" s="281"/>
      <c r="H141" s="409">
        <v>0</v>
      </c>
      <c r="I141" s="409">
        <v>0</v>
      </c>
      <c r="J141" s="409">
        <v>0</v>
      </c>
      <c r="K141" s="409">
        <v>0</v>
      </c>
      <c r="L141" s="409">
        <v>0</v>
      </c>
      <c r="M141" s="409">
        <v>0</v>
      </c>
      <c r="N141" s="409">
        <v>0</v>
      </c>
      <c r="O141" s="409">
        <v>0</v>
      </c>
      <c r="P141" s="409">
        <v>0</v>
      </c>
      <c r="Q141" s="409">
        <v>0</v>
      </c>
    </row>
    <row r="142" spans="2:17">
      <c r="B142" s="149" t="s">
        <v>924</v>
      </c>
      <c r="C142" s="149" t="s">
        <v>567</v>
      </c>
      <c r="D142" s="280"/>
      <c r="E142" s="280"/>
      <c r="F142" s="280"/>
      <c r="G142" s="281"/>
      <c r="H142" s="409">
        <v>0</v>
      </c>
      <c r="I142" s="409">
        <v>0</v>
      </c>
      <c r="J142" s="409">
        <v>0</v>
      </c>
      <c r="K142" s="409">
        <v>0</v>
      </c>
      <c r="L142" s="409">
        <v>0</v>
      </c>
      <c r="M142" s="409">
        <v>0</v>
      </c>
      <c r="N142" s="409">
        <v>0</v>
      </c>
      <c r="O142" s="409">
        <v>0</v>
      </c>
      <c r="P142" s="409">
        <v>0</v>
      </c>
      <c r="Q142" s="409">
        <v>0</v>
      </c>
    </row>
    <row r="143" spans="2:17">
      <c r="B143" s="149" t="s">
        <v>925</v>
      </c>
      <c r="C143" s="149" t="s">
        <v>568</v>
      </c>
      <c r="D143" s="280"/>
      <c r="E143" s="280"/>
      <c r="F143" s="280"/>
      <c r="G143" s="281"/>
      <c r="H143" s="409">
        <v>0</v>
      </c>
      <c r="I143" s="409">
        <v>0</v>
      </c>
      <c r="J143" s="409">
        <v>0</v>
      </c>
      <c r="K143" s="409">
        <v>0</v>
      </c>
      <c r="L143" s="409">
        <v>0</v>
      </c>
      <c r="M143" s="409">
        <v>0</v>
      </c>
      <c r="N143" s="409">
        <v>0</v>
      </c>
      <c r="O143" s="409">
        <v>0</v>
      </c>
      <c r="P143" s="409">
        <v>0</v>
      </c>
      <c r="Q143" s="409">
        <v>0</v>
      </c>
    </row>
    <row r="144" spans="2:17">
      <c r="B144" s="149" t="s">
        <v>926</v>
      </c>
      <c r="C144" s="149" t="s">
        <v>569</v>
      </c>
      <c r="D144" s="280"/>
      <c r="E144" s="280"/>
      <c r="F144" s="280"/>
      <c r="G144" s="281"/>
      <c r="H144" s="409">
        <v>0</v>
      </c>
      <c r="I144" s="409">
        <v>0</v>
      </c>
      <c r="J144" s="409">
        <v>0</v>
      </c>
      <c r="K144" s="409">
        <v>0</v>
      </c>
      <c r="L144" s="409">
        <v>0</v>
      </c>
      <c r="M144" s="409">
        <v>0</v>
      </c>
      <c r="N144" s="409">
        <v>0</v>
      </c>
      <c r="O144" s="409">
        <v>0</v>
      </c>
      <c r="P144" s="409">
        <v>0</v>
      </c>
      <c r="Q144" s="409">
        <v>0</v>
      </c>
    </row>
    <row r="145" spans="2:17">
      <c r="B145" s="149" t="s">
        <v>927</v>
      </c>
      <c r="C145" s="149" t="s">
        <v>570</v>
      </c>
      <c r="D145" s="280"/>
      <c r="E145" s="280"/>
      <c r="F145" s="280"/>
      <c r="G145" s="281"/>
      <c r="H145" s="409">
        <v>0</v>
      </c>
      <c r="I145" s="409">
        <v>0</v>
      </c>
      <c r="J145" s="409">
        <v>0</v>
      </c>
      <c r="K145" s="409">
        <v>0</v>
      </c>
      <c r="L145" s="409">
        <v>0</v>
      </c>
      <c r="M145" s="409">
        <v>0</v>
      </c>
      <c r="N145" s="409">
        <v>0</v>
      </c>
      <c r="O145" s="409">
        <v>0</v>
      </c>
      <c r="P145" s="409">
        <v>0</v>
      </c>
      <c r="Q145" s="409">
        <v>0</v>
      </c>
    </row>
    <row r="146" spans="2:17">
      <c r="B146" s="149" t="s">
        <v>571</v>
      </c>
      <c r="C146" s="149" t="s">
        <v>571</v>
      </c>
      <c r="D146" s="280"/>
      <c r="E146" s="280"/>
      <c r="F146" s="280"/>
      <c r="G146" s="281"/>
      <c r="H146" s="409">
        <v>0</v>
      </c>
      <c r="I146" s="409">
        <v>0</v>
      </c>
      <c r="J146" s="409">
        <v>0</v>
      </c>
      <c r="K146" s="409">
        <v>0</v>
      </c>
      <c r="L146" s="409">
        <v>0</v>
      </c>
      <c r="M146" s="409">
        <v>0</v>
      </c>
      <c r="N146" s="409">
        <v>0</v>
      </c>
      <c r="O146" s="409">
        <v>0</v>
      </c>
      <c r="P146" s="409">
        <v>0</v>
      </c>
      <c r="Q146" s="409">
        <v>0</v>
      </c>
    </row>
    <row r="147" spans="2:17">
      <c r="B147" s="149" t="s">
        <v>928</v>
      </c>
      <c r="C147" s="149" t="s">
        <v>572</v>
      </c>
      <c r="D147" s="280"/>
      <c r="E147" s="280"/>
      <c r="F147" s="280"/>
      <c r="G147" s="281"/>
      <c r="H147" s="409">
        <v>0</v>
      </c>
      <c r="I147" s="409">
        <v>0</v>
      </c>
      <c r="J147" s="409">
        <v>0</v>
      </c>
      <c r="K147" s="409">
        <v>0</v>
      </c>
      <c r="L147" s="409">
        <v>0</v>
      </c>
      <c r="M147" s="409">
        <v>0</v>
      </c>
      <c r="N147" s="409">
        <v>0</v>
      </c>
      <c r="O147" s="409">
        <v>0</v>
      </c>
      <c r="P147" s="409">
        <v>0</v>
      </c>
      <c r="Q147" s="409">
        <v>0</v>
      </c>
    </row>
    <row r="148" spans="2:17">
      <c r="B148" s="149" t="s">
        <v>929</v>
      </c>
      <c r="C148" s="149" t="s">
        <v>573</v>
      </c>
      <c r="D148" s="280"/>
      <c r="E148" s="280"/>
      <c r="F148" s="280"/>
      <c r="G148" s="281"/>
      <c r="H148" s="409">
        <v>0</v>
      </c>
      <c r="I148" s="409">
        <v>0</v>
      </c>
      <c r="J148" s="409">
        <v>0</v>
      </c>
      <c r="K148" s="409">
        <v>0</v>
      </c>
      <c r="L148" s="409">
        <v>0</v>
      </c>
      <c r="M148" s="409">
        <v>0</v>
      </c>
      <c r="N148" s="409">
        <v>0</v>
      </c>
      <c r="O148" s="409">
        <v>0</v>
      </c>
      <c r="P148" s="409">
        <v>0</v>
      </c>
      <c r="Q148" s="409">
        <v>0</v>
      </c>
    </row>
    <row r="149" spans="2:17">
      <c r="B149" s="149" t="s">
        <v>930</v>
      </c>
      <c r="C149" s="149" t="s">
        <v>574</v>
      </c>
      <c r="D149" s="280"/>
      <c r="E149" s="280"/>
      <c r="F149" s="280"/>
      <c r="G149" s="281"/>
      <c r="H149" s="409">
        <v>0</v>
      </c>
      <c r="I149" s="409">
        <v>0</v>
      </c>
      <c r="J149" s="409">
        <v>0</v>
      </c>
      <c r="K149" s="409">
        <v>0</v>
      </c>
      <c r="L149" s="409">
        <v>0</v>
      </c>
      <c r="M149" s="409">
        <v>0</v>
      </c>
      <c r="N149" s="409">
        <v>0</v>
      </c>
      <c r="O149" s="409">
        <v>0</v>
      </c>
      <c r="P149" s="409">
        <v>0</v>
      </c>
      <c r="Q149" s="409">
        <v>0</v>
      </c>
    </row>
    <row r="150" spans="2:17">
      <c r="B150" s="149" t="s">
        <v>931</v>
      </c>
      <c r="C150" s="149" t="s">
        <v>575</v>
      </c>
      <c r="D150" s="280"/>
      <c r="E150" s="280"/>
      <c r="F150" s="280"/>
      <c r="G150" s="281"/>
      <c r="H150" s="409">
        <v>0</v>
      </c>
      <c r="I150" s="409">
        <v>0</v>
      </c>
      <c r="J150" s="409">
        <v>0</v>
      </c>
      <c r="K150" s="409">
        <v>0</v>
      </c>
      <c r="L150" s="409">
        <v>0</v>
      </c>
      <c r="M150" s="409">
        <v>0</v>
      </c>
      <c r="N150" s="409">
        <v>0</v>
      </c>
      <c r="O150" s="409">
        <v>0</v>
      </c>
      <c r="P150" s="409">
        <v>0</v>
      </c>
      <c r="Q150" s="409">
        <v>0</v>
      </c>
    </row>
    <row r="151" spans="2:17">
      <c r="B151" s="149" t="s">
        <v>932</v>
      </c>
      <c r="C151" s="149" t="s">
        <v>576</v>
      </c>
      <c r="D151" s="280"/>
      <c r="E151" s="280"/>
      <c r="F151" s="280"/>
      <c r="G151" s="281"/>
      <c r="H151" s="409">
        <v>0</v>
      </c>
      <c r="I151" s="409">
        <v>0</v>
      </c>
      <c r="J151" s="409">
        <v>0</v>
      </c>
      <c r="K151" s="409">
        <v>0</v>
      </c>
      <c r="L151" s="409">
        <v>0</v>
      </c>
      <c r="M151" s="409">
        <v>0</v>
      </c>
      <c r="N151" s="409">
        <v>0</v>
      </c>
      <c r="O151" s="409">
        <v>0</v>
      </c>
      <c r="P151" s="409">
        <v>0</v>
      </c>
      <c r="Q151" s="409">
        <v>0</v>
      </c>
    </row>
    <row r="152" spans="2:17">
      <c r="B152" s="149" t="s">
        <v>933</v>
      </c>
      <c r="C152" s="149" t="s">
        <v>577</v>
      </c>
      <c r="D152" s="280"/>
      <c r="E152" s="280"/>
      <c r="F152" s="280"/>
      <c r="G152" s="281"/>
      <c r="H152" s="409">
        <v>0</v>
      </c>
      <c r="I152" s="409">
        <v>0</v>
      </c>
      <c r="J152" s="409">
        <v>0</v>
      </c>
      <c r="K152" s="409">
        <v>0</v>
      </c>
      <c r="L152" s="409">
        <v>0</v>
      </c>
      <c r="M152" s="409">
        <v>0</v>
      </c>
      <c r="N152" s="409">
        <v>0</v>
      </c>
      <c r="O152" s="409">
        <v>0</v>
      </c>
      <c r="P152" s="409">
        <v>0</v>
      </c>
      <c r="Q152" s="409">
        <v>0</v>
      </c>
    </row>
    <row r="153" spans="2:17">
      <c r="B153" s="149" t="s">
        <v>578</v>
      </c>
      <c r="C153" s="149" t="s">
        <v>578</v>
      </c>
      <c r="D153" s="280"/>
      <c r="E153" s="280"/>
      <c r="F153" s="280"/>
      <c r="G153" s="281"/>
      <c r="H153" s="409">
        <v>0</v>
      </c>
      <c r="I153" s="409">
        <v>0</v>
      </c>
      <c r="J153" s="409">
        <v>0</v>
      </c>
      <c r="K153" s="409">
        <v>0</v>
      </c>
      <c r="L153" s="409">
        <v>0</v>
      </c>
      <c r="M153" s="409">
        <v>0</v>
      </c>
      <c r="N153" s="409">
        <v>0</v>
      </c>
      <c r="O153" s="409">
        <v>0</v>
      </c>
      <c r="P153" s="409">
        <v>0</v>
      </c>
      <c r="Q153" s="409">
        <v>0</v>
      </c>
    </row>
    <row r="154" spans="2:17">
      <c r="B154" s="149" t="s">
        <v>579</v>
      </c>
      <c r="C154" s="149" t="s">
        <v>579</v>
      </c>
      <c r="D154" s="280"/>
      <c r="E154" s="280"/>
      <c r="F154" s="280"/>
      <c r="G154" s="281"/>
      <c r="H154" s="409">
        <v>0</v>
      </c>
      <c r="I154" s="409">
        <v>0</v>
      </c>
      <c r="J154" s="409">
        <v>0</v>
      </c>
      <c r="K154" s="409">
        <v>0</v>
      </c>
      <c r="L154" s="409">
        <v>0</v>
      </c>
      <c r="M154" s="409">
        <v>0</v>
      </c>
      <c r="N154" s="409">
        <v>0</v>
      </c>
      <c r="O154" s="409">
        <v>0</v>
      </c>
      <c r="P154" s="409">
        <v>0</v>
      </c>
      <c r="Q154" s="409">
        <v>0</v>
      </c>
    </row>
    <row r="155" spans="2:17">
      <c r="B155" s="149" t="s">
        <v>934</v>
      </c>
      <c r="C155" s="149" t="s">
        <v>580</v>
      </c>
      <c r="D155" s="280"/>
      <c r="E155" s="280"/>
      <c r="F155" s="280"/>
      <c r="G155" s="281"/>
      <c r="H155" s="409">
        <v>0</v>
      </c>
      <c r="I155" s="409">
        <v>0</v>
      </c>
      <c r="J155" s="409">
        <v>0</v>
      </c>
      <c r="K155" s="409">
        <v>0</v>
      </c>
      <c r="L155" s="409">
        <v>0</v>
      </c>
      <c r="M155" s="409">
        <v>0</v>
      </c>
      <c r="N155" s="409">
        <v>0</v>
      </c>
      <c r="O155" s="409">
        <v>0</v>
      </c>
      <c r="P155" s="409">
        <v>0</v>
      </c>
      <c r="Q155" s="409">
        <v>0</v>
      </c>
    </row>
    <row r="156" spans="2:17">
      <c r="B156" s="149" t="s">
        <v>935</v>
      </c>
      <c r="C156" s="149" t="s">
        <v>581</v>
      </c>
      <c r="D156" s="280"/>
      <c r="E156" s="280"/>
      <c r="F156" s="280"/>
      <c r="G156" s="281"/>
      <c r="H156" s="409">
        <v>0</v>
      </c>
      <c r="I156" s="409">
        <v>0</v>
      </c>
      <c r="J156" s="409">
        <v>0</v>
      </c>
      <c r="K156" s="409">
        <v>0</v>
      </c>
      <c r="L156" s="409">
        <v>0</v>
      </c>
      <c r="M156" s="409">
        <v>0</v>
      </c>
      <c r="N156" s="409">
        <v>0</v>
      </c>
      <c r="O156" s="409">
        <v>0</v>
      </c>
      <c r="P156" s="409">
        <v>0</v>
      </c>
      <c r="Q156" s="409">
        <v>0</v>
      </c>
    </row>
    <row r="157" spans="2:17">
      <c r="B157" s="149" t="s">
        <v>936</v>
      </c>
      <c r="C157" s="149" t="s">
        <v>582</v>
      </c>
      <c r="D157" s="280"/>
      <c r="E157" s="280"/>
      <c r="F157" s="280"/>
      <c r="G157" s="281"/>
      <c r="H157" s="409">
        <v>0</v>
      </c>
      <c r="I157" s="409">
        <v>0</v>
      </c>
      <c r="J157" s="409">
        <v>0</v>
      </c>
      <c r="K157" s="409">
        <v>0</v>
      </c>
      <c r="L157" s="409">
        <v>0</v>
      </c>
      <c r="M157" s="409">
        <v>0</v>
      </c>
      <c r="N157" s="409">
        <v>0</v>
      </c>
      <c r="O157" s="409">
        <v>0</v>
      </c>
      <c r="P157" s="409">
        <v>0</v>
      </c>
      <c r="Q157" s="409">
        <v>0</v>
      </c>
    </row>
    <row r="158" spans="2:17">
      <c r="B158" s="149" t="s">
        <v>937</v>
      </c>
      <c r="C158" s="149" t="s">
        <v>583</v>
      </c>
      <c r="D158" s="280"/>
      <c r="E158" s="280"/>
      <c r="F158" s="280"/>
      <c r="G158" s="281"/>
      <c r="H158" s="409">
        <v>0</v>
      </c>
      <c r="I158" s="409">
        <v>0</v>
      </c>
      <c r="J158" s="409">
        <v>0</v>
      </c>
      <c r="K158" s="409">
        <v>0</v>
      </c>
      <c r="L158" s="409">
        <v>0</v>
      </c>
      <c r="M158" s="409">
        <v>0</v>
      </c>
      <c r="N158" s="409">
        <v>0</v>
      </c>
      <c r="O158" s="409">
        <v>0</v>
      </c>
      <c r="P158" s="409">
        <v>0</v>
      </c>
      <c r="Q158" s="409">
        <v>0</v>
      </c>
    </row>
    <row r="159" spans="2:17">
      <c r="B159" s="149" t="s">
        <v>938</v>
      </c>
      <c r="C159" s="149" t="s">
        <v>584</v>
      </c>
      <c r="D159" s="280"/>
      <c r="E159" s="280"/>
      <c r="F159" s="280"/>
      <c r="G159" s="281"/>
      <c r="H159" s="409">
        <v>0</v>
      </c>
      <c r="I159" s="409">
        <v>0</v>
      </c>
      <c r="J159" s="409">
        <v>0</v>
      </c>
      <c r="K159" s="409">
        <v>0</v>
      </c>
      <c r="L159" s="409">
        <v>0</v>
      </c>
      <c r="M159" s="409">
        <v>0</v>
      </c>
      <c r="N159" s="409">
        <v>0</v>
      </c>
      <c r="O159" s="409">
        <v>0</v>
      </c>
      <c r="P159" s="409">
        <v>0</v>
      </c>
      <c r="Q159" s="409">
        <v>0</v>
      </c>
    </row>
    <row r="160" spans="2:17">
      <c r="B160" s="149" t="s">
        <v>84</v>
      </c>
      <c r="C160" s="149" t="s">
        <v>85</v>
      </c>
      <c r="D160" s="280"/>
      <c r="E160" s="280"/>
      <c r="F160" s="280"/>
      <c r="G160" s="281"/>
      <c r="H160" s="409">
        <v>0</v>
      </c>
      <c r="I160" s="409">
        <v>0</v>
      </c>
      <c r="J160" s="409">
        <v>0</v>
      </c>
      <c r="K160" s="409">
        <v>0</v>
      </c>
      <c r="L160" s="409">
        <v>0</v>
      </c>
      <c r="M160" s="409">
        <v>0</v>
      </c>
      <c r="N160" s="409">
        <v>0</v>
      </c>
      <c r="O160" s="409">
        <v>0</v>
      </c>
      <c r="P160" s="409">
        <v>0</v>
      </c>
      <c r="Q160" s="409">
        <v>0</v>
      </c>
    </row>
    <row r="161" spans="2:17">
      <c r="B161" s="149" t="s">
        <v>96</v>
      </c>
      <c r="C161" s="149" t="s">
        <v>95</v>
      </c>
      <c r="D161" s="280"/>
      <c r="E161" s="280"/>
      <c r="F161" s="280"/>
      <c r="G161" s="281"/>
      <c r="H161" s="409">
        <v>0</v>
      </c>
      <c r="I161" s="409">
        <v>0</v>
      </c>
      <c r="J161" s="409">
        <v>0</v>
      </c>
      <c r="K161" s="409">
        <v>0</v>
      </c>
      <c r="L161" s="409">
        <v>0</v>
      </c>
      <c r="M161" s="409">
        <v>0</v>
      </c>
      <c r="N161" s="409">
        <v>0</v>
      </c>
      <c r="O161" s="409">
        <v>0</v>
      </c>
      <c r="P161" s="409">
        <v>0</v>
      </c>
      <c r="Q161" s="409">
        <v>0</v>
      </c>
    </row>
    <row r="162" spans="2:17">
      <c r="B162" s="149" t="s">
        <v>939</v>
      </c>
      <c r="C162" s="149" t="s">
        <v>585</v>
      </c>
      <c r="D162" s="280"/>
      <c r="E162" s="280"/>
      <c r="F162" s="280"/>
      <c r="G162" s="281"/>
      <c r="H162" s="409">
        <v>0</v>
      </c>
      <c r="I162" s="409">
        <v>0</v>
      </c>
      <c r="J162" s="409">
        <v>0</v>
      </c>
      <c r="K162" s="409">
        <v>0</v>
      </c>
      <c r="L162" s="409">
        <v>0</v>
      </c>
      <c r="M162" s="409">
        <v>0</v>
      </c>
      <c r="N162" s="409">
        <v>0</v>
      </c>
      <c r="O162" s="409">
        <v>0</v>
      </c>
      <c r="P162" s="409">
        <v>0</v>
      </c>
      <c r="Q162" s="409">
        <v>0</v>
      </c>
    </row>
    <row r="163" spans="2:17">
      <c r="B163" s="149" t="s">
        <v>586</v>
      </c>
      <c r="C163" s="149" t="s">
        <v>586</v>
      </c>
      <c r="D163" s="280"/>
      <c r="E163" s="280"/>
      <c r="F163" s="280"/>
      <c r="G163" s="281"/>
      <c r="H163" s="409">
        <v>0</v>
      </c>
      <c r="I163" s="409">
        <v>0</v>
      </c>
      <c r="J163" s="409">
        <v>0</v>
      </c>
      <c r="K163" s="409">
        <v>0</v>
      </c>
      <c r="L163" s="409">
        <v>0</v>
      </c>
      <c r="M163" s="409">
        <v>0</v>
      </c>
      <c r="N163" s="409">
        <v>0</v>
      </c>
      <c r="O163" s="409">
        <v>0</v>
      </c>
      <c r="P163" s="409">
        <v>0</v>
      </c>
      <c r="Q163" s="409">
        <v>0</v>
      </c>
    </row>
    <row r="164" spans="2:17">
      <c r="B164" s="149" t="s">
        <v>587</v>
      </c>
      <c r="C164" s="149" t="s">
        <v>587</v>
      </c>
      <c r="D164" s="280"/>
      <c r="E164" s="280"/>
      <c r="F164" s="280"/>
      <c r="G164" s="281"/>
      <c r="H164" s="409">
        <v>0</v>
      </c>
      <c r="I164" s="409">
        <v>0</v>
      </c>
      <c r="J164" s="409">
        <v>0</v>
      </c>
      <c r="K164" s="409">
        <v>0</v>
      </c>
      <c r="L164" s="409">
        <v>0</v>
      </c>
      <c r="M164" s="409">
        <v>0</v>
      </c>
      <c r="N164" s="409">
        <v>0</v>
      </c>
      <c r="O164" s="409">
        <v>0</v>
      </c>
      <c r="P164" s="409">
        <v>0</v>
      </c>
      <c r="Q164" s="409">
        <v>0</v>
      </c>
    </row>
    <row r="165" spans="2:17">
      <c r="B165" s="149" t="s">
        <v>588</v>
      </c>
      <c r="C165" s="149" t="s">
        <v>588</v>
      </c>
      <c r="D165" s="280"/>
      <c r="E165" s="280"/>
      <c r="F165" s="280"/>
      <c r="G165" s="281"/>
      <c r="H165" s="409">
        <v>0</v>
      </c>
      <c r="I165" s="409">
        <v>0</v>
      </c>
      <c r="J165" s="409">
        <v>0</v>
      </c>
      <c r="K165" s="409">
        <v>0</v>
      </c>
      <c r="L165" s="409">
        <v>0</v>
      </c>
      <c r="M165" s="409">
        <v>0</v>
      </c>
      <c r="N165" s="409">
        <v>0</v>
      </c>
      <c r="O165" s="409">
        <v>0</v>
      </c>
      <c r="P165" s="409">
        <v>0</v>
      </c>
      <c r="Q165" s="409">
        <v>0</v>
      </c>
    </row>
    <row r="166" spans="2:17">
      <c r="B166" s="149" t="s">
        <v>589</v>
      </c>
      <c r="C166" s="149" t="s">
        <v>589</v>
      </c>
      <c r="D166" s="280"/>
      <c r="E166" s="280"/>
      <c r="F166" s="280"/>
      <c r="G166" s="281"/>
      <c r="H166" s="409">
        <v>0</v>
      </c>
      <c r="I166" s="409">
        <v>0</v>
      </c>
      <c r="J166" s="409">
        <v>0</v>
      </c>
      <c r="K166" s="409">
        <v>0</v>
      </c>
      <c r="L166" s="409">
        <v>0</v>
      </c>
      <c r="M166" s="409">
        <v>0</v>
      </c>
      <c r="N166" s="409">
        <v>0</v>
      </c>
      <c r="O166" s="409">
        <v>0</v>
      </c>
      <c r="P166" s="409">
        <v>0</v>
      </c>
      <c r="Q166" s="409">
        <v>0</v>
      </c>
    </row>
    <row r="167" spans="2:17">
      <c r="B167" s="149" t="s">
        <v>590</v>
      </c>
      <c r="C167" s="149" t="s">
        <v>590</v>
      </c>
      <c r="D167" s="280"/>
      <c r="E167" s="280"/>
      <c r="F167" s="280"/>
      <c r="G167" s="281"/>
      <c r="H167" s="409">
        <v>0</v>
      </c>
      <c r="I167" s="409">
        <v>0</v>
      </c>
      <c r="J167" s="409">
        <v>0</v>
      </c>
      <c r="K167" s="409">
        <v>0</v>
      </c>
      <c r="L167" s="409">
        <v>0</v>
      </c>
      <c r="M167" s="409">
        <v>0</v>
      </c>
      <c r="N167" s="409">
        <v>0</v>
      </c>
      <c r="O167" s="409">
        <v>0</v>
      </c>
      <c r="P167" s="409">
        <v>0</v>
      </c>
      <c r="Q167" s="409">
        <v>0</v>
      </c>
    </row>
    <row r="168" spans="2:17">
      <c r="B168" s="149" t="s">
        <v>591</v>
      </c>
      <c r="C168" s="149" t="s">
        <v>591</v>
      </c>
      <c r="D168" s="280"/>
      <c r="E168" s="280"/>
      <c r="F168" s="280"/>
      <c r="G168" s="281"/>
      <c r="H168" s="409">
        <v>0</v>
      </c>
      <c r="I168" s="409">
        <v>0</v>
      </c>
      <c r="J168" s="409">
        <v>0</v>
      </c>
      <c r="K168" s="409">
        <v>0</v>
      </c>
      <c r="L168" s="409">
        <v>0</v>
      </c>
      <c r="M168" s="409">
        <v>0</v>
      </c>
      <c r="N168" s="409">
        <v>0</v>
      </c>
      <c r="O168" s="409">
        <v>0</v>
      </c>
      <c r="P168" s="409">
        <v>0</v>
      </c>
      <c r="Q168" s="409">
        <v>0</v>
      </c>
    </row>
    <row r="169" spans="2:17">
      <c r="B169" s="149" t="s">
        <v>592</v>
      </c>
      <c r="C169" s="149" t="s">
        <v>592</v>
      </c>
      <c r="D169" s="280"/>
      <c r="E169" s="280"/>
      <c r="F169" s="280"/>
      <c r="G169" s="281"/>
      <c r="H169" s="409">
        <v>0</v>
      </c>
      <c r="I169" s="409">
        <v>0</v>
      </c>
      <c r="J169" s="409">
        <v>0</v>
      </c>
      <c r="K169" s="409">
        <v>0</v>
      </c>
      <c r="L169" s="409">
        <v>0</v>
      </c>
      <c r="M169" s="409">
        <v>0</v>
      </c>
      <c r="N169" s="409">
        <v>0</v>
      </c>
      <c r="O169" s="409">
        <v>0</v>
      </c>
      <c r="P169" s="409">
        <v>0</v>
      </c>
      <c r="Q169" s="409">
        <v>0</v>
      </c>
    </row>
    <row r="170" spans="2:17">
      <c r="B170" s="149" t="s">
        <v>940</v>
      </c>
      <c r="C170" s="149" t="s">
        <v>593</v>
      </c>
      <c r="D170" s="280"/>
      <c r="E170" s="280"/>
      <c r="F170" s="280"/>
      <c r="G170" s="281"/>
      <c r="H170" s="409">
        <v>0</v>
      </c>
      <c r="I170" s="409">
        <v>0</v>
      </c>
      <c r="J170" s="409">
        <v>0</v>
      </c>
      <c r="K170" s="409">
        <v>0</v>
      </c>
      <c r="L170" s="409">
        <v>0</v>
      </c>
      <c r="M170" s="409">
        <v>0</v>
      </c>
      <c r="N170" s="409">
        <v>0</v>
      </c>
      <c r="O170" s="409">
        <v>0</v>
      </c>
      <c r="P170" s="409">
        <v>0</v>
      </c>
      <c r="Q170" s="409">
        <v>0</v>
      </c>
    </row>
    <row r="171" spans="2:17">
      <c r="B171" s="149" t="s">
        <v>594</v>
      </c>
      <c r="C171" s="149" t="s">
        <v>594</v>
      </c>
      <c r="D171" s="280"/>
      <c r="E171" s="280"/>
      <c r="F171" s="280"/>
      <c r="G171" s="281"/>
      <c r="H171" s="409">
        <v>0</v>
      </c>
      <c r="I171" s="409">
        <v>0</v>
      </c>
      <c r="J171" s="409">
        <v>0</v>
      </c>
      <c r="K171" s="409">
        <v>0</v>
      </c>
      <c r="L171" s="409">
        <v>0</v>
      </c>
      <c r="M171" s="409">
        <v>0</v>
      </c>
      <c r="N171" s="409">
        <v>0</v>
      </c>
      <c r="O171" s="409">
        <v>0</v>
      </c>
      <c r="P171" s="409">
        <v>0</v>
      </c>
      <c r="Q171" s="409">
        <v>0</v>
      </c>
    </row>
    <row r="172" spans="2:17">
      <c r="B172" s="149" t="s">
        <v>595</v>
      </c>
      <c r="C172" s="149" t="s">
        <v>595</v>
      </c>
      <c r="D172" s="280"/>
      <c r="E172" s="280"/>
      <c r="F172" s="280"/>
      <c r="G172" s="281"/>
      <c r="H172" s="409">
        <v>0</v>
      </c>
      <c r="I172" s="409">
        <v>0</v>
      </c>
      <c r="J172" s="409">
        <v>0</v>
      </c>
      <c r="K172" s="409">
        <v>0</v>
      </c>
      <c r="L172" s="409">
        <v>0</v>
      </c>
      <c r="M172" s="409">
        <v>0</v>
      </c>
      <c r="N172" s="409">
        <v>0</v>
      </c>
      <c r="O172" s="409">
        <v>0</v>
      </c>
      <c r="P172" s="409">
        <v>0</v>
      </c>
      <c r="Q172" s="409">
        <v>0</v>
      </c>
    </row>
    <row r="173" spans="2:17">
      <c r="B173" s="149" t="s">
        <v>941</v>
      </c>
      <c r="C173" s="149" t="s">
        <v>596</v>
      </c>
      <c r="D173" s="280"/>
      <c r="E173" s="280"/>
      <c r="F173" s="280"/>
      <c r="G173" s="281"/>
      <c r="H173" s="409">
        <v>0</v>
      </c>
      <c r="I173" s="409">
        <v>0</v>
      </c>
      <c r="J173" s="409">
        <v>0</v>
      </c>
      <c r="K173" s="409">
        <v>0</v>
      </c>
      <c r="L173" s="409">
        <v>0</v>
      </c>
      <c r="M173" s="409">
        <v>0</v>
      </c>
      <c r="N173" s="409">
        <v>0</v>
      </c>
      <c r="O173" s="409">
        <v>0</v>
      </c>
      <c r="P173" s="409">
        <v>0</v>
      </c>
      <c r="Q173" s="409">
        <v>0</v>
      </c>
    </row>
    <row r="174" spans="2:17">
      <c r="B174" s="149" t="s">
        <v>942</v>
      </c>
      <c r="C174" s="149" t="s">
        <v>597</v>
      </c>
      <c r="D174" s="280"/>
      <c r="E174" s="280"/>
      <c r="F174" s="280"/>
      <c r="G174" s="281"/>
      <c r="H174" s="409">
        <v>0</v>
      </c>
      <c r="I174" s="409">
        <v>0</v>
      </c>
      <c r="J174" s="409">
        <v>0</v>
      </c>
      <c r="K174" s="409">
        <v>0</v>
      </c>
      <c r="L174" s="409">
        <v>0</v>
      </c>
      <c r="M174" s="409">
        <v>0</v>
      </c>
      <c r="N174" s="409">
        <v>0</v>
      </c>
      <c r="O174" s="409">
        <v>0</v>
      </c>
      <c r="P174" s="409">
        <v>0</v>
      </c>
      <c r="Q174" s="409">
        <v>0</v>
      </c>
    </row>
    <row r="175" spans="2:17">
      <c r="B175" s="149" t="s">
        <v>943</v>
      </c>
      <c r="C175" s="149" t="s">
        <v>598</v>
      </c>
      <c r="D175" s="280"/>
      <c r="E175" s="280"/>
      <c r="F175" s="280"/>
      <c r="G175" s="281"/>
      <c r="H175" s="409">
        <v>0</v>
      </c>
      <c r="I175" s="409">
        <v>0</v>
      </c>
      <c r="J175" s="409">
        <v>0</v>
      </c>
      <c r="K175" s="409">
        <v>0</v>
      </c>
      <c r="L175" s="409">
        <v>0</v>
      </c>
      <c r="M175" s="409">
        <v>0</v>
      </c>
      <c r="N175" s="409">
        <v>0</v>
      </c>
      <c r="O175" s="409">
        <v>0</v>
      </c>
      <c r="P175" s="409">
        <v>0</v>
      </c>
      <c r="Q175" s="409">
        <v>0</v>
      </c>
    </row>
    <row r="176" spans="2:17">
      <c r="B176" s="149" t="s">
        <v>944</v>
      </c>
      <c r="C176" s="149" t="s">
        <v>599</v>
      </c>
      <c r="D176" s="280"/>
      <c r="E176" s="280"/>
      <c r="F176" s="280"/>
      <c r="G176" s="281"/>
      <c r="H176" s="409">
        <v>0</v>
      </c>
      <c r="I176" s="409">
        <v>0</v>
      </c>
      <c r="J176" s="409">
        <v>0</v>
      </c>
      <c r="K176" s="409">
        <v>0</v>
      </c>
      <c r="L176" s="409">
        <v>0</v>
      </c>
      <c r="M176" s="409">
        <v>0</v>
      </c>
      <c r="N176" s="409">
        <v>0</v>
      </c>
      <c r="O176" s="409">
        <v>0</v>
      </c>
      <c r="P176" s="409">
        <v>0</v>
      </c>
      <c r="Q176" s="409">
        <v>0</v>
      </c>
    </row>
    <row r="177" spans="2:17">
      <c r="B177" s="149" t="s">
        <v>945</v>
      </c>
      <c r="C177" s="149" t="s">
        <v>600</v>
      </c>
      <c r="D177" s="280"/>
      <c r="E177" s="280"/>
      <c r="F177" s="280"/>
      <c r="G177" s="281"/>
      <c r="H177" s="409">
        <v>0</v>
      </c>
      <c r="I177" s="409">
        <v>0</v>
      </c>
      <c r="J177" s="409">
        <v>0</v>
      </c>
      <c r="K177" s="409">
        <v>0</v>
      </c>
      <c r="L177" s="409">
        <v>0</v>
      </c>
      <c r="M177" s="409">
        <v>0</v>
      </c>
      <c r="N177" s="409">
        <v>0</v>
      </c>
      <c r="O177" s="409">
        <v>0</v>
      </c>
      <c r="P177" s="409">
        <v>0</v>
      </c>
      <c r="Q177" s="409">
        <v>0</v>
      </c>
    </row>
    <row r="178" spans="2:17">
      <c r="B178" s="149" t="s">
        <v>946</v>
      </c>
      <c r="C178" s="149" t="s">
        <v>601</v>
      </c>
      <c r="D178" s="280"/>
      <c r="E178" s="280"/>
      <c r="F178" s="280"/>
      <c r="G178" s="281"/>
      <c r="H178" s="409">
        <v>0</v>
      </c>
      <c r="I178" s="409">
        <v>0</v>
      </c>
      <c r="J178" s="409">
        <v>0</v>
      </c>
      <c r="K178" s="409">
        <v>0</v>
      </c>
      <c r="L178" s="409">
        <v>0</v>
      </c>
      <c r="M178" s="409">
        <v>0</v>
      </c>
      <c r="N178" s="409">
        <v>0</v>
      </c>
      <c r="O178" s="409">
        <v>0</v>
      </c>
      <c r="P178" s="409">
        <v>0</v>
      </c>
      <c r="Q178" s="409">
        <v>0</v>
      </c>
    </row>
    <row r="179" spans="2:17">
      <c r="B179" s="149" t="s">
        <v>947</v>
      </c>
      <c r="C179" s="149" t="s">
        <v>602</v>
      </c>
      <c r="D179" s="280"/>
      <c r="E179" s="280"/>
      <c r="F179" s="280"/>
      <c r="G179" s="281"/>
      <c r="H179" s="409">
        <v>0</v>
      </c>
      <c r="I179" s="409">
        <v>0</v>
      </c>
      <c r="J179" s="409">
        <v>0</v>
      </c>
      <c r="K179" s="409">
        <v>0</v>
      </c>
      <c r="L179" s="409">
        <v>0</v>
      </c>
      <c r="M179" s="409">
        <v>0</v>
      </c>
      <c r="N179" s="409">
        <v>0</v>
      </c>
      <c r="O179" s="409">
        <v>0</v>
      </c>
      <c r="P179" s="409">
        <v>0</v>
      </c>
      <c r="Q179" s="409">
        <v>0</v>
      </c>
    </row>
    <row r="180" spans="2:17">
      <c r="B180" s="149" t="s">
        <v>603</v>
      </c>
      <c r="C180" s="149" t="s">
        <v>603</v>
      </c>
      <c r="D180" s="280"/>
      <c r="E180" s="280"/>
      <c r="F180" s="280"/>
      <c r="G180" s="281"/>
      <c r="H180" s="409">
        <v>0</v>
      </c>
      <c r="I180" s="409">
        <v>0</v>
      </c>
      <c r="J180" s="409">
        <v>0</v>
      </c>
      <c r="K180" s="409">
        <v>0</v>
      </c>
      <c r="L180" s="409">
        <v>0</v>
      </c>
      <c r="M180" s="409">
        <v>0</v>
      </c>
      <c r="N180" s="409">
        <v>0</v>
      </c>
      <c r="O180" s="409">
        <v>0</v>
      </c>
      <c r="P180" s="409">
        <v>0</v>
      </c>
      <c r="Q180" s="409">
        <v>0</v>
      </c>
    </row>
    <row r="181" spans="2:17">
      <c r="B181" s="149" t="s">
        <v>604</v>
      </c>
      <c r="C181" s="149" t="s">
        <v>604</v>
      </c>
      <c r="D181" s="280"/>
      <c r="E181" s="280"/>
      <c r="F181" s="280"/>
      <c r="G181" s="281"/>
      <c r="H181" s="409">
        <v>0</v>
      </c>
      <c r="I181" s="409">
        <v>0</v>
      </c>
      <c r="J181" s="409">
        <v>0</v>
      </c>
      <c r="K181" s="409">
        <v>0</v>
      </c>
      <c r="L181" s="409">
        <v>0</v>
      </c>
      <c r="M181" s="409">
        <v>0</v>
      </c>
      <c r="N181" s="409">
        <v>0</v>
      </c>
      <c r="O181" s="409">
        <v>0</v>
      </c>
      <c r="P181" s="409">
        <v>0</v>
      </c>
      <c r="Q181" s="409">
        <v>0</v>
      </c>
    </row>
    <row r="182" spans="2:17">
      <c r="B182" s="149" t="s">
        <v>948</v>
      </c>
      <c r="C182" s="149" t="s">
        <v>605</v>
      </c>
      <c r="D182" s="280"/>
      <c r="E182" s="280"/>
      <c r="F182" s="280"/>
      <c r="G182" s="281"/>
      <c r="H182" s="409">
        <v>0</v>
      </c>
      <c r="I182" s="409">
        <v>0</v>
      </c>
      <c r="J182" s="409">
        <v>0</v>
      </c>
      <c r="K182" s="409">
        <v>0</v>
      </c>
      <c r="L182" s="409">
        <v>0</v>
      </c>
      <c r="M182" s="409">
        <v>0</v>
      </c>
      <c r="N182" s="409">
        <v>0</v>
      </c>
      <c r="O182" s="409">
        <v>0</v>
      </c>
      <c r="P182" s="409">
        <v>0</v>
      </c>
      <c r="Q182" s="409">
        <v>0</v>
      </c>
    </row>
    <row r="183" spans="2:17">
      <c r="B183" s="149" t="s">
        <v>949</v>
      </c>
      <c r="C183" s="149" t="s">
        <v>606</v>
      </c>
      <c r="D183" s="280"/>
      <c r="E183" s="280"/>
      <c r="F183" s="280"/>
      <c r="G183" s="281"/>
      <c r="H183" s="409">
        <v>0</v>
      </c>
      <c r="I183" s="409">
        <v>0</v>
      </c>
      <c r="J183" s="409">
        <v>0</v>
      </c>
      <c r="K183" s="409">
        <v>0</v>
      </c>
      <c r="L183" s="409">
        <v>0</v>
      </c>
      <c r="M183" s="409">
        <v>0</v>
      </c>
      <c r="N183" s="409">
        <v>0</v>
      </c>
      <c r="O183" s="409">
        <v>0</v>
      </c>
      <c r="P183" s="409">
        <v>0</v>
      </c>
      <c r="Q183" s="409">
        <v>0</v>
      </c>
    </row>
    <row r="184" spans="2:17">
      <c r="B184" s="149" t="s">
        <v>950</v>
      </c>
      <c r="C184" s="149" t="s">
        <v>607</v>
      </c>
      <c r="D184" s="280"/>
      <c r="E184" s="280"/>
      <c r="F184" s="280"/>
      <c r="G184" s="281"/>
      <c r="H184" s="409">
        <v>0</v>
      </c>
      <c r="I184" s="409">
        <v>0</v>
      </c>
      <c r="J184" s="409">
        <v>0</v>
      </c>
      <c r="K184" s="409">
        <v>0</v>
      </c>
      <c r="L184" s="409">
        <v>0</v>
      </c>
      <c r="M184" s="409">
        <v>0</v>
      </c>
      <c r="N184" s="409">
        <v>0</v>
      </c>
      <c r="O184" s="409">
        <v>0</v>
      </c>
      <c r="P184" s="409">
        <v>0</v>
      </c>
      <c r="Q184" s="409">
        <v>0</v>
      </c>
    </row>
    <row r="185" spans="2:17">
      <c r="B185" s="149" t="s">
        <v>951</v>
      </c>
      <c r="C185" s="149" t="s">
        <v>608</v>
      </c>
      <c r="D185" s="280"/>
      <c r="E185" s="280"/>
      <c r="F185" s="280"/>
      <c r="G185" s="281"/>
      <c r="H185" s="409">
        <v>0</v>
      </c>
      <c r="I185" s="409">
        <v>0</v>
      </c>
      <c r="J185" s="409">
        <v>0</v>
      </c>
      <c r="K185" s="409">
        <v>0</v>
      </c>
      <c r="L185" s="409">
        <v>0</v>
      </c>
      <c r="M185" s="409">
        <v>0</v>
      </c>
      <c r="N185" s="409">
        <v>0</v>
      </c>
      <c r="O185" s="409">
        <v>0</v>
      </c>
      <c r="P185" s="409">
        <v>0</v>
      </c>
      <c r="Q185" s="409">
        <v>0</v>
      </c>
    </row>
    <row r="186" spans="2:17">
      <c r="B186" s="149" t="s">
        <v>952</v>
      </c>
      <c r="C186" s="149" t="s">
        <v>609</v>
      </c>
      <c r="D186" s="280"/>
      <c r="E186" s="280"/>
      <c r="F186" s="280"/>
      <c r="G186" s="281"/>
      <c r="H186" s="409">
        <v>0</v>
      </c>
      <c r="I186" s="409">
        <v>0</v>
      </c>
      <c r="J186" s="409">
        <v>0</v>
      </c>
      <c r="K186" s="409">
        <v>0</v>
      </c>
      <c r="L186" s="409">
        <v>0</v>
      </c>
      <c r="M186" s="409">
        <v>0</v>
      </c>
      <c r="N186" s="409">
        <v>0</v>
      </c>
      <c r="O186" s="409">
        <v>0</v>
      </c>
      <c r="P186" s="409">
        <v>0</v>
      </c>
      <c r="Q186" s="409">
        <v>0</v>
      </c>
    </row>
    <row r="187" spans="2:17">
      <c r="B187" s="149" t="s">
        <v>953</v>
      </c>
      <c r="C187" s="149" t="s">
        <v>610</v>
      </c>
      <c r="D187" s="280"/>
      <c r="E187" s="280"/>
      <c r="F187" s="280"/>
      <c r="G187" s="281"/>
      <c r="H187" s="409">
        <v>0</v>
      </c>
      <c r="I187" s="409">
        <v>0</v>
      </c>
      <c r="J187" s="409">
        <v>0</v>
      </c>
      <c r="K187" s="409">
        <v>0</v>
      </c>
      <c r="L187" s="409">
        <v>0</v>
      </c>
      <c r="M187" s="409">
        <v>0</v>
      </c>
      <c r="N187" s="409">
        <v>0</v>
      </c>
      <c r="O187" s="409">
        <v>0</v>
      </c>
      <c r="P187" s="409">
        <v>0</v>
      </c>
      <c r="Q187" s="409">
        <v>0</v>
      </c>
    </row>
    <row r="188" spans="2:17">
      <c r="B188" s="149" t="s">
        <v>954</v>
      </c>
      <c r="C188" s="149" t="s">
        <v>611</v>
      </c>
      <c r="D188" s="280"/>
      <c r="E188" s="280"/>
      <c r="F188" s="280"/>
      <c r="G188" s="281"/>
      <c r="H188" s="409">
        <v>0</v>
      </c>
      <c r="I188" s="409">
        <v>0</v>
      </c>
      <c r="J188" s="409">
        <v>0</v>
      </c>
      <c r="K188" s="409">
        <v>0</v>
      </c>
      <c r="L188" s="409">
        <v>0</v>
      </c>
      <c r="M188" s="409">
        <v>0</v>
      </c>
      <c r="N188" s="409">
        <v>0</v>
      </c>
      <c r="O188" s="409">
        <v>0</v>
      </c>
      <c r="P188" s="409">
        <v>0</v>
      </c>
      <c r="Q188" s="409">
        <v>0</v>
      </c>
    </row>
    <row r="189" spans="2:17">
      <c r="B189" s="149" t="s">
        <v>955</v>
      </c>
      <c r="C189" s="149" t="s">
        <v>612</v>
      </c>
      <c r="D189" s="280"/>
      <c r="E189" s="280"/>
      <c r="F189" s="280"/>
      <c r="G189" s="281"/>
      <c r="H189" s="409">
        <v>0</v>
      </c>
      <c r="I189" s="409">
        <v>0</v>
      </c>
      <c r="J189" s="409">
        <v>0</v>
      </c>
      <c r="K189" s="409">
        <v>0</v>
      </c>
      <c r="L189" s="409">
        <v>0</v>
      </c>
      <c r="M189" s="409">
        <v>0</v>
      </c>
      <c r="N189" s="409">
        <v>0</v>
      </c>
      <c r="O189" s="409">
        <v>0</v>
      </c>
      <c r="P189" s="409">
        <v>0</v>
      </c>
      <c r="Q189" s="409">
        <v>0</v>
      </c>
    </row>
    <row r="190" spans="2:17">
      <c r="B190" s="149" t="s">
        <v>27</v>
      </c>
      <c r="C190" s="149" t="s">
        <v>56</v>
      </c>
      <c r="D190" s="280"/>
      <c r="E190" s="280"/>
      <c r="F190" s="280"/>
      <c r="G190" s="281"/>
      <c r="H190" s="409">
        <v>0</v>
      </c>
      <c r="I190" s="409">
        <v>0</v>
      </c>
      <c r="J190" s="409">
        <v>0</v>
      </c>
      <c r="K190" s="409">
        <v>0</v>
      </c>
      <c r="L190" s="409">
        <v>0</v>
      </c>
      <c r="M190" s="409">
        <v>0</v>
      </c>
      <c r="N190" s="409">
        <v>0</v>
      </c>
      <c r="O190" s="409">
        <v>0</v>
      </c>
      <c r="P190" s="409">
        <v>0</v>
      </c>
      <c r="Q190" s="409">
        <v>0</v>
      </c>
    </row>
    <row r="191" spans="2:17">
      <c r="B191" s="149" t="s">
        <v>613</v>
      </c>
      <c r="C191" s="149" t="s">
        <v>613</v>
      </c>
      <c r="D191" s="280"/>
      <c r="E191" s="280"/>
      <c r="F191" s="280"/>
      <c r="G191" s="281"/>
      <c r="H191" s="409">
        <v>0</v>
      </c>
      <c r="I191" s="409">
        <v>0</v>
      </c>
      <c r="J191" s="409">
        <v>0</v>
      </c>
      <c r="K191" s="409">
        <v>0</v>
      </c>
      <c r="L191" s="409">
        <v>0</v>
      </c>
      <c r="M191" s="409">
        <v>0</v>
      </c>
      <c r="N191" s="409">
        <v>0</v>
      </c>
      <c r="O191" s="409">
        <v>0</v>
      </c>
      <c r="P191" s="409">
        <v>0</v>
      </c>
      <c r="Q191" s="409">
        <v>0</v>
      </c>
    </row>
    <row r="192" spans="2:17">
      <c r="B192" s="149" t="s">
        <v>614</v>
      </c>
      <c r="C192" s="149" t="s">
        <v>614</v>
      </c>
      <c r="D192" s="280"/>
      <c r="E192" s="280"/>
      <c r="F192" s="280"/>
      <c r="G192" s="281"/>
      <c r="H192" s="409">
        <v>0</v>
      </c>
      <c r="I192" s="409">
        <v>0</v>
      </c>
      <c r="J192" s="409">
        <v>0</v>
      </c>
      <c r="K192" s="409">
        <v>0</v>
      </c>
      <c r="L192" s="409">
        <v>0</v>
      </c>
      <c r="M192" s="409">
        <v>0</v>
      </c>
      <c r="N192" s="409">
        <v>0</v>
      </c>
      <c r="O192" s="409">
        <v>0</v>
      </c>
      <c r="P192" s="409">
        <v>0</v>
      </c>
      <c r="Q192" s="409">
        <v>0</v>
      </c>
    </row>
    <row r="193" spans="2:17">
      <c r="B193" s="149" t="s">
        <v>615</v>
      </c>
      <c r="C193" s="149" t="s">
        <v>615</v>
      </c>
      <c r="D193" s="280"/>
      <c r="E193" s="280"/>
      <c r="F193" s="280"/>
      <c r="G193" s="281"/>
      <c r="H193" s="409">
        <v>0</v>
      </c>
      <c r="I193" s="409">
        <v>0</v>
      </c>
      <c r="J193" s="409">
        <v>0</v>
      </c>
      <c r="K193" s="409">
        <v>0</v>
      </c>
      <c r="L193" s="409">
        <v>0</v>
      </c>
      <c r="M193" s="409">
        <v>0</v>
      </c>
      <c r="N193" s="409">
        <v>0</v>
      </c>
      <c r="O193" s="409">
        <v>0</v>
      </c>
      <c r="P193" s="409">
        <v>0</v>
      </c>
      <c r="Q193" s="409">
        <v>0</v>
      </c>
    </row>
    <row r="194" spans="2:17">
      <c r="B194" s="149" t="s">
        <v>616</v>
      </c>
      <c r="C194" s="149" t="s">
        <v>616</v>
      </c>
      <c r="D194" s="280"/>
      <c r="E194" s="280"/>
      <c r="F194" s="280"/>
      <c r="G194" s="281"/>
      <c r="H194" s="409">
        <v>0</v>
      </c>
      <c r="I194" s="409">
        <v>0</v>
      </c>
      <c r="J194" s="409">
        <v>0</v>
      </c>
      <c r="K194" s="409">
        <v>0</v>
      </c>
      <c r="L194" s="409">
        <v>0</v>
      </c>
      <c r="M194" s="409">
        <v>0</v>
      </c>
      <c r="N194" s="409">
        <v>0</v>
      </c>
      <c r="O194" s="409">
        <v>0</v>
      </c>
      <c r="P194" s="409">
        <v>0</v>
      </c>
      <c r="Q194" s="409">
        <v>0</v>
      </c>
    </row>
    <row r="195" spans="2:17">
      <c r="B195" s="149" t="s">
        <v>617</v>
      </c>
      <c r="C195" s="149" t="s">
        <v>617</v>
      </c>
      <c r="D195" s="280"/>
      <c r="E195" s="280"/>
      <c r="F195" s="280"/>
      <c r="G195" s="281"/>
      <c r="H195" s="409">
        <v>0</v>
      </c>
      <c r="I195" s="409">
        <v>0</v>
      </c>
      <c r="J195" s="409">
        <v>0</v>
      </c>
      <c r="K195" s="409">
        <v>0</v>
      </c>
      <c r="L195" s="409">
        <v>0</v>
      </c>
      <c r="M195" s="409">
        <v>0</v>
      </c>
      <c r="N195" s="409">
        <v>0</v>
      </c>
      <c r="O195" s="409">
        <v>0</v>
      </c>
      <c r="P195" s="409">
        <v>0</v>
      </c>
      <c r="Q195" s="409">
        <v>0</v>
      </c>
    </row>
    <row r="196" spans="2:17">
      <c r="B196" s="149" t="s">
        <v>618</v>
      </c>
      <c r="C196" s="149" t="s">
        <v>618</v>
      </c>
      <c r="D196" s="280"/>
      <c r="E196" s="280"/>
      <c r="F196" s="280"/>
      <c r="G196" s="281"/>
      <c r="H196" s="409">
        <v>0</v>
      </c>
      <c r="I196" s="409">
        <v>0</v>
      </c>
      <c r="J196" s="409">
        <v>0</v>
      </c>
      <c r="K196" s="409">
        <v>0</v>
      </c>
      <c r="L196" s="409">
        <v>0</v>
      </c>
      <c r="M196" s="409">
        <v>0</v>
      </c>
      <c r="N196" s="409">
        <v>0</v>
      </c>
      <c r="O196" s="409">
        <v>0</v>
      </c>
      <c r="P196" s="409">
        <v>0</v>
      </c>
      <c r="Q196" s="409">
        <v>0</v>
      </c>
    </row>
    <row r="197" spans="2:17">
      <c r="B197" s="149" t="s">
        <v>619</v>
      </c>
      <c r="C197" s="149" t="s">
        <v>619</v>
      </c>
      <c r="D197" s="280"/>
      <c r="E197" s="280"/>
      <c r="F197" s="280"/>
      <c r="G197" s="281"/>
      <c r="H197" s="409">
        <v>0</v>
      </c>
      <c r="I197" s="409">
        <v>0</v>
      </c>
      <c r="J197" s="409">
        <v>0</v>
      </c>
      <c r="K197" s="409">
        <v>0</v>
      </c>
      <c r="L197" s="409">
        <v>0</v>
      </c>
      <c r="M197" s="409">
        <v>0</v>
      </c>
      <c r="N197" s="409">
        <v>0</v>
      </c>
      <c r="O197" s="409">
        <v>0</v>
      </c>
      <c r="P197" s="409">
        <v>0</v>
      </c>
      <c r="Q197" s="409">
        <v>0</v>
      </c>
    </row>
    <row r="198" spans="2:17">
      <c r="B198" s="149" t="s">
        <v>620</v>
      </c>
      <c r="C198" s="149" t="s">
        <v>620</v>
      </c>
      <c r="D198" s="280"/>
      <c r="E198" s="280"/>
      <c r="F198" s="280"/>
      <c r="G198" s="281"/>
      <c r="H198" s="409">
        <v>0</v>
      </c>
      <c r="I198" s="409">
        <v>0</v>
      </c>
      <c r="J198" s="409">
        <v>0</v>
      </c>
      <c r="K198" s="409">
        <v>0</v>
      </c>
      <c r="L198" s="409">
        <v>0</v>
      </c>
      <c r="M198" s="409">
        <v>0</v>
      </c>
      <c r="N198" s="409">
        <v>0</v>
      </c>
      <c r="O198" s="409">
        <v>0</v>
      </c>
      <c r="P198" s="409">
        <v>0</v>
      </c>
      <c r="Q198" s="409">
        <v>0</v>
      </c>
    </row>
    <row r="199" spans="2:17">
      <c r="B199" s="149" t="s">
        <v>621</v>
      </c>
      <c r="C199" s="149" t="s">
        <v>621</v>
      </c>
      <c r="D199" s="280"/>
      <c r="E199" s="280"/>
      <c r="F199" s="280"/>
      <c r="G199" s="281"/>
      <c r="H199" s="409">
        <v>0</v>
      </c>
      <c r="I199" s="409">
        <v>0</v>
      </c>
      <c r="J199" s="409">
        <v>0</v>
      </c>
      <c r="K199" s="409">
        <v>0</v>
      </c>
      <c r="L199" s="409">
        <v>0</v>
      </c>
      <c r="M199" s="409">
        <v>0</v>
      </c>
      <c r="N199" s="409">
        <v>0</v>
      </c>
      <c r="O199" s="409">
        <v>0</v>
      </c>
      <c r="P199" s="409">
        <v>0</v>
      </c>
      <c r="Q199" s="409">
        <v>0</v>
      </c>
    </row>
    <row r="200" spans="2:17">
      <c r="B200" s="149" t="s">
        <v>622</v>
      </c>
      <c r="C200" s="149" t="s">
        <v>622</v>
      </c>
      <c r="D200" s="280"/>
      <c r="E200" s="280"/>
      <c r="F200" s="280"/>
      <c r="G200" s="281"/>
      <c r="H200" s="409">
        <v>0</v>
      </c>
      <c r="I200" s="409">
        <v>0</v>
      </c>
      <c r="J200" s="409">
        <v>0</v>
      </c>
      <c r="K200" s="409">
        <v>0</v>
      </c>
      <c r="L200" s="409">
        <v>0</v>
      </c>
      <c r="M200" s="409">
        <v>0</v>
      </c>
      <c r="N200" s="409">
        <v>0</v>
      </c>
      <c r="O200" s="409">
        <v>0</v>
      </c>
      <c r="P200" s="409">
        <v>0</v>
      </c>
      <c r="Q200" s="409">
        <v>0</v>
      </c>
    </row>
    <row r="201" spans="2:17">
      <c r="B201" s="149" t="s">
        <v>623</v>
      </c>
      <c r="C201" s="149" t="s">
        <v>623</v>
      </c>
      <c r="D201" s="280"/>
      <c r="E201" s="280"/>
      <c r="F201" s="280"/>
      <c r="G201" s="281"/>
      <c r="H201" s="409">
        <v>0</v>
      </c>
      <c r="I201" s="409">
        <v>0</v>
      </c>
      <c r="J201" s="409">
        <v>0</v>
      </c>
      <c r="K201" s="409">
        <v>0</v>
      </c>
      <c r="L201" s="409">
        <v>0</v>
      </c>
      <c r="M201" s="409">
        <v>0</v>
      </c>
      <c r="N201" s="409">
        <v>0</v>
      </c>
      <c r="O201" s="409">
        <v>0</v>
      </c>
      <c r="P201" s="409">
        <v>0</v>
      </c>
      <c r="Q201" s="409">
        <v>0</v>
      </c>
    </row>
    <row r="202" spans="2:17">
      <c r="B202" s="149" t="s">
        <v>624</v>
      </c>
      <c r="C202" s="149" t="s">
        <v>624</v>
      </c>
      <c r="D202" s="280"/>
      <c r="E202" s="280"/>
      <c r="F202" s="280"/>
      <c r="G202" s="281"/>
      <c r="H202" s="409">
        <v>0</v>
      </c>
      <c r="I202" s="409">
        <v>0</v>
      </c>
      <c r="J202" s="409">
        <v>0</v>
      </c>
      <c r="K202" s="409">
        <v>0</v>
      </c>
      <c r="L202" s="409">
        <v>0</v>
      </c>
      <c r="M202" s="409">
        <v>0</v>
      </c>
      <c r="N202" s="409">
        <v>0</v>
      </c>
      <c r="O202" s="409">
        <v>0</v>
      </c>
      <c r="P202" s="409">
        <v>0</v>
      </c>
      <c r="Q202" s="409">
        <v>0</v>
      </c>
    </row>
    <row r="203" spans="2:17">
      <c r="B203" s="149" t="s">
        <v>625</v>
      </c>
      <c r="C203" s="149" t="s">
        <v>625</v>
      </c>
      <c r="D203" s="280"/>
      <c r="E203" s="280"/>
      <c r="F203" s="280"/>
      <c r="G203" s="281"/>
      <c r="H203" s="409">
        <v>0</v>
      </c>
      <c r="I203" s="409">
        <v>0</v>
      </c>
      <c r="J203" s="409">
        <v>0</v>
      </c>
      <c r="K203" s="409">
        <v>0</v>
      </c>
      <c r="L203" s="409">
        <v>0</v>
      </c>
      <c r="M203" s="409">
        <v>0</v>
      </c>
      <c r="N203" s="409">
        <v>0</v>
      </c>
      <c r="O203" s="409">
        <v>0</v>
      </c>
      <c r="P203" s="409">
        <v>0</v>
      </c>
      <c r="Q203" s="409">
        <v>0</v>
      </c>
    </row>
    <row r="204" spans="2:17">
      <c r="B204" s="149" t="s">
        <v>626</v>
      </c>
      <c r="C204" s="149" t="s">
        <v>626</v>
      </c>
      <c r="D204" s="280"/>
      <c r="E204" s="280"/>
      <c r="F204" s="280"/>
      <c r="G204" s="281"/>
      <c r="H204" s="409">
        <v>0</v>
      </c>
      <c r="I204" s="409">
        <v>0</v>
      </c>
      <c r="J204" s="409">
        <v>0</v>
      </c>
      <c r="K204" s="409">
        <v>0</v>
      </c>
      <c r="L204" s="409">
        <v>0</v>
      </c>
      <c r="M204" s="409">
        <v>0</v>
      </c>
      <c r="N204" s="409">
        <v>0</v>
      </c>
      <c r="O204" s="409">
        <v>0</v>
      </c>
      <c r="P204" s="409">
        <v>0</v>
      </c>
      <c r="Q204" s="409">
        <v>0</v>
      </c>
    </row>
    <row r="205" spans="2:17">
      <c r="B205" s="149" t="s">
        <v>627</v>
      </c>
      <c r="C205" s="149" t="s">
        <v>627</v>
      </c>
      <c r="D205" s="280"/>
      <c r="E205" s="280"/>
      <c r="F205" s="280"/>
      <c r="G205" s="281"/>
      <c r="H205" s="409">
        <v>0</v>
      </c>
      <c r="I205" s="409">
        <v>0</v>
      </c>
      <c r="J205" s="409">
        <v>0</v>
      </c>
      <c r="K205" s="409">
        <v>0</v>
      </c>
      <c r="L205" s="409">
        <v>0</v>
      </c>
      <c r="M205" s="409">
        <v>0</v>
      </c>
      <c r="N205" s="409">
        <v>0</v>
      </c>
      <c r="O205" s="409">
        <v>0</v>
      </c>
      <c r="P205" s="409">
        <v>0</v>
      </c>
      <c r="Q205" s="409">
        <v>0</v>
      </c>
    </row>
    <row r="206" spans="2:17">
      <c r="B206" s="149" t="s">
        <v>628</v>
      </c>
      <c r="C206" s="149" t="s">
        <v>628</v>
      </c>
      <c r="D206" s="280"/>
      <c r="E206" s="280"/>
      <c r="F206" s="280"/>
      <c r="G206" s="281"/>
      <c r="H206" s="409">
        <v>0</v>
      </c>
      <c r="I206" s="409">
        <v>0</v>
      </c>
      <c r="J206" s="409">
        <v>0</v>
      </c>
      <c r="K206" s="409">
        <v>0</v>
      </c>
      <c r="L206" s="409">
        <v>0</v>
      </c>
      <c r="M206" s="409">
        <v>0</v>
      </c>
      <c r="N206" s="409">
        <v>0</v>
      </c>
      <c r="O206" s="409">
        <v>0</v>
      </c>
      <c r="P206" s="409">
        <v>0</v>
      </c>
      <c r="Q206" s="409">
        <v>0</v>
      </c>
    </row>
    <row r="207" spans="2:17">
      <c r="B207" s="149" t="s">
        <v>629</v>
      </c>
      <c r="C207" s="149" t="s">
        <v>629</v>
      </c>
      <c r="D207" s="280"/>
      <c r="E207" s="280"/>
      <c r="F207" s="280"/>
      <c r="G207" s="281"/>
      <c r="H207" s="409">
        <v>0</v>
      </c>
      <c r="I207" s="409">
        <v>0</v>
      </c>
      <c r="J207" s="409">
        <v>0</v>
      </c>
      <c r="K207" s="409">
        <v>0</v>
      </c>
      <c r="L207" s="409">
        <v>0</v>
      </c>
      <c r="M207" s="409">
        <v>0</v>
      </c>
      <c r="N207" s="409">
        <v>0</v>
      </c>
      <c r="O207" s="409">
        <v>0</v>
      </c>
      <c r="P207" s="409">
        <v>0</v>
      </c>
      <c r="Q207" s="409">
        <v>0</v>
      </c>
    </row>
    <row r="208" spans="2:17">
      <c r="B208" s="149" t="s">
        <v>630</v>
      </c>
      <c r="C208" s="149" t="s">
        <v>630</v>
      </c>
      <c r="D208" s="280"/>
      <c r="E208" s="280"/>
      <c r="F208" s="280"/>
      <c r="G208" s="281"/>
      <c r="H208" s="409">
        <v>0</v>
      </c>
      <c r="I208" s="409">
        <v>0</v>
      </c>
      <c r="J208" s="409">
        <v>0</v>
      </c>
      <c r="K208" s="409">
        <v>0</v>
      </c>
      <c r="L208" s="409">
        <v>0</v>
      </c>
      <c r="M208" s="409">
        <v>0</v>
      </c>
      <c r="N208" s="409">
        <v>0</v>
      </c>
      <c r="O208" s="409">
        <v>0</v>
      </c>
      <c r="P208" s="409">
        <v>0</v>
      </c>
      <c r="Q208" s="409">
        <v>0</v>
      </c>
    </row>
    <row r="209" spans="2:17">
      <c r="B209" s="149" t="s">
        <v>631</v>
      </c>
      <c r="C209" s="149" t="s">
        <v>631</v>
      </c>
      <c r="D209" s="280"/>
      <c r="E209" s="280"/>
      <c r="F209" s="280"/>
      <c r="G209" s="281"/>
      <c r="H209" s="409">
        <v>0</v>
      </c>
      <c r="I209" s="409">
        <v>0</v>
      </c>
      <c r="J209" s="409">
        <v>0</v>
      </c>
      <c r="K209" s="409">
        <v>0</v>
      </c>
      <c r="L209" s="409">
        <v>0</v>
      </c>
      <c r="M209" s="409">
        <v>0</v>
      </c>
      <c r="N209" s="409">
        <v>0</v>
      </c>
      <c r="O209" s="409">
        <v>0</v>
      </c>
      <c r="P209" s="409">
        <v>0</v>
      </c>
      <c r="Q209" s="409">
        <v>0</v>
      </c>
    </row>
    <row r="210" spans="2:17">
      <c r="B210" s="149" t="s">
        <v>632</v>
      </c>
      <c r="C210" s="149" t="s">
        <v>632</v>
      </c>
      <c r="D210" s="280"/>
      <c r="E210" s="280"/>
      <c r="F210" s="280"/>
      <c r="G210" s="281"/>
      <c r="H210" s="409">
        <v>0</v>
      </c>
      <c r="I210" s="409">
        <v>0</v>
      </c>
      <c r="J210" s="409">
        <v>0</v>
      </c>
      <c r="K210" s="409">
        <v>0</v>
      </c>
      <c r="L210" s="409">
        <v>0</v>
      </c>
      <c r="M210" s="409">
        <v>0</v>
      </c>
      <c r="N210" s="409">
        <v>0</v>
      </c>
      <c r="O210" s="409">
        <v>0</v>
      </c>
      <c r="P210" s="409">
        <v>0</v>
      </c>
      <c r="Q210" s="409">
        <v>0</v>
      </c>
    </row>
    <row r="211" spans="2:17">
      <c r="B211" s="149" t="s">
        <v>16</v>
      </c>
      <c r="C211" s="149" t="s">
        <v>45</v>
      </c>
      <c r="D211" s="280"/>
      <c r="E211" s="280"/>
      <c r="F211" s="280"/>
      <c r="G211" s="281"/>
      <c r="H211" s="409">
        <v>0</v>
      </c>
      <c r="I211" s="409">
        <v>0</v>
      </c>
      <c r="J211" s="409">
        <v>0</v>
      </c>
      <c r="K211" s="409">
        <v>0</v>
      </c>
      <c r="L211" s="409">
        <v>0</v>
      </c>
      <c r="M211" s="409">
        <v>0</v>
      </c>
      <c r="N211" s="409">
        <v>0</v>
      </c>
      <c r="O211" s="409">
        <v>0</v>
      </c>
      <c r="P211" s="409">
        <v>0</v>
      </c>
      <c r="Q211" s="409">
        <v>0</v>
      </c>
    </row>
    <row r="212" spans="2:17">
      <c r="B212" s="149" t="s">
        <v>18</v>
      </c>
      <c r="C212" s="149" t="s">
        <v>47</v>
      </c>
      <c r="D212" s="280"/>
      <c r="E212" s="280"/>
      <c r="F212" s="280"/>
      <c r="G212" s="281"/>
      <c r="H212" s="409">
        <v>0</v>
      </c>
      <c r="I212" s="409">
        <v>0</v>
      </c>
      <c r="J212" s="409">
        <v>0</v>
      </c>
      <c r="K212" s="409">
        <v>0</v>
      </c>
      <c r="L212" s="409">
        <v>0</v>
      </c>
      <c r="M212" s="409">
        <v>0</v>
      </c>
      <c r="N212" s="409">
        <v>0</v>
      </c>
      <c r="O212" s="409">
        <v>0</v>
      </c>
      <c r="P212" s="409">
        <v>0</v>
      </c>
      <c r="Q212" s="409">
        <v>0</v>
      </c>
    </row>
    <row r="213" spans="2:17">
      <c r="B213" s="149" t="s">
        <v>633</v>
      </c>
      <c r="C213" s="149" t="s">
        <v>633</v>
      </c>
      <c r="D213" s="280"/>
      <c r="E213" s="280"/>
      <c r="F213" s="280"/>
      <c r="G213" s="281"/>
      <c r="H213" s="409">
        <v>0</v>
      </c>
      <c r="I213" s="409">
        <v>0</v>
      </c>
      <c r="J213" s="409">
        <v>0</v>
      </c>
      <c r="K213" s="409">
        <v>0</v>
      </c>
      <c r="L213" s="409">
        <v>0</v>
      </c>
      <c r="M213" s="409">
        <v>0</v>
      </c>
      <c r="N213" s="409">
        <v>0</v>
      </c>
      <c r="O213" s="409">
        <v>0</v>
      </c>
      <c r="P213" s="409">
        <v>0</v>
      </c>
      <c r="Q213" s="409">
        <v>0</v>
      </c>
    </row>
    <row r="214" spans="2:17">
      <c r="B214" s="149" t="s">
        <v>634</v>
      </c>
      <c r="C214" s="149" t="s">
        <v>634</v>
      </c>
      <c r="D214" s="280"/>
      <c r="E214" s="280"/>
      <c r="F214" s="280"/>
      <c r="G214" s="281"/>
      <c r="H214" s="409">
        <v>0</v>
      </c>
      <c r="I214" s="409">
        <v>0</v>
      </c>
      <c r="J214" s="409">
        <v>0</v>
      </c>
      <c r="K214" s="409">
        <v>0</v>
      </c>
      <c r="L214" s="409">
        <v>0</v>
      </c>
      <c r="M214" s="409">
        <v>0</v>
      </c>
      <c r="N214" s="409">
        <v>0</v>
      </c>
      <c r="O214" s="409">
        <v>0</v>
      </c>
      <c r="P214" s="409">
        <v>0</v>
      </c>
      <c r="Q214" s="409">
        <v>0</v>
      </c>
    </row>
    <row r="215" spans="2:17">
      <c r="B215" s="149" t="s">
        <v>635</v>
      </c>
      <c r="C215" s="149" t="s">
        <v>635</v>
      </c>
      <c r="D215" s="280"/>
      <c r="E215" s="280"/>
      <c r="F215" s="280"/>
      <c r="G215" s="281"/>
      <c r="H215" s="409">
        <v>0</v>
      </c>
      <c r="I215" s="409">
        <v>0</v>
      </c>
      <c r="J215" s="409">
        <v>0</v>
      </c>
      <c r="K215" s="409">
        <v>0</v>
      </c>
      <c r="L215" s="409">
        <v>0</v>
      </c>
      <c r="M215" s="409">
        <v>0</v>
      </c>
      <c r="N215" s="409">
        <v>0</v>
      </c>
      <c r="O215" s="409">
        <v>0</v>
      </c>
      <c r="P215" s="409">
        <v>0</v>
      </c>
      <c r="Q215" s="409">
        <v>0</v>
      </c>
    </row>
    <row r="216" spans="2:17">
      <c r="B216" s="149" t="s">
        <v>636</v>
      </c>
      <c r="C216" s="149" t="s">
        <v>636</v>
      </c>
      <c r="D216" s="280"/>
      <c r="E216" s="280"/>
      <c r="F216" s="280"/>
      <c r="G216" s="281"/>
      <c r="H216" s="409">
        <v>0</v>
      </c>
      <c r="I216" s="409">
        <v>0</v>
      </c>
      <c r="J216" s="409">
        <v>0</v>
      </c>
      <c r="K216" s="409">
        <v>0</v>
      </c>
      <c r="L216" s="409">
        <v>0</v>
      </c>
      <c r="M216" s="409">
        <v>0</v>
      </c>
      <c r="N216" s="409">
        <v>0</v>
      </c>
      <c r="O216" s="409">
        <v>0</v>
      </c>
      <c r="P216" s="409">
        <v>0</v>
      </c>
      <c r="Q216" s="409">
        <v>0</v>
      </c>
    </row>
    <row r="217" spans="2:17">
      <c r="B217" s="149" t="s">
        <v>637</v>
      </c>
      <c r="C217" s="149" t="s">
        <v>637</v>
      </c>
      <c r="D217" s="280"/>
      <c r="E217" s="280"/>
      <c r="F217" s="280"/>
      <c r="G217" s="281"/>
      <c r="H217" s="409">
        <v>0</v>
      </c>
      <c r="I217" s="409">
        <v>0</v>
      </c>
      <c r="J217" s="409">
        <v>0</v>
      </c>
      <c r="K217" s="409">
        <v>0</v>
      </c>
      <c r="L217" s="409">
        <v>0</v>
      </c>
      <c r="M217" s="409">
        <v>0</v>
      </c>
      <c r="N217" s="409">
        <v>0</v>
      </c>
      <c r="O217" s="409">
        <v>0</v>
      </c>
      <c r="P217" s="409">
        <v>0</v>
      </c>
      <c r="Q217" s="409">
        <v>0</v>
      </c>
    </row>
    <row r="218" spans="2:17">
      <c r="B218" s="149" t="s">
        <v>638</v>
      </c>
      <c r="C218" s="149" t="s">
        <v>638</v>
      </c>
      <c r="D218" s="280"/>
      <c r="E218" s="280"/>
      <c r="F218" s="280"/>
      <c r="G218" s="281"/>
      <c r="H218" s="409">
        <v>0</v>
      </c>
      <c r="I218" s="409">
        <v>0</v>
      </c>
      <c r="J218" s="409">
        <v>0</v>
      </c>
      <c r="K218" s="409">
        <v>0</v>
      </c>
      <c r="L218" s="409">
        <v>0</v>
      </c>
      <c r="M218" s="409">
        <v>0</v>
      </c>
      <c r="N218" s="409">
        <v>0</v>
      </c>
      <c r="O218" s="409">
        <v>0</v>
      </c>
      <c r="P218" s="409">
        <v>0</v>
      </c>
      <c r="Q218" s="409">
        <v>0</v>
      </c>
    </row>
    <row r="219" spans="2:17">
      <c r="B219" s="149" t="s">
        <v>639</v>
      </c>
      <c r="C219" s="149" t="s">
        <v>639</v>
      </c>
      <c r="D219" s="280"/>
      <c r="E219" s="280"/>
      <c r="F219" s="280"/>
      <c r="G219" s="281"/>
      <c r="H219" s="409">
        <v>0</v>
      </c>
      <c r="I219" s="409">
        <v>0</v>
      </c>
      <c r="J219" s="409">
        <v>0</v>
      </c>
      <c r="K219" s="409">
        <v>0</v>
      </c>
      <c r="L219" s="409">
        <v>0</v>
      </c>
      <c r="M219" s="409">
        <v>0</v>
      </c>
      <c r="N219" s="409">
        <v>0</v>
      </c>
      <c r="O219" s="409">
        <v>0</v>
      </c>
      <c r="P219" s="409">
        <v>0</v>
      </c>
      <c r="Q219" s="409">
        <v>0</v>
      </c>
    </row>
    <row r="220" spans="2:17">
      <c r="B220" s="149" t="s">
        <v>640</v>
      </c>
      <c r="C220" s="149" t="s">
        <v>640</v>
      </c>
      <c r="D220" s="280"/>
      <c r="E220" s="280"/>
      <c r="F220" s="280"/>
      <c r="G220" s="281"/>
      <c r="H220" s="409">
        <v>0</v>
      </c>
      <c r="I220" s="409">
        <v>0</v>
      </c>
      <c r="J220" s="409">
        <v>0</v>
      </c>
      <c r="K220" s="409">
        <v>0</v>
      </c>
      <c r="L220" s="409">
        <v>0</v>
      </c>
      <c r="M220" s="409">
        <v>0</v>
      </c>
      <c r="N220" s="409">
        <v>0</v>
      </c>
      <c r="O220" s="409">
        <v>0</v>
      </c>
      <c r="P220" s="409">
        <v>0</v>
      </c>
      <c r="Q220" s="409">
        <v>0</v>
      </c>
    </row>
    <row r="221" spans="2:17">
      <c r="B221" s="149" t="s">
        <v>641</v>
      </c>
      <c r="C221" s="149" t="s">
        <v>641</v>
      </c>
      <c r="D221" s="280"/>
      <c r="E221" s="280"/>
      <c r="F221" s="280"/>
      <c r="G221" s="281"/>
      <c r="H221" s="409">
        <v>0</v>
      </c>
      <c r="I221" s="409">
        <v>0</v>
      </c>
      <c r="J221" s="409">
        <v>0</v>
      </c>
      <c r="K221" s="409">
        <v>0</v>
      </c>
      <c r="L221" s="409">
        <v>0</v>
      </c>
      <c r="M221" s="409">
        <v>0</v>
      </c>
      <c r="N221" s="409">
        <v>0</v>
      </c>
      <c r="O221" s="409">
        <v>0</v>
      </c>
      <c r="P221" s="409">
        <v>0</v>
      </c>
      <c r="Q221" s="409">
        <v>0</v>
      </c>
    </row>
    <row r="222" spans="2:17">
      <c r="B222" s="149" t="s">
        <v>956</v>
      </c>
      <c r="C222" s="149" t="s">
        <v>642</v>
      </c>
      <c r="D222" s="280"/>
      <c r="E222" s="280"/>
      <c r="F222" s="280"/>
      <c r="G222" s="281"/>
      <c r="H222" s="409">
        <v>0</v>
      </c>
      <c r="I222" s="409">
        <v>0</v>
      </c>
      <c r="J222" s="409">
        <v>0</v>
      </c>
      <c r="K222" s="409">
        <v>0</v>
      </c>
      <c r="L222" s="409">
        <v>0</v>
      </c>
      <c r="M222" s="409">
        <v>0</v>
      </c>
      <c r="N222" s="409">
        <v>0</v>
      </c>
      <c r="O222" s="409">
        <v>0</v>
      </c>
      <c r="P222" s="409">
        <v>0</v>
      </c>
      <c r="Q222" s="409">
        <v>0</v>
      </c>
    </row>
    <row r="223" spans="2:17">
      <c r="B223" s="149" t="s">
        <v>643</v>
      </c>
      <c r="C223" s="149" t="s">
        <v>643</v>
      </c>
      <c r="D223" s="280"/>
      <c r="E223" s="280"/>
      <c r="F223" s="280"/>
      <c r="G223" s="281"/>
      <c r="H223" s="409">
        <v>0</v>
      </c>
      <c r="I223" s="409">
        <v>0</v>
      </c>
      <c r="J223" s="409">
        <v>0</v>
      </c>
      <c r="K223" s="409">
        <v>0</v>
      </c>
      <c r="L223" s="409">
        <v>0</v>
      </c>
      <c r="M223" s="409">
        <v>0</v>
      </c>
      <c r="N223" s="409">
        <v>0</v>
      </c>
      <c r="O223" s="409">
        <v>0</v>
      </c>
      <c r="P223" s="409">
        <v>0</v>
      </c>
      <c r="Q223" s="409">
        <v>0</v>
      </c>
    </row>
    <row r="224" spans="2:17">
      <c r="B224" s="149" t="s">
        <v>644</v>
      </c>
      <c r="C224" s="149" t="s">
        <v>644</v>
      </c>
      <c r="D224" s="280"/>
      <c r="E224" s="280"/>
      <c r="F224" s="280"/>
      <c r="G224" s="281"/>
      <c r="H224" s="409">
        <v>0</v>
      </c>
      <c r="I224" s="409">
        <v>0</v>
      </c>
      <c r="J224" s="409">
        <v>0</v>
      </c>
      <c r="K224" s="409">
        <v>0</v>
      </c>
      <c r="L224" s="409">
        <v>0</v>
      </c>
      <c r="M224" s="409">
        <v>0</v>
      </c>
      <c r="N224" s="409">
        <v>0</v>
      </c>
      <c r="O224" s="409">
        <v>0</v>
      </c>
      <c r="P224" s="409">
        <v>0</v>
      </c>
      <c r="Q224" s="409">
        <v>0</v>
      </c>
    </row>
    <row r="225" spans="2:17">
      <c r="B225" s="149" t="s">
        <v>645</v>
      </c>
      <c r="C225" s="149" t="s">
        <v>645</v>
      </c>
      <c r="D225" s="280"/>
      <c r="E225" s="280"/>
      <c r="F225" s="280"/>
      <c r="G225" s="281"/>
      <c r="H225" s="409">
        <v>0</v>
      </c>
      <c r="I225" s="409">
        <v>0</v>
      </c>
      <c r="J225" s="409">
        <v>0</v>
      </c>
      <c r="K225" s="409">
        <v>0</v>
      </c>
      <c r="L225" s="409">
        <v>0</v>
      </c>
      <c r="M225" s="409">
        <v>0</v>
      </c>
      <c r="N225" s="409">
        <v>0</v>
      </c>
      <c r="O225" s="409">
        <v>0</v>
      </c>
      <c r="P225" s="409">
        <v>0</v>
      </c>
      <c r="Q225" s="409">
        <v>0</v>
      </c>
    </row>
    <row r="226" spans="2:17">
      <c r="B226" s="149" t="s">
        <v>646</v>
      </c>
      <c r="C226" s="149" t="s">
        <v>646</v>
      </c>
      <c r="D226" s="280"/>
      <c r="E226" s="280"/>
      <c r="F226" s="280"/>
      <c r="G226" s="281"/>
      <c r="H226" s="409">
        <v>0</v>
      </c>
      <c r="I226" s="409">
        <v>0</v>
      </c>
      <c r="J226" s="409">
        <v>0</v>
      </c>
      <c r="K226" s="409">
        <v>0</v>
      </c>
      <c r="L226" s="409">
        <v>0</v>
      </c>
      <c r="M226" s="409">
        <v>0</v>
      </c>
      <c r="N226" s="409">
        <v>0</v>
      </c>
      <c r="O226" s="409">
        <v>0</v>
      </c>
      <c r="P226" s="409">
        <v>0</v>
      </c>
      <c r="Q226" s="409">
        <v>0</v>
      </c>
    </row>
    <row r="227" spans="2:17">
      <c r="B227" s="149" t="s">
        <v>647</v>
      </c>
      <c r="C227" s="149" t="s">
        <v>647</v>
      </c>
      <c r="D227" s="280"/>
      <c r="E227" s="280"/>
      <c r="F227" s="280"/>
      <c r="G227" s="281"/>
      <c r="H227" s="409">
        <v>0</v>
      </c>
      <c r="I227" s="409">
        <v>0</v>
      </c>
      <c r="J227" s="409">
        <v>0</v>
      </c>
      <c r="K227" s="409">
        <v>0</v>
      </c>
      <c r="L227" s="409">
        <v>0</v>
      </c>
      <c r="M227" s="409">
        <v>0</v>
      </c>
      <c r="N227" s="409">
        <v>0</v>
      </c>
      <c r="O227" s="409">
        <v>0</v>
      </c>
      <c r="P227" s="409">
        <v>0</v>
      </c>
      <c r="Q227" s="409">
        <v>0</v>
      </c>
    </row>
    <row r="228" spans="2:17">
      <c r="B228" s="149" t="s">
        <v>648</v>
      </c>
      <c r="C228" s="149" t="s">
        <v>648</v>
      </c>
      <c r="D228" s="280"/>
      <c r="E228" s="280"/>
      <c r="F228" s="280"/>
      <c r="G228" s="281"/>
      <c r="H228" s="409">
        <v>0</v>
      </c>
      <c r="I228" s="409">
        <v>0</v>
      </c>
      <c r="J228" s="409">
        <v>0</v>
      </c>
      <c r="K228" s="409">
        <v>0</v>
      </c>
      <c r="L228" s="409">
        <v>0</v>
      </c>
      <c r="M228" s="409">
        <v>0</v>
      </c>
      <c r="N228" s="409">
        <v>0</v>
      </c>
      <c r="O228" s="409">
        <v>0</v>
      </c>
      <c r="P228" s="409">
        <v>0</v>
      </c>
      <c r="Q228" s="409">
        <v>0</v>
      </c>
    </row>
    <row r="229" spans="2:17">
      <c r="B229" s="149" t="s">
        <v>957</v>
      </c>
      <c r="C229" s="149" t="s">
        <v>649</v>
      </c>
      <c r="D229" s="280"/>
      <c r="E229" s="280"/>
      <c r="F229" s="280"/>
      <c r="G229" s="281"/>
      <c r="H229" s="409">
        <v>0</v>
      </c>
      <c r="I229" s="409">
        <v>0</v>
      </c>
      <c r="J229" s="409">
        <v>0</v>
      </c>
      <c r="K229" s="409">
        <v>0</v>
      </c>
      <c r="L229" s="409">
        <v>0</v>
      </c>
      <c r="M229" s="409">
        <v>0</v>
      </c>
      <c r="N229" s="409">
        <v>0</v>
      </c>
      <c r="O229" s="409">
        <v>0</v>
      </c>
      <c r="P229" s="409">
        <v>0</v>
      </c>
      <c r="Q229" s="409">
        <v>0</v>
      </c>
    </row>
    <row r="230" spans="2:17">
      <c r="B230" s="149" t="s">
        <v>650</v>
      </c>
      <c r="C230" s="149" t="s">
        <v>650</v>
      </c>
      <c r="D230" s="280"/>
      <c r="E230" s="280"/>
      <c r="F230" s="280"/>
      <c r="G230" s="281"/>
      <c r="H230" s="409">
        <v>0</v>
      </c>
      <c r="I230" s="409">
        <v>0</v>
      </c>
      <c r="J230" s="409">
        <v>0</v>
      </c>
      <c r="K230" s="409">
        <v>0</v>
      </c>
      <c r="L230" s="409">
        <v>0</v>
      </c>
      <c r="M230" s="409">
        <v>0</v>
      </c>
      <c r="N230" s="409">
        <v>0</v>
      </c>
      <c r="O230" s="409">
        <v>0</v>
      </c>
      <c r="P230" s="409">
        <v>0</v>
      </c>
      <c r="Q230" s="409">
        <v>0</v>
      </c>
    </row>
    <row r="231" spans="2:17">
      <c r="B231" s="149" t="s">
        <v>651</v>
      </c>
      <c r="C231" s="149" t="s">
        <v>651</v>
      </c>
      <c r="D231" s="280"/>
      <c r="E231" s="280"/>
      <c r="F231" s="280"/>
      <c r="G231" s="281"/>
      <c r="H231" s="409">
        <v>0</v>
      </c>
      <c r="I231" s="409">
        <v>0</v>
      </c>
      <c r="J231" s="409">
        <v>0</v>
      </c>
      <c r="K231" s="409">
        <v>0</v>
      </c>
      <c r="L231" s="409">
        <v>0</v>
      </c>
      <c r="M231" s="409">
        <v>0</v>
      </c>
      <c r="N231" s="409">
        <v>0</v>
      </c>
      <c r="O231" s="409">
        <v>0</v>
      </c>
      <c r="P231" s="409">
        <v>0</v>
      </c>
      <c r="Q231" s="409">
        <v>0</v>
      </c>
    </row>
    <row r="232" spans="2:17">
      <c r="B232" s="149" t="s">
        <v>652</v>
      </c>
      <c r="C232" s="149" t="s">
        <v>652</v>
      </c>
      <c r="D232" s="280"/>
      <c r="E232" s="280"/>
      <c r="F232" s="280"/>
      <c r="G232" s="281"/>
      <c r="H232" s="409">
        <v>0</v>
      </c>
      <c r="I232" s="409">
        <v>0</v>
      </c>
      <c r="J232" s="409">
        <v>0</v>
      </c>
      <c r="K232" s="409">
        <v>0</v>
      </c>
      <c r="L232" s="409">
        <v>0</v>
      </c>
      <c r="M232" s="409">
        <v>0</v>
      </c>
      <c r="N232" s="409">
        <v>0</v>
      </c>
      <c r="O232" s="409">
        <v>0</v>
      </c>
      <c r="P232" s="409">
        <v>0</v>
      </c>
      <c r="Q232" s="409">
        <v>0</v>
      </c>
    </row>
    <row r="233" spans="2:17">
      <c r="B233" s="149" t="s">
        <v>653</v>
      </c>
      <c r="C233" s="149" t="s">
        <v>653</v>
      </c>
      <c r="D233" s="280"/>
      <c r="E233" s="280"/>
      <c r="F233" s="280"/>
      <c r="G233" s="281"/>
      <c r="H233" s="409">
        <v>0</v>
      </c>
      <c r="I233" s="409">
        <v>0</v>
      </c>
      <c r="J233" s="409">
        <v>0</v>
      </c>
      <c r="K233" s="409">
        <v>0</v>
      </c>
      <c r="L233" s="409">
        <v>0</v>
      </c>
      <c r="M233" s="409">
        <v>0</v>
      </c>
      <c r="N233" s="409">
        <v>0</v>
      </c>
      <c r="O233" s="409">
        <v>0</v>
      </c>
      <c r="P233" s="409">
        <v>0</v>
      </c>
      <c r="Q233" s="409">
        <v>0</v>
      </c>
    </row>
    <row r="234" spans="2:17">
      <c r="B234" s="149" t="s">
        <v>654</v>
      </c>
      <c r="C234" s="149" t="s">
        <v>654</v>
      </c>
      <c r="D234" s="280"/>
      <c r="E234" s="280"/>
      <c r="F234" s="280"/>
      <c r="G234" s="281"/>
      <c r="H234" s="409">
        <v>0</v>
      </c>
      <c r="I234" s="409">
        <v>0</v>
      </c>
      <c r="J234" s="409">
        <v>0</v>
      </c>
      <c r="K234" s="409">
        <v>0</v>
      </c>
      <c r="L234" s="409">
        <v>0</v>
      </c>
      <c r="M234" s="409">
        <v>0</v>
      </c>
      <c r="N234" s="409">
        <v>0</v>
      </c>
      <c r="O234" s="409">
        <v>0</v>
      </c>
      <c r="P234" s="409">
        <v>0</v>
      </c>
      <c r="Q234" s="409">
        <v>0</v>
      </c>
    </row>
    <row r="235" spans="2:17">
      <c r="B235" s="149" t="s">
        <v>655</v>
      </c>
      <c r="C235" s="149" t="s">
        <v>655</v>
      </c>
      <c r="D235" s="280"/>
      <c r="E235" s="280"/>
      <c r="F235" s="280"/>
      <c r="G235" s="281"/>
      <c r="H235" s="409">
        <v>0</v>
      </c>
      <c r="I235" s="409">
        <v>0</v>
      </c>
      <c r="J235" s="409">
        <v>0</v>
      </c>
      <c r="K235" s="409">
        <v>0</v>
      </c>
      <c r="L235" s="409">
        <v>0</v>
      </c>
      <c r="M235" s="409">
        <v>0</v>
      </c>
      <c r="N235" s="409">
        <v>0</v>
      </c>
      <c r="O235" s="409">
        <v>0</v>
      </c>
      <c r="P235" s="409">
        <v>0</v>
      </c>
      <c r="Q235" s="409">
        <v>0</v>
      </c>
    </row>
    <row r="236" spans="2:17">
      <c r="B236" s="149" t="s">
        <v>656</v>
      </c>
      <c r="C236" s="149" t="s">
        <v>656</v>
      </c>
      <c r="D236" s="280"/>
      <c r="E236" s="280"/>
      <c r="F236" s="280"/>
      <c r="G236" s="281"/>
      <c r="H236" s="409">
        <v>0</v>
      </c>
      <c r="I236" s="409">
        <v>0</v>
      </c>
      <c r="J236" s="409">
        <v>0</v>
      </c>
      <c r="K236" s="409">
        <v>0</v>
      </c>
      <c r="L236" s="409">
        <v>0</v>
      </c>
      <c r="M236" s="409">
        <v>0</v>
      </c>
      <c r="N236" s="409">
        <v>0</v>
      </c>
      <c r="O236" s="409">
        <v>0</v>
      </c>
      <c r="P236" s="409">
        <v>0</v>
      </c>
      <c r="Q236" s="409">
        <v>0</v>
      </c>
    </row>
    <row r="237" spans="2:17">
      <c r="B237" s="149" t="s">
        <v>657</v>
      </c>
      <c r="C237" s="149" t="s">
        <v>657</v>
      </c>
      <c r="D237" s="280"/>
      <c r="E237" s="280"/>
      <c r="F237" s="280"/>
      <c r="G237" s="281"/>
      <c r="H237" s="409">
        <v>0</v>
      </c>
      <c r="I237" s="409">
        <v>0</v>
      </c>
      <c r="J237" s="409">
        <v>0</v>
      </c>
      <c r="K237" s="409">
        <v>0</v>
      </c>
      <c r="L237" s="409">
        <v>0</v>
      </c>
      <c r="M237" s="409">
        <v>0</v>
      </c>
      <c r="N237" s="409">
        <v>0</v>
      </c>
      <c r="O237" s="409">
        <v>0</v>
      </c>
      <c r="P237" s="409">
        <v>0</v>
      </c>
      <c r="Q237" s="409">
        <v>0</v>
      </c>
    </row>
    <row r="238" spans="2:17">
      <c r="B238" s="149" t="s">
        <v>658</v>
      </c>
      <c r="C238" s="149" t="s">
        <v>658</v>
      </c>
      <c r="D238" s="280"/>
      <c r="E238" s="280"/>
      <c r="F238" s="280"/>
      <c r="G238" s="281"/>
      <c r="H238" s="409">
        <v>0</v>
      </c>
      <c r="I238" s="409">
        <v>0</v>
      </c>
      <c r="J238" s="409">
        <v>0</v>
      </c>
      <c r="K238" s="409">
        <v>0</v>
      </c>
      <c r="L238" s="409">
        <v>0</v>
      </c>
      <c r="M238" s="409">
        <v>0</v>
      </c>
      <c r="N238" s="409">
        <v>0</v>
      </c>
      <c r="O238" s="409">
        <v>0</v>
      </c>
      <c r="P238" s="409">
        <v>0</v>
      </c>
      <c r="Q238" s="409">
        <v>0</v>
      </c>
    </row>
    <row r="239" spans="2:17">
      <c r="B239" s="149" t="s">
        <v>659</v>
      </c>
      <c r="C239" s="149" t="s">
        <v>659</v>
      </c>
      <c r="D239" s="280"/>
      <c r="E239" s="280"/>
      <c r="F239" s="280"/>
      <c r="G239" s="281"/>
      <c r="H239" s="409">
        <v>0</v>
      </c>
      <c r="I239" s="409">
        <v>0</v>
      </c>
      <c r="J239" s="409">
        <v>0</v>
      </c>
      <c r="K239" s="409">
        <v>0</v>
      </c>
      <c r="L239" s="409">
        <v>0</v>
      </c>
      <c r="M239" s="409">
        <v>0</v>
      </c>
      <c r="N239" s="409">
        <v>0</v>
      </c>
      <c r="O239" s="409">
        <v>0</v>
      </c>
      <c r="P239" s="409">
        <v>0</v>
      </c>
      <c r="Q239" s="409">
        <v>0</v>
      </c>
    </row>
    <row r="240" spans="2:17">
      <c r="B240" s="149" t="s">
        <v>660</v>
      </c>
      <c r="C240" s="149" t="s">
        <v>660</v>
      </c>
      <c r="D240" s="280"/>
      <c r="E240" s="280"/>
      <c r="F240" s="280"/>
      <c r="G240" s="281"/>
      <c r="H240" s="409">
        <v>0</v>
      </c>
      <c r="I240" s="409">
        <v>0</v>
      </c>
      <c r="J240" s="409">
        <v>0</v>
      </c>
      <c r="K240" s="409">
        <v>0</v>
      </c>
      <c r="L240" s="409">
        <v>0</v>
      </c>
      <c r="M240" s="409">
        <v>0</v>
      </c>
      <c r="N240" s="409">
        <v>0</v>
      </c>
      <c r="O240" s="409">
        <v>0</v>
      </c>
      <c r="P240" s="409">
        <v>0</v>
      </c>
      <c r="Q240" s="409">
        <v>0</v>
      </c>
    </row>
    <row r="241" spans="2:17">
      <c r="B241" s="149" t="s">
        <v>661</v>
      </c>
      <c r="C241" s="149" t="s">
        <v>661</v>
      </c>
      <c r="D241" s="280"/>
      <c r="E241" s="280"/>
      <c r="F241" s="280"/>
      <c r="G241" s="281"/>
      <c r="H241" s="409">
        <v>0</v>
      </c>
      <c r="I241" s="409">
        <v>0</v>
      </c>
      <c r="J241" s="409">
        <v>0</v>
      </c>
      <c r="K241" s="409">
        <v>0</v>
      </c>
      <c r="L241" s="409">
        <v>0</v>
      </c>
      <c r="M241" s="409">
        <v>0</v>
      </c>
      <c r="N241" s="409">
        <v>0</v>
      </c>
      <c r="O241" s="409">
        <v>0</v>
      </c>
      <c r="P241" s="409">
        <v>0</v>
      </c>
      <c r="Q241" s="409">
        <v>0</v>
      </c>
    </row>
    <row r="242" spans="2:17">
      <c r="B242" s="149" t="s">
        <v>662</v>
      </c>
      <c r="C242" s="149" t="s">
        <v>662</v>
      </c>
      <c r="D242" s="280"/>
      <c r="E242" s="280"/>
      <c r="F242" s="280"/>
      <c r="G242" s="281"/>
      <c r="H242" s="409">
        <v>0</v>
      </c>
      <c r="I242" s="409">
        <v>0</v>
      </c>
      <c r="J242" s="409">
        <v>0</v>
      </c>
      <c r="K242" s="409">
        <v>0</v>
      </c>
      <c r="L242" s="409">
        <v>0</v>
      </c>
      <c r="M242" s="409">
        <v>0</v>
      </c>
      <c r="N242" s="409">
        <v>0</v>
      </c>
      <c r="O242" s="409">
        <v>0</v>
      </c>
      <c r="P242" s="409">
        <v>0</v>
      </c>
      <c r="Q242" s="409">
        <v>0</v>
      </c>
    </row>
    <row r="243" spans="2:17">
      <c r="B243" s="149" t="s">
        <v>663</v>
      </c>
      <c r="C243" s="149" t="s">
        <v>663</v>
      </c>
      <c r="D243" s="280"/>
      <c r="E243" s="280"/>
      <c r="F243" s="280"/>
      <c r="G243" s="281"/>
      <c r="H243" s="409">
        <v>0</v>
      </c>
      <c r="I243" s="409">
        <v>0</v>
      </c>
      <c r="J243" s="409">
        <v>0</v>
      </c>
      <c r="K243" s="409">
        <v>0</v>
      </c>
      <c r="L243" s="409">
        <v>0</v>
      </c>
      <c r="M243" s="409">
        <v>0</v>
      </c>
      <c r="N243" s="409">
        <v>0</v>
      </c>
      <c r="O243" s="409">
        <v>0</v>
      </c>
      <c r="P243" s="409">
        <v>0</v>
      </c>
      <c r="Q243" s="409">
        <v>0</v>
      </c>
    </row>
    <row r="244" spans="2:17">
      <c r="B244" s="149" t="s">
        <v>664</v>
      </c>
      <c r="C244" s="149" t="s">
        <v>664</v>
      </c>
      <c r="D244" s="280"/>
      <c r="E244" s="280"/>
      <c r="F244" s="280"/>
      <c r="G244" s="281"/>
      <c r="H244" s="409">
        <v>0</v>
      </c>
      <c r="I244" s="409">
        <v>0</v>
      </c>
      <c r="J244" s="409">
        <v>0</v>
      </c>
      <c r="K244" s="409">
        <v>0</v>
      </c>
      <c r="L244" s="409">
        <v>0</v>
      </c>
      <c r="M244" s="409">
        <v>0</v>
      </c>
      <c r="N244" s="409">
        <v>0</v>
      </c>
      <c r="O244" s="409">
        <v>0</v>
      </c>
      <c r="P244" s="409">
        <v>0</v>
      </c>
      <c r="Q244" s="409">
        <v>0</v>
      </c>
    </row>
    <row r="245" spans="2:17">
      <c r="B245" s="149" t="s">
        <v>665</v>
      </c>
      <c r="C245" s="149" t="s">
        <v>665</v>
      </c>
      <c r="D245" s="280"/>
      <c r="E245" s="280"/>
      <c r="F245" s="280"/>
      <c r="G245" s="281"/>
      <c r="H245" s="409">
        <v>0</v>
      </c>
      <c r="I245" s="409">
        <v>0</v>
      </c>
      <c r="J245" s="409">
        <v>0</v>
      </c>
      <c r="K245" s="409">
        <v>0</v>
      </c>
      <c r="L245" s="409">
        <v>0</v>
      </c>
      <c r="M245" s="409">
        <v>0</v>
      </c>
      <c r="N245" s="409">
        <v>0</v>
      </c>
      <c r="O245" s="409">
        <v>0</v>
      </c>
      <c r="P245" s="409">
        <v>0</v>
      </c>
      <c r="Q245" s="409">
        <v>0</v>
      </c>
    </row>
    <row r="246" spans="2:17">
      <c r="B246" s="149" t="s">
        <v>666</v>
      </c>
      <c r="C246" s="149" t="s">
        <v>666</v>
      </c>
      <c r="D246" s="280"/>
      <c r="E246" s="280"/>
      <c r="F246" s="280"/>
      <c r="G246" s="281"/>
      <c r="H246" s="409">
        <v>0</v>
      </c>
      <c r="I246" s="409">
        <v>0</v>
      </c>
      <c r="J246" s="409">
        <v>0</v>
      </c>
      <c r="K246" s="409">
        <v>0</v>
      </c>
      <c r="L246" s="409">
        <v>0</v>
      </c>
      <c r="M246" s="409">
        <v>0</v>
      </c>
      <c r="N246" s="409">
        <v>0</v>
      </c>
      <c r="O246" s="409">
        <v>0</v>
      </c>
      <c r="P246" s="409">
        <v>0</v>
      </c>
      <c r="Q246" s="409">
        <v>0</v>
      </c>
    </row>
    <row r="247" spans="2:17">
      <c r="B247" s="149" t="s">
        <v>667</v>
      </c>
      <c r="C247" s="149" t="s">
        <v>667</v>
      </c>
      <c r="D247" s="280"/>
      <c r="E247" s="280"/>
      <c r="F247" s="280"/>
      <c r="G247" s="281"/>
      <c r="H247" s="409">
        <v>0</v>
      </c>
      <c r="I247" s="409">
        <v>0</v>
      </c>
      <c r="J247" s="409">
        <v>0</v>
      </c>
      <c r="K247" s="409">
        <v>0</v>
      </c>
      <c r="L247" s="409">
        <v>0</v>
      </c>
      <c r="M247" s="409">
        <v>0</v>
      </c>
      <c r="N247" s="409">
        <v>0</v>
      </c>
      <c r="O247" s="409">
        <v>0</v>
      </c>
      <c r="P247" s="409">
        <v>0</v>
      </c>
      <c r="Q247" s="409">
        <v>0</v>
      </c>
    </row>
    <row r="248" spans="2:17">
      <c r="B248" s="149" t="s">
        <v>668</v>
      </c>
      <c r="C248" s="149" t="s">
        <v>668</v>
      </c>
      <c r="D248" s="280"/>
      <c r="E248" s="280"/>
      <c r="F248" s="280"/>
      <c r="G248" s="281"/>
      <c r="H248" s="409">
        <v>0</v>
      </c>
      <c r="I248" s="409">
        <v>0</v>
      </c>
      <c r="J248" s="409">
        <v>0</v>
      </c>
      <c r="K248" s="409">
        <v>0</v>
      </c>
      <c r="L248" s="409">
        <v>0</v>
      </c>
      <c r="M248" s="409">
        <v>0</v>
      </c>
      <c r="N248" s="409">
        <v>0</v>
      </c>
      <c r="O248" s="409">
        <v>0</v>
      </c>
      <c r="P248" s="409">
        <v>0</v>
      </c>
      <c r="Q248" s="409">
        <v>0</v>
      </c>
    </row>
    <row r="249" spans="2:17">
      <c r="B249" s="149" t="s">
        <v>669</v>
      </c>
      <c r="C249" s="149" t="s">
        <v>669</v>
      </c>
      <c r="D249" s="280"/>
      <c r="E249" s="280"/>
      <c r="F249" s="280"/>
      <c r="G249" s="281"/>
      <c r="H249" s="409">
        <v>0</v>
      </c>
      <c r="I249" s="409">
        <v>0</v>
      </c>
      <c r="J249" s="409">
        <v>0</v>
      </c>
      <c r="K249" s="409">
        <v>0</v>
      </c>
      <c r="L249" s="409">
        <v>0</v>
      </c>
      <c r="M249" s="409">
        <v>0</v>
      </c>
      <c r="N249" s="409">
        <v>0</v>
      </c>
      <c r="O249" s="409">
        <v>0</v>
      </c>
      <c r="P249" s="409">
        <v>0</v>
      </c>
      <c r="Q249" s="409">
        <v>0</v>
      </c>
    </row>
    <row r="250" spans="2:17">
      <c r="B250" s="149" t="s">
        <v>670</v>
      </c>
      <c r="C250" s="149" t="s">
        <v>670</v>
      </c>
      <c r="D250" s="280"/>
      <c r="E250" s="280"/>
      <c r="F250" s="280"/>
      <c r="G250" s="281"/>
      <c r="H250" s="409">
        <v>0</v>
      </c>
      <c r="I250" s="409">
        <v>0</v>
      </c>
      <c r="J250" s="409">
        <v>0</v>
      </c>
      <c r="K250" s="409">
        <v>0</v>
      </c>
      <c r="L250" s="409">
        <v>0</v>
      </c>
      <c r="M250" s="409">
        <v>0</v>
      </c>
      <c r="N250" s="409">
        <v>0</v>
      </c>
      <c r="O250" s="409">
        <v>0</v>
      </c>
      <c r="P250" s="409">
        <v>0</v>
      </c>
      <c r="Q250" s="409">
        <v>0</v>
      </c>
    </row>
    <row r="251" spans="2:17">
      <c r="B251" s="149" t="s">
        <v>671</v>
      </c>
      <c r="C251" s="149" t="s">
        <v>671</v>
      </c>
      <c r="D251" s="280"/>
      <c r="E251" s="280"/>
      <c r="F251" s="280"/>
      <c r="G251" s="281"/>
      <c r="H251" s="409">
        <v>0</v>
      </c>
      <c r="I251" s="409">
        <v>0</v>
      </c>
      <c r="J251" s="409">
        <v>0</v>
      </c>
      <c r="K251" s="409">
        <v>0</v>
      </c>
      <c r="L251" s="409">
        <v>0</v>
      </c>
      <c r="M251" s="409">
        <v>0</v>
      </c>
      <c r="N251" s="409">
        <v>0</v>
      </c>
      <c r="O251" s="409">
        <v>0</v>
      </c>
      <c r="P251" s="409">
        <v>0</v>
      </c>
      <c r="Q251" s="409">
        <v>0</v>
      </c>
    </row>
    <row r="252" spans="2:17">
      <c r="B252" s="149" t="s">
        <v>672</v>
      </c>
      <c r="C252" s="149" t="s">
        <v>672</v>
      </c>
      <c r="D252" s="280"/>
      <c r="E252" s="280"/>
      <c r="F252" s="280"/>
      <c r="G252" s="281"/>
      <c r="H252" s="409">
        <v>0</v>
      </c>
      <c r="I252" s="409">
        <v>0</v>
      </c>
      <c r="J252" s="409">
        <v>0</v>
      </c>
      <c r="K252" s="409">
        <v>0</v>
      </c>
      <c r="L252" s="409">
        <v>0</v>
      </c>
      <c r="M252" s="409">
        <v>0</v>
      </c>
      <c r="N252" s="409">
        <v>0</v>
      </c>
      <c r="O252" s="409">
        <v>0</v>
      </c>
      <c r="P252" s="409">
        <v>0</v>
      </c>
      <c r="Q252" s="409">
        <v>0</v>
      </c>
    </row>
    <row r="253" spans="2:17">
      <c r="B253" s="149" t="s">
        <v>673</v>
      </c>
      <c r="C253" s="149" t="s">
        <v>673</v>
      </c>
      <c r="D253" s="280"/>
      <c r="E253" s="280"/>
      <c r="F253" s="280"/>
      <c r="G253" s="281"/>
      <c r="H253" s="409">
        <v>0</v>
      </c>
      <c r="I253" s="409">
        <v>0</v>
      </c>
      <c r="J253" s="409">
        <v>0</v>
      </c>
      <c r="K253" s="409">
        <v>0</v>
      </c>
      <c r="L253" s="409">
        <v>0</v>
      </c>
      <c r="M253" s="409">
        <v>0</v>
      </c>
      <c r="N253" s="409">
        <v>0</v>
      </c>
      <c r="O253" s="409">
        <v>0</v>
      </c>
      <c r="P253" s="409">
        <v>0</v>
      </c>
      <c r="Q253" s="409">
        <v>0</v>
      </c>
    </row>
    <row r="254" spans="2:17">
      <c r="B254" s="149" t="s">
        <v>958</v>
      </c>
      <c r="C254" s="149" t="s">
        <v>674</v>
      </c>
      <c r="D254" s="280"/>
      <c r="E254" s="280"/>
      <c r="F254" s="280"/>
      <c r="G254" s="281"/>
      <c r="H254" s="409">
        <v>0</v>
      </c>
      <c r="I254" s="409">
        <v>0</v>
      </c>
      <c r="J254" s="409">
        <v>0</v>
      </c>
      <c r="K254" s="409">
        <v>0</v>
      </c>
      <c r="L254" s="409">
        <v>0</v>
      </c>
      <c r="M254" s="409">
        <v>0</v>
      </c>
      <c r="N254" s="409">
        <v>0</v>
      </c>
      <c r="O254" s="409">
        <v>0</v>
      </c>
      <c r="P254" s="409">
        <v>0</v>
      </c>
      <c r="Q254" s="409">
        <v>0</v>
      </c>
    </row>
    <row r="255" spans="2:17">
      <c r="B255" s="149" t="s">
        <v>675</v>
      </c>
      <c r="C255" s="149" t="s">
        <v>675</v>
      </c>
      <c r="D255" s="280"/>
      <c r="E255" s="280"/>
      <c r="F255" s="280"/>
      <c r="G255" s="281"/>
      <c r="H255" s="409">
        <v>0</v>
      </c>
      <c r="I255" s="409">
        <v>0</v>
      </c>
      <c r="J255" s="409">
        <v>0</v>
      </c>
      <c r="K255" s="409">
        <v>0</v>
      </c>
      <c r="L255" s="409">
        <v>0</v>
      </c>
      <c r="M255" s="409">
        <v>0</v>
      </c>
      <c r="N255" s="409">
        <v>0</v>
      </c>
      <c r="O255" s="409">
        <v>0</v>
      </c>
      <c r="P255" s="409">
        <v>0</v>
      </c>
      <c r="Q255" s="409">
        <v>0</v>
      </c>
    </row>
    <row r="256" spans="2:17">
      <c r="B256" s="149" t="s">
        <v>676</v>
      </c>
      <c r="C256" s="149" t="s">
        <v>676</v>
      </c>
      <c r="D256" s="280"/>
      <c r="E256" s="280"/>
      <c r="F256" s="280"/>
      <c r="G256" s="281"/>
      <c r="H256" s="409">
        <v>0</v>
      </c>
      <c r="I256" s="409">
        <v>0</v>
      </c>
      <c r="J256" s="409">
        <v>0</v>
      </c>
      <c r="K256" s="409">
        <v>0</v>
      </c>
      <c r="L256" s="409">
        <v>0</v>
      </c>
      <c r="M256" s="409">
        <v>0</v>
      </c>
      <c r="N256" s="409">
        <v>0</v>
      </c>
      <c r="O256" s="409">
        <v>0</v>
      </c>
      <c r="P256" s="409">
        <v>0</v>
      </c>
      <c r="Q256" s="409">
        <v>0</v>
      </c>
    </row>
    <row r="257" spans="2:17">
      <c r="B257" s="149" t="s">
        <v>677</v>
      </c>
      <c r="C257" s="149" t="s">
        <v>677</v>
      </c>
      <c r="D257" s="280"/>
      <c r="E257" s="280"/>
      <c r="F257" s="280"/>
      <c r="G257" s="281"/>
      <c r="H257" s="409">
        <v>0</v>
      </c>
      <c r="I257" s="409">
        <v>0</v>
      </c>
      <c r="J257" s="409">
        <v>0</v>
      </c>
      <c r="K257" s="409">
        <v>0</v>
      </c>
      <c r="L257" s="409">
        <v>0</v>
      </c>
      <c r="M257" s="409">
        <v>0</v>
      </c>
      <c r="N257" s="409">
        <v>0</v>
      </c>
      <c r="O257" s="409">
        <v>0</v>
      </c>
      <c r="P257" s="409">
        <v>0</v>
      </c>
      <c r="Q257" s="409">
        <v>0</v>
      </c>
    </row>
    <row r="258" spans="2:17">
      <c r="B258" s="149" t="s">
        <v>678</v>
      </c>
      <c r="C258" s="149" t="s">
        <v>678</v>
      </c>
      <c r="D258" s="280"/>
      <c r="E258" s="280"/>
      <c r="F258" s="280"/>
      <c r="G258" s="281"/>
      <c r="H258" s="409">
        <v>0</v>
      </c>
      <c r="I258" s="409">
        <v>0</v>
      </c>
      <c r="J258" s="409">
        <v>0</v>
      </c>
      <c r="K258" s="409">
        <v>0</v>
      </c>
      <c r="L258" s="409">
        <v>0</v>
      </c>
      <c r="M258" s="409">
        <v>0</v>
      </c>
      <c r="N258" s="409">
        <v>0</v>
      </c>
      <c r="O258" s="409">
        <v>0</v>
      </c>
      <c r="P258" s="409">
        <v>0</v>
      </c>
      <c r="Q258" s="409">
        <v>0</v>
      </c>
    </row>
    <row r="259" spans="2:17">
      <c r="B259" s="149" t="s">
        <v>679</v>
      </c>
      <c r="C259" s="149" t="s">
        <v>679</v>
      </c>
      <c r="D259" s="280"/>
      <c r="E259" s="280"/>
      <c r="F259" s="280"/>
      <c r="G259" s="281"/>
      <c r="H259" s="409">
        <v>0</v>
      </c>
      <c r="I259" s="409">
        <v>0</v>
      </c>
      <c r="J259" s="409">
        <v>0</v>
      </c>
      <c r="K259" s="409">
        <v>0</v>
      </c>
      <c r="L259" s="409">
        <v>0</v>
      </c>
      <c r="M259" s="409">
        <v>0</v>
      </c>
      <c r="N259" s="409">
        <v>0</v>
      </c>
      <c r="O259" s="409">
        <v>0</v>
      </c>
      <c r="P259" s="409">
        <v>0</v>
      </c>
      <c r="Q259" s="409">
        <v>0</v>
      </c>
    </row>
    <row r="260" spans="2:17">
      <c r="B260" s="149" t="s">
        <v>680</v>
      </c>
      <c r="C260" s="149" t="s">
        <v>680</v>
      </c>
      <c r="D260" s="280"/>
      <c r="E260" s="280"/>
      <c r="F260" s="280"/>
      <c r="G260" s="281"/>
      <c r="H260" s="409">
        <v>0</v>
      </c>
      <c r="I260" s="409">
        <v>0</v>
      </c>
      <c r="J260" s="409">
        <v>0</v>
      </c>
      <c r="K260" s="409">
        <v>0</v>
      </c>
      <c r="L260" s="409">
        <v>0</v>
      </c>
      <c r="M260" s="409">
        <v>0</v>
      </c>
      <c r="N260" s="409">
        <v>0</v>
      </c>
      <c r="O260" s="409">
        <v>0</v>
      </c>
      <c r="P260" s="409">
        <v>0</v>
      </c>
      <c r="Q260" s="409">
        <v>0</v>
      </c>
    </row>
    <row r="261" spans="2:17">
      <c r="B261" s="149" t="s">
        <v>681</v>
      </c>
      <c r="C261" s="149" t="s">
        <v>681</v>
      </c>
      <c r="D261" s="280"/>
      <c r="E261" s="280"/>
      <c r="F261" s="280"/>
      <c r="G261" s="281"/>
      <c r="H261" s="409">
        <v>0</v>
      </c>
      <c r="I261" s="409">
        <v>0</v>
      </c>
      <c r="J261" s="409">
        <v>0</v>
      </c>
      <c r="K261" s="409">
        <v>0</v>
      </c>
      <c r="L261" s="409">
        <v>0</v>
      </c>
      <c r="M261" s="409">
        <v>0</v>
      </c>
      <c r="N261" s="409">
        <v>0</v>
      </c>
      <c r="O261" s="409">
        <v>0</v>
      </c>
      <c r="P261" s="409">
        <v>0</v>
      </c>
      <c r="Q261" s="409">
        <v>0</v>
      </c>
    </row>
    <row r="262" spans="2:17">
      <c r="B262" s="149" t="s">
        <v>682</v>
      </c>
      <c r="C262" s="149" t="s">
        <v>682</v>
      </c>
      <c r="D262" s="280"/>
      <c r="E262" s="280"/>
      <c r="F262" s="280"/>
      <c r="G262" s="281"/>
      <c r="H262" s="409">
        <v>0</v>
      </c>
      <c r="I262" s="409">
        <v>0</v>
      </c>
      <c r="J262" s="409">
        <v>0</v>
      </c>
      <c r="K262" s="409">
        <v>0</v>
      </c>
      <c r="L262" s="409">
        <v>0</v>
      </c>
      <c r="M262" s="409">
        <v>0</v>
      </c>
      <c r="N262" s="409">
        <v>0</v>
      </c>
      <c r="O262" s="409">
        <v>0</v>
      </c>
      <c r="P262" s="409">
        <v>0</v>
      </c>
      <c r="Q262" s="409">
        <v>0</v>
      </c>
    </row>
    <row r="263" spans="2:17">
      <c r="B263" s="149" t="s">
        <v>683</v>
      </c>
      <c r="C263" s="149" t="s">
        <v>683</v>
      </c>
      <c r="D263" s="280"/>
      <c r="E263" s="280"/>
      <c r="F263" s="280"/>
      <c r="G263" s="281"/>
      <c r="H263" s="409">
        <v>0</v>
      </c>
      <c r="I263" s="409">
        <v>0</v>
      </c>
      <c r="J263" s="409">
        <v>0</v>
      </c>
      <c r="K263" s="409">
        <v>0</v>
      </c>
      <c r="L263" s="409">
        <v>0</v>
      </c>
      <c r="M263" s="409">
        <v>0</v>
      </c>
      <c r="N263" s="409">
        <v>0</v>
      </c>
      <c r="O263" s="409">
        <v>0</v>
      </c>
      <c r="P263" s="409">
        <v>0</v>
      </c>
      <c r="Q263" s="409">
        <v>0</v>
      </c>
    </row>
    <row r="264" spans="2:17">
      <c r="B264" s="149" t="s">
        <v>684</v>
      </c>
      <c r="C264" s="149" t="s">
        <v>684</v>
      </c>
      <c r="D264" s="280"/>
      <c r="E264" s="280"/>
      <c r="F264" s="280"/>
      <c r="G264" s="281"/>
      <c r="H264" s="409">
        <v>0</v>
      </c>
      <c r="I264" s="409">
        <v>0</v>
      </c>
      <c r="J264" s="409">
        <v>0</v>
      </c>
      <c r="K264" s="409">
        <v>0</v>
      </c>
      <c r="L264" s="409">
        <v>0</v>
      </c>
      <c r="M264" s="409">
        <v>0</v>
      </c>
      <c r="N264" s="409">
        <v>0</v>
      </c>
      <c r="O264" s="409">
        <v>0</v>
      </c>
      <c r="P264" s="409">
        <v>0</v>
      </c>
      <c r="Q264" s="409">
        <v>0</v>
      </c>
    </row>
    <row r="265" spans="2:17">
      <c r="B265" s="149" t="s">
        <v>685</v>
      </c>
      <c r="C265" s="149" t="s">
        <v>685</v>
      </c>
      <c r="D265" s="280"/>
      <c r="E265" s="280"/>
      <c r="F265" s="280"/>
      <c r="G265" s="281"/>
      <c r="H265" s="409">
        <v>0</v>
      </c>
      <c r="I265" s="409">
        <v>0</v>
      </c>
      <c r="J265" s="409">
        <v>0</v>
      </c>
      <c r="K265" s="409">
        <v>0</v>
      </c>
      <c r="L265" s="409">
        <v>0</v>
      </c>
      <c r="M265" s="409">
        <v>0</v>
      </c>
      <c r="N265" s="409">
        <v>0</v>
      </c>
      <c r="O265" s="409">
        <v>0</v>
      </c>
      <c r="P265" s="409">
        <v>0</v>
      </c>
      <c r="Q265" s="409">
        <v>0</v>
      </c>
    </row>
    <row r="266" spans="2:17">
      <c r="B266" s="149" t="s">
        <v>686</v>
      </c>
      <c r="C266" s="149" t="s">
        <v>686</v>
      </c>
      <c r="D266" s="280"/>
      <c r="E266" s="280"/>
      <c r="F266" s="280"/>
      <c r="G266" s="281"/>
      <c r="H266" s="409">
        <v>0</v>
      </c>
      <c r="I266" s="409">
        <v>0</v>
      </c>
      <c r="J266" s="409">
        <v>0</v>
      </c>
      <c r="K266" s="409">
        <v>0</v>
      </c>
      <c r="L266" s="409">
        <v>0</v>
      </c>
      <c r="M266" s="409">
        <v>0</v>
      </c>
      <c r="N266" s="409">
        <v>0</v>
      </c>
      <c r="O266" s="409">
        <v>0</v>
      </c>
      <c r="P266" s="409">
        <v>0</v>
      </c>
      <c r="Q266" s="409">
        <v>0</v>
      </c>
    </row>
    <row r="267" spans="2:17">
      <c r="B267" s="149" t="s">
        <v>687</v>
      </c>
      <c r="C267" s="149" t="s">
        <v>687</v>
      </c>
      <c r="D267" s="280"/>
      <c r="E267" s="280"/>
      <c r="F267" s="280"/>
      <c r="G267" s="281"/>
      <c r="H267" s="409">
        <v>0</v>
      </c>
      <c r="I267" s="409">
        <v>0</v>
      </c>
      <c r="J267" s="409">
        <v>0</v>
      </c>
      <c r="K267" s="409">
        <v>0</v>
      </c>
      <c r="L267" s="409">
        <v>0</v>
      </c>
      <c r="M267" s="409">
        <v>0</v>
      </c>
      <c r="N267" s="409">
        <v>0</v>
      </c>
      <c r="O267" s="409">
        <v>0</v>
      </c>
      <c r="P267" s="409">
        <v>0</v>
      </c>
      <c r="Q267" s="409">
        <v>0</v>
      </c>
    </row>
    <row r="268" spans="2:17">
      <c r="B268" s="149" t="s">
        <v>688</v>
      </c>
      <c r="C268" s="149" t="s">
        <v>688</v>
      </c>
      <c r="D268" s="280"/>
      <c r="E268" s="280"/>
      <c r="F268" s="280"/>
      <c r="G268" s="281"/>
      <c r="H268" s="409">
        <v>0</v>
      </c>
      <c r="I268" s="409">
        <v>0</v>
      </c>
      <c r="J268" s="409">
        <v>0</v>
      </c>
      <c r="K268" s="409">
        <v>0</v>
      </c>
      <c r="L268" s="409">
        <v>0</v>
      </c>
      <c r="M268" s="409">
        <v>0</v>
      </c>
      <c r="N268" s="409">
        <v>0</v>
      </c>
      <c r="O268" s="409">
        <v>0</v>
      </c>
      <c r="P268" s="409">
        <v>0</v>
      </c>
      <c r="Q268" s="409">
        <v>0</v>
      </c>
    </row>
    <row r="269" spans="2:17">
      <c r="B269" s="149" t="s">
        <v>959</v>
      </c>
      <c r="C269" s="149" t="s">
        <v>689</v>
      </c>
      <c r="D269" s="280"/>
      <c r="E269" s="280"/>
      <c r="F269" s="280"/>
      <c r="G269" s="281"/>
      <c r="H269" s="409">
        <v>0</v>
      </c>
      <c r="I269" s="409">
        <v>0</v>
      </c>
      <c r="J269" s="409">
        <v>0</v>
      </c>
      <c r="K269" s="409">
        <v>0</v>
      </c>
      <c r="L269" s="409">
        <v>0</v>
      </c>
      <c r="M269" s="409">
        <v>0</v>
      </c>
      <c r="N269" s="409">
        <v>0</v>
      </c>
      <c r="O269" s="409">
        <v>0</v>
      </c>
      <c r="P269" s="409">
        <v>0</v>
      </c>
      <c r="Q269" s="409">
        <v>0</v>
      </c>
    </row>
    <row r="270" spans="2:17">
      <c r="B270" s="149" t="s">
        <v>960</v>
      </c>
      <c r="C270" s="149" t="s">
        <v>690</v>
      </c>
      <c r="D270" s="280"/>
      <c r="E270" s="280"/>
      <c r="F270" s="280"/>
      <c r="G270" s="281"/>
      <c r="H270" s="409">
        <v>0</v>
      </c>
      <c r="I270" s="409">
        <v>0</v>
      </c>
      <c r="J270" s="409">
        <v>0</v>
      </c>
      <c r="K270" s="409">
        <v>0</v>
      </c>
      <c r="L270" s="409">
        <v>0</v>
      </c>
      <c r="M270" s="409">
        <v>0</v>
      </c>
      <c r="N270" s="409">
        <v>0</v>
      </c>
      <c r="O270" s="409">
        <v>0</v>
      </c>
      <c r="P270" s="409">
        <v>0</v>
      </c>
      <c r="Q270" s="409">
        <v>0</v>
      </c>
    </row>
    <row r="271" spans="2:17">
      <c r="B271" s="149" t="s">
        <v>961</v>
      </c>
      <c r="C271" s="149" t="s">
        <v>691</v>
      </c>
      <c r="D271" s="280"/>
      <c r="E271" s="280"/>
      <c r="F271" s="280"/>
      <c r="G271" s="281"/>
      <c r="H271" s="409">
        <v>0</v>
      </c>
      <c r="I271" s="409">
        <v>0</v>
      </c>
      <c r="J271" s="409">
        <v>0</v>
      </c>
      <c r="K271" s="409">
        <v>0</v>
      </c>
      <c r="L271" s="409">
        <v>0</v>
      </c>
      <c r="M271" s="409">
        <v>0</v>
      </c>
      <c r="N271" s="409">
        <v>0</v>
      </c>
      <c r="O271" s="409">
        <v>0</v>
      </c>
      <c r="P271" s="409">
        <v>0</v>
      </c>
      <c r="Q271" s="409">
        <v>0</v>
      </c>
    </row>
    <row r="272" spans="2:17">
      <c r="B272" s="149" t="s">
        <v>962</v>
      </c>
      <c r="C272" s="149" t="s">
        <v>692</v>
      </c>
      <c r="D272" s="280"/>
      <c r="E272" s="280"/>
      <c r="F272" s="280"/>
      <c r="G272" s="281"/>
      <c r="H272" s="409">
        <v>0</v>
      </c>
      <c r="I272" s="409">
        <v>0</v>
      </c>
      <c r="J272" s="409">
        <v>0</v>
      </c>
      <c r="K272" s="409">
        <v>0</v>
      </c>
      <c r="L272" s="409">
        <v>0</v>
      </c>
      <c r="M272" s="409">
        <v>0</v>
      </c>
      <c r="N272" s="409">
        <v>0</v>
      </c>
      <c r="O272" s="409">
        <v>0</v>
      </c>
      <c r="P272" s="409">
        <v>0</v>
      </c>
      <c r="Q272" s="409">
        <v>0</v>
      </c>
    </row>
    <row r="273" spans="2:17">
      <c r="B273" s="149" t="s">
        <v>963</v>
      </c>
      <c r="C273" s="149" t="s">
        <v>693</v>
      </c>
      <c r="D273" s="280"/>
      <c r="E273" s="280"/>
      <c r="F273" s="280"/>
      <c r="G273" s="281"/>
      <c r="H273" s="409">
        <v>0</v>
      </c>
      <c r="I273" s="409">
        <v>0</v>
      </c>
      <c r="J273" s="409">
        <v>0</v>
      </c>
      <c r="K273" s="409">
        <v>0</v>
      </c>
      <c r="L273" s="409">
        <v>0</v>
      </c>
      <c r="M273" s="409">
        <v>0</v>
      </c>
      <c r="N273" s="409">
        <v>0</v>
      </c>
      <c r="O273" s="409">
        <v>0</v>
      </c>
      <c r="P273" s="409">
        <v>0</v>
      </c>
      <c r="Q273" s="409">
        <v>0</v>
      </c>
    </row>
    <row r="274" spans="2:17">
      <c r="B274" s="149" t="s">
        <v>964</v>
      </c>
      <c r="C274" s="149" t="s">
        <v>694</v>
      </c>
      <c r="D274" s="280"/>
      <c r="E274" s="280"/>
      <c r="F274" s="280"/>
      <c r="G274" s="281"/>
      <c r="H274" s="409">
        <v>0</v>
      </c>
      <c r="I274" s="409">
        <v>0</v>
      </c>
      <c r="J274" s="409">
        <v>0</v>
      </c>
      <c r="K274" s="409">
        <v>0</v>
      </c>
      <c r="L274" s="409">
        <v>0</v>
      </c>
      <c r="M274" s="409">
        <v>0</v>
      </c>
      <c r="N274" s="409">
        <v>0</v>
      </c>
      <c r="O274" s="409">
        <v>0</v>
      </c>
      <c r="P274" s="409">
        <v>0</v>
      </c>
      <c r="Q274" s="409">
        <v>0</v>
      </c>
    </row>
    <row r="275" spans="2:17">
      <c r="B275" s="149" t="s">
        <v>695</v>
      </c>
      <c r="C275" s="149" t="s">
        <v>695</v>
      </c>
      <c r="D275" s="280"/>
      <c r="E275" s="280"/>
      <c r="F275" s="280"/>
      <c r="G275" s="281"/>
      <c r="H275" s="409">
        <v>0</v>
      </c>
      <c r="I275" s="409">
        <v>0</v>
      </c>
      <c r="J275" s="409">
        <v>0</v>
      </c>
      <c r="K275" s="409">
        <v>0</v>
      </c>
      <c r="L275" s="409">
        <v>0</v>
      </c>
      <c r="M275" s="409">
        <v>0</v>
      </c>
      <c r="N275" s="409">
        <v>0</v>
      </c>
      <c r="O275" s="409">
        <v>0</v>
      </c>
      <c r="P275" s="409">
        <v>0</v>
      </c>
      <c r="Q275" s="409">
        <v>0</v>
      </c>
    </row>
    <row r="276" spans="2:17">
      <c r="B276" s="149" t="s">
        <v>696</v>
      </c>
      <c r="C276" s="149" t="s">
        <v>696</v>
      </c>
      <c r="D276" s="280"/>
      <c r="E276" s="280"/>
      <c r="F276" s="280"/>
      <c r="G276" s="281"/>
      <c r="H276" s="409">
        <v>0</v>
      </c>
      <c r="I276" s="409">
        <v>0</v>
      </c>
      <c r="J276" s="409">
        <v>0</v>
      </c>
      <c r="K276" s="409">
        <v>0</v>
      </c>
      <c r="L276" s="409">
        <v>0</v>
      </c>
      <c r="M276" s="409">
        <v>0</v>
      </c>
      <c r="N276" s="409">
        <v>0</v>
      </c>
      <c r="O276" s="409">
        <v>0</v>
      </c>
      <c r="P276" s="409">
        <v>0</v>
      </c>
      <c r="Q276" s="409">
        <v>0</v>
      </c>
    </row>
    <row r="277" spans="2:17">
      <c r="B277" s="149" t="s">
        <v>697</v>
      </c>
      <c r="C277" s="149" t="s">
        <v>697</v>
      </c>
      <c r="D277" s="280"/>
      <c r="E277" s="280"/>
      <c r="F277" s="280"/>
      <c r="G277" s="281"/>
      <c r="H277" s="409">
        <v>0</v>
      </c>
      <c r="I277" s="409">
        <v>0</v>
      </c>
      <c r="J277" s="409">
        <v>0</v>
      </c>
      <c r="K277" s="409">
        <v>0</v>
      </c>
      <c r="L277" s="409">
        <v>0</v>
      </c>
      <c r="M277" s="409">
        <v>0</v>
      </c>
      <c r="N277" s="409">
        <v>0</v>
      </c>
      <c r="O277" s="409">
        <v>0</v>
      </c>
      <c r="P277" s="409">
        <v>0</v>
      </c>
      <c r="Q277" s="409">
        <v>0</v>
      </c>
    </row>
    <row r="278" spans="2:17">
      <c r="B278" s="149" t="s">
        <v>698</v>
      </c>
      <c r="C278" s="149" t="s">
        <v>698</v>
      </c>
      <c r="D278" s="280"/>
      <c r="E278" s="280"/>
      <c r="F278" s="280"/>
      <c r="G278" s="281"/>
      <c r="H278" s="409">
        <v>0</v>
      </c>
      <c r="I278" s="409">
        <v>0</v>
      </c>
      <c r="J278" s="409">
        <v>0</v>
      </c>
      <c r="K278" s="409">
        <v>0</v>
      </c>
      <c r="L278" s="409">
        <v>0</v>
      </c>
      <c r="M278" s="409">
        <v>0</v>
      </c>
      <c r="N278" s="409">
        <v>0</v>
      </c>
      <c r="O278" s="409">
        <v>0</v>
      </c>
      <c r="P278" s="409">
        <v>0</v>
      </c>
      <c r="Q278" s="409">
        <v>0</v>
      </c>
    </row>
    <row r="279" spans="2:17">
      <c r="B279" s="149" t="s">
        <v>699</v>
      </c>
      <c r="C279" s="149" t="s">
        <v>699</v>
      </c>
      <c r="D279" s="280"/>
      <c r="E279" s="280"/>
      <c r="F279" s="280"/>
      <c r="G279" s="281"/>
      <c r="H279" s="409">
        <v>0</v>
      </c>
      <c r="I279" s="409">
        <v>0</v>
      </c>
      <c r="J279" s="409">
        <v>0</v>
      </c>
      <c r="K279" s="409">
        <v>0</v>
      </c>
      <c r="L279" s="409">
        <v>0</v>
      </c>
      <c r="M279" s="409">
        <v>0</v>
      </c>
      <c r="N279" s="409">
        <v>0</v>
      </c>
      <c r="O279" s="409">
        <v>0</v>
      </c>
      <c r="P279" s="409">
        <v>0</v>
      </c>
      <c r="Q279" s="409">
        <v>0</v>
      </c>
    </row>
    <row r="280" spans="2:17">
      <c r="B280" s="149" t="s">
        <v>700</v>
      </c>
      <c r="C280" s="149" t="s">
        <v>700</v>
      </c>
      <c r="D280" s="280"/>
      <c r="E280" s="280"/>
      <c r="F280" s="280"/>
      <c r="G280" s="281"/>
      <c r="H280" s="409">
        <v>0</v>
      </c>
      <c r="I280" s="409">
        <v>0</v>
      </c>
      <c r="J280" s="409">
        <v>0</v>
      </c>
      <c r="K280" s="409">
        <v>0</v>
      </c>
      <c r="L280" s="409">
        <v>0</v>
      </c>
      <c r="M280" s="409">
        <v>0</v>
      </c>
      <c r="N280" s="409">
        <v>0</v>
      </c>
      <c r="O280" s="409">
        <v>0</v>
      </c>
      <c r="P280" s="409">
        <v>0</v>
      </c>
      <c r="Q280" s="409">
        <v>0</v>
      </c>
    </row>
    <row r="281" spans="2:17">
      <c r="B281" s="149" t="s">
        <v>701</v>
      </c>
      <c r="C281" s="149" t="s">
        <v>701</v>
      </c>
      <c r="D281" s="280"/>
      <c r="E281" s="280"/>
      <c r="F281" s="280"/>
      <c r="G281" s="281"/>
      <c r="H281" s="409">
        <v>0</v>
      </c>
      <c r="I281" s="409">
        <v>0</v>
      </c>
      <c r="J281" s="409">
        <v>0</v>
      </c>
      <c r="K281" s="409">
        <v>0</v>
      </c>
      <c r="L281" s="409">
        <v>0</v>
      </c>
      <c r="M281" s="409">
        <v>0</v>
      </c>
      <c r="N281" s="409">
        <v>0</v>
      </c>
      <c r="O281" s="409">
        <v>0</v>
      </c>
      <c r="P281" s="409">
        <v>0</v>
      </c>
      <c r="Q281" s="409">
        <v>0</v>
      </c>
    </row>
    <row r="282" spans="2:17">
      <c r="B282" s="149" t="s">
        <v>702</v>
      </c>
      <c r="C282" s="149" t="s">
        <v>702</v>
      </c>
      <c r="D282" s="280"/>
      <c r="E282" s="280"/>
      <c r="F282" s="280"/>
      <c r="G282" s="281"/>
      <c r="H282" s="409">
        <v>0</v>
      </c>
      <c r="I282" s="409">
        <v>0</v>
      </c>
      <c r="J282" s="409">
        <v>0</v>
      </c>
      <c r="K282" s="409">
        <v>0</v>
      </c>
      <c r="L282" s="409">
        <v>0</v>
      </c>
      <c r="M282" s="409">
        <v>0</v>
      </c>
      <c r="N282" s="409">
        <v>0</v>
      </c>
      <c r="O282" s="409">
        <v>0</v>
      </c>
      <c r="P282" s="409">
        <v>0</v>
      </c>
      <c r="Q282" s="409">
        <v>0</v>
      </c>
    </row>
    <row r="283" spans="2:17">
      <c r="B283" s="149" t="s">
        <v>703</v>
      </c>
      <c r="C283" s="149" t="s">
        <v>703</v>
      </c>
      <c r="D283" s="280"/>
      <c r="E283" s="280"/>
      <c r="F283" s="280"/>
      <c r="G283" s="281"/>
      <c r="H283" s="409">
        <v>0</v>
      </c>
      <c r="I283" s="409">
        <v>0</v>
      </c>
      <c r="J283" s="409">
        <v>0</v>
      </c>
      <c r="K283" s="409">
        <v>0</v>
      </c>
      <c r="L283" s="409">
        <v>0</v>
      </c>
      <c r="M283" s="409">
        <v>0</v>
      </c>
      <c r="N283" s="409">
        <v>0</v>
      </c>
      <c r="O283" s="409">
        <v>0</v>
      </c>
      <c r="P283" s="409">
        <v>0</v>
      </c>
      <c r="Q283" s="409">
        <v>0</v>
      </c>
    </row>
    <row r="284" spans="2:17">
      <c r="B284" s="149" t="s">
        <v>704</v>
      </c>
      <c r="C284" s="149" t="s">
        <v>704</v>
      </c>
      <c r="D284" s="280"/>
      <c r="E284" s="280"/>
      <c r="F284" s="280"/>
      <c r="G284" s="281"/>
      <c r="H284" s="409">
        <v>0</v>
      </c>
      <c r="I284" s="409">
        <v>0</v>
      </c>
      <c r="J284" s="409">
        <v>0</v>
      </c>
      <c r="K284" s="409">
        <v>0</v>
      </c>
      <c r="L284" s="409">
        <v>0</v>
      </c>
      <c r="M284" s="409">
        <v>0</v>
      </c>
      <c r="N284" s="409">
        <v>0</v>
      </c>
      <c r="O284" s="409">
        <v>0</v>
      </c>
      <c r="P284" s="409">
        <v>0</v>
      </c>
      <c r="Q284" s="409">
        <v>0</v>
      </c>
    </row>
    <row r="285" spans="2:17">
      <c r="B285" s="149" t="s">
        <v>705</v>
      </c>
      <c r="C285" s="149" t="s">
        <v>705</v>
      </c>
      <c r="D285" s="280"/>
      <c r="E285" s="280"/>
      <c r="F285" s="280"/>
      <c r="G285" s="281"/>
      <c r="H285" s="409">
        <v>0</v>
      </c>
      <c r="I285" s="409">
        <v>0</v>
      </c>
      <c r="J285" s="409">
        <v>0</v>
      </c>
      <c r="K285" s="409">
        <v>0</v>
      </c>
      <c r="L285" s="409">
        <v>0</v>
      </c>
      <c r="M285" s="409">
        <v>0</v>
      </c>
      <c r="N285" s="409">
        <v>0</v>
      </c>
      <c r="O285" s="409">
        <v>0</v>
      </c>
      <c r="P285" s="409">
        <v>0</v>
      </c>
      <c r="Q285" s="409">
        <v>0</v>
      </c>
    </row>
    <row r="286" spans="2:17">
      <c r="B286" s="149" t="s">
        <v>706</v>
      </c>
      <c r="C286" s="149" t="s">
        <v>706</v>
      </c>
      <c r="D286" s="280"/>
      <c r="E286" s="280"/>
      <c r="F286" s="280"/>
      <c r="G286" s="281"/>
      <c r="H286" s="409">
        <v>0</v>
      </c>
      <c r="I286" s="409">
        <v>0</v>
      </c>
      <c r="J286" s="409">
        <v>0</v>
      </c>
      <c r="K286" s="409">
        <v>0</v>
      </c>
      <c r="L286" s="409">
        <v>0</v>
      </c>
      <c r="M286" s="409">
        <v>0</v>
      </c>
      <c r="N286" s="409">
        <v>0</v>
      </c>
      <c r="O286" s="409">
        <v>0</v>
      </c>
      <c r="P286" s="409">
        <v>0</v>
      </c>
      <c r="Q286" s="409">
        <v>0</v>
      </c>
    </row>
    <row r="287" spans="2:17">
      <c r="B287" s="149" t="s">
        <v>707</v>
      </c>
      <c r="C287" s="149" t="s">
        <v>707</v>
      </c>
      <c r="D287" s="280"/>
      <c r="E287" s="280"/>
      <c r="F287" s="280"/>
      <c r="G287" s="281"/>
      <c r="H287" s="409">
        <v>0</v>
      </c>
      <c r="I287" s="409">
        <v>0</v>
      </c>
      <c r="J287" s="409">
        <v>0</v>
      </c>
      <c r="K287" s="409">
        <v>0</v>
      </c>
      <c r="L287" s="409">
        <v>0</v>
      </c>
      <c r="M287" s="409">
        <v>0</v>
      </c>
      <c r="N287" s="409">
        <v>0</v>
      </c>
      <c r="O287" s="409">
        <v>0</v>
      </c>
      <c r="P287" s="409">
        <v>0</v>
      </c>
      <c r="Q287" s="409">
        <v>0</v>
      </c>
    </row>
    <row r="288" spans="2:17">
      <c r="B288" s="149" t="s">
        <v>708</v>
      </c>
      <c r="C288" s="149" t="s">
        <v>708</v>
      </c>
      <c r="D288" s="280"/>
      <c r="E288" s="280"/>
      <c r="F288" s="280"/>
      <c r="G288" s="281"/>
      <c r="H288" s="409">
        <v>0</v>
      </c>
      <c r="I288" s="409">
        <v>0</v>
      </c>
      <c r="J288" s="409">
        <v>0</v>
      </c>
      <c r="K288" s="409">
        <v>0</v>
      </c>
      <c r="L288" s="409">
        <v>0</v>
      </c>
      <c r="M288" s="409">
        <v>0</v>
      </c>
      <c r="N288" s="409">
        <v>0</v>
      </c>
      <c r="O288" s="409">
        <v>0</v>
      </c>
      <c r="P288" s="409">
        <v>0</v>
      </c>
      <c r="Q288" s="409">
        <v>0</v>
      </c>
    </row>
    <row r="289" spans="2:17">
      <c r="B289" s="149" t="s">
        <v>965</v>
      </c>
      <c r="C289" s="149" t="s">
        <v>709</v>
      </c>
      <c r="D289" s="280"/>
      <c r="E289" s="280"/>
      <c r="F289" s="280"/>
      <c r="G289" s="281"/>
      <c r="H289" s="409">
        <v>0</v>
      </c>
      <c r="I289" s="409">
        <v>0</v>
      </c>
      <c r="J289" s="409">
        <v>0</v>
      </c>
      <c r="K289" s="409">
        <v>0</v>
      </c>
      <c r="L289" s="409">
        <v>0</v>
      </c>
      <c r="M289" s="409">
        <v>0</v>
      </c>
      <c r="N289" s="409">
        <v>0</v>
      </c>
      <c r="O289" s="409">
        <v>0</v>
      </c>
      <c r="P289" s="409">
        <v>0</v>
      </c>
      <c r="Q289" s="409">
        <v>0</v>
      </c>
    </row>
    <row r="290" spans="2:17">
      <c r="B290" s="149" t="s">
        <v>710</v>
      </c>
      <c r="C290" s="149" t="s">
        <v>710</v>
      </c>
      <c r="D290" s="280"/>
      <c r="E290" s="280"/>
      <c r="F290" s="280"/>
      <c r="G290" s="281"/>
      <c r="H290" s="409">
        <v>0</v>
      </c>
      <c r="I290" s="409">
        <v>0</v>
      </c>
      <c r="J290" s="409">
        <v>0</v>
      </c>
      <c r="K290" s="409">
        <v>0</v>
      </c>
      <c r="L290" s="409">
        <v>0</v>
      </c>
      <c r="M290" s="409">
        <v>0</v>
      </c>
      <c r="N290" s="409">
        <v>0</v>
      </c>
      <c r="O290" s="409">
        <v>0</v>
      </c>
      <c r="P290" s="409">
        <v>0</v>
      </c>
      <c r="Q290" s="409">
        <v>0</v>
      </c>
    </row>
    <row r="291" spans="2:17">
      <c r="B291" s="149" t="s">
        <v>711</v>
      </c>
      <c r="C291" s="149" t="s">
        <v>711</v>
      </c>
      <c r="D291" s="280"/>
      <c r="E291" s="280"/>
      <c r="F291" s="280"/>
      <c r="G291" s="281"/>
      <c r="H291" s="409">
        <v>0</v>
      </c>
      <c r="I291" s="409">
        <v>0</v>
      </c>
      <c r="J291" s="409">
        <v>0</v>
      </c>
      <c r="K291" s="409">
        <v>0</v>
      </c>
      <c r="L291" s="409">
        <v>0</v>
      </c>
      <c r="M291" s="409">
        <v>0</v>
      </c>
      <c r="N291" s="409">
        <v>0</v>
      </c>
      <c r="O291" s="409">
        <v>0</v>
      </c>
      <c r="P291" s="409">
        <v>0</v>
      </c>
      <c r="Q291" s="409">
        <v>0</v>
      </c>
    </row>
    <row r="292" spans="2:17">
      <c r="B292" s="149" t="s">
        <v>966</v>
      </c>
      <c r="C292" s="149" t="s">
        <v>712</v>
      </c>
      <c r="D292" s="280"/>
      <c r="E292" s="280"/>
      <c r="F292" s="280"/>
      <c r="G292" s="281"/>
      <c r="H292" s="409">
        <v>0</v>
      </c>
      <c r="I292" s="409">
        <v>0</v>
      </c>
      <c r="J292" s="409">
        <v>0</v>
      </c>
      <c r="K292" s="409">
        <v>0</v>
      </c>
      <c r="L292" s="409">
        <v>0</v>
      </c>
      <c r="M292" s="409">
        <v>0</v>
      </c>
      <c r="N292" s="409">
        <v>0</v>
      </c>
      <c r="O292" s="409">
        <v>0</v>
      </c>
      <c r="P292" s="409">
        <v>0</v>
      </c>
      <c r="Q292" s="409">
        <v>0</v>
      </c>
    </row>
    <row r="293" spans="2:17">
      <c r="B293" s="149" t="s">
        <v>967</v>
      </c>
      <c r="C293" s="149" t="s">
        <v>713</v>
      </c>
      <c r="D293" s="280"/>
      <c r="E293" s="280"/>
      <c r="F293" s="280"/>
      <c r="G293" s="281"/>
      <c r="H293" s="409">
        <v>0</v>
      </c>
      <c r="I293" s="409">
        <v>0</v>
      </c>
      <c r="J293" s="409">
        <v>0</v>
      </c>
      <c r="K293" s="409">
        <v>0</v>
      </c>
      <c r="L293" s="409">
        <v>0</v>
      </c>
      <c r="M293" s="409">
        <v>0</v>
      </c>
      <c r="N293" s="409">
        <v>0</v>
      </c>
      <c r="O293" s="409">
        <v>0</v>
      </c>
      <c r="P293" s="409">
        <v>0</v>
      </c>
      <c r="Q293" s="409">
        <v>0</v>
      </c>
    </row>
    <row r="294" spans="2:17">
      <c r="B294" s="149" t="s">
        <v>968</v>
      </c>
      <c r="C294" s="149" t="s">
        <v>714</v>
      </c>
      <c r="D294" s="280"/>
      <c r="E294" s="280"/>
      <c r="F294" s="280"/>
      <c r="G294" s="281"/>
      <c r="H294" s="409">
        <v>0</v>
      </c>
      <c r="I294" s="409">
        <v>0</v>
      </c>
      <c r="J294" s="409">
        <v>0</v>
      </c>
      <c r="K294" s="409">
        <v>0</v>
      </c>
      <c r="L294" s="409">
        <v>0</v>
      </c>
      <c r="M294" s="409">
        <v>0</v>
      </c>
      <c r="N294" s="409">
        <v>0</v>
      </c>
      <c r="O294" s="409">
        <v>0</v>
      </c>
      <c r="P294" s="409">
        <v>0</v>
      </c>
      <c r="Q294" s="409">
        <v>0</v>
      </c>
    </row>
    <row r="295" spans="2:17">
      <c r="B295" s="149" t="s">
        <v>969</v>
      </c>
      <c r="C295" s="149" t="s">
        <v>715</v>
      </c>
      <c r="D295" s="280"/>
      <c r="E295" s="280"/>
      <c r="F295" s="280"/>
      <c r="G295" s="281"/>
      <c r="H295" s="409">
        <v>0</v>
      </c>
      <c r="I295" s="409">
        <v>0</v>
      </c>
      <c r="J295" s="409">
        <v>0</v>
      </c>
      <c r="K295" s="409">
        <v>0</v>
      </c>
      <c r="L295" s="409">
        <v>0</v>
      </c>
      <c r="M295" s="409">
        <v>0</v>
      </c>
      <c r="N295" s="409">
        <v>0</v>
      </c>
      <c r="O295" s="409">
        <v>0</v>
      </c>
      <c r="P295" s="409">
        <v>0</v>
      </c>
      <c r="Q295" s="409">
        <v>0</v>
      </c>
    </row>
    <row r="296" spans="2:17">
      <c r="B296" s="149" t="s">
        <v>716</v>
      </c>
      <c r="C296" s="149" t="s">
        <v>716</v>
      </c>
      <c r="D296" s="280"/>
      <c r="E296" s="280"/>
      <c r="F296" s="280"/>
      <c r="G296" s="281"/>
      <c r="H296" s="409">
        <v>0</v>
      </c>
      <c r="I296" s="409">
        <v>0</v>
      </c>
      <c r="J296" s="409">
        <v>0</v>
      </c>
      <c r="K296" s="409">
        <v>0</v>
      </c>
      <c r="L296" s="409">
        <v>0</v>
      </c>
      <c r="M296" s="409">
        <v>0</v>
      </c>
      <c r="N296" s="409">
        <v>0</v>
      </c>
      <c r="O296" s="409">
        <v>0</v>
      </c>
      <c r="P296" s="409">
        <v>0</v>
      </c>
      <c r="Q296" s="409">
        <v>0</v>
      </c>
    </row>
    <row r="297" spans="2:17">
      <c r="B297" s="149" t="s">
        <v>717</v>
      </c>
      <c r="C297" s="149" t="s">
        <v>717</v>
      </c>
      <c r="D297" s="280"/>
      <c r="E297" s="280"/>
      <c r="F297" s="280"/>
      <c r="G297" s="281"/>
      <c r="H297" s="409">
        <v>0</v>
      </c>
      <c r="I297" s="409">
        <v>0</v>
      </c>
      <c r="J297" s="409">
        <v>0</v>
      </c>
      <c r="K297" s="409">
        <v>0</v>
      </c>
      <c r="L297" s="409">
        <v>0</v>
      </c>
      <c r="M297" s="409">
        <v>0</v>
      </c>
      <c r="N297" s="409">
        <v>0</v>
      </c>
      <c r="O297" s="409">
        <v>0</v>
      </c>
      <c r="P297" s="409">
        <v>0</v>
      </c>
      <c r="Q297" s="409">
        <v>0</v>
      </c>
    </row>
    <row r="298" spans="2:17">
      <c r="B298" s="149" t="s">
        <v>718</v>
      </c>
      <c r="C298" s="149" t="s">
        <v>718</v>
      </c>
      <c r="D298" s="280"/>
      <c r="E298" s="280"/>
      <c r="F298" s="280"/>
      <c r="G298" s="281"/>
      <c r="H298" s="409">
        <v>0</v>
      </c>
      <c r="I298" s="409">
        <v>0</v>
      </c>
      <c r="J298" s="409">
        <v>0</v>
      </c>
      <c r="K298" s="409">
        <v>0</v>
      </c>
      <c r="L298" s="409">
        <v>0</v>
      </c>
      <c r="M298" s="409">
        <v>0</v>
      </c>
      <c r="N298" s="409">
        <v>0</v>
      </c>
      <c r="O298" s="409">
        <v>0</v>
      </c>
      <c r="P298" s="409">
        <v>0</v>
      </c>
      <c r="Q298" s="409">
        <v>0</v>
      </c>
    </row>
    <row r="299" spans="2:17">
      <c r="B299" s="149" t="s">
        <v>719</v>
      </c>
      <c r="C299" s="149" t="s">
        <v>719</v>
      </c>
      <c r="D299" s="280"/>
      <c r="E299" s="280"/>
      <c r="F299" s="280"/>
      <c r="G299" s="281"/>
      <c r="H299" s="409">
        <v>0</v>
      </c>
      <c r="I299" s="409">
        <v>0</v>
      </c>
      <c r="J299" s="409">
        <v>0</v>
      </c>
      <c r="K299" s="409">
        <v>0</v>
      </c>
      <c r="L299" s="409">
        <v>0</v>
      </c>
      <c r="M299" s="409">
        <v>0</v>
      </c>
      <c r="N299" s="409">
        <v>0</v>
      </c>
      <c r="O299" s="409">
        <v>0</v>
      </c>
      <c r="P299" s="409">
        <v>0</v>
      </c>
      <c r="Q299" s="409">
        <v>0</v>
      </c>
    </row>
    <row r="300" spans="2:17">
      <c r="B300" s="149" t="s">
        <v>720</v>
      </c>
      <c r="C300" s="149" t="s">
        <v>720</v>
      </c>
      <c r="D300" s="280"/>
      <c r="E300" s="280"/>
      <c r="F300" s="280"/>
      <c r="G300" s="281"/>
      <c r="H300" s="409">
        <v>0</v>
      </c>
      <c r="I300" s="409">
        <v>0</v>
      </c>
      <c r="J300" s="409">
        <v>0</v>
      </c>
      <c r="K300" s="409">
        <v>0</v>
      </c>
      <c r="L300" s="409">
        <v>0</v>
      </c>
      <c r="M300" s="409">
        <v>0</v>
      </c>
      <c r="N300" s="409">
        <v>0</v>
      </c>
      <c r="O300" s="409">
        <v>0</v>
      </c>
      <c r="P300" s="409">
        <v>0</v>
      </c>
      <c r="Q300" s="409">
        <v>0</v>
      </c>
    </row>
    <row r="301" spans="2:17">
      <c r="B301" s="149" t="s">
        <v>721</v>
      </c>
      <c r="C301" s="149" t="s">
        <v>721</v>
      </c>
      <c r="D301" s="280"/>
      <c r="E301" s="280"/>
      <c r="F301" s="280"/>
      <c r="G301" s="281"/>
      <c r="H301" s="409">
        <v>0</v>
      </c>
      <c r="I301" s="409">
        <v>0</v>
      </c>
      <c r="J301" s="409">
        <v>0</v>
      </c>
      <c r="K301" s="409">
        <v>0</v>
      </c>
      <c r="L301" s="409">
        <v>0</v>
      </c>
      <c r="M301" s="409">
        <v>0</v>
      </c>
      <c r="N301" s="409">
        <v>0</v>
      </c>
      <c r="O301" s="409">
        <v>0</v>
      </c>
      <c r="P301" s="409">
        <v>0</v>
      </c>
      <c r="Q301" s="409">
        <v>0</v>
      </c>
    </row>
    <row r="302" spans="2:17">
      <c r="B302" s="149" t="s">
        <v>722</v>
      </c>
      <c r="C302" s="149" t="s">
        <v>722</v>
      </c>
      <c r="D302" s="280"/>
      <c r="E302" s="280"/>
      <c r="F302" s="280"/>
      <c r="G302" s="281"/>
      <c r="H302" s="409">
        <v>0</v>
      </c>
      <c r="I302" s="409">
        <v>0</v>
      </c>
      <c r="J302" s="409">
        <v>0</v>
      </c>
      <c r="K302" s="409">
        <v>0</v>
      </c>
      <c r="L302" s="409">
        <v>0</v>
      </c>
      <c r="M302" s="409">
        <v>0</v>
      </c>
      <c r="N302" s="409">
        <v>0</v>
      </c>
      <c r="O302" s="409">
        <v>0</v>
      </c>
      <c r="P302" s="409">
        <v>0</v>
      </c>
      <c r="Q302" s="409">
        <v>0</v>
      </c>
    </row>
    <row r="303" spans="2:17">
      <c r="B303" s="149" t="s">
        <v>723</v>
      </c>
      <c r="C303" s="149" t="s">
        <v>723</v>
      </c>
      <c r="D303" s="280"/>
      <c r="E303" s="280"/>
      <c r="F303" s="280"/>
      <c r="G303" s="281"/>
      <c r="H303" s="409">
        <v>0</v>
      </c>
      <c r="I303" s="409">
        <v>0</v>
      </c>
      <c r="J303" s="409">
        <v>0</v>
      </c>
      <c r="K303" s="409">
        <v>0</v>
      </c>
      <c r="L303" s="409">
        <v>0</v>
      </c>
      <c r="M303" s="409">
        <v>0</v>
      </c>
      <c r="N303" s="409">
        <v>0</v>
      </c>
      <c r="O303" s="409">
        <v>0</v>
      </c>
      <c r="P303" s="409">
        <v>0</v>
      </c>
      <c r="Q303" s="409">
        <v>0</v>
      </c>
    </row>
    <row r="304" spans="2:17">
      <c r="B304" s="149" t="s">
        <v>970</v>
      </c>
      <c r="C304" s="149" t="s">
        <v>724</v>
      </c>
      <c r="D304" s="280"/>
      <c r="E304" s="280"/>
      <c r="F304" s="280"/>
      <c r="G304" s="281"/>
      <c r="H304" s="409">
        <v>0</v>
      </c>
      <c r="I304" s="409">
        <v>0</v>
      </c>
      <c r="J304" s="409">
        <v>0</v>
      </c>
      <c r="K304" s="409">
        <v>0</v>
      </c>
      <c r="L304" s="409">
        <v>0</v>
      </c>
      <c r="M304" s="409">
        <v>0</v>
      </c>
      <c r="N304" s="409">
        <v>0</v>
      </c>
      <c r="O304" s="409">
        <v>0</v>
      </c>
      <c r="P304" s="409">
        <v>0</v>
      </c>
      <c r="Q304" s="409">
        <v>0</v>
      </c>
    </row>
    <row r="305" spans="2:17">
      <c r="B305" s="149" t="s">
        <v>971</v>
      </c>
      <c r="C305" s="149" t="s">
        <v>725</v>
      </c>
      <c r="D305" s="280"/>
      <c r="E305" s="280"/>
      <c r="F305" s="280"/>
      <c r="G305" s="281"/>
      <c r="H305" s="409">
        <v>0</v>
      </c>
      <c r="I305" s="409">
        <v>0</v>
      </c>
      <c r="J305" s="409">
        <v>0</v>
      </c>
      <c r="K305" s="409">
        <v>0</v>
      </c>
      <c r="L305" s="409">
        <v>0</v>
      </c>
      <c r="M305" s="409">
        <v>0</v>
      </c>
      <c r="N305" s="409">
        <v>0</v>
      </c>
      <c r="O305" s="409">
        <v>0</v>
      </c>
      <c r="P305" s="409">
        <v>0</v>
      </c>
      <c r="Q305" s="409">
        <v>0</v>
      </c>
    </row>
    <row r="306" spans="2:17">
      <c r="B306" s="149" t="s">
        <v>972</v>
      </c>
      <c r="C306" s="149" t="s">
        <v>726</v>
      </c>
      <c r="D306" s="280"/>
      <c r="E306" s="280"/>
      <c r="F306" s="280"/>
      <c r="G306" s="281"/>
      <c r="H306" s="409">
        <v>0</v>
      </c>
      <c r="I306" s="409">
        <v>0</v>
      </c>
      <c r="J306" s="409">
        <v>0</v>
      </c>
      <c r="K306" s="409">
        <v>0</v>
      </c>
      <c r="L306" s="409">
        <v>0</v>
      </c>
      <c r="M306" s="409">
        <v>0</v>
      </c>
      <c r="N306" s="409">
        <v>0</v>
      </c>
      <c r="O306" s="409">
        <v>0</v>
      </c>
      <c r="P306" s="409">
        <v>0</v>
      </c>
      <c r="Q306" s="409">
        <v>0</v>
      </c>
    </row>
    <row r="307" spans="2:17">
      <c r="B307" s="149" t="s">
        <v>973</v>
      </c>
      <c r="C307" s="149" t="s">
        <v>727</v>
      </c>
      <c r="D307" s="280"/>
      <c r="E307" s="280"/>
      <c r="F307" s="280"/>
      <c r="G307" s="281"/>
      <c r="H307" s="409">
        <v>0</v>
      </c>
      <c r="I307" s="409">
        <v>0</v>
      </c>
      <c r="J307" s="409">
        <v>0</v>
      </c>
      <c r="K307" s="409">
        <v>0</v>
      </c>
      <c r="L307" s="409">
        <v>0</v>
      </c>
      <c r="M307" s="409">
        <v>0</v>
      </c>
      <c r="N307" s="409">
        <v>0</v>
      </c>
      <c r="O307" s="409">
        <v>0</v>
      </c>
      <c r="P307" s="409">
        <v>0</v>
      </c>
      <c r="Q307" s="409">
        <v>0</v>
      </c>
    </row>
    <row r="308" spans="2:17">
      <c r="B308" s="149" t="s">
        <v>974</v>
      </c>
      <c r="C308" s="149" t="s">
        <v>728</v>
      </c>
      <c r="D308" s="280"/>
      <c r="E308" s="280"/>
      <c r="F308" s="280"/>
      <c r="G308" s="281"/>
      <c r="H308" s="409">
        <v>0</v>
      </c>
      <c r="I308" s="409">
        <v>0</v>
      </c>
      <c r="J308" s="409">
        <v>0</v>
      </c>
      <c r="K308" s="409">
        <v>0</v>
      </c>
      <c r="L308" s="409">
        <v>0</v>
      </c>
      <c r="M308" s="409">
        <v>0</v>
      </c>
      <c r="N308" s="409">
        <v>0</v>
      </c>
      <c r="O308" s="409">
        <v>0</v>
      </c>
      <c r="P308" s="409">
        <v>0</v>
      </c>
      <c r="Q308" s="409">
        <v>0</v>
      </c>
    </row>
    <row r="309" spans="2:17">
      <c r="B309" s="149" t="s">
        <v>729</v>
      </c>
      <c r="C309" s="149" t="s">
        <v>729</v>
      </c>
      <c r="D309" s="280"/>
      <c r="E309" s="280"/>
      <c r="F309" s="280"/>
      <c r="G309" s="281"/>
      <c r="H309" s="409">
        <v>0</v>
      </c>
      <c r="I309" s="409">
        <v>0</v>
      </c>
      <c r="J309" s="409">
        <v>0</v>
      </c>
      <c r="K309" s="409">
        <v>0</v>
      </c>
      <c r="L309" s="409">
        <v>0</v>
      </c>
      <c r="M309" s="409">
        <v>0</v>
      </c>
      <c r="N309" s="409">
        <v>0</v>
      </c>
      <c r="O309" s="409">
        <v>0</v>
      </c>
      <c r="P309" s="409">
        <v>0</v>
      </c>
      <c r="Q309" s="409">
        <v>0</v>
      </c>
    </row>
    <row r="310" spans="2:17">
      <c r="B310" s="149" t="s">
        <v>975</v>
      </c>
      <c r="C310" s="149" t="s">
        <v>730</v>
      </c>
      <c r="D310" s="280"/>
      <c r="E310" s="280"/>
      <c r="F310" s="280"/>
      <c r="G310" s="281"/>
      <c r="H310" s="409">
        <v>0</v>
      </c>
      <c r="I310" s="409">
        <v>0</v>
      </c>
      <c r="J310" s="409">
        <v>0</v>
      </c>
      <c r="K310" s="409">
        <v>0</v>
      </c>
      <c r="L310" s="409">
        <v>0</v>
      </c>
      <c r="M310" s="409">
        <v>0</v>
      </c>
      <c r="N310" s="409">
        <v>0</v>
      </c>
      <c r="O310" s="409">
        <v>0</v>
      </c>
      <c r="P310" s="409">
        <v>0</v>
      </c>
      <c r="Q310" s="409">
        <v>0</v>
      </c>
    </row>
    <row r="311" spans="2:17">
      <c r="B311" s="149" t="s">
        <v>731</v>
      </c>
      <c r="C311" s="149" t="s">
        <v>731</v>
      </c>
      <c r="D311" s="280"/>
      <c r="E311" s="280"/>
      <c r="F311" s="280"/>
      <c r="G311" s="281"/>
      <c r="H311" s="409">
        <v>0</v>
      </c>
      <c r="I311" s="409">
        <v>0</v>
      </c>
      <c r="J311" s="409">
        <v>0</v>
      </c>
      <c r="K311" s="409">
        <v>0</v>
      </c>
      <c r="L311" s="409">
        <v>0</v>
      </c>
      <c r="M311" s="409">
        <v>0</v>
      </c>
      <c r="N311" s="409">
        <v>0</v>
      </c>
      <c r="O311" s="409">
        <v>0</v>
      </c>
      <c r="P311" s="409">
        <v>0</v>
      </c>
      <c r="Q311" s="409">
        <v>0</v>
      </c>
    </row>
    <row r="312" spans="2:17">
      <c r="B312" s="149" t="s">
        <v>732</v>
      </c>
      <c r="C312" s="149" t="s">
        <v>732</v>
      </c>
      <c r="D312" s="280"/>
      <c r="E312" s="280"/>
      <c r="F312" s="280"/>
      <c r="G312" s="281"/>
      <c r="H312" s="409">
        <v>0</v>
      </c>
      <c r="I312" s="409">
        <v>0</v>
      </c>
      <c r="J312" s="409">
        <v>0</v>
      </c>
      <c r="K312" s="409">
        <v>0</v>
      </c>
      <c r="L312" s="409">
        <v>0</v>
      </c>
      <c r="M312" s="409">
        <v>0</v>
      </c>
      <c r="N312" s="409">
        <v>0</v>
      </c>
      <c r="O312" s="409">
        <v>0</v>
      </c>
      <c r="P312" s="409">
        <v>0</v>
      </c>
      <c r="Q312" s="409">
        <v>0</v>
      </c>
    </row>
    <row r="313" spans="2:17">
      <c r="B313" s="149" t="s">
        <v>733</v>
      </c>
      <c r="C313" s="149" t="s">
        <v>733</v>
      </c>
      <c r="D313" s="280"/>
      <c r="E313" s="280"/>
      <c r="F313" s="280"/>
      <c r="G313" s="281"/>
      <c r="H313" s="409">
        <v>0</v>
      </c>
      <c r="I313" s="409">
        <v>0</v>
      </c>
      <c r="J313" s="409">
        <v>0</v>
      </c>
      <c r="K313" s="409">
        <v>0</v>
      </c>
      <c r="L313" s="409">
        <v>0</v>
      </c>
      <c r="M313" s="409">
        <v>0</v>
      </c>
      <c r="N313" s="409">
        <v>0</v>
      </c>
      <c r="O313" s="409">
        <v>0</v>
      </c>
      <c r="P313" s="409">
        <v>0</v>
      </c>
      <c r="Q313" s="409">
        <v>0</v>
      </c>
    </row>
    <row r="314" spans="2:17">
      <c r="B314" s="149" t="s">
        <v>734</v>
      </c>
      <c r="C314" s="149" t="s">
        <v>734</v>
      </c>
      <c r="D314" s="280"/>
      <c r="E314" s="280"/>
      <c r="F314" s="280"/>
      <c r="G314" s="281"/>
      <c r="H314" s="409">
        <v>0</v>
      </c>
      <c r="I314" s="409">
        <v>0</v>
      </c>
      <c r="J314" s="409">
        <v>0</v>
      </c>
      <c r="K314" s="409">
        <v>0</v>
      </c>
      <c r="L314" s="409">
        <v>0</v>
      </c>
      <c r="M314" s="409">
        <v>0</v>
      </c>
      <c r="N314" s="409">
        <v>0</v>
      </c>
      <c r="O314" s="409">
        <v>0</v>
      </c>
      <c r="P314" s="409">
        <v>0</v>
      </c>
      <c r="Q314" s="409">
        <v>0</v>
      </c>
    </row>
    <row r="315" spans="2:17">
      <c r="B315" s="149" t="s">
        <v>735</v>
      </c>
      <c r="C315" s="149" t="s">
        <v>735</v>
      </c>
      <c r="D315" s="280"/>
      <c r="E315" s="280"/>
      <c r="F315" s="280"/>
      <c r="G315" s="281"/>
      <c r="H315" s="409">
        <v>0</v>
      </c>
      <c r="I315" s="409">
        <v>0</v>
      </c>
      <c r="J315" s="409">
        <v>0</v>
      </c>
      <c r="K315" s="409">
        <v>0</v>
      </c>
      <c r="L315" s="409">
        <v>0</v>
      </c>
      <c r="M315" s="409">
        <v>0</v>
      </c>
      <c r="N315" s="409">
        <v>0</v>
      </c>
      <c r="O315" s="409">
        <v>0</v>
      </c>
      <c r="P315" s="409">
        <v>0</v>
      </c>
      <c r="Q315" s="409">
        <v>0</v>
      </c>
    </row>
    <row r="316" spans="2:17">
      <c r="B316" s="149" t="s">
        <v>736</v>
      </c>
      <c r="C316" s="149" t="s">
        <v>736</v>
      </c>
      <c r="D316" s="280"/>
      <c r="E316" s="280"/>
      <c r="F316" s="280"/>
      <c r="G316" s="281"/>
      <c r="H316" s="409">
        <v>0</v>
      </c>
      <c r="I316" s="409">
        <v>0</v>
      </c>
      <c r="J316" s="409">
        <v>0</v>
      </c>
      <c r="K316" s="409">
        <v>0</v>
      </c>
      <c r="L316" s="409">
        <v>0</v>
      </c>
      <c r="M316" s="409">
        <v>0</v>
      </c>
      <c r="N316" s="409">
        <v>0</v>
      </c>
      <c r="O316" s="409">
        <v>0</v>
      </c>
      <c r="P316" s="409">
        <v>0</v>
      </c>
      <c r="Q316" s="409">
        <v>0</v>
      </c>
    </row>
    <row r="317" spans="2:17">
      <c r="B317" s="149" t="s">
        <v>737</v>
      </c>
      <c r="C317" s="149" t="s">
        <v>737</v>
      </c>
      <c r="D317" s="280"/>
      <c r="E317" s="280"/>
      <c r="F317" s="280"/>
      <c r="G317" s="281"/>
      <c r="H317" s="409">
        <v>0</v>
      </c>
      <c r="I317" s="409">
        <v>0</v>
      </c>
      <c r="J317" s="409">
        <v>0</v>
      </c>
      <c r="K317" s="409">
        <v>0</v>
      </c>
      <c r="L317" s="409">
        <v>0</v>
      </c>
      <c r="M317" s="409">
        <v>0</v>
      </c>
      <c r="N317" s="409">
        <v>0</v>
      </c>
      <c r="O317" s="409">
        <v>0</v>
      </c>
      <c r="P317" s="409">
        <v>0</v>
      </c>
      <c r="Q317" s="409">
        <v>0</v>
      </c>
    </row>
    <row r="318" spans="2:17">
      <c r="B318" s="149" t="s">
        <v>738</v>
      </c>
      <c r="C318" s="149" t="s">
        <v>738</v>
      </c>
      <c r="D318" s="280"/>
      <c r="E318" s="280"/>
      <c r="F318" s="280"/>
      <c r="G318" s="281"/>
      <c r="H318" s="409">
        <v>0</v>
      </c>
      <c r="I318" s="409">
        <v>0</v>
      </c>
      <c r="J318" s="409">
        <v>0</v>
      </c>
      <c r="K318" s="409">
        <v>0</v>
      </c>
      <c r="L318" s="409">
        <v>0</v>
      </c>
      <c r="M318" s="409">
        <v>0</v>
      </c>
      <c r="N318" s="409">
        <v>0</v>
      </c>
      <c r="O318" s="409">
        <v>0</v>
      </c>
      <c r="P318" s="409">
        <v>0</v>
      </c>
      <c r="Q318" s="409">
        <v>0</v>
      </c>
    </row>
    <row r="319" spans="2:17">
      <c r="B319" s="149" t="s">
        <v>739</v>
      </c>
      <c r="C319" s="149" t="s">
        <v>739</v>
      </c>
      <c r="D319" s="280"/>
      <c r="E319" s="280"/>
      <c r="F319" s="280"/>
      <c r="G319" s="281"/>
      <c r="H319" s="409">
        <v>0</v>
      </c>
      <c r="I319" s="409">
        <v>0</v>
      </c>
      <c r="J319" s="409">
        <v>0</v>
      </c>
      <c r="K319" s="409">
        <v>0</v>
      </c>
      <c r="L319" s="409">
        <v>0</v>
      </c>
      <c r="M319" s="409">
        <v>0</v>
      </c>
      <c r="N319" s="409">
        <v>0</v>
      </c>
      <c r="O319" s="409">
        <v>0</v>
      </c>
      <c r="P319" s="409">
        <v>0</v>
      </c>
      <c r="Q319" s="409">
        <v>0</v>
      </c>
    </row>
    <row r="320" spans="2:17">
      <c r="B320" s="149" t="s">
        <v>740</v>
      </c>
      <c r="C320" s="149" t="s">
        <v>740</v>
      </c>
      <c r="D320" s="280"/>
      <c r="E320" s="280"/>
      <c r="F320" s="280"/>
      <c r="G320" s="281"/>
      <c r="H320" s="409">
        <v>0</v>
      </c>
      <c r="I320" s="409">
        <v>0</v>
      </c>
      <c r="J320" s="409">
        <v>0</v>
      </c>
      <c r="K320" s="409">
        <v>0</v>
      </c>
      <c r="L320" s="409">
        <v>0</v>
      </c>
      <c r="M320" s="409">
        <v>0</v>
      </c>
      <c r="N320" s="409">
        <v>0</v>
      </c>
      <c r="O320" s="409">
        <v>0</v>
      </c>
      <c r="P320" s="409">
        <v>0</v>
      </c>
      <c r="Q320" s="409">
        <v>0</v>
      </c>
    </row>
    <row r="321" spans="2:17">
      <c r="B321" s="149" t="s">
        <v>741</v>
      </c>
      <c r="C321" s="149" t="s">
        <v>741</v>
      </c>
      <c r="D321" s="280"/>
      <c r="E321" s="280"/>
      <c r="F321" s="280"/>
      <c r="G321" s="281"/>
      <c r="H321" s="409">
        <v>0</v>
      </c>
      <c r="I321" s="409">
        <v>0</v>
      </c>
      <c r="J321" s="409">
        <v>0</v>
      </c>
      <c r="K321" s="409">
        <v>0</v>
      </c>
      <c r="L321" s="409">
        <v>0</v>
      </c>
      <c r="M321" s="409">
        <v>0</v>
      </c>
      <c r="N321" s="409">
        <v>0</v>
      </c>
      <c r="O321" s="409">
        <v>0</v>
      </c>
      <c r="P321" s="409">
        <v>0</v>
      </c>
      <c r="Q321" s="409">
        <v>0</v>
      </c>
    </row>
    <row r="322" spans="2:17">
      <c r="B322" s="149" t="s">
        <v>742</v>
      </c>
      <c r="C322" s="149" t="s">
        <v>742</v>
      </c>
      <c r="D322" s="280"/>
      <c r="E322" s="280"/>
      <c r="F322" s="280"/>
      <c r="G322" s="281"/>
      <c r="H322" s="409">
        <v>0</v>
      </c>
      <c r="I322" s="409">
        <v>0</v>
      </c>
      <c r="J322" s="409">
        <v>0</v>
      </c>
      <c r="K322" s="409">
        <v>0</v>
      </c>
      <c r="L322" s="409">
        <v>0</v>
      </c>
      <c r="M322" s="409">
        <v>0</v>
      </c>
      <c r="N322" s="409">
        <v>0</v>
      </c>
      <c r="O322" s="409">
        <v>0</v>
      </c>
      <c r="P322" s="409">
        <v>0</v>
      </c>
      <c r="Q322" s="409">
        <v>0</v>
      </c>
    </row>
    <row r="323" spans="2:17">
      <c r="B323" s="149" t="s">
        <v>31</v>
      </c>
      <c r="C323" s="149" t="s">
        <v>60</v>
      </c>
      <c r="D323" s="280"/>
      <c r="E323" s="280"/>
      <c r="F323" s="280"/>
      <c r="G323" s="281"/>
      <c r="H323" s="409">
        <v>0</v>
      </c>
      <c r="I323" s="409">
        <v>0</v>
      </c>
      <c r="J323" s="409">
        <v>0</v>
      </c>
      <c r="K323" s="409">
        <v>0</v>
      </c>
      <c r="L323" s="409">
        <v>0</v>
      </c>
      <c r="M323" s="409">
        <v>0</v>
      </c>
      <c r="N323" s="409">
        <v>0</v>
      </c>
      <c r="O323" s="409">
        <v>0</v>
      </c>
      <c r="P323" s="409">
        <v>0</v>
      </c>
      <c r="Q323" s="409">
        <v>0</v>
      </c>
    </row>
    <row r="324" spans="2:17">
      <c r="B324" s="149" t="s">
        <v>743</v>
      </c>
      <c r="C324" s="149" t="s">
        <v>743</v>
      </c>
      <c r="D324" s="280"/>
      <c r="E324" s="280"/>
      <c r="F324" s="280"/>
      <c r="G324" s="281"/>
      <c r="H324" s="409">
        <v>0</v>
      </c>
      <c r="I324" s="409">
        <v>0</v>
      </c>
      <c r="J324" s="409">
        <v>0</v>
      </c>
      <c r="K324" s="409">
        <v>0</v>
      </c>
      <c r="L324" s="409">
        <v>0</v>
      </c>
      <c r="M324" s="409">
        <v>0</v>
      </c>
      <c r="N324" s="409">
        <v>0</v>
      </c>
      <c r="O324" s="409">
        <v>0</v>
      </c>
      <c r="P324" s="409">
        <v>0</v>
      </c>
      <c r="Q324" s="409">
        <v>0</v>
      </c>
    </row>
    <row r="325" spans="2:17">
      <c r="B325" s="149" t="s">
        <v>744</v>
      </c>
      <c r="C325" s="149" t="s">
        <v>744</v>
      </c>
      <c r="D325" s="280"/>
      <c r="E325" s="280"/>
      <c r="F325" s="280"/>
      <c r="G325" s="281"/>
      <c r="H325" s="409">
        <v>0</v>
      </c>
      <c r="I325" s="409">
        <v>0</v>
      </c>
      <c r="J325" s="409">
        <v>0</v>
      </c>
      <c r="K325" s="409">
        <v>0</v>
      </c>
      <c r="L325" s="409">
        <v>0</v>
      </c>
      <c r="M325" s="409">
        <v>0</v>
      </c>
      <c r="N325" s="409">
        <v>0</v>
      </c>
      <c r="O325" s="409">
        <v>0</v>
      </c>
      <c r="P325" s="409">
        <v>0</v>
      </c>
      <c r="Q325" s="409">
        <v>0</v>
      </c>
    </row>
    <row r="326" spans="2:17">
      <c r="B326" s="149" t="s">
        <v>745</v>
      </c>
      <c r="C326" s="149" t="s">
        <v>745</v>
      </c>
      <c r="D326" s="280"/>
      <c r="E326" s="280"/>
      <c r="F326" s="280"/>
      <c r="G326" s="281"/>
      <c r="H326" s="409">
        <v>0</v>
      </c>
      <c r="I326" s="409">
        <v>0</v>
      </c>
      <c r="J326" s="409">
        <v>0</v>
      </c>
      <c r="K326" s="409">
        <v>0</v>
      </c>
      <c r="L326" s="409">
        <v>0</v>
      </c>
      <c r="M326" s="409">
        <v>0</v>
      </c>
      <c r="N326" s="409">
        <v>0</v>
      </c>
      <c r="O326" s="409">
        <v>0</v>
      </c>
      <c r="P326" s="409">
        <v>0</v>
      </c>
      <c r="Q326" s="409">
        <v>0</v>
      </c>
    </row>
    <row r="327" spans="2:17">
      <c r="B327" s="149" t="s">
        <v>746</v>
      </c>
      <c r="C327" s="149" t="s">
        <v>746</v>
      </c>
      <c r="D327" s="280"/>
      <c r="E327" s="280"/>
      <c r="F327" s="280"/>
      <c r="G327" s="281"/>
      <c r="H327" s="409">
        <v>0</v>
      </c>
      <c r="I327" s="409">
        <v>0</v>
      </c>
      <c r="J327" s="409">
        <v>0</v>
      </c>
      <c r="K327" s="409">
        <v>0</v>
      </c>
      <c r="L327" s="409">
        <v>0</v>
      </c>
      <c r="M327" s="409">
        <v>0</v>
      </c>
      <c r="N327" s="409">
        <v>0</v>
      </c>
      <c r="O327" s="409">
        <v>0</v>
      </c>
      <c r="P327" s="409">
        <v>0</v>
      </c>
      <c r="Q327" s="409">
        <v>0</v>
      </c>
    </row>
    <row r="328" spans="2:17">
      <c r="B328" s="149" t="s">
        <v>747</v>
      </c>
      <c r="C328" s="149" t="s">
        <v>747</v>
      </c>
      <c r="D328" s="280"/>
      <c r="E328" s="280"/>
      <c r="F328" s="280"/>
      <c r="G328" s="281"/>
      <c r="H328" s="409">
        <v>0</v>
      </c>
      <c r="I328" s="409">
        <v>0</v>
      </c>
      <c r="J328" s="409">
        <v>0</v>
      </c>
      <c r="K328" s="409">
        <v>0</v>
      </c>
      <c r="L328" s="409">
        <v>0</v>
      </c>
      <c r="M328" s="409">
        <v>0</v>
      </c>
      <c r="N328" s="409">
        <v>0</v>
      </c>
      <c r="O328" s="409">
        <v>0</v>
      </c>
      <c r="P328" s="409">
        <v>0</v>
      </c>
      <c r="Q328" s="409">
        <v>0</v>
      </c>
    </row>
    <row r="329" spans="2:17">
      <c r="B329" s="149" t="s">
        <v>748</v>
      </c>
      <c r="C329" s="149" t="s">
        <v>748</v>
      </c>
      <c r="D329" s="280"/>
      <c r="E329" s="280"/>
      <c r="F329" s="280"/>
      <c r="G329" s="281"/>
      <c r="H329" s="409">
        <v>0</v>
      </c>
      <c r="I329" s="409">
        <v>0</v>
      </c>
      <c r="J329" s="409">
        <v>0</v>
      </c>
      <c r="K329" s="409">
        <v>0</v>
      </c>
      <c r="L329" s="409">
        <v>0</v>
      </c>
      <c r="M329" s="409">
        <v>0</v>
      </c>
      <c r="N329" s="409">
        <v>0</v>
      </c>
      <c r="O329" s="409">
        <v>0</v>
      </c>
      <c r="P329" s="409">
        <v>0</v>
      </c>
      <c r="Q329" s="409">
        <v>0</v>
      </c>
    </row>
    <row r="330" spans="2:17">
      <c r="B330" s="149" t="s">
        <v>749</v>
      </c>
      <c r="C330" s="149" t="s">
        <v>749</v>
      </c>
      <c r="D330" s="280"/>
      <c r="E330" s="280"/>
      <c r="F330" s="280"/>
      <c r="G330" s="281"/>
      <c r="H330" s="409">
        <v>0</v>
      </c>
      <c r="I330" s="409">
        <v>0</v>
      </c>
      <c r="J330" s="409">
        <v>0</v>
      </c>
      <c r="K330" s="409">
        <v>0</v>
      </c>
      <c r="L330" s="409">
        <v>0</v>
      </c>
      <c r="M330" s="409">
        <v>0</v>
      </c>
      <c r="N330" s="409">
        <v>0</v>
      </c>
      <c r="O330" s="409">
        <v>0</v>
      </c>
      <c r="P330" s="409">
        <v>0</v>
      </c>
      <c r="Q330" s="409">
        <v>0</v>
      </c>
    </row>
    <row r="331" spans="2:17">
      <c r="B331" s="149" t="s">
        <v>976</v>
      </c>
      <c r="C331" s="149" t="s">
        <v>750</v>
      </c>
      <c r="D331" s="280"/>
      <c r="E331" s="280"/>
      <c r="F331" s="280"/>
      <c r="G331" s="281"/>
      <c r="H331" s="409">
        <v>0</v>
      </c>
      <c r="I331" s="409">
        <v>0</v>
      </c>
      <c r="J331" s="409">
        <v>0</v>
      </c>
      <c r="K331" s="409">
        <v>0</v>
      </c>
      <c r="L331" s="409">
        <v>0</v>
      </c>
      <c r="M331" s="409">
        <v>0</v>
      </c>
      <c r="N331" s="409">
        <v>0</v>
      </c>
      <c r="O331" s="409">
        <v>0</v>
      </c>
      <c r="P331" s="409">
        <v>0</v>
      </c>
      <c r="Q331" s="409">
        <v>0</v>
      </c>
    </row>
    <row r="332" spans="2:17">
      <c r="B332" s="149" t="s">
        <v>977</v>
      </c>
      <c r="C332" s="149" t="s">
        <v>751</v>
      </c>
      <c r="D332" s="280"/>
      <c r="E332" s="280"/>
      <c r="F332" s="280"/>
      <c r="G332" s="281"/>
      <c r="H332" s="409">
        <v>0</v>
      </c>
      <c r="I332" s="409">
        <v>0</v>
      </c>
      <c r="J332" s="409">
        <v>0</v>
      </c>
      <c r="K332" s="409">
        <v>0</v>
      </c>
      <c r="L332" s="409">
        <v>0</v>
      </c>
      <c r="M332" s="409">
        <v>0</v>
      </c>
      <c r="N332" s="409">
        <v>0</v>
      </c>
      <c r="O332" s="409">
        <v>0</v>
      </c>
      <c r="P332" s="409">
        <v>0</v>
      </c>
      <c r="Q332" s="409">
        <v>0</v>
      </c>
    </row>
    <row r="333" spans="2:17">
      <c r="B333" s="149" t="s">
        <v>978</v>
      </c>
      <c r="C333" s="149" t="s">
        <v>752</v>
      </c>
      <c r="D333" s="280"/>
      <c r="E333" s="280"/>
      <c r="F333" s="280"/>
      <c r="G333" s="281"/>
      <c r="H333" s="409">
        <v>0</v>
      </c>
      <c r="I333" s="409">
        <v>0</v>
      </c>
      <c r="J333" s="409">
        <v>0</v>
      </c>
      <c r="K333" s="409">
        <v>0</v>
      </c>
      <c r="L333" s="409">
        <v>0</v>
      </c>
      <c r="M333" s="409">
        <v>0</v>
      </c>
      <c r="N333" s="409">
        <v>0</v>
      </c>
      <c r="O333" s="409">
        <v>0</v>
      </c>
      <c r="P333" s="409">
        <v>0</v>
      </c>
      <c r="Q333" s="409">
        <v>0</v>
      </c>
    </row>
    <row r="334" spans="2:17">
      <c r="B334" s="149" t="s">
        <v>979</v>
      </c>
      <c r="C334" s="149" t="s">
        <v>753</v>
      </c>
      <c r="D334" s="280"/>
      <c r="E334" s="280"/>
      <c r="F334" s="280"/>
      <c r="G334" s="281"/>
      <c r="H334" s="409">
        <v>0</v>
      </c>
      <c r="I334" s="409">
        <v>0</v>
      </c>
      <c r="J334" s="409">
        <v>0</v>
      </c>
      <c r="K334" s="409">
        <v>0</v>
      </c>
      <c r="L334" s="409">
        <v>0</v>
      </c>
      <c r="M334" s="409">
        <v>0</v>
      </c>
      <c r="N334" s="409">
        <v>0</v>
      </c>
      <c r="O334" s="409">
        <v>0</v>
      </c>
      <c r="P334" s="409">
        <v>0</v>
      </c>
      <c r="Q334" s="409">
        <v>0</v>
      </c>
    </row>
    <row r="335" spans="2:17">
      <c r="B335" s="149" t="s">
        <v>980</v>
      </c>
      <c r="C335" s="149" t="s">
        <v>754</v>
      </c>
      <c r="D335" s="280"/>
      <c r="E335" s="280"/>
      <c r="F335" s="280"/>
      <c r="G335" s="281"/>
      <c r="H335" s="409">
        <v>0</v>
      </c>
      <c r="I335" s="409">
        <v>0</v>
      </c>
      <c r="J335" s="409">
        <v>0</v>
      </c>
      <c r="K335" s="409">
        <v>0</v>
      </c>
      <c r="L335" s="409">
        <v>0</v>
      </c>
      <c r="M335" s="409">
        <v>0</v>
      </c>
      <c r="N335" s="409">
        <v>0</v>
      </c>
      <c r="O335" s="409">
        <v>0</v>
      </c>
      <c r="P335" s="409">
        <v>0</v>
      </c>
      <c r="Q335" s="409">
        <v>0</v>
      </c>
    </row>
    <row r="336" spans="2:17">
      <c r="B336" s="149" t="s">
        <v>981</v>
      </c>
      <c r="C336" s="149" t="s">
        <v>755</v>
      </c>
      <c r="D336" s="280"/>
      <c r="E336" s="280"/>
      <c r="F336" s="280"/>
      <c r="G336" s="281"/>
      <c r="H336" s="409">
        <v>0</v>
      </c>
      <c r="I336" s="409">
        <v>0</v>
      </c>
      <c r="J336" s="409">
        <v>0</v>
      </c>
      <c r="K336" s="409">
        <v>0</v>
      </c>
      <c r="L336" s="409">
        <v>0</v>
      </c>
      <c r="M336" s="409">
        <v>0</v>
      </c>
      <c r="N336" s="409">
        <v>0</v>
      </c>
      <c r="O336" s="409">
        <v>0</v>
      </c>
      <c r="P336" s="409">
        <v>0</v>
      </c>
      <c r="Q336" s="409">
        <v>0</v>
      </c>
    </row>
    <row r="337" spans="2:17">
      <c r="B337" s="149" t="s">
        <v>982</v>
      </c>
      <c r="C337" s="149" t="s">
        <v>756</v>
      </c>
      <c r="D337" s="280"/>
      <c r="E337" s="280"/>
      <c r="F337" s="280"/>
      <c r="G337" s="281"/>
      <c r="H337" s="409">
        <v>0</v>
      </c>
      <c r="I337" s="409">
        <v>0</v>
      </c>
      <c r="J337" s="409">
        <v>0</v>
      </c>
      <c r="K337" s="409">
        <v>0</v>
      </c>
      <c r="L337" s="409">
        <v>0</v>
      </c>
      <c r="M337" s="409">
        <v>0</v>
      </c>
      <c r="N337" s="409">
        <v>0</v>
      </c>
      <c r="O337" s="409">
        <v>0</v>
      </c>
      <c r="P337" s="409">
        <v>0</v>
      </c>
      <c r="Q337" s="409">
        <v>0</v>
      </c>
    </row>
    <row r="338" spans="2:17">
      <c r="B338" s="149" t="s">
        <v>983</v>
      </c>
      <c r="C338" s="149" t="s">
        <v>757</v>
      </c>
      <c r="D338" s="280"/>
      <c r="E338" s="280"/>
      <c r="F338" s="280"/>
      <c r="G338" s="281"/>
      <c r="H338" s="409">
        <v>0</v>
      </c>
      <c r="I338" s="409">
        <v>0</v>
      </c>
      <c r="J338" s="409">
        <v>0</v>
      </c>
      <c r="K338" s="409">
        <v>0</v>
      </c>
      <c r="L338" s="409">
        <v>0</v>
      </c>
      <c r="M338" s="409">
        <v>0</v>
      </c>
      <c r="N338" s="409">
        <v>0</v>
      </c>
      <c r="O338" s="409">
        <v>0</v>
      </c>
      <c r="P338" s="409">
        <v>0</v>
      </c>
      <c r="Q338" s="409">
        <v>0</v>
      </c>
    </row>
    <row r="339" spans="2:17">
      <c r="B339" s="149" t="s">
        <v>984</v>
      </c>
      <c r="C339" s="149" t="s">
        <v>758</v>
      </c>
      <c r="D339" s="280"/>
      <c r="E339" s="280"/>
      <c r="F339" s="280"/>
      <c r="G339" s="281"/>
      <c r="H339" s="409">
        <v>0</v>
      </c>
      <c r="I339" s="409">
        <v>0</v>
      </c>
      <c r="J339" s="409">
        <v>0</v>
      </c>
      <c r="K339" s="409">
        <v>0</v>
      </c>
      <c r="L339" s="409">
        <v>0</v>
      </c>
      <c r="M339" s="409">
        <v>0</v>
      </c>
      <c r="N339" s="409">
        <v>0</v>
      </c>
      <c r="O339" s="409">
        <v>0</v>
      </c>
      <c r="P339" s="409">
        <v>0</v>
      </c>
      <c r="Q339" s="409">
        <v>0</v>
      </c>
    </row>
    <row r="340" spans="2:17">
      <c r="B340" s="149" t="s">
        <v>985</v>
      </c>
      <c r="C340" s="149" t="s">
        <v>759</v>
      </c>
      <c r="D340" s="280"/>
      <c r="E340" s="280"/>
      <c r="F340" s="280"/>
      <c r="G340" s="281"/>
      <c r="H340" s="409">
        <v>0</v>
      </c>
      <c r="I340" s="409">
        <v>0</v>
      </c>
      <c r="J340" s="409">
        <v>0</v>
      </c>
      <c r="K340" s="409">
        <v>0</v>
      </c>
      <c r="L340" s="409">
        <v>0</v>
      </c>
      <c r="M340" s="409">
        <v>0</v>
      </c>
      <c r="N340" s="409">
        <v>0</v>
      </c>
      <c r="O340" s="409">
        <v>0</v>
      </c>
      <c r="P340" s="409">
        <v>0</v>
      </c>
      <c r="Q340" s="409">
        <v>0</v>
      </c>
    </row>
    <row r="341" spans="2:17">
      <c r="B341" s="149" t="s">
        <v>97</v>
      </c>
      <c r="C341" s="149" t="s">
        <v>98</v>
      </c>
      <c r="D341" s="280"/>
      <c r="E341" s="280"/>
      <c r="F341" s="280"/>
      <c r="G341" s="281"/>
      <c r="H341" s="409">
        <v>0</v>
      </c>
      <c r="I341" s="409">
        <v>0</v>
      </c>
      <c r="J341" s="409">
        <v>0</v>
      </c>
      <c r="K341" s="409">
        <v>0</v>
      </c>
      <c r="L341" s="409">
        <v>0</v>
      </c>
      <c r="M341" s="409">
        <v>0</v>
      </c>
      <c r="N341" s="409">
        <v>0</v>
      </c>
      <c r="O341" s="409">
        <v>0</v>
      </c>
      <c r="P341" s="409">
        <v>0</v>
      </c>
      <c r="Q341" s="409">
        <v>0</v>
      </c>
    </row>
    <row r="342" spans="2:17">
      <c r="B342" s="149" t="s">
        <v>111</v>
      </c>
      <c r="C342" s="149" t="s">
        <v>112</v>
      </c>
      <c r="D342" s="280"/>
      <c r="E342" s="280"/>
      <c r="F342" s="280"/>
      <c r="G342" s="281"/>
      <c r="H342" s="409">
        <v>0</v>
      </c>
      <c r="I342" s="409">
        <v>0</v>
      </c>
      <c r="J342" s="409">
        <v>0</v>
      </c>
      <c r="K342" s="409">
        <v>0</v>
      </c>
      <c r="L342" s="409">
        <v>0</v>
      </c>
      <c r="M342" s="409">
        <v>0</v>
      </c>
      <c r="N342" s="409">
        <v>0</v>
      </c>
      <c r="O342" s="409">
        <v>0</v>
      </c>
      <c r="P342" s="409">
        <v>0</v>
      </c>
      <c r="Q342" s="409">
        <v>0</v>
      </c>
    </row>
    <row r="343" spans="2:17">
      <c r="B343" s="149" t="s">
        <v>986</v>
      </c>
      <c r="C343" s="149" t="s">
        <v>760</v>
      </c>
      <c r="D343" s="280"/>
      <c r="E343" s="280"/>
      <c r="F343" s="280"/>
      <c r="G343" s="281"/>
      <c r="H343" s="409">
        <v>0</v>
      </c>
      <c r="I343" s="409">
        <v>0</v>
      </c>
      <c r="J343" s="409">
        <v>0</v>
      </c>
      <c r="K343" s="409">
        <v>0</v>
      </c>
      <c r="L343" s="409">
        <v>0</v>
      </c>
      <c r="M343" s="409">
        <v>0</v>
      </c>
      <c r="N343" s="409">
        <v>0</v>
      </c>
      <c r="O343" s="409">
        <v>0</v>
      </c>
      <c r="P343" s="409">
        <v>0</v>
      </c>
      <c r="Q343" s="409">
        <v>0</v>
      </c>
    </row>
    <row r="344" spans="2:17">
      <c r="B344" s="149" t="s">
        <v>987</v>
      </c>
      <c r="C344" s="149" t="s">
        <v>761</v>
      </c>
      <c r="D344" s="280"/>
      <c r="E344" s="280"/>
      <c r="F344" s="280"/>
      <c r="G344" s="281"/>
      <c r="H344" s="409">
        <v>0</v>
      </c>
      <c r="I344" s="409">
        <v>0</v>
      </c>
      <c r="J344" s="409">
        <v>0</v>
      </c>
      <c r="K344" s="409">
        <v>0</v>
      </c>
      <c r="L344" s="409">
        <v>0</v>
      </c>
      <c r="M344" s="409">
        <v>0</v>
      </c>
      <c r="N344" s="409">
        <v>0</v>
      </c>
      <c r="O344" s="409">
        <v>0</v>
      </c>
      <c r="P344" s="409">
        <v>0</v>
      </c>
      <c r="Q344" s="409">
        <v>0</v>
      </c>
    </row>
    <row r="345" spans="2:17">
      <c r="B345" s="149" t="s">
        <v>988</v>
      </c>
      <c r="C345" s="149" t="s">
        <v>762</v>
      </c>
      <c r="D345" s="280"/>
      <c r="E345" s="280"/>
      <c r="F345" s="280"/>
      <c r="G345" s="281"/>
      <c r="H345" s="409">
        <v>0</v>
      </c>
      <c r="I345" s="409">
        <v>0</v>
      </c>
      <c r="J345" s="409">
        <v>0</v>
      </c>
      <c r="K345" s="409">
        <v>0</v>
      </c>
      <c r="L345" s="409">
        <v>0</v>
      </c>
      <c r="M345" s="409">
        <v>0</v>
      </c>
      <c r="N345" s="409">
        <v>0</v>
      </c>
      <c r="O345" s="409">
        <v>0</v>
      </c>
      <c r="P345" s="409">
        <v>0</v>
      </c>
      <c r="Q345" s="409">
        <v>0</v>
      </c>
    </row>
    <row r="346" spans="2:17">
      <c r="B346" s="149" t="s">
        <v>989</v>
      </c>
      <c r="C346" s="149" t="s">
        <v>763</v>
      </c>
      <c r="D346" s="280"/>
      <c r="E346" s="280"/>
      <c r="F346" s="280"/>
      <c r="G346" s="281"/>
      <c r="H346" s="409">
        <v>0</v>
      </c>
      <c r="I346" s="409">
        <v>0</v>
      </c>
      <c r="J346" s="409">
        <v>0</v>
      </c>
      <c r="K346" s="409">
        <v>0</v>
      </c>
      <c r="L346" s="409">
        <v>0</v>
      </c>
      <c r="M346" s="409">
        <v>0</v>
      </c>
      <c r="N346" s="409">
        <v>0</v>
      </c>
      <c r="O346" s="409">
        <v>0</v>
      </c>
      <c r="P346" s="409">
        <v>0</v>
      </c>
      <c r="Q346" s="409">
        <v>0</v>
      </c>
    </row>
    <row r="347" spans="2:17">
      <c r="B347" s="149" t="s">
        <v>990</v>
      </c>
      <c r="C347" s="149" t="s">
        <v>764</v>
      </c>
      <c r="D347" s="280"/>
      <c r="E347" s="280"/>
      <c r="F347" s="280"/>
      <c r="G347" s="281"/>
      <c r="H347" s="409">
        <v>0</v>
      </c>
      <c r="I347" s="409">
        <v>0</v>
      </c>
      <c r="J347" s="409">
        <v>0</v>
      </c>
      <c r="K347" s="409">
        <v>0</v>
      </c>
      <c r="L347" s="409">
        <v>0</v>
      </c>
      <c r="M347" s="409">
        <v>0</v>
      </c>
      <c r="N347" s="409">
        <v>0</v>
      </c>
      <c r="O347" s="409">
        <v>0</v>
      </c>
      <c r="P347" s="409">
        <v>0</v>
      </c>
      <c r="Q347" s="409">
        <v>0</v>
      </c>
    </row>
    <row r="348" spans="2:17">
      <c r="B348" s="149" t="s">
        <v>21</v>
      </c>
      <c r="C348" s="149" t="s">
        <v>50</v>
      </c>
      <c r="D348" s="280"/>
      <c r="E348" s="280"/>
      <c r="F348" s="280"/>
      <c r="G348" s="281"/>
      <c r="H348" s="409">
        <v>0</v>
      </c>
      <c r="I348" s="409">
        <v>0</v>
      </c>
      <c r="J348" s="409">
        <v>0</v>
      </c>
      <c r="K348" s="409">
        <v>0</v>
      </c>
      <c r="L348" s="409">
        <v>0</v>
      </c>
      <c r="M348" s="409">
        <v>0</v>
      </c>
      <c r="N348" s="409">
        <v>0</v>
      </c>
      <c r="O348" s="409">
        <v>0</v>
      </c>
      <c r="P348" s="409">
        <v>0</v>
      </c>
      <c r="Q348" s="409">
        <v>0</v>
      </c>
    </row>
    <row r="349" spans="2:17">
      <c r="B349" s="149" t="s">
        <v>17</v>
      </c>
      <c r="C349" s="149" t="s">
        <v>46</v>
      </c>
      <c r="D349" s="280"/>
      <c r="E349" s="280"/>
      <c r="F349" s="280"/>
      <c r="G349" s="281"/>
      <c r="H349" s="409">
        <v>0</v>
      </c>
      <c r="I349" s="409">
        <v>0</v>
      </c>
      <c r="J349" s="409">
        <v>0</v>
      </c>
      <c r="K349" s="409">
        <v>0</v>
      </c>
      <c r="L349" s="409">
        <v>0</v>
      </c>
      <c r="M349" s="409">
        <v>0</v>
      </c>
      <c r="N349" s="409">
        <v>0</v>
      </c>
      <c r="O349" s="409">
        <v>0</v>
      </c>
      <c r="P349" s="409">
        <v>0</v>
      </c>
      <c r="Q349" s="409">
        <v>0</v>
      </c>
    </row>
    <row r="350" spans="2:17">
      <c r="B350" s="149" t="s">
        <v>93</v>
      </c>
      <c r="C350" s="149" t="s">
        <v>94</v>
      </c>
      <c r="D350" s="280"/>
      <c r="E350" s="280"/>
      <c r="F350" s="280"/>
      <c r="G350" s="281"/>
      <c r="H350" s="409">
        <v>0</v>
      </c>
      <c r="I350" s="409">
        <v>0</v>
      </c>
      <c r="J350" s="409">
        <v>0</v>
      </c>
      <c r="K350" s="409">
        <v>0</v>
      </c>
      <c r="L350" s="409">
        <v>0</v>
      </c>
      <c r="M350" s="409">
        <v>0</v>
      </c>
      <c r="N350" s="409">
        <v>0</v>
      </c>
      <c r="O350" s="409">
        <v>0</v>
      </c>
      <c r="P350" s="409">
        <v>0</v>
      </c>
      <c r="Q350" s="409">
        <v>0</v>
      </c>
    </row>
    <row r="351" spans="2:17">
      <c r="B351" s="149" t="s">
        <v>90</v>
      </c>
      <c r="C351" s="149" t="s">
        <v>101</v>
      </c>
      <c r="D351" s="280"/>
      <c r="E351" s="280"/>
      <c r="F351" s="280"/>
      <c r="G351" s="281"/>
      <c r="H351" s="409">
        <v>0</v>
      </c>
      <c r="I351" s="409">
        <v>0</v>
      </c>
      <c r="J351" s="409">
        <v>0</v>
      </c>
      <c r="K351" s="409">
        <v>0</v>
      </c>
      <c r="L351" s="409">
        <v>0</v>
      </c>
      <c r="M351" s="409">
        <v>0</v>
      </c>
      <c r="N351" s="409">
        <v>0</v>
      </c>
      <c r="O351" s="409">
        <v>0</v>
      </c>
      <c r="P351" s="409">
        <v>0</v>
      </c>
      <c r="Q351" s="409">
        <v>0</v>
      </c>
    </row>
    <row r="352" spans="2:17">
      <c r="B352" s="149" t="s">
        <v>20</v>
      </c>
      <c r="C352" s="149" t="s">
        <v>49</v>
      </c>
      <c r="D352" s="280"/>
      <c r="E352" s="280"/>
      <c r="F352" s="280"/>
      <c r="G352" s="281"/>
      <c r="H352" s="409">
        <v>0</v>
      </c>
      <c r="I352" s="409">
        <v>0</v>
      </c>
      <c r="J352" s="409">
        <v>0</v>
      </c>
      <c r="K352" s="409">
        <v>0</v>
      </c>
      <c r="L352" s="409">
        <v>0</v>
      </c>
      <c r="M352" s="409">
        <v>0</v>
      </c>
      <c r="N352" s="409">
        <v>0</v>
      </c>
      <c r="O352" s="409">
        <v>0</v>
      </c>
      <c r="P352" s="409">
        <v>0</v>
      </c>
      <c r="Q352" s="409">
        <v>0</v>
      </c>
    </row>
    <row r="353" spans="2:17">
      <c r="B353" s="149" t="s">
        <v>991</v>
      </c>
      <c r="C353" s="149" t="s">
        <v>765</v>
      </c>
      <c r="D353" s="280"/>
      <c r="E353" s="280"/>
      <c r="F353" s="280"/>
      <c r="G353" s="281"/>
      <c r="H353" s="409">
        <v>0</v>
      </c>
      <c r="I353" s="409">
        <v>0</v>
      </c>
      <c r="J353" s="409">
        <v>0</v>
      </c>
      <c r="K353" s="409">
        <v>0</v>
      </c>
      <c r="L353" s="409">
        <v>0</v>
      </c>
      <c r="M353" s="409">
        <v>0</v>
      </c>
      <c r="N353" s="409">
        <v>0</v>
      </c>
      <c r="O353" s="409">
        <v>0</v>
      </c>
      <c r="P353" s="409">
        <v>0</v>
      </c>
      <c r="Q353" s="409">
        <v>0</v>
      </c>
    </row>
    <row r="354" spans="2:17">
      <c r="B354" s="149" t="s">
        <v>992</v>
      </c>
      <c r="C354" s="149" t="s">
        <v>766</v>
      </c>
      <c r="D354" s="280"/>
      <c r="E354" s="280"/>
      <c r="F354" s="280"/>
      <c r="G354" s="281"/>
      <c r="H354" s="409">
        <v>0</v>
      </c>
      <c r="I354" s="409">
        <v>0</v>
      </c>
      <c r="J354" s="409">
        <v>0</v>
      </c>
      <c r="K354" s="409">
        <v>0</v>
      </c>
      <c r="L354" s="409">
        <v>0</v>
      </c>
      <c r="M354" s="409">
        <v>0</v>
      </c>
      <c r="N354" s="409">
        <v>0</v>
      </c>
      <c r="O354" s="409">
        <v>0</v>
      </c>
      <c r="P354" s="409">
        <v>0</v>
      </c>
      <c r="Q354" s="409">
        <v>0</v>
      </c>
    </row>
    <row r="355" spans="2:17">
      <c r="B355" s="149" t="s">
        <v>993</v>
      </c>
      <c r="C355" s="149" t="s">
        <v>767</v>
      </c>
      <c r="D355" s="280"/>
      <c r="E355" s="280"/>
      <c r="F355" s="280"/>
      <c r="G355" s="281"/>
      <c r="H355" s="409">
        <v>0</v>
      </c>
      <c r="I355" s="409">
        <v>0</v>
      </c>
      <c r="J355" s="409">
        <v>0</v>
      </c>
      <c r="K355" s="409">
        <v>0</v>
      </c>
      <c r="L355" s="409">
        <v>0</v>
      </c>
      <c r="M355" s="409">
        <v>0</v>
      </c>
      <c r="N355" s="409">
        <v>0</v>
      </c>
      <c r="O355" s="409">
        <v>0</v>
      </c>
      <c r="P355" s="409">
        <v>0</v>
      </c>
      <c r="Q355" s="409">
        <v>0</v>
      </c>
    </row>
    <row r="356" spans="2:17">
      <c r="B356" s="149" t="s">
        <v>994</v>
      </c>
      <c r="C356" s="149" t="s">
        <v>768</v>
      </c>
      <c r="D356" s="280"/>
      <c r="E356" s="280"/>
      <c r="F356" s="280"/>
      <c r="G356" s="281"/>
      <c r="H356" s="409">
        <v>0</v>
      </c>
      <c r="I356" s="409">
        <v>0</v>
      </c>
      <c r="J356" s="409">
        <v>0</v>
      </c>
      <c r="K356" s="409">
        <v>0</v>
      </c>
      <c r="L356" s="409">
        <v>0</v>
      </c>
      <c r="M356" s="409">
        <v>0</v>
      </c>
      <c r="N356" s="409">
        <v>0</v>
      </c>
      <c r="O356" s="409">
        <v>0</v>
      </c>
      <c r="P356" s="409">
        <v>0</v>
      </c>
      <c r="Q356" s="409">
        <v>0</v>
      </c>
    </row>
    <row r="357" spans="2:17">
      <c r="B357" s="149" t="s">
        <v>995</v>
      </c>
      <c r="C357" s="149" t="s">
        <v>769</v>
      </c>
      <c r="D357" s="280"/>
      <c r="E357" s="280"/>
      <c r="F357" s="280"/>
      <c r="G357" s="281"/>
      <c r="H357" s="409">
        <v>0</v>
      </c>
      <c r="I357" s="409">
        <v>0</v>
      </c>
      <c r="J357" s="409">
        <v>0</v>
      </c>
      <c r="K357" s="409">
        <v>0</v>
      </c>
      <c r="L357" s="409">
        <v>0</v>
      </c>
      <c r="M357" s="409">
        <v>0</v>
      </c>
      <c r="N357" s="409">
        <v>0</v>
      </c>
      <c r="O357" s="409">
        <v>0</v>
      </c>
      <c r="P357" s="409">
        <v>0</v>
      </c>
      <c r="Q357" s="409">
        <v>0</v>
      </c>
    </row>
    <row r="358" spans="2:17">
      <c r="B358" s="149" t="s">
        <v>770</v>
      </c>
      <c r="C358" s="149" t="s">
        <v>770</v>
      </c>
      <c r="D358" s="280"/>
      <c r="E358" s="280"/>
      <c r="F358" s="280"/>
      <c r="G358" s="281"/>
      <c r="H358" s="409">
        <v>0</v>
      </c>
      <c r="I358" s="409">
        <v>0</v>
      </c>
      <c r="J358" s="409">
        <v>0</v>
      </c>
      <c r="K358" s="409">
        <v>0</v>
      </c>
      <c r="L358" s="409">
        <v>0</v>
      </c>
      <c r="M358" s="409">
        <v>0</v>
      </c>
      <c r="N358" s="409">
        <v>0</v>
      </c>
      <c r="O358" s="409">
        <v>0</v>
      </c>
      <c r="P358" s="409">
        <v>0</v>
      </c>
      <c r="Q358" s="409">
        <v>0</v>
      </c>
    </row>
    <row r="359" spans="2:17">
      <c r="B359" s="149" t="s">
        <v>996</v>
      </c>
      <c r="C359" s="149" t="s">
        <v>771</v>
      </c>
      <c r="D359" s="280"/>
      <c r="E359" s="280"/>
      <c r="F359" s="280"/>
      <c r="G359" s="281"/>
      <c r="H359" s="409">
        <v>0</v>
      </c>
      <c r="I359" s="409">
        <v>0</v>
      </c>
      <c r="J359" s="409">
        <v>0</v>
      </c>
      <c r="K359" s="409">
        <v>0</v>
      </c>
      <c r="L359" s="409">
        <v>0</v>
      </c>
      <c r="M359" s="409">
        <v>0</v>
      </c>
      <c r="N359" s="409">
        <v>0</v>
      </c>
      <c r="O359" s="409">
        <v>0</v>
      </c>
      <c r="P359" s="409">
        <v>0</v>
      </c>
      <c r="Q359" s="409">
        <v>0</v>
      </c>
    </row>
    <row r="360" spans="2:17">
      <c r="B360" s="149" t="s">
        <v>772</v>
      </c>
      <c r="C360" s="149" t="s">
        <v>772</v>
      </c>
      <c r="D360" s="280"/>
      <c r="E360" s="280"/>
      <c r="F360" s="280"/>
      <c r="G360" s="281"/>
      <c r="H360" s="409">
        <v>0</v>
      </c>
      <c r="I360" s="409">
        <v>0</v>
      </c>
      <c r="J360" s="409">
        <v>0</v>
      </c>
      <c r="K360" s="409">
        <v>0</v>
      </c>
      <c r="L360" s="409">
        <v>0</v>
      </c>
      <c r="M360" s="409">
        <v>0</v>
      </c>
      <c r="N360" s="409">
        <v>0</v>
      </c>
      <c r="O360" s="409">
        <v>0</v>
      </c>
      <c r="P360" s="409">
        <v>0</v>
      </c>
      <c r="Q360" s="409">
        <v>0</v>
      </c>
    </row>
    <row r="361" spans="2:17">
      <c r="B361" s="149" t="s">
        <v>773</v>
      </c>
      <c r="C361" s="149" t="s">
        <v>773</v>
      </c>
      <c r="D361" s="280"/>
      <c r="E361" s="280"/>
      <c r="F361" s="280"/>
      <c r="G361" s="281"/>
      <c r="H361" s="409">
        <v>0</v>
      </c>
      <c r="I361" s="409">
        <v>0</v>
      </c>
      <c r="J361" s="409">
        <v>0</v>
      </c>
      <c r="K361" s="409">
        <v>0</v>
      </c>
      <c r="L361" s="409">
        <v>0</v>
      </c>
      <c r="M361" s="409">
        <v>0</v>
      </c>
      <c r="N361" s="409">
        <v>0</v>
      </c>
      <c r="O361" s="409">
        <v>0</v>
      </c>
      <c r="P361" s="409">
        <v>0</v>
      </c>
      <c r="Q361" s="409">
        <v>0</v>
      </c>
    </row>
    <row r="362" spans="2:17">
      <c r="B362" s="149" t="s">
        <v>997</v>
      </c>
      <c r="C362" s="149" t="s">
        <v>774</v>
      </c>
      <c r="D362" s="280"/>
      <c r="E362" s="280"/>
      <c r="F362" s="280"/>
      <c r="G362" s="281"/>
      <c r="H362" s="409">
        <v>0</v>
      </c>
      <c r="I362" s="409">
        <v>0</v>
      </c>
      <c r="J362" s="409">
        <v>0</v>
      </c>
      <c r="K362" s="409">
        <v>0</v>
      </c>
      <c r="L362" s="409">
        <v>0</v>
      </c>
      <c r="M362" s="409">
        <v>0</v>
      </c>
      <c r="N362" s="409">
        <v>0</v>
      </c>
      <c r="O362" s="409">
        <v>0</v>
      </c>
      <c r="P362" s="409">
        <v>0</v>
      </c>
      <c r="Q362" s="409">
        <v>0</v>
      </c>
    </row>
    <row r="363" spans="2:17">
      <c r="B363" s="149" t="s">
        <v>775</v>
      </c>
      <c r="C363" s="149" t="s">
        <v>775</v>
      </c>
      <c r="D363" s="280"/>
      <c r="E363" s="280"/>
      <c r="F363" s="280"/>
      <c r="G363" s="281"/>
      <c r="H363" s="409">
        <v>0</v>
      </c>
      <c r="I363" s="409">
        <v>0</v>
      </c>
      <c r="J363" s="409">
        <v>0</v>
      </c>
      <c r="K363" s="409">
        <v>0</v>
      </c>
      <c r="L363" s="409">
        <v>0</v>
      </c>
      <c r="M363" s="409">
        <v>0</v>
      </c>
      <c r="N363" s="409">
        <v>0</v>
      </c>
      <c r="O363" s="409">
        <v>0</v>
      </c>
      <c r="P363" s="409">
        <v>0</v>
      </c>
      <c r="Q363" s="409">
        <v>0</v>
      </c>
    </row>
    <row r="364" spans="2:17">
      <c r="B364" s="149" t="s">
        <v>776</v>
      </c>
      <c r="C364" s="149" t="s">
        <v>776</v>
      </c>
      <c r="D364" s="280"/>
      <c r="E364" s="280"/>
      <c r="F364" s="280"/>
      <c r="G364" s="281"/>
      <c r="H364" s="409">
        <v>0</v>
      </c>
      <c r="I364" s="409">
        <v>0</v>
      </c>
      <c r="J364" s="409">
        <v>0</v>
      </c>
      <c r="K364" s="409">
        <v>0</v>
      </c>
      <c r="L364" s="409">
        <v>0</v>
      </c>
      <c r="M364" s="409">
        <v>0</v>
      </c>
      <c r="N364" s="409">
        <v>0</v>
      </c>
      <c r="O364" s="409">
        <v>0</v>
      </c>
      <c r="P364" s="409">
        <v>0</v>
      </c>
      <c r="Q364" s="409">
        <v>0</v>
      </c>
    </row>
    <row r="365" spans="2:17">
      <c r="B365" s="149" t="s">
        <v>777</v>
      </c>
      <c r="C365" s="149" t="s">
        <v>777</v>
      </c>
      <c r="D365" s="280"/>
      <c r="E365" s="280"/>
      <c r="F365" s="280"/>
      <c r="G365" s="281"/>
      <c r="H365" s="409">
        <v>0</v>
      </c>
      <c r="I365" s="409">
        <v>0</v>
      </c>
      <c r="J365" s="409">
        <v>0</v>
      </c>
      <c r="K365" s="409">
        <v>0</v>
      </c>
      <c r="L365" s="409">
        <v>0</v>
      </c>
      <c r="M365" s="409">
        <v>0</v>
      </c>
      <c r="N365" s="409">
        <v>0</v>
      </c>
      <c r="O365" s="409">
        <v>0</v>
      </c>
      <c r="P365" s="409">
        <v>0</v>
      </c>
      <c r="Q365" s="409">
        <v>0</v>
      </c>
    </row>
    <row r="366" spans="2:17">
      <c r="B366" s="149" t="s">
        <v>998</v>
      </c>
      <c r="C366" s="149" t="s">
        <v>778</v>
      </c>
      <c r="D366" s="280"/>
      <c r="E366" s="280"/>
      <c r="F366" s="280"/>
      <c r="G366" s="281"/>
      <c r="H366" s="409">
        <v>0</v>
      </c>
      <c r="I366" s="409">
        <v>0</v>
      </c>
      <c r="J366" s="409">
        <v>0</v>
      </c>
      <c r="K366" s="409">
        <v>0</v>
      </c>
      <c r="L366" s="409">
        <v>0</v>
      </c>
      <c r="M366" s="409">
        <v>0</v>
      </c>
      <c r="N366" s="409">
        <v>0</v>
      </c>
      <c r="O366" s="409">
        <v>0</v>
      </c>
      <c r="P366" s="409">
        <v>0</v>
      </c>
      <c r="Q366" s="409">
        <v>0</v>
      </c>
    </row>
    <row r="367" spans="2:17">
      <c r="B367" s="149" t="s">
        <v>999</v>
      </c>
      <c r="C367" s="149" t="s">
        <v>779</v>
      </c>
      <c r="D367" s="280"/>
      <c r="E367" s="280"/>
      <c r="F367" s="280"/>
      <c r="G367" s="281"/>
      <c r="H367" s="409">
        <v>0</v>
      </c>
      <c r="I367" s="409">
        <v>0</v>
      </c>
      <c r="J367" s="409">
        <v>0</v>
      </c>
      <c r="K367" s="409">
        <v>0</v>
      </c>
      <c r="L367" s="409">
        <v>0</v>
      </c>
      <c r="M367" s="409">
        <v>0</v>
      </c>
      <c r="N367" s="409">
        <v>0</v>
      </c>
      <c r="O367" s="409">
        <v>0</v>
      </c>
      <c r="P367" s="409">
        <v>0</v>
      </c>
      <c r="Q367" s="409">
        <v>0</v>
      </c>
    </row>
    <row r="368" spans="2:17">
      <c r="B368" s="149" t="s">
        <v>1000</v>
      </c>
      <c r="C368" s="149" t="s">
        <v>780</v>
      </c>
      <c r="D368" s="280"/>
      <c r="E368" s="280"/>
      <c r="F368" s="280"/>
      <c r="G368" s="281"/>
      <c r="H368" s="409">
        <v>0</v>
      </c>
      <c r="I368" s="409">
        <v>0</v>
      </c>
      <c r="J368" s="409">
        <v>0</v>
      </c>
      <c r="K368" s="409">
        <v>0</v>
      </c>
      <c r="L368" s="409">
        <v>0</v>
      </c>
      <c r="M368" s="409">
        <v>0</v>
      </c>
      <c r="N368" s="409">
        <v>0</v>
      </c>
      <c r="O368" s="409">
        <v>0</v>
      </c>
      <c r="P368" s="409">
        <v>0</v>
      </c>
      <c r="Q368" s="409">
        <v>0</v>
      </c>
    </row>
    <row r="369" spans="2:17">
      <c r="B369" s="149" t="s">
        <v>1001</v>
      </c>
      <c r="C369" s="149" t="s">
        <v>781</v>
      </c>
      <c r="D369" s="280"/>
      <c r="E369" s="280"/>
      <c r="F369" s="280"/>
      <c r="G369" s="281"/>
      <c r="H369" s="409">
        <v>0</v>
      </c>
      <c r="I369" s="409">
        <v>0</v>
      </c>
      <c r="J369" s="409">
        <v>0</v>
      </c>
      <c r="K369" s="409">
        <v>0</v>
      </c>
      <c r="L369" s="409">
        <v>0</v>
      </c>
      <c r="M369" s="409">
        <v>0</v>
      </c>
      <c r="N369" s="409">
        <v>0</v>
      </c>
      <c r="O369" s="409">
        <v>0</v>
      </c>
      <c r="P369" s="409">
        <v>0</v>
      </c>
      <c r="Q369" s="409">
        <v>0</v>
      </c>
    </row>
    <row r="370" spans="2:17">
      <c r="B370" s="149" t="s">
        <v>1002</v>
      </c>
      <c r="C370" s="149" t="s">
        <v>782</v>
      </c>
      <c r="D370" s="280"/>
      <c r="E370" s="280"/>
      <c r="F370" s="280"/>
      <c r="G370" s="281"/>
      <c r="H370" s="409">
        <v>0</v>
      </c>
      <c r="I370" s="409">
        <v>0</v>
      </c>
      <c r="J370" s="409">
        <v>0</v>
      </c>
      <c r="K370" s="409">
        <v>0</v>
      </c>
      <c r="L370" s="409">
        <v>0</v>
      </c>
      <c r="M370" s="409">
        <v>0</v>
      </c>
      <c r="N370" s="409">
        <v>0</v>
      </c>
      <c r="O370" s="409">
        <v>0</v>
      </c>
      <c r="P370" s="409">
        <v>0</v>
      </c>
      <c r="Q370" s="409">
        <v>0</v>
      </c>
    </row>
    <row r="371" spans="2:17">
      <c r="B371" s="149" t="s">
        <v>1003</v>
      </c>
      <c r="C371" s="149" t="s">
        <v>783</v>
      </c>
      <c r="D371" s="280"/>
      <c r="E371" s="280"/>
      <c r="F371" s="280"/>
      <c r="G371" s="281"/>
      <c r="H371" s="409">
        <v>0</v>
      </c>
      <c r="I371" s="409">
        <v>0</v>
      </c>
      <c r="J371" s="409">
        <v>0</v>
      </c>
      <c r="K371" s="409">
        <v>0</v>
      </c>
      <c r="L371" s="409">
        <v>0</v>
      </c>
      <c r="M371" s="409">
        <v>0</v>
      </c>
      <c r="N371" s="409">
        <v>0</v>
      </c>
      <c r="O371" s="409">
        <v>0</v>
      </c>
      <c r="P371" s="409">
        <v>0</v>
      </c>
      <c r="Q371" s="409">
        <v>0</v>
      </c>
    </row>
    <row r="372" spans="2:17">
      <c r="B372" s="149" t="s">
        <v>1004</v>
      </c>
      <c r="C372" s="149" t="s">
        <v>784</v>
      </c>
      <c r="D372" s="280"/>
      <c r="E372" s="280"/>
      <c r="F372" s="280"/>
      <c r="G372" s="281"/>
      <c r="H372" s="409">
        <v>0</v>
      </c>
      <c r="I372" s="409">
        <v>0</v>
      </c>
      <c r="J372" s="409">
        <v>0</v>
      </c>
      <c r="K372" s="409">
        <v>0</v>
      </c>
      <c r="L372" s="409">
        <v>0</v>
      </c>
      <c r="M372" s="409">
        <v>0</v>
      </c>
      <c r="N372" s="409">
        <v>0</v>
      </c>
      <c r="O372" s="409">
        <v>0</v>
      </c>
      <c r="P372" s="409">
        <v>0</v>
      </c>
      <c r="Q372" s="409">
        <v>0</v>
      </c>
    </row>
    <row r="373" spans="2:17">
      <c r="B373" s="149" t="s">
        <v>29</v>
      </c>
      <c r="C373" s="149" t="s">
        <v>58</v>
      </c>
      <c r="D373" s="280"/>
      <c r="E373" s="280"/>
      <c r="F373" s="280"/>
      <c r="G373" s="281"/>
      <c r="H373" s="409">
        <v>0</v>
      </c>
      <c r="I373" s="409">
        <v>0</v>
      </c>
      <c r="J373" s="409">
        <v>0</v>
      </c>
      <c r="K373" s="409">
        <v>0</v>
      </c>
      <c r="L373" s="409">
        <v>0</v>
      </c>
      <c r="M373" s="409">
        <v>0</v>
      </c>
      <c r="N373" s="409">
        <v>0</v>
      </c>
      <c r="O373" s="409">
        <v>0</v>
      </c>
      <c r="P373" s="409">
        <v>0</v>
      </c>
      <c r="Q373" s="409">
        <v>0</v>
      </c>
    </row>
    <row r="374" spans="2:17">
      <c r="B374" s="149" t="s">
        <v>785</v>
      </c>
      <c r="C374" s="149" t="s">
        <v>785</v>
      </c>
      <c r="D374" s="280"/>
      <c r="E374" s="280"/>
      <c r="F374" s="280"/>
      <c r="G374" s="281"/>
      <c r="H374" s="409">
        <v>0</v>
      </c>
      <c r="I374" s="409">
        <v>0</v>
      </c>
      <c r="J374" s="409">
        <v>0</v>
      </c>
      <c r="K374" s="409">
        <v>0</v>
      </c>
      <c r="L374" s="409">
        <v>0</v>
      </c>
      <c r="M374" s="409">
        <v>0</v>
      </c>
      <c r="N374" s="409">
        <v>0</v>
      </c>
      <c r="O374" s="409">
        <v>0</v>
      </c>
      <c r="P374" s="409">
        <v>0</v>
      </c>
      <c r="Q374" s="409">
        <v>0</v>
      </c>
    </row>
    <row r="375" spans="2:17">
      <c r="B375" s="149" t="s">
        <v>1005</v>
      </c>
      <c r="C375" s="149" t="s">
        <v>786</v>
      </c>
      <c r="D375" s="280"/>
      <c r="E375" s="280"/>
      <c r="F375" s="280"/>
      <c r="G375" s="281"/>
      <c r="H375" s="409">
        <v>0</v>
      </c>
      <c r="I375" s="409">
        <v>0</v>
      </c>
      <c r="J375" s="409">
        <v>0</v>
      </c>
      <c r="K375" s="409">
        <v>0</v>
      </c>
      <c r="L375" s="409">
        <v>0</v>
      </c>
      <c r="M375" s="409">
        <v>0</v>
      </c>
      <c r="N375" s="409">
        <v>0</v>
      </c>
      <c r="O375" s="409">
        <v>0</v>
      </c>
      <c r="P375" s="409">
        <v>0</v>
      </c>
      <c r="Q375" s="409">
        <v>0</v>
      </c>
    </row>
    <row r="376" spans="2:17">
      <c r="B376" s="149" t="s">
        <v>1006</v>
      </c>
      <c r="C376" s="149" t="s">
        <v>787</v>
      </c>
      <c r="D376" s="280"/>
      <c r="E376" s="280"/>
      <c r="F376" s="280"/>
      <c r="G376" s="281"/>
      <c r="H376" s="409">
        <v>0</v>
      </c>
      <c r="I376" s="409">
        <v>0</v>
      </c>
      <c r="J376" s="409">
        <v>0</v>
      </c>
      <c r="K376" s="409">
        <v>0</v>
      </c>
      <c r="L376" s="409">
        <v>0</v>
      </c>
      <c r="M376" s="409">
        <v>0</v>
      </c>
      <c r="N376" s="409">
        <v>0</v>
      </c>
      <c r="O376" s="409">
        <v>0</v>
      </c>
      <c r="P376" s="409">
        <v>0</v>
      </c>
      <c r="Q376" s="409">
        <v>0</v>
      </c>
    </row>
    <row r="377" spans="2:17">
      <c r="B377" s="149" t="s">
        <v>1007</v>
      </c>
      <c r="C377" s="149" t="s">
        <v>788</v>
      </c>
      <c r="D377" s="280"/>
      <c r="E377" s="280"/>
      <c r="F377" s="280"/>
      <c r="G377" s="281"/>
      <c r="H377" s="409">
        <v>0</v>
      </c>
      <c r="I377" s="409">
        <v>0</v>
      </c>
      <c r="J377" s="409">
        <v>0</v>
      </c>
      <c r="K377" s="409">
        <v>0</v>
      </c>
      <c r="L377" s="409">
        <v>0</v>
      </c>
      <c r="M377" s="409">
        <v>0</v>
      </c>
      <c r="N377" s="409">
        <v>0</v>
      </c>
      <c r="O377" s="409">
        <v>0</v>
      </c>
      <c r="P377" s="409">
        <v>0</v>
      </c>
      <c r="Q377" s="409">
        <v>0</v>
      </c>
    </row>
    <row r="378" spans="2:17">
      <c r="B378" s="149" t="s">
        <v>1008</v>
      </c>
      <c r="C378" s="149" t="s">
        <v>789</v>
      </c>
      <c r="D378" s="280"/>
      <c r="E378" s="280"/>
      <c r="F378" s="280"/>
      <c r="G378" s="281"/>
      <c r="H378" s="409">
        <v>0</v>
      </c>
      <c r="I378" s="409">
        <v>0</v>
      </c>
      <c r="J378" s="409">
        <v>0</v>
      </c>
      <c r="K378" s="409">
        <v>0</v>
      </c>
      <c r="L378" s="409">
        <v>0</v>
      </c>
      <c r="M378" s="409">
        <v>0</v>
      </c>
      <c r="N378" s="409">
        <v>0</v>
      </c>
      <c r="O378" s="409">
        <v>0</v>
      </c>
      <c r="P378" s="409">
        <v>0</v>
      </c>
      <c r="Q378" s="409">
        <v>0</v>
      </c>
    </row>
    <row r="379" spans="2:17">
      <c r="B379" s="149" t="s">
        <v>1009</v>
      </c>
      <c r="C379" s="149" t="s">
        <v>790</v>
      </c>
      <c r="D379" s="280"/>
      <c r="E379" s="280"/>
      <c r="F379" s="280"/>
      <c r="G379" s="281"/>
      <c r="H379" s="409">
        <v>0</v>
      </c>
      <c r="I379" s="409">
        <v>0</v>
      </c>
      <c r="J379" s="409">
        <v>0</v>
      </c>
      <c r="K379" s="409">
        <v>0</v>
      </c>
      <c r="L379" s="409">
        <v>0</v>
      </c>
      <c r="M379" s="409">
        <v>0</v>
      </c>
      <c r="N379" s="409">
        <v>0</v>
      </c>
      <c r="O379" s="409">
        <v>0</v>
      </c>
      <c r="P379" s="409">
        <v>0</v>
      </c>
      <c r="Q379" s="409">
        <v>0</v>
      </c>
    </row>
    <row r="380" spans="2:17">
      <c r="B380" s="149" t="s">
        <v>791</v>
      </c>
      <c r="C380" s="149" t="s">
        <v>791</v>
      </c>
      <c r="D380" s="280"/>
      <c r="E380" s="280"/>
      <c r="F380" s="280"/>
      <c r="G380" s="281"/>
      <c r="H380" s="409">
        <v>0</v>
      </c>
      <c r="I380" s="409">
        <v>0</v>
      </c>
      <c r="J380" s="409">
        <v>0</v>
      </c>
      <c r="K380" s="409">
        <v>0</v>
      </c>
      <c r="L380" s="409">
        <v>0</v>
      </c>
      <c r="M380" s="409">
        <v>0</v>
      </c>
      <c r="N380" s="409">
        <v>0</v>
      </c>
      <c r="O380" s="409">
        <v>0</v>
      </c>
      <c r="P380" s="409">
        <v>0</v>
      </c>
      <c r="Q380" s="409">
        <v>0</v>
      </c>
    </row>
    <row r="381" spans="2:17">
      <c r="B381" s="149" t="s">
        <v>792</v>
      </c>
      <c r="C381" s="149" t="s">
        <v>792</v>
      </c>
      <c r="D381" s="280"/>
      <c r="E381" s="280"/>
      <c r="F381" s="280"/>
      <c r="G381" s="281"/>
      <c r="H381" s="409">
        <v>0</v>
      </c>
      <c r="I381" s="409">
        <v>0</v>
      </c>
      <c r="J381" s="409">
        <v>0</v>
      </c>
      <c r="K381" s="409">
        <v>0</v>
      </c>
      <c r="L381" s="409">
        <v>0</v>
      </c>
      <c r="M381" s="409">
        <v>0</v>
      </c>
      <c r="N381" s="409">
        <v>0</v>
      </c>
      <c r="O381" s="409">
        <v>0</v>
      </c>
      <c r="P381" s="409">
        <v>0</v>
      </c>
      <c r="Q381" s="409">
        <v>0</v>
      </c>
    </row>
    <row r="382" spans="2:17">
      <c r="B382" s="149" t="s">
        <v>793</v>
      </c>
      <c r="C382" s="149" t="s">
        <v>793</v>
      </c>
      <c r="D382" s="280"/>
      <c r="E382" s="280"/>
      <c r="F382" s="280"/>
      <c r="G382" s="281"/>
      <c r="H382" s="409">
        <v>0</v>
      </c>
      <c r="I382" s="409">
        <v>0</v>
      </c>
      <c r="J382" s="409">
        <v>0</v>
      </c>
      <c r="K382" s="409">
        <v>0</v>
      </c>
      <c r="L382" s="409">
        <v>0</v>
      </c>
      <c r="M382" s="409">
        <v>0</v>
      </c>
      <c r="N382" s="409">
        <v>0</v>
      </c>
      <c r="O382" s="409">
        <v>0</v>
      </c>
      <c r="P382" s="409">
        <v>0</v>
      </c>
      <c r="Q382" s="409">
        <v>0</v>
      </c>
    </row>
    <row r="383" spans="2:17">
      <c r="B383" s="149" t="s">
        <v>794</v>
      </c>
      <c r="C383" s="149" t="s">
        <v>794</v>
      </c>
      <c r="D383" s="280"/>
      <c r="E383" s="280"/>
      <c r="F383" s="280"/>
      <c r="G383" s="281"/>
      <c r="H383" s="409">
        <v>0</v>
      </c>
      <c r="I383" s="409">
        <v>0</v>
      </c>
      <c r="J383" s="409">
        <v>0</v>
      </c>
      <c r="K383" s="409">
        <v>0</v>
      </c>
      <c r="L383" s="409">
        <v>0</v>
      </c>
      <c r="M383" s="409">
        <v>0</v>
      </c>
      <c r="N383" s="409">
        <v>0</v>
      </c>
      <c r="O383" s="409">
        <v>0</v>
      </c>
      <c r="P383" s="409">
        <v>0</v>
      </c>
      <c r="Q383" s="409">
        <v>0</v>
      </c>
    </row>
    <row r="384" spans="2:17">
      <c r="B384" s="149" t="s">
        <v>795</v>
      </c>
      <c r="C384" s="149" t="s">
        <v>795</v>
      </c>
      <c r="D384" s="280"/>
      <c r="E384" s="280"/>
      <c r="F384" s="280"/>
      <c r="G384" s="281"/>
      <c r="H384" s="409">
        <v>0</v>
      </c>
      <c r="I384" s="409">
        <v>0</v>
      </c>
      <c r="J384" s="409">
        <v>0</v>
      </c>
      <c r="K384" s="409">
        <v>0</v>
      </c>
      <c r="L384" s="409">
        <v>0</v>
      </c>
      <c r="M384" s="409">
        <v>0</v>
      </c>
      <c r="N384" s="409">
        <v>0</v>
      </c>
      <c r="O384" s="409">
        <v>0</v>
      </c>
      <c r="P384" s="409">
        <v>0</v>
      </c>
      <c r="Q384" s="409">
        <v>0</v>
      </c>
    </row>
    <row r="385" spans="2:17">
      <c r="B385" s="149" t="s">
        <v>1010</v>
      </c>
      <c r="C385" s="149" t="s">
        <v>796</v>
      </c>
      <c r="D385" s="280"/>
      <c r="E385" s="280"/>
      <c r="F385" s="280"/>
      <c r="G385" s="281"/>
      <c r="H385" s="409">
        <v>0</v>
      </c>
      <c r="I385" s="409">
        <v>0</v>
      </c>
      <c r="J385" s="409">
        <v>0</v>
      </c>
      <c r="K385" s="409">
        <v>0</v>
      </c>
      <c r="L385" s="409">
        <v>0</v>
      </c>
      <c r="M385" s="409">
        <v>0</v>
      </c>
      <c r="N385" s="409">
        <v>0</v>
      </c>
      <c r="O385" s="409">
        <v>0</v>
      </c>
      <c r="P385" s="409">
        <v>0</v>
      </c>
      <c r="Q385" s="409">
        <v>0</v>
      </c>
    </row>
    <row r="386" spans="2:17">
      <c r="B386" s="149" t="s">
        <v>797</v>
      </c>
      <c r="C386" s="149" t="s">
        <v>797</v>
      </c>
      <c r="D386" s="280"/>
      <c r="E386" s="280"/>
      <c r="F386" s="280"/>
      <c r="G386" s="281"/>
      <c r="H386" s="409">
        <v>0</v>
      </c>
      <c r="I386" s="409">
        <v>0</v>
      </c>
      <c r="J386" s="409">
        <v>0</v>
      </c>
      <c r="K386" s="409">
        <v>0</v>
      </c>
      <c r="L386" s="409">
        <v>0</v>
      </c>
      <c r="M386" s="409">
        <v>0</v>
      </c>
      <c r="N386" s="409">
        <v>0</v>
      </c>
      <c r="O386" s="409">
        <v>0</v>
      </c>
      <c r="P386" s="409">
        <v>0</v>
      </c>
      <c r="Q386" s="409">
        <v>0</v>
      </c>
    </row>
    <row r="387" spans="2:17">
      <c r="B387" s="149" t="s">
        <v>798</v>
      </c>
      <c r="C387" s="149" t="s">
        <v>798</v>
      </c>
      <c r="D387" s="280"/>
      <c r="E387" s="280"/>
      <c r="F387" s="280"/>
      <c r="G387" s="281"/>
      <c r="H387" s="409">
        <v>0</v>
      </c>
      <c r="I387" s="409">
        <v>0</v>
      </c>
      <c r="J387" s="409">
        <v>0</v>
      </c>
      <c r="K387" s="409">
        <v>0</v>
      </c>
      <c r="L387" s="409">
        <v>0</v>
      </c>
      <c r="M387" s="409">
        <v>0</v>
      </c>
      <c r="N387" s="409">
        <v>0</v>
      </c>
      <c r="O387" s="409">
        <v>0</v>
      </c>
      <c r="P387" s="409">
        <v>0</v>
      </c>
      <c r="Q387" s="409">
        <v>0</v>
      </c>
    </row>
    <row r="388" spans="2:17">
      <c r="B388" s="149" t="s">
        <v>799</v>
      </c>
      <c r="C388" s="149" t="s">
        <v>799</v>
      </c>
      <c r="D388" s="280"/>
      <c r="E388" s="280"/>
      <c r="F388" s="280"/>
      <c r="G388" s="281"/>
      <c r="H388" s="409">
        <v>0</v>
      </c>
      <c r="I388" s="409">
        <v>0</v>
      </c>
      <c r="J388" s="409">
        <v>0</v>
      </c>
      <c r="K388" s="409">
        <v>0</v>
      </c>
      <c r="L388" s="409">
        <v>0</v>
      </c>
      <c r="M388" s="409">
        <v>0</v>
      </c>
      <c r="N388" s="409">
        <v>0</v>
      </c>
      <c r="O388" s="409">
        <v>0</v>
      </c>
      <c r="P388" s="409">
        <v>0</v>
      </c>
      <c r="Q388" s="409">
        <v>0</v>
      </c>
    </row>
    <row r="389" spans="2:17">
      <c r="B389" s="149" t="s">
        <v>800</v>
      </c>
      <c r="C389" s="149" t="s">
        <v>800</v>
      </c>
      <c r="D389" s="280"/>
      <c r="E389" s="280"/>
      <c r="F389" s="280"/>
      <c r="G389" s="281"/>
      <c r="H389" s="409">
        <v>0</v>
      </c>
      <c r="I389" s="409">
        <v>0</v>
      </c>
      <c r="J389" s="409">
        <v>0</v>
      </c>
      <c r="K389" s="409">
        <v>0</v>
      </c>
      <c r="L389" s="409">
        <v>0</v>
      </c>
      <c r="M389" s="409">
        <v>0</v>
      </c>
      <c r="N389" s="409">
        <v>0</v>
      </c>
      <c r="O389" s="409">
        <v>0</v>
      </c>
      <c r="P389" s="409">
        <v>0</v>
      </c>
      <c r="Q389" s="409">
        <v>0</v>
      </c>
    </row>
    <row r="390" spans="2:17">
      <c r="B390" s="149" t="s">
        <v>801</v>
      </c>
      <c r="C390" s="149" t="s">
        <v>801</v>
      </c>
      <c r="D390" s="280"/>
      <c r="E390" s="280"/>
      <c r="F390" s="280"/>
      <c r="G390" s="281"/>
      <c r="H390" s="409">
        <v>0</v>
      </c>
      <c r="I390" s="409">
        <v>0</v>
      </c>
      <c r="J390" s="409">
        <v>0</v>
      </c>
      <c r="K390" s="409">
        <v>0</v>
      </c>
      <c r="L390" s="409">
        <v>0</v>
      </c>
      <c r="M390" s="409">
        <v>0</v>
      </c>
      <c r="N390" s="409">
        <v>0</v>
      </c>
      <c r="O390" s="409">
        <v>0</v>
      </c>
      <c r="P390" s="409">
        <v>0</v>
      </c>
      <c r="Q390" s="409">
        <v>0</v>
      </c>
    </row>
    <row r="391" spans="2:17">
      <c r="B391" s="149" t="s">
        <v>802</v>
      </c>
      <c r="C391" s="149" t="s">
        <v>802</v>
      </c>
      <c r="D391" s="280"/>
      <c r="E391" s="280"/>
      <c r="F391" s="280"/>
      <c r="G391" s="281"/>
      <c r="H391" s="409">
        <v>0</v>
      </c>
      <c r="I391" s="409">
        <v>0</v>
      </c>
      <c r="J391" s="409">
        <v>0</v>
      </c>
      <c r="K391" s="409">
        <v>0</v>
      </c>
      <c r="L391" s="409">
        <v>0</v>
      </c>
      <c r="M391" s="409">
        <v>0</v>
      </c>
      <c r="N391" s="409">
        <v>0</v>
      </c>
      <c r="O391" s="409">
        <v>0</v>
      </c>
      <c r="P391" s="409">
        <v>0</v>
      </c>
      <c r="Q391" s="409">
        <v>0</v>
      </c>
    </row>
    <row r="392" spans="2:17">
      <c r="B392" s="149" t="s">
        <v>803</v>
      </c>
      <c r="C392" s="149" t="s">
        <v>803</v>
      </c>
      <c r="D392" s="280"/>
      <c r="E392" s="280"/>
      <c r="F392" s="280"/>
      <c r="G392" s="281"/>
      <c r="H392" s="409">
        <v>0</v>
      </c>
      <c r="I392" s="409">
        <v>0</v>
      </c>
      <c r="J392" s="409">
        <v>0</v>
      </c>
      <c r="K392" s="409">
        <v>0</v>
      </c>
      <c r="L392" s="409">
        <v>0</v>
      </c>
      <c r="M392" s="409">
        <v>0</v>
      </c>
      <c r="N392" s="409">
        <v>0</v>
      </c>
      <c r="O392" s="409">
        <v>0</v>
      </c>
      <c r="P392" s="409">
        <v>0</v>
      </c>
      <c r="Q392" s="409">
        <v>0</v>
      </c>
    </row>
    <row r="393" spans="2:17">
      <c r="B393" s="149" t="s">
        <v>804</v>
      </c>
      <c r="C393" s="149" t="s">
        <v>804</v>
      </c>
      <c r="D393" s="280"/>
      <c r="E393" s="280"/>
      <c r="F393" s="280"/>
      <c r="G393" s="281"/>
      <c r="H393" s="409">
        <v>0</v>
      </c>
      <c r="I393" s="409">
        <v>0</v>
      </c>
      <c r="J393" s="409">
        <v>0</v>
      </c>
      <c r="K393" s="409">
        <v>0</v>
      </c>
      <c r="L393" s="409">
        <v>0</v>
      </c>
      <c r="M393" s="409">
        <v>0</v>
      </c>
      <c r="N393" s="409">
        <v>0</v>
      </c>
      <c r="O393" s="409">
        <v>0</v>
      </c>
      <c r="P393" s="409">
        <v>0</v>
      </c>
      <c r="Q393" s="409">
        <v>0</v>
      </c>
    </row>
    <row r="394" spans="2:17">
      <c r="B394" s="149" t="s">
        <v>805</v>
      </c>
      <c r="C394" s="149" t="s">
        <v>805</v>
      </c>
      <c r="D394" s="280"/>
      <c r="E394" s="280"/>
      <c r="F394" s="280"/>
      <c r="G394" s="281"/>
      <c r="H394" s="409">
        <v>0</v>
      </c>
      <c r="I394" s="409">
        <v>0</v>
      </c>
      <c r="J394" s="409">
        <v>0</v>
      </c>
      <c r="K394" s="409">
        <v>0</v>
      </c>
      <c r="L394" s="409">
        <v>0</v>
      </c>
      <c r="M394" s="409">
        <v>0</v>
      </c>
      <c r="N394" s="409">
        <v>0</v>
      </c>
      <c r="O394" s="409">
        <v>0</v>
      </c>
      <c r="P394" s="409">
        <v>0</v>
      </c>
      <c r="Q394" s="409">
        <v>0</v>
      </c>
    </row>
    <row r="395" spans="2:17">
      <c r="B395" s="149" t="s">
        <v>806</v>
      </c>
      <c r="C395" s="149" t="s">
        <v>806</v>
      </c>
      <c r="D395" s="280"/>
      <c r="E395" s="280"/>
      <c r="F395" s="280"/>
      <c r="G395" s="281"/>
      <c r="H395" s="409">
        <v>0</v>
      </c>
      <c r="I395" s="409">
        <v>0</v>
      </c>
      <c r="J395" s="409">
        <v>0</v>
      </c>
      <c r="K395" s="409">
        <v>0</v>
      </c>
      <c r="L395" s="409">
        <v>0</v>
      </c>
      <c r="M395" s="409">
        <v>0</v>
      </c>
      <c r="N395" s="409">
        <v>0</v>
      </c>
      <c r="O395" s="409">
        <v>0</v>
      </c>
      <c r="P395" s="409">
        <v>0</v>
      </c>
      <c r="Q395" s="409">
        <v>0</v>
      </c>
    </row>
    <row r="396" spans="2:17">
      <c r="B396" s="149" t="s">
        <v>807</v>
      </c>
      <c r="C396" s="149" t="s">
        <v>807</v>
      </c>
      <c r="D396" s="280"/>
      <c r="E396" s="280"/>
      <c r="F396" s="280"/>
      <c r="G396" s="281"/>
      <c r="H396" s="409">
        <v>0</v>
      </c>
      <c r="I396" s="409">
        <v>0</v>
      </c>
      <c r="J396" s="409">
        <v>0</v>
      </c>
      <c r="K396" s="409">
        <v>0</v>
      </c>
      <c r="L396" s="409">
        <v>0</v>
      </c>
      <c r="M396" s="409">
        <v>0</v>
      </c>
      <c r="N396" s="409">
        <v>0</v>
      </c>
      <c r="O396" s="409">
        <v>0</v>
      </c>
      <c r="P396" s="409">
        <v>0</v>
      </c>
      <c r="Q396" s="409">
        <v>0</v>
      </c>
    </row>
    <row r="397" spans="2:17">
      <c r="B397" s="149" t="s">
        <v>1011</v>
      </c>
      <c r="C397" s="149" t="s">
        <v>808</v>
      </c>
      <c r="D397" s="280"/>
      <c r="E397" s="280"/>
      <c r="F397" s="280"/>
      <c r="G397" s="281"/>
      <c r="H397" s="409">
        <v>0</v>
      </c>
      <c r="I397" s="409">
        <v>0</v>
      </c>
      <c r="J397" s="409">
        <v>0</v>
      </c>
      <c r="K397" s="409">
        <v>0</v>
      </c>
      <c r="L397" s="409">
        <v>0</v>
      </c>
      <c r="M397" s="409">
        <v>0</v>
      </c>
      <c r="N397" s="409">
        <v>0</v>
      </c>
      <c r="O397" s="409">
        <v>0</v>
      </c>
      <c r="P397" s="409">
        <v>0</v>
      </c>
      <c r="Q397" s="409">
        <v>0</v>
      </c>
    </row>
    <row r="398" spans="2:17">
      <c r="B398" s="149" t="s">
        <v>809</v>
      </c>
      <c r="C398" s="149" t="s">
        <v>809</v>
      </c>
      <c r="D398" s="280"/>
      <c r="E398" s="280"/>
      <c r="F398" s="280"/>
      <c r="G398" s="281"/>
      <c r="H398" s="409">
        <v>0</v>
      </c>
      <c r="I398" s="409">
        <v>0</v>
      </c>
      <c r="J398" s="409">
        <v>0</v>
      </c>
      <c r="K398" s="409">
        <v>0</v>
      </c>
      <c r="L398" s="409">
        <v>0</v>
      </c>
      <c r="M398" s="409">
        <v>0</v>
      </c>
      <c r="N398" s="409">
        <v>0</v>
      </c>
      <c r="O398" s="409">
        <v>0</v>
      </c>
      <c r="P398" s="409">
        <v>0</v>
      </c>
      <c r="Q398" s="409">
        <v>0</v>
      </c>
    </row>
    <row r="399" spans="2:17">
      <c r="B399" s="149" t="s">
        <v>810</v>
      </c>
      <c r="C399" s="149" t="s">
        <v>810</v>
      </c>
      <c r="D399" s="280"/>
      <c r="E399" s="280"/>
      <c r="F399" s="280"/>
      <c r="G399" s="281"/>
      <c r="H399" s="409">
        <v>0</v>
      </c>
      <c r="I399" s="409">
        <v>0</v>
      </c>
      <c r="J399" s="409">
        <v>0</v>
      </c>
      <c r="K399" s="409">
        <v>0</v>
      </c>
      <c r="L399" s="409">
        <v>0</v>
      </c>
      <c r="M399" s="409">
        <v>0</v>
      </c>
      <c r="N399" s="409">
        <v>0</v>
      </c>
      <c r="O399" s="409">
        <v>0</v>
      </c>
      <c r="P399" s="409">
        <v>0</v>
      </c>
      <c r="Q399" s="409">
        <v>0</v>
      </c>
    </row>
    <row r="400" spans="2:17">
      <c r="B400" s="149" t="s">
        <v>811</v>
      </c>
      <c r="C400" s="149" t="s">
        <v>811</v>
      </c>
      <c r="D400" s="280"/>
      <c r="E400" s="280"/>
      <c r="F400" s="280"/>
      <c r="G400" s="281"/>
      <c r="H400" s="409">
        <v>0</v>
      </c>
      <c r="I400" s="409">
        <v>0</v>
      </c>
      <c r="J400" s="409">
        <v>0</v>
      </c>
      <c r="K400" s="409">
        <v>0</v>
      </c>
      <c r="L400" s="409">
        <v>0</v>
      </c>
      <c r="M400" s="409">
        <v>0</v>
      </c>
      <c r="N400" s="409">
        <v>0</v>
      </c>
      <c r="O400" s="409">
        <v>0</v>
      </c>
      <c r="P400" s="409">
        <v>0</v>
      </c>
      <c r="Q400" s="409">
        <v>0</v>
      </c>
    </row>
    <row r="401" spans="2:17">
      <c r="B401" s="149" t="s">
        <v>812</v>
      </c>
      <c r="C401" s="149" t="s">
        <v>812</v>
      </c>
      <c r="D401" s="280"/>
      <c r="E401" s="280"/>
      <c r="F401" s="280"/>
      <c r="G401" s="281"/>
      <c r="H401" s="409">
        <v>0</v>
      </c>
      <c r="I401" s="409">
        <v>0</v>
      </c>
      <c r="J401" s="409">
        <v>0</v>
      </c>
      <c r="K401" s="409">
        <v>0</v>
      </c>
      <c r="L401" s="409">
        <v>0</v>
      </c>
      <c r="M401" s="409">
        <v>0</v>
      </c>
      <c r="N401" s="409">
        <v>0</v>
      </c>
      <c r="O401" s="409">
        <v>0</v>
      </c>
      <c r="P401" s="409">
        <v>0</v>
      </c>
      <c r="Q401" s="409">
        <v>0</v>
      </c>
    </row>
    <row r="402" spans="2:17">
      <c r="B402" s="149" t="s">
        <v>813</v>
      </c>
      <c r="C402" s="149" t="s">
        <v>813</v>
      </c>
      <c r="D402" s="280"/>
      <c r="E402" s="280"/>
      <c r="F402" s="280"/>
      <c r="G402" s="281"/>
      <c r="H402" s="409">
        <v>0</v>
      </c>
      <c r="I402" s="409">
        <v>0</v>
      </c>
      <c r="J402" s="409">
        <v>0</v>
      </c>
      <c r="K402" s="409">
        <v>0</v>
      </c>
      <c r="L402" s="409">
        <v>0</v>
      </c>
      <c r="M402" s="409">
        <v>0</v>
      </c>
      <c r="N402" s="409">
        <v>0</v>
      </c>
      <c r="O402" s="409">
        <v>0</v>
      </c>
      <c r="P402" s="409">
        <v>0</v>
      </c>
      <c r="Q402" s="409">
        <v>0</v>
      </c>
    </row>
    <row r="403" spans="2:17">
      <c r="B403" s="149" t="s">
        <v>814</v>
      </c>
      <c r="C403" s="149" t="s">
        <v>814</v>
      </c>
      <c r="D403" s="280"/>
      <c r="E403" s="280"/>
      <c r="F403" s="280"/>
      <c r="G403" s="281"/>
      <c r="H403" s="409">
        <v>0</v>
      </c>
      <c r="I403" s="409">
        <v>0</v>
      </c>
      <c r="J403" s="409">
        <v>0</v>
      </c>
      <c r="K403" s="409">
        <v>0</v>
      </c>
      <c r="L403" s="409">
        <v>0</v>
      </c>
      <c r="M403" s="409">
        <v>0</v>
      </c>
      <c r="N403" s="409">
        <v>0</v>
      </c>
      <c r="O403" s="409">
        <v>0</v>
      </c>
      <c r="P403" s="409">
        <v>0</v>
      </c>
      <c r="Q403" s="409">
        <v>0</v>
      </c>
    </row>
    <row r="404" spans="2:17">
      <c r="B404" s="149" t="s">
        <v>815</v>
      </c>
      <c r="C404" s="149" t="s">
        <v>815</v>
      </c>
      <c r="D404" s="280"/>
      <c r="E404" s="280"/>
      <c r="F404" s="280"/>
      <c r="G404" s="281"/>
      <c r="H404" s="409">
        <v>0</v>
      </c>
      <c r="I404" s="409">
        <v>0</v>
      </c>
      <c r="J404" s="409">
        <v>0</v>
      </c>
      <c r="K404" s="409">
        <v>0</v>
      </c>
      <c r="L404" s="409">
        <v>0</v>
      </c>
      <c r="M404" s="409">
        <v>0</v>
      </c>
      <c r="N404" s="409">
        <v>0</v>
      </c>
      <c r="O404" s="409">
        <v>0</v>
      </c>
      <c r="P404" s="409">
        <v>0</v>
      </c>
      <c r="Q404" s="409">
        <v>0</v>
      </c>
    </row>
    <row r="405" spans="2:17">
      <c r="B405" s="149" t="s">
        <v>816</v>
      </c>
      <c r="C405" s="149" t="s">
        <v>816</v>
      </c>
      <c r="D405" s="280"/>
      <c r="E405" s="280"/>
      <c r="F405" s="280"/>
      <c r="G405" s="281"/>
      <c r="H405" s="409">
        <v>0</v>
      </c>
      <c r="I405" s="409">
        <v>0</v>
      </c>
      <c r="J405" s="409">
        <v>0</v>
      </c>
      <c r="K405" s="409">
        <v>0</v>
      </c>
      <c r="L405" s="409">
        <v>0</v>
      </c>
      <c r="M405" s="409">
        <v>0</v>
      </c>
      <c r="N405" s="409">
        <v>0</v>
      </c>
      <c r="O405" s="409">
        <v>0</v>
      </c>
      <c r="P405" s="409">
        <v>0</v>
      </c>
      <c r="Q405" s="409">
        <v>0</v>
      </c>
    </row>
    <row r="406" spans="2:17">
      <c r="B406" s="149" t="s">
        <v>817</v>
      </c>
      <c r="C406" s="149" t="s">
        <v>817</v>
      </c>
      <c r="D406" s="280"/>
      <c r="E406" s="280"/>
      <c r="F406" s="280"/>
      <c r="G406" s="281"/>
      <c r="H406" s="409">
        <v>0</v>
      </c>
      <c r="I406" s="409">
        <v>0</v>
      </c>
      <c r="J406" s="409">
        <v>0</v>
      </c>
      <c r="K406" s="409">
        <v>0</v>
      </c>
      <c r="L406" s="409">
        <v>0</v>
      </c>
      <c r="M406" s="409">
        <v>0</v>
      </c>
      <c r="N406" s="409">
        <v>0</v>
      </c>
      <c r="O406" s="409">
        <v>0</v>
      </c>
      <c r="P406" s="409">
        <v>0</v>
      </c>
      <c r="Q406" s="409">
        <v>0</v>
      </c>
    </row>
    <row r="407" spans="2:17">
      <c r="B407" s="149" t="s">
        <v>818</v>
      </c>
      <c r="C407" s="149" t="s">
        <v>818</v>
      </c>
      <c r="D407" s="280"/>
      <c r="E407" s="280"/>
      <c r="F407" s="280"/>
      <c r="G407" s="281"/>
      <c r="H407" s="409">
        <v>0</v>
      </c>
      <c r="I407" s="409">
        <v>0</v>
      </c>
      <c r="J407" s="409">
        <v>0</v>
      </c>
      <c r="K407" s="409">
        <v>0</v>
      </c>
      <c r="L407" s="409">
        <v>0</v>
      </c>
      <c r="M407" s="409">
        <v>0</v>
      </c>
      <c r="N407" s="409">
        <v>0</v>
      </c>
      <c r="O407" s="409">
        <v>0</v>
      </c>
      <c r="P407" s="409">
        <v>0</v>
      </c>
      <c r="Q407" s="409">
        <v>0</v>
      </c>
    </row>
    <row r="408" spans="2:17">
      <c r="B408" s="149" t="s">
        <v>819</v>
      </c>
      <c r="C408" s="149" t="s">
        <v>819</v>
      </c>
      <c r="D408" s="280"/>
      <c r="E408" s="280"/>
      <c r="F408" s="280"/>
      <c r="G408" s="281"/>
      <c r="H408" s="409">
        <v>0</v>
      </c>
      <c r="I408" s="409">
        <v>0</v>
      </c>
      <c r="J408" s="409">
        <v>0</v>
      </c>
      <c r="K408" s="409">
        <v>0</v>
      </c>
      <c r="L408" s="409">
        <v>0</v>
      </c>
      <c r="M408" s="409">
        <v>0</v>
      </c>
      <c r="N408" s="409">
        <v>0</v>
      </c>
      <c r="O408" s="409">
        <v>0</v>
      </c>
      <c r="P408" s="409">
        <v>0</v>
      </c>
      <c r="Q408" s="409">
        <v>0</v>
      </c>
    </row>
    <row r="409" spans="2:17">
      <c r="B409" s="149" t="s">
        <v>820</v>
      </c>
      <c r="C409" s="149" t="s">
        <v>820</v>
      </c>
      <c r="D409" s="280"/>
      <c r="E409" s="280"/>
      <c r="F409" s="280"/>
      <c r="G409" s="281"/>
      <c r="H409" s="409">
        <v>0</v>
      </c>
      <c r="I409" s="409">
        <v>0</v>
      </c>
      <c r="J409" s="409">
        <v>0</v>
      </c>
      <c r="K409" s="409">
        <v>0</v>
      </c>
      <c r="L409" s="409">
        <v>0</v>
      </c>
      <c r="M409" s="409">
        <v>0</v>
      </c>
      <c r="N409" s="409">
        <v>0</v>
      </c>
      <c r="O409" s="409">
        <v>0</v>
      </c>
      <c r="P409" s="409">
        <v>0</v>
      </c>
      <c r="Q409" s="409">
        <v>0</v>
      </c>
    </row>
    <row r="410" spans="2:17">
      <c r="B410" s="149" t="s">
        <v>821</v>
      </c>
      <c r="C410" s="149" t="s">
        <v>821</v>
      </c>
      <c r="D410" s="280"/>
      <c r="E410" s="280"/>
      <c r="F410" s="280"/>
      <c r="G410" s="281"/>
      <c r="H410" s="409">
        <v>0</v>
      </c>
      <c r="I410" s="409">
        <v>0</v>
      </c>
      <c r="J410" s="409">
        <v>0</v>
      </c>
      <c r="K410" s="409">
        <v>0</v>
      </c>
      <c r="L410" s="409">
        <v>0</v>
      </c>
      <c r="M410" s="409">
        <v>0</v>
      </c>
      <c r="N410" s="409">
        <v>0</v>
      </c>
      <c r="O410" s="409">
        <v>0</v>
      </c>
      <c r="P410" s="409">
        <v>0</v>
      </c>
      <c r="Q410" s="409">
        <v>0</v>
      </c>
    </row>
    <row r="411" spans="2:17">
      <c r="B411" s="149" t="s">
        <v>822</v>
      </c>
      <c r="C411" s="149" t="s">
        <v>822</v>
      </c>
      <c r="D411" s="280"/>
      <c r="E411" s="280"/>
      <c r="F411" s="280"/>
      <c r="G411" s="281"/>
      <c r="H411" s="409">
        <v>0</v>
      </c>
      <c r="I411" s="409">
        <v>0</v>
      </c>
      <c r="J411" s="409">
        <v>0</v>
      </c>
      <c r="K411" s="409">
        <v>0</v>
      </c>
      <c r="L411" s="409">
        <v>0</v>
      </c>
      <c r="M411" s="409">
        <v>0</v>
      </c>
      <c r="N411" s="409">
        <v>0</v>
      </c>
      <c r="O411" s="409">
        <v>0</v>
      </c>
      <c r="P411" s="409">
        <v>0</v>
      </c>
      <c r="Q411" s="409">
        <v>0</v>
      </c>
    </row>
    <row r="412" spans="2:17">
      <c r="B412" s="149" t="s">
        <v>823</v>
      </c>
      <c r="C412" s="149" t="s">
        <v>823</v>
      </c>
      <c r="D412" s="280"/>
      <c r="E412" s="280"/>
      <c r="F412" s="280"/>
      <c r="G412" s="281"/>
      <c r="H412" s="409">
        <v>0</v>
      </c>
      <c r="I412" s="409">
        <v>0</v>
      </c>
      <c r="J412" s="409">
        <v>0</v>
      </c>
      <c r="K412" s="409">
        <v>0</v>
      </c>
      <c r="L412" s="409">
        <v>0</v>
      </c>
      <c r="M412" s="409">
        <v>0</v>
      </c>
      <c r="N412" s="409">
        <v>0</v>
      </c>
      <c r="O412" s="409">
        <v>0</v>
      </c>
      <c r="P412" s="409">
        <v>0</v>
      </c>
      <c r="Q412" s="409">
        <v>0</v>
      </c>
    </row>
    <row r="413" spans="2:17">
      <c r="B413" s="149" t="s">
        <v>824</v>
      </c>
      <c r="C413" s="149" t="s">
        <v>824</v>
      </c>
      <c r="D413" s="280"/>
      <c r="E413" s="280"/>
      <c r="F413" s="280"/>
      <c r="G413" s="281"/>
      <c r="H413" s="409">
        <v>0</v>
      </c>
      <c r="I413" s="409">
        <v>0</v>
      </c>
      <c r="J413" s="409">
        <v>0</v>
      </c>
      <c r="K413" s="409">
        <v>0</v>
      </c>
      <c r="L413" s="409">
        <v>0</v>
      </c>
      <c r="M413" s="409">
        <v>0</v>
      </c>
      <c r="N413" s="409">
        <v>0</v>
      </c>
      <c r="O413" s="409">
        <v>0</v>
      </c>
      <c r="P413" s="409">
        <v>0</v>
      </c>
      <c r="Q413" s="409">
        <v>0</v>
      </c>
    </row>
    <row r="414" spans="2:17">
      <c r="B414" s="149" t="s">
        <v>825</v>
      </c>
      <c r="C414" s="149" t="s">
        <v>825</v>
      </c>
      <c r="D414" s="280"/>
      <c r="E414" s="280"/>
      <c r="F414" s="280"/>
      <c r="G414" s="281"/>
      <c r="H414" s="409">
        <v>0</v>
      </c>
      <c r="I414" s="409">
        <v>0</v>
      </c>
      <c r="J414" s="409">
        <v>0</v>
      </c>
      <c r="K414" s="409">
        <v>0</v>
      </c>
      <c r="L414" s="409">
        <v>0</v>
      </c>
      <c r="M414" s="409">
        <v>0</v>
      </c>
      <c r="N414" s="409">
        <v>0</v>
      </c>
      <c r="O414" s="409">
        <v>0</v>
      </c>
      <c r="P414" s="409">
        <v>0</v>
      </c>
      <c r="Q414" s="409">
        <v>0</v>
      </c>
    </row>
    <row r="415" spans="2:17">
      <c r="B415" s="149" t="s">
        <v>826</v>
      </c>
      <c r="C415" s="149" t="s">
        <v>826</v>
      </c>
      <c r="D415" s="280"/>
      <c r="E415" s="280"/>
      <c r="F415" s="280"/>
      <c r="G415" s="281"/>
      <c r="H415" s="409">
        <v>0</v>
      </c>
      <c r="I415" s="409">
        <v>0</v>
      </c>
      <c r="J415" s="409">
        <v>0</v>
      </c>
      <c r="K415" s="409">
        <v>0</v>
      </c>
      <c r="L415" s="409">
        <v>0</v>
      </c>
      <c r="M415" s="409">
        <v>0</v>
      </c>
      <c r="N415" s="409">
        <v>0</v>
      </c>
      <c r="O415" s="409">
        <v>0</v>
      </c>
      <c r="P415" s="409">
        <v>0</v>
      </c>
      <c r="Q415" s="409">
        <v>0</v>
      </c>
    </row>
    <row r="416" spans="2:17">
      <c r="B416" s="149" t="s">
        <v>827</v>
      </c>
      <c r="C416" s="149" t="s">
        <v>827</v>
      </c>
      <c r="D416" s="280"/>
      <c r="E416" s="280"/>
      <c r="F416" s="280"/>
      <c r="G416" s="281"/>
      <c r="H416" s="409">
        <v>0</v>
      </c>
      <c r="I416" s="409">
        <v>0</v>
      </c>
      <c r="J416" s="409">
        <v>0</v>
      </c>
      <c r="K416" s="409">
        <v>0</v>
      </c>
      <c r="L416" s="409">
        <v>0</v>
      </c>
      <c r="M416" s="409">
        <v>0</v>
      </c>
      <c r="N416" s="409">
        <v>0</v>
      </c>
      <c r="O416" s="409">
        <v>0</v>
      </c>
      <c r="P416" s="409">
        <v>0</v>
      </c>
      <c r="Q416" s="409">
        <v>0</v>
      </c>
    </row>
    <row r="417" spans="2:17">
      <c r="B417" s="149" t="s">
        <v>1012</v>
      </c>
      <c r="C417" s="149" t="s">
        <v>828</v>
      </c>
      <c r="D417" s="280"/>
      <c r="E417" s="280"/>
      <c r="F417" s="280"/>
      <c r="G417" s="281"/>
      <c r="H417" s="409">
        <v>0</v>
      </c>
      <c r="I417" s="409">
        <v>0</v>
      </c>
      <c r="J417" s="409">
        <v>0</v>
      </c>
      <c r="K417" s="409">
        <v>0</v>
      </c>
      <c r="L417" s="409">
        <v>0</v>
      </c>
      <c r="M417" s="409">
        <v>0</v>
      </c>
      <c r="N417" s="409">
        <v>0</v>
      </c>
      <c r="O417" s="409">
        <v>0</v>
      </c>
      <c r="P417" s="409">
        <v>0</v>
      </c>
      <c r="Q417" s="409">
        <v>0</v>
      </c>
    </row>
    <row r="418" spans="2:17">
      <c r="B418" s="149" t="s">
        <v>1013</v>
      </c>
      <c r="C418" s="149" t="s">
        <v>829</v>
      </c>
      <c r="D418" s="280"/>
      <c r="E418" s="280"/>
      <c r="F418" s="280"/>
      <c r="G418" s="281"/>
      <c r="H418" s="409">
        <v>0</v>
      </c>
      <c r="I418" s="409">
        <v>0</v>
      </c>
      <c r="J418" s="409">
        <v>0</v>
      </c>
      <c r="K418" s="409">
        <v>0</v>
      </c>
      <c r="L418" s="409">
        <v>0</v>
      </c>
      <c r="M418" s="409">
        <v>0</v>
      </c>
      <c r="N418" s="409">
        <v>0</v>
      </c>
      <c r="O418" s="409">
        <v>0</v>
      </c>
      <c r="P418" s="409">
        <v>0</v>
      </c>
      <c r="Q418" s="409">
        <v>0</v>
      </c>
    </row>
    <row r="419" spans="2:17">
      <c r="B419" s="149" t="s">
        <v>1014</v>
      </c>
      <c r="C419" s="149" t="s">
        <v>830</v>
      </c>
      <c r="D419" s="280"/>
      <c r="E419" s="280"/>
      <c r="F419" s="280"/>
      <c r="G419" s="281"/>
      <c r="H419" s="409">
        <v>0</v>
      </c>
      <c r="I419" s="409">
        <v>0</v>
      </c>
      <c r="J419" s="409">
        <v>0</v>
      </c>
      <c r="K419" s="409">
        <v>0</v>
      </c>
      <c r="L419" s="409">
        <v>0</v>
      </c>
      <c r="M419" s="409">
        <v>0</v>
      </c>
      <c r="N419" s="409">
        <v>0</v>
      </c>
      <c r="O419" s="409">
        <v>0</v>
      </c>
      <c r="P419" s="409">
        <v>0</v>
      </c>
      <c r="Q419" s="409">
        <v>0</v>
      </c>
    </row>
    <row r="420" spans="2:17">
      <c r="B420" s="149" t="s">
        <v>1015</v>
      </c>
      <c r="C420" s="149" t="s">
        <v>831</v>
      </c>
      <c r="D420" s="280"/>
      <c r="E420" s="280"/>
      <c r="F420" s="280"/>
      <c r="G420" s="281"/>
      <c r="H420" s="409">
        <v>0</v>
      </c>
      <c r="I420" s="409">
        <v>0</v>
      </c>
      <c r="J420" s="409">
        <v>0</v>
      </c>
      <c r="K420" s="409">
        <v>0</v>
      </c>
      <c r="L420" s="409">
        <v>0</v>
      </c>
      <c r="M420" s="409">
        <v>0</v>
      </c>
      <c r="N420" s="409">
        <v>0</v>
      </c>
      <c r="O420" s="409">
        <v>0</v>
      </c>
      <c r="P420" s="409">
        <v>0</v>
      </c>
      <c r="Q420" s="409">
        <v>0</v>
      </c>
    </row>
    <row r="421" spans="2:17">
      <c r="B421" s="149" t="s">
        <v>1016</v>
      </c>
      <c r="C421" s="149" t="s">
        <v>832</v>
      </c>
      <c r="D421" s="280"/>
      <c r="E421" s="280"/>
      <c r="F421" s="280"/>
      <c r="G421" s="281"/>
      <c r="H421" s="409">
        <v>0</v>
      </c>
      <c r="I421" s="409">
        <v>0</v>
      </c>
      <c r="J421" s="409">
        <v>0</v>
      </c>
      <c r="K421" s="409">
        <v>0</v>
      </c>
      <c r="L421" s="409">
        <v>0</v>
      </c>
      <c r="M421" s="409">
        <v>0</v>
      </c>
      <c r="N421" s="409">
        <v>0</v>
      </c>
      <c r="O421" s="409">
        <v>0</v>
      </c>
      <c r="P421" s="409">
        <v>0</v>
      </c>
      <c r="Q421" s="409">
        <v>0</v>
      </c>
    </row>
    <row r="422" spans="2:17">
      <c r="B422" s="149" t="s">
        <v>1017</v>
      </c>
      <c r="C422" s="149" t="s">
        <v>833</v>
      </c>
      <c r="D422" s="280"/>
      <c r="E422" s="280"/>
      <c r="F422" s="280"/>
      <c r="G422" s="281"/>
      <c r="H422" s="409">
        <v>0</v>
      </c>
      <c r="I422" s="409">
        <v>0</v>
      </c>
      <c r="J422" s="409">
        <v>0</v>
      </c>
      <c r="K422" s="409">
        <v>0</v>
      </c>
      <c r="L422" s="409">
        <v>0</v>
      </c>
      <c r="M422" s="409">
        <v>0</v>
      </c>
      <c r="N422" s="409">
        <v>0</v>
      </c>
      <c r="O422" s="409">
        <v>0</v>
      </c>
      <c r="P422" s="409">
        <v>0</v>
      </c>
      <c r="Q422" s="409">
        <v>0</v>
      </c>
    </row>
    <row r="423" spans="2:17">
      <c r="B423" s="149" t="s">
        <v>1018</v>
      </c>
      <c r="C423" s="149" t="s">
        <v>834</v>
      </c>
      <c r="D423" s="280"/>
      <c r="E423" s="280"/>
      <c r="F423" s="280"/>
      <c r="G423" s="281"/>
      <c r="H423" s="409">
        <v>0</v>
      </c>
      <c r="I423" s="409">
        <v>0</v>
      </c>
      <c r="J423" s="409">
        <v>0</v>
      </c>
      <c r="K423" s="409">
        <v>0</v>
      </c>
      <c r="L423" s="409">
        <v>0</v>
      </c>
      <c r="M423" s="409">
        <v>0</v>
      </c>
      <c r="N423" s="409">
        <v>0</v>
      </c>
      <c r="O423" s="409">
        <v>0</v>
      </c>
      <c r="P423" s="409">
        <v>0</v>
      </c>
      <c r="Q423" s="409">
        <v>0</v>
      </c>
    </row>
    <row r="424" spans="2:17">
      <c r="B424" s="149" t="s">
        <v>1019</v>
      </c>
      <c r="C424" s="149" t="s">
        <v>835</v>
      </c>
      <c r="D424" s="280"/>
      <c r="E424" s="280"/>
      <c r="F424" s="280"/>
      <c r="G424" s="281"/>
      <c r="H424" s="409">
        <v>0</v>
      </c>
      <c r="I424" s="409">
        <v>0</v>
      </c>
      <c r="J424" s="409">
        <v>0</v>
      </c>
      <c r="K424" s="409">
        <v>0</v>
      </c>
      <c r="L424" s="409">
        <v>0</v>
      </c>
      <c r="M424" s="409">
        <v>0</v>
      </c>
      <c r="N424" s="409">
        <v>0</v>
      </c>
      <c r="O424" s="409">
        <v>0</v>
      </c>
      <c r="P424" s="409">
        <v>0</v>
      </c>
      <c r="Q424" s="409">
        <v>0</v>
      </c>
    </row>
    <row r="425" spans="2:17">
      <c r="B425" s="149" t="s">
        <v>1020</v>
      </c>
      <c r="C425" s="149" t="s">
        <v>836</v>
      </c>
      <c r="D425" s="280"/>
      <c r="E425" s="280"/>
      <c r="F425" s="280"/>
      <c r="G425" s="281"/>
      <c r="H425" s="409">
        <v>0</v>
      </c>
      <c r="I425" s="409">
        <v>0</v>
      </c>
      <c r="J425" s="409">
        <v>0</v>
      </c>
      <c r="K425" s="409">
        <v>0</v>
      </c>
      <c r="L425" s="409">
        <v>0</v>
      </c>
      <c r="M425" s="409">
        <v>0</v>
      </c>
      <c r="N425" s="409">
        <v>0</v>
      </c>
      <c r="O425" s="409">
        <v>0</v>
      </c>
      <c r="P425" s="409">
        <v>0</v>
      </c>
      <c r="Q425" s="409">
        <v>0</v>
      </c>
    </row>
    <row r="426" spans="2:17">
      <c r="B426" s="149" t="s">
        <v>837</v>
      </c>
      <c r="C426" s="149" t="s">
        <v>837</v>
      </c>
      <c r="D426" s="280"/>
      <c r="E426" s="280"/>
      <c r="F426" s="280"/>
      <c r="G426" s="281"/>
      <c r="H426" s="409">
        <v>0</v>
      </c>
      <c r="I426" s="409">
        <v>0</v>
      </c>
      <c r="J426" s="409">
        <v>0</v>
      </c>
      <c r="K426" s="409">
        <v>0</v>
      </c>
      <c r="L426" s="409">
        <v>0</v>
      </c>
      <c r="M426" s="409">
        <v>0</v>
      </c>
      <c r="N426" s="409">
        <v>0</v>
      </c>
      <c r="O426" s="409">
        <v>0</v>
      </c>
      <c r="P426" s="409">
        <v>0</v>
      </c>
      <c r="Q426" s="409">
        <v>0</v>
      </c>
    </row>
    <row r="427" spans="2:17">
      <c r="B427" s="149" t="s">
        <v>838</v>
      </c>
      <c r="C427" s="149" t="s">
        <v>838</v>
      </c>
      <c r="D427" s="280"/>
      <c r="E427" s="280"/>
      <c r="F427" s="280"/>
      <c r="G427" s="281"/>
      <c r="H427" s="409">
        <v>0</v>
      </c>
      <c r="I427" s="409">
        <v>0</v>
      </c>
      <c r="J427" s="409">
        <v>0</v>
      </c>
      <c r="K427" s="409">
        <v>0</v>
      </c>
      <c r="L427" s="409">
        <v>0</v>
      </c>
      <c r="M427" s="409">
        <v>0</v>
      </c>
      <c r="N427" s="409">
        <v>0</v>
      </c>
      <c r="O427" s="409">
        <v>0</v>
      </c>
      <c r="P427" s="409">
        <v>0</v>
      </c>
      <c r="Q427" s="409">
        <v>0</v>
      </c>
    </row>
    <row r="428" spans="2:17">
      <c r="B428" s="149" t="s">
        <v>1021</v>
      </c>
      <c r="C428" s="149" t="s">
        <v>839</v>
      </c>
      <c r="D428" s="280"/>
      <c r="E428" s="280"/>
      <c r="F428" s="280"/>
      <c r="G428" s="281"/>
      <c r="H428" s="409">
        <v>0</v>
      </c>
      <c r="I428" s="409">
        <v>0</v>
      </c>
      <c r="J428" s="409">
        <v>0</v>
      </c>
      <c r="K428" s="409">
        <v>0</v>
      </c>
      <c r="L428" s="409">
        <v>0</v>
      </c>
      <c r="M428" s="409">
        <v>0</v>
      </c>
      <c r="N428" s="409">
        <v>0</v>
      </c>
      <c r="O428" s="409">
        <v>0</v>
      </c>
      <c r="P428" s="409">
        <v>0</v>
      </c>
      <c r="Q428" s="409">
        <v>0</v>
      </c>
    </row>
    <row r="429" spans="2:17">
      <c r="B429" s="149" t="s">
        <v>1022</v>
      </c>
      <c r="C429" s="149" t="s">
        <v>840</v>
      </c>
      <c r="D429" s="280"/>
      <c r="E429" s="280"/>
      <c r="F429" s="280"/>
      <c r="G429" s="281"/>
      <c r="H429" s="409">
        <v>0</v>
      </c>
      <c r="I429" s="409">
        <v>0</v>
      </c>
      <c r="J429" s="409">
        <v>0</v>
      </c>
      <c r="K429" s="409">
        <v>0</v>
      </c>
      <c r="L429" s="409">
        <v>0</v>
      </c>
      <c r="M429" s="409">
        <v>0</v>
      </c>
      <c r="N429" s="409">
        <v>0</v>
      </c>
      <c r="O429" s="409">
        <v>0</v>
      </c>
      <c r="P429" s="409">
        <v>0</v>
      </c>
      <c r="Q429" s="409">
        <v>0</v>
      </c>
    </row>
    <row r="430" spans="2:17">
      <c r="B430" s="149" t="s">
        <v>1023</v>
      </c>
      <c r="C430" s="149" t="s">
        <v>841</v>
      </c>
      <c r="D430" s="280"/>
      <c r="E430" s="280"/>
      <c r="F430" s="280"/>
      <c r="G430" s="281"/>
      <c r="H430" s="409">
        <v>0</v>
      </c>
      <c r="I430" s="409">
        <v>0</v>
      </c>
      <c r="J430" s="409">
        <v>0</v>
      </c>
      <c r="K430" s="409">
        <v>0</v>
      </c>
      <c r="L430" s="409">
        <v>0</v>
      </c>
      <c r="M430" s="409">
        <v>0</v>
      </c>
      <c r="N430" s="409">
        <v>0</v>
      </c>
      <c r="O430" s="409">
        <v>0</v>
      </c>
      <c r="P430" s="409">
        <v>0</v>
      </c>
      <c r="Q430" s="409">
        <v>0</v>
      </c>
    </row>
    <row r="431" spans="2:17">
      <c r="B431" s="149" t="s">
        <v>842</v>
      </c>
      <c r="C431" s="149" t="s">
        <v>842</v>
      </c>
      <c r="D431" s="280"/>
      <c r="E431" s="280"/>
      <c r="F431" s="280"/>
      <c r="G431" s="281"/>
      <c r="H431" s="409">
        <v>0</v>
      </c>
      <c r="I431" s="409">
        <v>0</v>
      </c>
      <c r="J431" s="409">
        <v>0</v>
      </c>
      <c r="K431" s="409">
        <v>0</v>
      </c>
      <c r="L431" s="409">
        <v>0</v>
      </c>
      <c r="M431" s="409">
        <v>0</v>
      </c>
      <c r="N431" s="409">
        <v>0</v>
      </c>
      <c r="O431" s="409">
        <v>0</v>
      </c>
      <c r="P431" s="409">
        <v>0</v>
      </c>
      <c r="Q431" s="409">
        <v>0</v>
      </c>
    </row>
    <row r="432" spans="2:17">
      <c r="B432" s="149" t="s">
        <v>843</v>
      </c>
      <c r="C432" s="149" t="s">
        <v>843</v>
      </c>
      <c r="D432" s="280"/>
      <c r="E432" s="280"/>
      <c r="F432" s="280"/>
      <c r="G432" s="281"/>
      <c r="H432" s="409">
        <v>0</v>
      </c>
      <c r="I432" s="409">
        <v>0</v>
      </c>
      <c r="J432" s="409">
        <v>0</v>
      </c>
      <c r="K432" s="409">
        <v>0</v>
      </c>
      <c r="L432" s="409">
        <v>0</v>
      </c>
      <c r="M432" s="409">
        <v>0</v>
      </c>
      <c r="N432" s="409">
        <v>0</v>
      </c>
      <c r="O432" s="409">
        <v>0</v>
      </c>
      <c r="P432" s="409">
        <v>0</v>
      </c>
      <c r="Q432" s="409">
        <v>0</v>
      </c>
    </row>
    <row r="433" spans="2:17">
      <c r="B433" s="149" t="s">
        <v>844</v>
      </c>
      <c r="C433" s="149" t="s">
        <v>844</v>
      </c>
      <c r="D433" s="280"/>
      <c r="E433" s="280"/>
      <c r="F433" s="280"/>
      <c r="G433" s="281"/>
      <c r="H433" s="409">
        <v>0</v>
      </c>
      <c r="I433" s="409">
        <v>0</v>
      </c>
      <c r="J433" s="409">
        <v>0</v>
      </c>
      <c r="K433" s="409">
        <v>0</v>
      </c>
      <c r="L433" s="409">
        <v>0</v>
      </c>
      <c r="M433" s="409">
        <v>0</v>
      </c>
      <c r="N433" s="409">
        <v>0</v>
      </c>
      <c r="O433" s="409">
        <v>0</v>
      </c>
      <c r="P433" s="409">
        <v>0</v>
      </c>
      <c r="Q433" s="409">
        <v>0</v>
      </c>
    </row>
    <row r="434" spans="2:17" ht="13.5" thickBot="1">
      <c r="B434" s="150" t="s">
        <v>845</v>
      </c>
      <c r="C434" s="149" t="s">
        <v>845</v>
      </c>
      <c r="D434" s="282"/>
      <c r="E434" s="282"/>
      <c r="F434" s="282"/>
      <c r="G434" s="283"/>
      <c r="H434" s="410">
        <v>0</v>
      </c>
      <c r="I434" s="410">
        <v>0</v>
      </c>
      <c r="J434" s="410">
        <v>0</v>
      </c>
      <c r="K434" s="410">
        <v>0</v>
      </c>
      <c r="L434" s="410">
        <v>0</v>
      </c>
      <c r="M434" s="410">
        <v>0</v>
      </c>
      <c r="N434" s="410">
        <v>0</v>
      </c>
      <c r="O434" s="410">
        <v>0</v>
      </c>
      <c r="P434" s="410">
        <v>0</v>
      </c>
      <c r="Q434" s="410">
        <v>0</v>
      </c>
    </row>
    <row r="435" spans="2:17">
      <c r="B435" s="310" t="s">
        <v>1024</v>
      </c>
      <c r="C435" s="149" t="s">
        <v>846</v>
      </c>
      <c r="D435" s="197"/>
      <c r="E435" s="144"/>
      <c r="F435" s="144"/>
      <c r="G435" s="144"/>
      <c r="H435" s="409">
        <v>0</v>
      </c>
      <c r="I435" s="409">
        <v>0</v>
      </c>
      <c r="J435" s="409">
        <v>0</v>
      </c>
      <c r="K435" s="409">
        <v>0</v>
      </c>
      <c r="L435" s="409">
        <v>0</v>
      </c>
      <c r="M435" s="409">
        <v>0</v>
      </c>
      <c r="N435" s="409">
        <v>0</v>
      </c>
      <c r="O435" s="409">
        <v>0</v>
      </c>
      <c r="P435" s="409">
        <v>0</v>
      </c>
      <c r="Q435" s="409">
        <v>0</v>
      </c>
    </row>
    <row r="436" spans="2:17">
      <c r="B436" s="149" t="s">
        <v>1025</v>
      </c>
      <c r="C436" s="149" t="s">
        <v>847</v>
      </c>
      <c r="D436" s="197"/>
      <c r="E436" s="197"/>
      <c r="F436" s="197"/>
      <c r="G436" s="197"/>
      <c r="H436" s="409">
        <v>0</v>
      </c>
      <c r="I436" s="409">
        <v>0</v>
      </c>
      <c r="J436" s="409">
        <v>0</v>
      </c>
      <c r="K436" s="409">
        <v>0</v>
      </c>
      <c r="L436" s="409">
        <v>0</v>
      </c>
      <c r="M436" s="409">
        <v>0</v>
      </c>
      <c r="N436" s="409">
        <v>0</v>
      </c>
      <c r="O436" s="409">
        <v>0</v>
      </c>
      <c r="P436" s="409">
        <v>0</v>
      </c>
      <c r="Q436" s="409">
        <v>0</v>
      </c>
    </row>
    <row r="437" spans="2:17">
      <c r="B437" s="149" t="s">
        <v>1026</v>
      </c>
      <c r="C437" s="149" t="s">
        <v>848</v>
      </c>
      <c r="D437" s="197"/>
      <c r="E437" s="197"/>
      <c r="F437" s="197"/>
      <c r="G437" s="197"/>
      <c r="H437" s="409">
        <v>0</v>
      </c>
      <c r="I437" s="409">
        <v>0</v>
      </c>
      <c r="J437" s="409">
        <v>0</v>
      </c>
      <c r="K437" s="409">
        <v>0</v>
      </c>
      <c r="L437" s="409">
        <v>0</v>
      </c>
      <c r="M437" s="409">
        <v>0</v>
      </c>
      <c r="N437" s="409">
        <v>0</v>
      </c>
      <c r="O437" s="409">
        <v>0</v>
      </c>
      <c r="P437" s="409">
        <v>0</v>
      </c>
      <c r="Q437" s="409">
        <v>0</v>
      </c>
    </row>
    <row r="438" spans="2:17">
      <c r="B438" s="149" t="s">
        <v>30</v>
      </c>
      <c r="C438" s="149" t="s">
        <v>59</v>
      </c>
      <c r="D438" s="197"/>
      <c r="E438" s="197"/>
      <c r="F438" s="197"/>
      <c r="G438" s="197"/>
      <c r="H438" s="409">
        <v>0</v>
      </c>
      <c r="I438" s="409">
        <v>0</v>
      </c>
      <c r="J438" s="409">
        <v>0</v>
      </c>
      <c r="K438" s="409">
        <v>0</v>
      </c>
      <c r="L438" s="409">
        <v>0</v>
      </c>
      <c r="M438" s="409">
        <v>0</v>
      </c>
      <c r="N438" s="409">
        <v>0</v>
      </c>
      <c r="O438" s="409">
        <v>0</v>
      </c>
      <c r="P438" s="409">
        <v>0</v>
      </c>
      <c r="Q438" s="409">
        <v>0</v>
      </c>
    </row>
    <row r="439" spans="2:17">
      <c r="B439" s="149" t="s">
        <v>849</v>
      </c>
      <c r="C439" s="149" t="s">
        <v>849</v>
      </c>
      <c r="D439" s="197"/>
      <c r="E439" s="197"/>
      <c r="F439" s="197"/>
      <c r="G439" s="197"/>
      <c r="H439" s="409">
        <v>0</v>
      </c>
      <c r="I439" s="409">
        <v>0</v>
      </c>
      <c r="J439" s="409">
        <v>0</v>
      </c>
      <c r="K439" s="409">
        <v>0</v>
      </c>
      <c r="L439" s="409">
        <v>0</v>
      </c>
      <c r="M439" s="409">
        <v>0</v>
      </c>
      <c r="N439" s="409">
        <v>0</v>
      </c>
      <c r="O439" s="409">
        <v>0</v>
      </c>
      <c r="P439" s="409">
        <v>0</v>
      </c>
      <c r="Q439" s="409">
        <v>0</v>
      </c>
    </row>
    <row r="440" spans="2:17">
      <c r="B440" s="149" t="s">
        <v>25</v>
      </c>
      <c r="C440" s="149" t="s">
        <v>25</v>
      </c>
      <c r="D440" s="197"/>
      <c r="E440" s="197"/>
      <c r="F440" s="197"/>
      <c r="G440" s="197"/>
      <c r="H440" s="409">
        <v>0</v>
      </c>
      <c r="I440" s="409">
        <v>0</v>
      </c>
      <c r="J440" s="409">
        <v>0</v>
      </c>
      <c r="K440" s="409">
        <v>0</v>
      </c>
      <c r="L440" s="409">
        <v>0</v>
      </c>
      <c r="M440" s="409">
        <v>0</v>
      </c>
      <c r="N440" s="409">
        <v>0</v>
      </c>
      <c r="O440" s="409">
        <v>0</v>
      </c>
      <c r="P440" s="409">
        <v>0</v>
      </c>
      <c r="Q440" s="409">
        <v>0</v>
      </c>
    </row>
    <row r="441" spans="2:17">
      <c r="B441" s="149" t="s">
        <v>850</v>
      </c>
      <c r="C441" s="149" t="s">
        <v>850</v>
      </c>
      <c r="D441" s="197"/>
      <c r="E441" s="197"/>
      <c r="F441" s="197"/>
      <c r="G441" s="197"/>
      <c r="H441" s="409">
        <v>0</v>
      </c>
      <c r="I441" s="409">
        <v>0</v>
      </c>
      <c r="J441" s="409">
        <v>0</v>
      </c>
      <c r="K441" s="409">
        <v>0</v>
      </c>
      <c r="L441" s="409">
        <v>0</v>
      </c>
      <c r="M441" s="409">
        <v>0</v>
      </c>
      <c r="N441" s="409">
        <v>0</v>
      </c>
      <c r="O441" s="409">
        <v>0</v>
      </c>
      <c r="P441" s="409">
        <v>0</v>
      </c>
      <c r="Q441" s="409">
        <v>0</v>
      </c>
    </row>
    <row r="442" spans="2:17">
      <c r="B442" s="149" t="s">
        <v>851</v>
      </c>
      <c r="C442" s="149" t="s">
        <v>851</v>
      </c>
      <c r="D442" s="197"/>
      <c r="E442" s="197"/>
      <c r="F442" s="197"/>
      <c r="G442" s="197"/>
      <c r="H442" s="409">
        <v>0</v>
      </c>
      <c r="I442" s="409">
        <v>0</v>
      </c>
      <c r="J442" s="409">
        <v>0</v>
      </c>
      <c r="K442" s="409">
        <v>0</v>
      </c>
      <c r="L442" s="409">
        <v>0</v>
      </c>
      <c r="M442" s="409">
        <v>0</v>
      </c>
      <c r="N442" s="409">
        <v>0</v>
      </c>
      <c r="O442" s="409">
        <v>0</v>
      </c>
      <c r="P442" s="409">
        <v>0</v>
      </c>
      <c r="Q442" s="409">
        <v>0</v>
      </c>
    </row>
    <row r="443" spans="2:17">
      <c r="B443" s="149" t="s">
        <v>102</v>
      </c>
      <c r="C443" s="186" t="s">
        <v>102</v>
      </c>
      <c r="D443" s="197"/>
      <c r="E443" s="197"/>
      <c r="F443" s="197"/>
      <c r="G443" s="197"/>
      <c r="H443" s="409">
        <v>0</v>
      </c>
      <c r="I443" s="409">
        <v>0</v>
      </c>
      <c r="J443" s="409">
        <v>0</v>
      </c>
      <c r="K443" s="409">
        <v>0</v>
      </c>
      <c r="L443" s="409">
        <v>0</v>
      </c>
      <c r="M443" s="409">
        <v>0</v>
      </c>
      <c r="N443" s="409">
        <v>0</v>
      </c>
      <c r="O443" s="409">
        <v>0</v>
      </c>
      <c r="P443" s="409">
        <v>0</v>
      </c>
      <c r="Q443" s="409">
        <v>0</v>
      </c>
    </row>
    <row r="444" spans="2:17">
      <c r="B444" s="149" t="s">
        <v>103</v>
      </c>
      <c r="C444" s="186" t="s">
        <v>103</v>
      </c>
      <c r="D444" s="197"/>
      <c r="E444" s="197"/>
      <c r="F444" s="197"/>
      <c r="G444" s="197"/>
      <c r="H444" s="409">
        <v>0</v>
      </c>
      <c r="I444" s="409">
        <v>0</v>
      </c>
      <c r="J444" s="409">
        <v>0</v>
      </c>
      <c r="K444" s="409">
        <v>0</v>
      </c>
      <c r="L444" s="409">
        <v>0</v>
      </c>
      <c r="M444" s="409">
        <v>0</v>
      </c>
      <c r="N444" s="409">
        <v>0</v>
      </c>
      <c r="O444" s="409">
        <v>0</v>
      </c>
      <c r="P444" s="409">
        <v>0</v>
      </c>
      <c r="Q444" s="409">
        <v>0</v>
      </c>
    </row>
    <row r="445" spans="2:17">
      <c r="B445" s="149" t="s">
        <v>104</v>
      </c>
      <c r="C445" s="186" t="s">
        <v>104</v>
      </c>
      <c r="D445" s="197"/>
      <c r="E445" s="197"/>
      <c r="F445" s="197"/>
      <c r="G445" s="197"/>
      <c r="H445" s="409">
        <v>0</v>
      </c>
      <c r="I445" s="409">
        <v>0</v>
      </c>
      <c r="J445" s="409">
        <v>0</v>
      </c>
      <c r="K445" s="409">
        <v>0</v>
      </c>
      <c r="L445" s="409">
        <v>0</v>
      </c>
      <c r="M445" s="409">
        <v>0</v>
      </c>
      <c r="N445" s="409">
        <v>0</v>
      </c>
      <c r="O445" s="409">
        <v>0</v>
      </c>
      <c r="P445" s="409">
        <v>0</v>
      </c>
      <c r="Q445" s="409">
        <v>0</v>
      </c>
    </row>
    <row r="446" spans="2:17">
      <c r="B446" s="149" t="s">
        <v>88</v>
      </c>
      <c r="C446" s="186" t="s">
        <v>88</v>
      </c>
      <c r="D446" s="197"/>
      <c r="E446" s="197"/>
      <c r="F446" s="197"/>
      <c r="G446" s="197"/>
      <c r="H446" s="409">
        <v>0</v>
      </c>
      <c r="I446" s="409">
        <v>0</v>
      </c>
      <c r="J446" s="409">
        <v>0</v>
      </c>
      <c r="K446" s="409">
        <v>0</v>
      </c>
      <c r="L446" s="409">
        <v>0</v>
      </c>
      <c r="M446" s="409">
        <v>0</v>
      </c>
      <c r="N446" s="409">
        <v>0</v>
      </c>
      <c r="O446" s="409">
        <v>0</v>
      </c>
      <c r="P446" s="409">
        <v>0</v>
      </c>
      <c r="Q446" s="409">
        <v>0</v>
      </c>
    </row>
    <row r="447" spans="2:17">
      <c r="B447" s="149" t="s">
        <v>1027</v>
      </c>
      <c r="C447" s="186" t="s">
        <v>852</v>
      </c>
      <c r="D447" s="197"/>
      <c r="E447" s="197"/>
      <c r="F447" s="197"/>
      <c r="G447" s="197"/>
      <c r="H447" s="409">
        <v>0</v>
      </c>
      <c r="I447" s="409">
        <v>0</v>
      </c>
      <c r="J447" s="409">
        <v>0</v>
      </c>
      <c r="K447" s="409">
        <v>0</v>
      </c>
      <c r="L447" s="409">
        <v>0</v>
      </c>
      <c r="M447" s="409">
        <v>0</v>
      </c>
      <c r="N447" s="409">
        <v>0</v>
      </c>
      <c r="O447" s="409">
        <v>0</v>
      </c>
      <c r="P447" s="409">
        <v>0</v>
      </c>
      <c r="Q447" s="409">
        <v>0</v>
      </c>
    </row>
    <row r="448" spans="2:17">
      <c r="B448" s="149" t="s">
        <v>1028</v>
      </c>
      <c r="C448" s="186" t="s">
        <v>853</v>
      </c>
      <c r="D448" s="197"/>
      <c r="E448" s="197"/>
      <c r="F448" s="197"/>
      <c r="G448" s="197"/>
      <c r="H448" s="409">
        <v>0</v>
      </c>
      <c r="I448" s="409">
        <v>0</v>
      </c>
      <c r="J448" s="409">
        <v>0</v>
      </c>
      <c r="K448" s="409">
        <v>0</v>
      </c>
      <c r="L448" s="409">
        <v>0</v>
      </c>
      <c r="M448" s="409">
        <v>0</v>
      </c>
      <c r="N448" s="409">
        <v>0</v>
      </c>
      <c r="O448" s="409">
        <v>0</v>
      </c>
      <c r="P448" s="409">
        <v>0</v>
      </c>
      <c r="Q448" s="409">
        <v>0</v>
      </c>
    </row>
    <row r="449" spans="2:17">
      <c r="B449" s="285" t="s">
        <v>1029</v>
      </c>
      <c r="C449" s="149" t="s">
        <v>854</v>
      </c>
      <c r="D449" s="197"/>
      <c r="E449" s="197"/>
      <c r="F449" s="197"/>
      <c r="G449" s="197"/>
      <c r="H449" s="409">
        <v>0</v>
      </c>
      <c r="I449" s="409">
        <v>0</v>
      </c>
      <c r="J449" s="409">
        <v>0</v>
      </c>
      <c r="K449" s="409">
        <v>0</v>
      </c>
      <c r="L449" s="409">
        <v>0</v>
      </c>
      <c r="M449" s="409">
        <v>0</v>
      </c>
      <c r="N449" s="409">
        <v>0</v>
      </c>
      <c r="O449" s="409">
        <v>0</v>
      </c>
      <c r="P449" s="409">
        <v>0</v>
      </c>
      <c r="Q449" s="409">
        <v>0</v>
      </c>
    </row>
    <row r="450" spans="2:17">
      <c r="B450" s="285" t="s">
        <v>1030</v>
      </c>
      <c r="C450" s="186" t="s">
        <v>855</v>
      </c>
      <c r="D450" s="197"/>
      <c r="E450" s="197"/>
      <c r="F450" s="197"/>
      <c r="G450" s="197"/>
      <c r="H450" s="409">
        <v>0</v>
      </c>
      <c r="I450" s="409">
        <v>0</v>
      </c>
      <c r="J450" s="409">
        <v>0</v>
      </c>
      <c r="K450" s="409">
        <v>0</v>
      </c>
      <c r="L450" s="409">
        <v>0</v>
      </c>
      <c r="M450" s="409">
        <v>0</v>
      </c>
      <c r="N450" s="409">
        <v>0</v>
      </c>
      <c r="O450" s="409">
        <v>0</v>
      </c>
      <c r="P450" s="409">
        <v>0</v>
      </c>
      <c r="Q450" s="409">
        <v>0</v>
      </c>
    </row>
    <row r="451" spans="2:17">
      <c r="B451" s="285" t="s">
        <v>1031</v>
      </c>
      <c r="C451" s="186" t="s">
        <v>856</v>
      </c>
      <c r="D451" s="197"/>
      <c r="E451" s="197"/>
      <c r="F451" s="197"/>
      <c r="G451" s="197"/>
      <c r="H451" s="409">
        <v>0</v>
      </c>
      <c r="I451" s="409">
        <v>0</v>
      </c>
      <c r="J451" s="409">
        <v>0</v>
      </c>
      <c r="K451" s="409">
        <v>0</v>
      </c>
      <c r="L451" s="409">
        <v>0</v>
      </c>
      <c r="M451" s="409">
        <v>0</v>
      </c>
      <c r="N451" s="409">
        <v>0</v>
      </c>
      <c r="O451" s="409">
        <v>0</v>
      </c>
      <c r="P451" s="409">
        <v>0</v>
      </c>
      <c r="Q451" s="409">
        <v>0</v>
      </c>
    </row>
    <row r="452" spans="2:17">
      <c r="B452" s="285" t="s">
        <v>1032</v>
      </c>
      <c r="C452" s="284" t="s">
        <v>857</v>
      </c>
      <c r="D452" s="197"/>
      <c r="E452" s="197"/>
      <c r="F452" s="197"/>
      <c r="G452" s="197"/>
      <c r="H452" s="409">
        <v>0</v>
      </c>
      <c r="I452" s="409">
        <v>0</v>
      </c>
      <c r="J452" s="409">
        <v>0</v>
      </c>
      <c r="K452" s="409">
        <v>0</v>
      </c>
      <c r="L452" s="409">
        <v>0</v>
      </c>
      <c r="M452" s="409">
        <v>0</v>
      </c>
      <c r="N452" s="409">
        <v>0</v>
      </c>
      <c r="O452" s="409">
        <v>0</v>
      </c>
      <c r="P452" s="409">
        <v>0</v>
      </c>
      <c r="Q452" s="409">
        <v>0</v>
      </c>
    </row>
    <row r="453" spans="2:17">
      <c r="B453" s="330" t="s">
        <v>1033</v>
      </c>
      <c r="C453" s="186" t="s">
        <v>858</v>
      </c>
      <c r="D453" s="286"/>
      <c r="E453" s="286"/>
      <c r="F453" s="286"/>
      <c r="G453" s="286"/>
      <c r="H453" s="409">
        <v>0</v>
      </c>
      <c r="I453" s="409">
        <v>0</v>
      </c>
      <c r="J453" s="409">
        <v>0</v>
      </c>
      <c r="K453" s="409">
        <v>0</v>
      </c>
      <c r="L453" s="409">
        <v>0</v>
      </c>
      <c r="M453" s="409">
        <v>0</v>
      </c>
      <c r="N453" s="409">
        <v>0</v>
      </c>
      <c r="O453" s="409">
        <v>0</v>
      </c>
      <c r="P453" s="409">
        <v>0</v>
      </c>
      <c r="Q453" s="409">
        <v>0</v>
      </c>
    </row>
    <row r="454" spans="2:17">
      <c r="B454" s="330" t="s">
        <v>1034</v>
      </c>
      <c r="C454" s="186" t="s">
        <v>859</v>
      </c>
      <c r="D454" s="286"/>
      <c r="E454" s="286"/>
      <c r="F454" s="286"/>
      <c r="G454" s="286"/>
      <c r="H454" s="409">
        <v>0</v>
      </c>
      <c r="I454" s="409">
        <v>0</v>
      </c>
      <c r="J454" s="409">
        <v>0</v>
      </c>
      <c r="K454" s="409">
        <v>0</v>
      </c>
      <c r="L454" s="409">
        <v>0</v>
      </c>
      <c r="M454" s="409">
        <v>0</v>
      </c>
      <c r="N454" s="409">
        <v>0</v>
      </c>
      <c r="O454" s="409">
        <v>0</v>
      </c>
      <c r="P454" s="409">
        <v>0</v>
      </c>
      <c r="Q454" s="409">
        <v>0</v>
      </c>
    </row>
    <row r="455" spans="2:17">
      <c r="B455" s="330" t="s">
        <v>1035</v>
      </c>
      <c r="C455" s="186" t="s">
        <v>860</v>
      </c>
      <c r="D455" s="286"/>
      <c r="E455" s="286"/>
      <c r="F455" s="286"/>
      <c r="G455" s="286"/>
      <c r="H455" s="409">
        <v>0</v>
      </c>
      <c r="I455" s="409">
        <v>0</v>
      </c>
      <c r="J455" s="409">
        <v>0</v>
      </c>
      <c r="K455" s="409">
        <v>0</v>
      </c>
      <c r="L455" s="409">
        <v>0</v>
      </c>
      <c r="M455" s="409">
        <v>0</v>
      </c>
      <c r="N455" s="409">
        <v>0</v>
      </c>
      <c r="O455" s="409">
        <v>0</v>
      </c>
      <c r="P455" s="409">
        <v>0</v>
      </c>
      <c r="Q455" s="409">
        <v>0</v>
      </c>
    </row>
    <row r="456" spans="2:17">
      <c r="B456" s="330" t="s">
        <v>32</v>
      </c>
      <c r="C456" s="186" t="s">
        <v>32</v>
      </c>
      <c r="D456" s="286"/>
      <c r="E456" s="286"/>
      <c r="F456" s="286"/>
      <c r="G456" s="286"/>
      <c r="H456" s="409">
        <v>0</v>
      </c>
      <c r="I456" s="409">
        <v>0</v>
      </c>
      <c r="J456" s="409">
        <v>0</v>
      </c>
      <c r="K456" s="409">
        <v>0</v>
      </c>
      <c r="L456" s="409">
        <v>0</v>
      </c>
      <c r="M456" s="409">
        <v>0</v>
      </c>
      <c r="N456" s="409">
        <v>0</v>
      </c>
      <c r="O456" s="409">
        <v>0</v>
      </c>
      <c r="P456" s="409">
        <v>0</v>
      </c>
      <c r="Q456" s="409">
        <v>0</v>
      </c>
    </row>
    <row r="457" spans="2:17">
      <c r="B457" s="330" t="s">
        <v>1036</v>
      </c>
      <c r="C457" s="285" t="s">
        <v>861</v>
      </c>
      <c r="D457" s="286"/>
      <c r="E457" s="286"/>
      <c r="F457" s="286"/>
      <c r="G457" s="286"/>
      <c r="H457" s="409">
        <v>0</v>
      </c>
      <c r="I457" s="409">
        <v>0</v>
      </c>
      <c r="J457" s="409">
        <v>0</v>
      </c>
      <c r="K457" s="409">
        <v>0</v>
      </c>
      <c r="L457" s="409">
        <v>0</v>
      </c>
      <c r="M457" s="409">
        <v>0</v>
      </c>
      <c r="N457" s="409">
        <v>0</v>
      </c>
      <c r="O457" s="409">
        <v>0</v>
      </c>
      <c r="P457" s="409">
        <v>0</v>
      </c>
      <c r="Q457" s="409">
        <v>0</v>
      </c>
    </row>
    <row r="458" spans="2:17">
      <c r="B458" s="330" t="s">
        <v>1037</v>
      </c>
      <c r="C458" s="285" t="s">
        <v>862</v>
      </c>
      <c r="D458" s="286"/>
      <c r="E458" s="286"/>
      <c r="F458" s="286"/>
      <c r="G458" s="286"/>
      <c r="H458" s="409">
        <v>0</v>
      </c>
      <c r="I458" s="409">
        <v>0</v>
      </c>
      <c r="J458" s="409">
        <v>0</v>
      </c>
      <c r="K458" s="409">
        <v>0</v>
      </c>
      <c r="L458" s="409">
        <v>0</v>
      </c>
      <c r="M458" s="409">
        <v>0</v>
      </c>
      <c r="N458" s="409">
        <v>0</v>
      </c>
      <c r="O458" s="409">
        <v>0</v>
      </c>
      <c r="P458" s="409">
        <v>0</v>
      </c>
      <c r="Q458" s="409">
        <v>0</v>
      </c>
    </row>
    <row r="459" spans="2:17">
      <c r="B459" s="330" t="s">
        <v>1038</v>
      </c>
      <c r="C459" s="285" t="s">
        <v>863</v>
      </c>
      <c r="D459" s="286"/>
      <c r="E459" s="286"/>
      <c r="F459" s="286"/>
      <c r="G459" s="286"/>
      <c r="H459" s="409">
        <v>0</v>
      </c>
      <c r="I459" s="409">
        <v>0</v>
      </c>
      <c r="J459" s="409">
        <v>0</v>
      </c>
      <c r="K459" s="409">
        <v>0</v>
      </c>
      <c r="L459" s="409">
        <v>0</v>
      </c>
      <c r="M459" s="409">
        <v>0</v>
      </c>
      <c r="N459" s="409">
        <v>0</v>
      </c>
      <c r="O459" s="409">
        <v>0</v>
      </c>
      <c r="P459" s="409">
        <v>0</v>
      </c>
      <c r="Q459" s="409">
        <v>0</v>
      </c>
    </row>
    <row r="460" spans="2:17">
      <c r="B460" s="330" t="s">
        <v>100</v>
      </c>
      <c r="C460" s="285" t="s">
        <v>99</v>
      </c>
      <c r="D460" s="286"/>
      <c r="E460" s="286"/>
      <c r="F460" s="286"/>
      <c r="G460" s="286"/>
      <c r="H460" s="409">
        <v>0</v>
      </c>
      <c r="I460" s="409">
        <v>0</v>
      </c>
      <c r="J460" s="409">
        <v>0</v>
      </c>
      <c r="K460" s="409">
        <v>0</v>
      </c>
      <c r="L460" s="409">
        <v>0</v>
      </c>
      <c r="M460" s="409">
        <v>0</v>
      </c>
      <c r="N460" s="409">
        <v>0</v>
      </c>
      <c r="O460" s="409">
        <v>0</v>
      </c>
      <c r="P460" s="409">
        <v>0</v>
      </c>
      <c r="Q460" s="409">
        <v>0</v>
      </c>
    </row>
    <row r="461" spans="2:17">
      <c r="B461" s="330" t="s">
        <v>232</v>
      </c>
      <c r="C461" s="331" t="s">
        <v>233</v>
      </c>
      <c r="D461" s="286"/>
      <c r="E461" s="286"/>
      <c r="F461" s="286"/>
      <c r="G461" s="197"/>
      <c r="H461" s="409">
        <v>0</v>
      </c>
      <c r="I461" s="409">
        <v>0</v>
      </c>
      <c r="J461" s="409">
        <v>0</v>
      </c>
      <c r="K461" s="409">
        <v>0</v>
      </c>
      <c r="L461" s="409">
        <v>0</v>
      </c>
      <c r="M461" s="409">
        <v>0</v>
      </c>
      <c r="N461" s="409">
        <v>0</v>
      </c>
      <c r="O461" s="409">
        <v>0</v>
      </c>
      <c r="P461" s="409">
        <v>0</v>
      </c>
      <c r="Q461" s="409">
        <v>0</v>
      </c>
    </row>
    <row r="462" spans="2:17">
      <c r="B462" s="330" t="s">
        <v>236</v>
      </c>
      <c r="C462" s="331" t="s">
        <v>237</v>
      </c>
      <c r="D462" s="286"/>
      <c r="E462" s="286"/>
      <c r="F462" s="286"/>
      <c r="G462" s="197"/>
      <c r="H462" s="409">
        <v>0</v>
      </c>
      <c r="I462" s="409">
        <v>0</v>
      </c>
      <c r="J462" s="409">
        <v>0</v>
      </c>
      <c r="K462" s="409">
        <v>0</v>
      </c>
      <c r="L462" s="409">
        <v>0</v>
      </c>
      <c r="M462" s="409">
        <v>0</v>
      </c>
      <c r="N462" s="409">
        <v>0</v>
      </c>
      <c r="O462" s="409">
        <v>0</v>
      </c>
      <c r="P462" s="409">
        <v>0</v>
      </c>
      <c r="Q462" s="409">
        <v>0</v>
      </c>
    </row>
    <row r="463" spans="2:17">
      <c r="B463" s="330" t="s">
        <v>864</v>
      </c>
      <c r="C463" s="331" t="s">
        <v>864</v>
      </c>
      <c r="D463" s="286"/>
      <c r="E463" s="286"/>
      <c r="F463" s="286"/>
      <c r="G463" s="197"/>
      <c r="H463" s="409">
        <v>0</v>
      </c>
      <c r="I463" s="409">
        <v>0</v>
      </c>
      <c r="J463" s="409">
        <v>0</v>
      </c>
      <c r="K463" s="409">
        <v>0</v>
      </c>
      <c r="L463" s="409">
        <v>0</v>
      </c>
      <c r="M463" s="409">
        <v>0</v>
      </c>
      <c r="N463" s="409">
        <v>0</v>
      </c>
      <c r="O463" s="409">
        <v>0</v>
      </c>
      <c r="P463" s="409">
        <v>0</v>
      </c>
      <c r="Q463" s="409">
        <v>0</v>
      </c>
    </row>
    <row r="464" spans="2:17">
      <c r="B464" s="330" t="s">
        <v>1039</v>
      </c>
      <c r="C464" s="331" t="s">
        <v>865</v>
      </c>
      <c r="D464" s="286"/>
      <c r="E464" s="286"/>
      <c r="F464" s="286"/>
      <c r="G464" s="286"/>
      <c r="H464" s="409">
        <v>0</v>
      </c>
      <c r="I464" s="409">
        <v>0</v>
      </c>
      <c r="J464" s="409">
        <v>0</v>
      </c>
      <c r="K464" s="409">
        <v>0</v>
      </c>
      <c r="L464" s="409">
        <v>0</v>
      </c>
      <c r="M464" s="409">
        <v>0</v>
      </c>
      <c r="N464" s="409">
        <v>0</v>
      </c>
      <c r="O464" s="409">
        <v>0</v>
      </c>
      <c r="P464" s="409">
        <v>0</v>
      </c>
      <c r="Q464" s="409">
        <v>0</v>
      </c>
    </row>
    <row r="465" spans="2:17">
      <c r="B465" s="330" t="s">
        <v>1040</v>
      </c>
      <c r="C465" s="331" t="s">
        <v>866</v>
      </c>
      <c r="D465" s="286"/>
      <c r="E465" s="286"/>
      <c r="F465" s="286"/>
      <c r="G465" s="286"/>
      <c r="H465" s="409">
        <v>0</v>
      </c>
      <c r="I465" s="409">
        <v>0</v>
      </c>
      <c r="J465" s="409">
        <v>0</v>
      </c>
      <c r="K465" s="409">
        <v>0</v>
      </c>
      <c r="L465" s="409">
        <v>0</v>
      </c>
      <c r="M465" s="409">
        <v>0</v>
      </c>
      <c r="N465" s="409">
        <v>0</v>
      </c>
      <c r="O465" s="409">
        <v>0</v>
      </c>
      <c r="P465" s="409">
        <v>0</v>
      </c>
      <c r="Q465" s="409">
        <v>0</v>
      </c>
    </row>
    <row r="466" spans="2:17">
      <c r="B466" s="330" t="s">
        <v>1041</v>
      </c>
      <c r="C466" s="331" t="s">
        <v>867</v>
      </c>
      <c r="D466" s="286"/>
      <c r="E466" s="286"/>
      <c r="F466" s="286"/>
      <c r="G466" s="286"/>
      <c r="H466" s="409">
        <v>0</v>
      </c>
      <c r="I466" s="409">
        <v>0</v>
      </c>
      <c r="J466" s="409">
        <v>0</v>
      </c>
      <c r="K466" s="409">
        <v>0</v>
      </c>
      <c r="L466" s="409">
        <v>0</v>
      </c>
      <c r="M466" s="409">
        <v>0</v>
      </c>
      <c r="N466" s="409">
        <v>0</v>
      </c>
      <c r="O466" s="409">
        <v>0</v>
      </c>
      <c r="P466" s="409">
        <v>0</v>
      </c>
      <c r="Q466" s="409">
        <v>0</v>
      </c>
    </row>
    <row r="467" spans="2:17">
      <c r="B467" s="330" t="s">
        <v>1042</v>
      </c>
      <c r="C467" s="331" t="s">
        <v>868</v>
      </c>
      <c r="D467" s="286"/>
      <c r="E467" s="286"/>
      <c r="F467" s="286"/>
      <c r="G467" s="286"/>
      <c r="H467" s="409">
        <v>0</v>
      </c>
      <c r="I467" s="409">
        <v>0</v>
      </c>
      <c r="J467" s="409">
        <v>0</v>
      </c>
      <c r="K467" s="409">
        <v>0</v>
      </c>
      <c r="L467" s="409">
        <v>0</v>
      </c>
      <c r="M467" s="409">
        <v>0</v>
      </c>
      <c r="N467" s="409">
        <v>0</v>
      </c>
      <c r="O467" s="409">
        <v>0</v>
      </c>
      <c r="P467" s="409">
        <v>0</v>
      </c>
      <c r="Q467" s="409">
        <v>0</v>
      </c>
    </row>
    <row r="468" spans="2:17">
      <c r="B468" s="330" t="s">
        <v>1043</v>
      </c>
      <c r="C468" s="331" t="s">
        <v>869</v>
      </c>
      <c r="D468" s="286"/>
      <c r="E468" s="286"/>
      <c r="F468" s="286"/>
      <c r="G468" s="286"/>
      <c r="H468" s="409">
        <v>0</v>
      </c>
      <c r="I468" s="409">
        <v>0</v>
      </c>
      <c r="J468" s="409">
        <v>0</v>
      </c>
      <c r="K468" s="409">
        <v>0</v>
      </c>
      <c r="L468" s="409">
        <v>0</v>
      </c>
      <c r="M468" s="409">
        <v>0</v>
      </c>
      <c r="N468" s="409">
        <v>0</v>
      </c>
      <c r="O468" s="409">
        <v>0</v>
      </c>
      <c r="P468" s="409">
        <v>0</v>
      </c>
      <c r="Q468" s="409">
        <v>0</v>
      </c>
    </row>
    <row r="469" spans="2:17">
      <c r="B469" s="330" t="s">
        <v>1044</v>
      </c>
      <c r="C469" s="331" t="s">
        <v>870</v>
      </c>
      <c r="D469" s="286"/>
      <c r="E469" s="286"/>
      <c r="F469" s="286"/>
      <c r="G469" s="286"/>
      <c r="H469" s="409">
        <v>0</v>
      </c>
      <c r="I469" s="409">
        <v>0</v>
      </c>
      <c r="J469" s="409">
        <v>0</v>
      </c>
      <c r="K469" s="409">
        <v>0</v>
      </c>
      <c r="L469" s="409">
        <v>0</v>
      </c>
      <c r="M469" s="409">
        <v>0</v>
      </c>
      <c r="N469" s="409">
        <v>0</v>
      </c>
      <c r="O469" s="409">
        <v>0</v>
      </c>
      <c r="P469" s="409">
        <v>0</v>
      </c>
      <c r="Q469" s="409">
        <v>0</v>
      </c>
    </row>
    <row r="470" spans="2:17">
      <c r="B470" s="328" t="s">
        <v>1045</v>
      </c>
      <c r="C470" s="329" t="s">
        <v>871</v>
      </c>
      <c r="D470" s="197"/>
      <c r="E470" s="197"/>
      <c r="F470" s="197"/>
      <c r="G470" s="197"/>
      <c r="H470" s="409">
        <v>0</v>
      </c>
      <c r="I470" s="409">
        <v>0</v>
      </c>
      <c r="J470" s="409">
        <v>0</v>
      </c>
      <c r="K470" s="409">
        <v>0</v>
      </c>
      <c r="L470" s="409">
        <v>0</v>
      </c>
      <c r="M470" s="409">
        <v>0</v>
      </c>
      <c r="N470" s="409">
        <v>0</v>
      </c>
      <c r="O470" s="409">
        <v>0</v>
      </c>
      <c r="P470" s="409">
        <v>0</v>
      </c>
      <c r="Q470" s="409">
        <v>0</v>
      </c>
    </row>
    <row r="471" spans="2:17">
      <c r="B471" s="328" t="s">
        <v>1046</v>
      </c>
      <c r="C471" s="329" t="s">
        <v>872</v>
      </c>
      <c r="D471" s="197"/>
      <c r="E471" s="197"/>
      <c r="F471" s="197"/>
      <c r="G471" s="197"/>
      <c r="H471" s="409">
        <v>0</v>
      </c>
      <c r="I471" s="409">
        <v>0</v>
      </c>
      <c r="J471" s="409">
        <v>0</v>
      </c>
      <c r="K471" s="409">
        <v>0</v>
      </c>
      <c r="L471" s="409">
        <v>0</v>
      </c>
      <c r="M471" s="409">
        <v>0</v>
      </c>
      <c r="N471" s="409">
        <v>0</v>
      </c>
      <c r="O471" s="409">
        <v>0</v>
      </c>
      <c r="P471" s="409">
        <v>0</v>
      </c>
      <c r="Q471" s="409">
        <v>0</v>
      </c>
    </row>
    <row r="472" spans="2:17">
      <c r="B472" s="328" t="s">
        <v>1047</v>
      </c>
      <c r="C472" s="329" t="s">
        <v>873</v>
      </c>
      <c r="D472" s="197"/>
      <c r="E472" s="197"/>
      <c r="F472" s="197"/>
      <c r="G472" s="197"/>
      <c r="H472" s="409">
        <v>0</v>
      </c>
      <c r="I472" s="409">
        <v>0</v>
      </c>
      <c r="J472" s="409">
        <v>0</v>
      </c>
      <c r="K472" s="409">
        <v>0</v>
      </c>
      <c r="L472" s="409">
        <v>0</v>
      </c>
      <c r="M472" s="409">
        <v>0</v>
      </c>
      <c r="N472" s="409">
        <v>0</v>
      </c>
      <c r="O472" s="409">
        <v>0</v>
      </c>
      <c r="P472" s="409">
        <v>0</v>
      </c>
      <c r="Q472" s="409">
        <v>0</v>
      </c>
    </row>
    <row r="473" spans="2:17">
      <c r="B473" s="328" t="s">
        <v>1048</v>
      </c>
      <c r="C473" s="329" t="s">
        <v>874</v>
      </c>
      <c r="D473" s="197"/>
      <c r="E473" s="197"/>
      <c r="F473" s="197"/>
      <c r="G473" s="197"/>
      <c r="H473" s="409">
        <v>0</v>
      </c>
      <c r="I473" s="409">
        <v>0</v>
      </c>
      <c r="J473" s="409">
        <v>0</v>
      </c>
      <c r="K473" s="409">
        <v>0</v>
      </c>
      <c r="L473" s="409">
        <v>0</v>
      </c>
      <c r="M473" s="409">
        <v>0</v>
      </c>
      <c r="N473" s="409">
        <v>0</v>
      </c>
      <c r="O473" s="409">
        <v>0</v>
      </c>
      <c r="P473" s="409">
        <v>0</v>
      </c>
      <c r="Q473" s="409">
        <v>0</v>
      </c>
    </row>
    <row r="474" spans="2:17">
      <c r="B474" s="328" t="s">
        <v>1049</v>
      </c>
      <c r="C474" s="329" t="s">
        <v>875</v>
      </c>
      <c r="D474" s="197"/>
      <c r="E474" s="197"/>
      <c r="F474" s="197"/>
      <c r="G474" s="197"/>
      <c r="H474" s="409">
        <v>0</v>
      </c>
      <c r="I474" s="409">
        <v>0</v>
      </c>
      <c r="J474" s="409">
        <v>0</v>
      </c>
      <c r="K474" s="409">
        <v>0</v>
      </c>
      <c r="L474" s="409">
        <v>0</v>
      </c>
      <c r="M474" s="409">
        <v>0</v>
      </c>
      <c r="N474" s="409">
        <v>0</v>
      </c>
      <c r="O474" s="409">
        <v>0</v>
      </c>
      <c r="P474" s="409">
        <v>0</v>
      </c>
      <c r="Q474" s="409">
        <v>0</v>
      </c>
    </row>
    <row r="475" spans="2:17">
      <c r="B475" s="328" t="s">
        <v>1050</v>
      </c>
      <c r="C475" s="329" t="s">
        <v>876</v>
      </c>
      <c r="D475" s="197"/>
      <c r="E475" s="197"/>
      <c r="F475" s="197"/>
      <c r="G475" s="197"/>
      <c r="H475" s="409">
        <v>0</v>
      </c>
      <c r="I475" s="409">
        <v>0</v>
      </c>
      <c r="J475" s="409">
        <v>0</v>
      </c>
      <c r="K475" s="409">
        <v>0</v>
      </c>
      <c r="L475" s="409">
        <v>0</v>
      </c>
      <c r="M475" s="409">
        <v>0</v>
      </c>
      <c r="N475" s="409">
        <v>0</v>
      </c>
      <c r="O475" s="409">
        <v>0</v>
      </c>
      <c r="P475" s="409">
        <v>0</v>
      </c>
      <c r="Q475" s="409">
        <v>0</v>
      </c>
    </row>
    <row r="476" spans="2:17">
      <c r="B476" s="328" t="s">
        <v>1051</v>
      </c>
      <c r="C476" s="329" t="s">
        <v>877</v>
      </c>
      <c r="D476" s="197"/>
      <c r="E476" s="197"/>
      <c r="F476" s="197"/>
      <c r="G476" s="197"/>
      <c r="H476" s="409">
        <v>0</v>
      </c>
      <c r="I476" s="409">
        <v>0</v>
      </c>
      <c r="J476" s="409">
        <v>0</v>
      </c>
      <c r="K476" s="409">
        <v>0</v>
      </c>
      <c r="L476" s="409">
        <v>0</v>
      </c>
      <c r="M476" s="409">
        <v>0</v>
      </c>
      <c r="N476" s="409">
        <v>0</v>
      </c>
      <c r="O476" s="409">
        <v>0</v>
      </c>
      <c r="P476" s="409">
        <v>0</v>
      </c>
      <c r="Q476" s="409">
        <v>0</v>
      </c>
    </row>
    <row r="477" spans="2:17">
      <c r="B477" s="328" t="s">
        <v>1052</v>
      </c>
      <c r="C477" s="329" t="s">
        <v>878</v>
      </c>
      <c r="D477" s="197"/>
      <c r="E477" s="197"/>
      <c r="F477" s="197"/>
      <c r="G477" s="197"/>
      <c r="H477" s="409">
        <v>0</v>
      </c>
      <c r="I477" s="409">
        <v>0</v>
      </c>
      <c r="J477" s="409">
        <v>0</v>
      </c>
      <c r="K477" s="409">
        <v>0</v>
      </c>
      <c r="L477" s="409">
        <v>0</v>
      </c>
      <c r="M477" s="409">
        <v>0</v>
      </c>
      <c r="N477" s="409">
        <v>0</v>
      </c>
      <c r="O477" s="409">
        <v>0</v>
      </c>
      <c r="P477" s="409">
        <v>0</v>
      </c>
      <c r="Q477" s="409">
        <v>0</v>
      </c>
    </row>
    <row r="478" spans="2:17">
      <c r="B478" s="328" t="s">
        <v>231</v>
      </c>
      <c r="C478" s="329" t="s">
        <v>231</v>
      </c>
      <c r="D478" s="197"/>
      <c r="E478" s="197"/>
      <c r="F478" s="197"/>
      <c r="G478" s="197"/>
      <c r="H478" s="409">
        <v>0</v>
      </c>
      <c r="I478" s="409">
        <v>0</v>
      </c>
      <c r="J478" s="409">
        <v>0</v>
      </c>
      <c r="K478" s="409">
        <v>0</v>
      </c>
      <c r="L478" s="409">
        <v>0</v>
      </c>
      <c r="M478" s="409">
        <v>0</v>
      </c>
      <c r="N478" s="409">
        <v>0</v>
      </c>
      <c r="O478" s="409">
        <v>0</v>
      </c>
      <c r="P478" s="409">
        <v>0</v>
      </c>
      <c r="Q478" s="409">
        <v>0</v>
      </c>
    </row>
    <row r="479" spans="2:17">
      <c r="B479" s="328" t="s">
        <v>230</v>
      </c>
      <c r="C479" s="329" t="s">
        <v>230</v>
      </c>
      <c r="D479" s="197"/>
      <c r="E479" s="197"/>
      <c r="F479" s="197"/>
      <c r="G479" s="197"/>
      <c r="H479" s="409">
        <v>0</v>
      </c>
      <c r="I479" s="409">
        <v>0</v>
      </c>
      <c r="J479" s="409">
        <v>0</v>
      </c>
      <c r="K479" s="409">
        <v>0</v>
      </c>
      <c r="L479" s="409">
        <v>0</v>
      </c>
      <c r="M479" s="409">
        <v>0</v>
      </c>
      <c r="N479" s="409">
        <v>0</v>
      </c>
      <c r="O479" s="409">
        <v>0</v>
      </c>
      <c r="P479" s="409">
        <v>0</v>
      </c>
      <c r="Q479" s="409">
        <v>0</v>
      </c>
    </row>
    <row r="480" spans="2:17">
      <c r="B480" s="328" t="s">
        <v>117</v>
      </c>
      <c r="C480" s="329" t="s">
        <v>118</v>
      </c>
      <c r="D480" s="197"/>
      <c r="E480" s="197"/>
      <c r="F480" s="197"/>
      <c r="G480" s="197"/>
      <c r="H480" s="409">
        <v>0</v>
      </c>
      <c r="I480" s="409">
        <v>0</v>
      </c>
      <c r="J480" s="409">
        <v>0</v>
      </c>
      <c r="K480" s="409">
        <v>0</v>
      </c>
      <c r="L480" s="409">
        <v>0</v>
      </c>
      <c r="M480" s="409">
        <v>0</v>
      </c>
      <c r="N480" s="409">
        <v>0</v>
      </c>
      <c r="O480" s="409">
        <v>0</v>
      </c>
      <c r="P480" s="409">
        <v>0</v>
      </c>
      <c r="Q480" s="409">
        <v>0</v>
      </c>
    </row>
    <row r="481" spans="2:17">
      <c r="B481" s="328" t="s">
        <v>265</v>
      </c>
      <c r="C481" s="329" t="s">
        <v>264</v>
      </c>
      <c r="D481" s="197"/>
      <c r="E481" s="197"/>
      <c r="F481" s="197"/>
      <c r="G481" s="197"/>
      <c r="H481" s="409">
        <v>0</v>
      </c>
      <c r="I481" s="409">
        <v>0</v>
      </c>
      <c r="J481" s="409">
        <v>0</v>
      </c>
      <c r="K481" s="409">
        <v>0</v>
      </c>
      <c r="L481" s="409">
        <v>0</v>
      </c>
      <c r="M481" s="409">
        <v>0</v>
      </c>
      <c r="N481" s="409">
        <v>0</v>
      </c>
      <c r="O481" s="409">
        <v>0</v>
      </c>
      <c r="P481" s="409">
        <v>0</v>
      </c>
      <c r="Q481" s="409">
        <v>0</v>
      </c>
    </row>
    <row r="482" spans="2:17">
      <c r="B482" s="328" t="s">
        <v>253</v>
      </c>
      <c r="C482" s="329" t="s">
        <v>123</v>
      </c>
      <c r="D482" s="197"/>
      <c r="E482" s="197"/>
      <c r="F482" s="197"/>
      <c r="G482" s="197"/>
      <c r="H482" s="409">
        <v>0</v>
      </c>
      <c r="I482" s="409">
        <v>0</v>
      </c>
      <c r="J482" s="409">
        <v>0</v>
      </c>
      <c r="K482" s="409">
        <v>0</v>
      </c>
      <c r="L482" s="409">
        <v>0</v>
      </c>
      <c r="M482" s="409">
        <v>0</v>
      </c>
      <c r="N482" s="409">
        <v>0</v>
      </c>
      <c r="O482" s="409">
        <v>0</v>
      </c>
      <c r="P482" s="409">
        <v>0</v>
      </c>
      <c r="Q482" s="409">
        <v>0</v>
      </c>
    </row>
    <row r="483" spans="2:17">
      <c r="B483" s="328" t="s">
        <v>115</v>
      </c>
      <c r="C483" s="329" t="s">
        <v>116</v>
      </c>
      <c r="D483" s="197"/>
      <c r="E483" s="197"/>
      <c r="F483" s="197"/>
      <c r="G483" s="197"/>
      <c r="H483" s="409">
        <v>0</v>
      </c>
      <c r="I483" s="409">
        <v>0</v>
      </c>
      <c r="J483" s="409">
        <v>0</v>
      </c>
      <c r="K483" s="409">
        <v>0</v>
      </c>
      <c r="L483" s="409">
        <v>0</v>
      </c>
      <c r="M483" s="409">
        <v>0</v>
      </c>
      <c r="N483" s="409">
        <v>0</v>
      </c>
      <c r="O483" s="409">
        <v>0</v>
      </c>
      <c r="P483" s="409">
        <v>0</v>
      </c>
      <c r="Q483" s="409">
        <v>0</v>
      </c>
    </row>
    <row r="484" spans="2:17" ht="13.5" thickBot="1">
      <c r="B484" s="328" t="s">
        <v>274</v>
      </c>
      <c r="C484" s="329" t="s">
        <v>275</v>
      </c>
      <c r="D484" s="199"/>
      <c r="E484" s="197"/>
      <c r="F484" s="197"/>
      <c r="G484" s="197"/>
      <c r="H484" s="409">
        <v>0</v>
      </c>
      <c r="I484" s="409">
        <v>0</v>
      </c>
      <c r="J484" s="409">
        <v>0</v>
      </c>
      <c r="K484" s="409">
        <v>0</v>
      </c>
      <c r="L484" s="409">
        <v>0</v>
      </c>
      <c r="M484" s="409">
        <v>0</v>
      </c>
      <c r="N484" s="409">
        <v>0</v>
      </c>
      <c r="O484" s="409">
        <v>0</v>
      </c>
      <c r="P484" s="409">
        <v>0</v>
      </c>
      <c r="Q484" s="409">
        <v>0</v>
      </c>
    </row>
    <row r="485" spans="2:17">
      <c r="B485" s="328" t="s">
        <v>183</v>
      </c>
      <c r="C485" s="329" t="s">
        <v>184</v>
      </c>
      <c r="D485" s="197"/>
      <c r="E485" s="197"/>
      <c r="F485" s="197"/>
      <c r="G485" s="197"/>
      <c r="H485" s="409">
        <v>0</v>
      </c>
      <c r="I485" s="409">
        <v>0</v>
      </c>
      <c r="J485" s="409">
        <v>0</v>
      </c>
      <c r="K485" s="409">
        <v>0</v>
      </c>
      <c r="L485" s="409">
        <v>0</v>
      </c>
      <c r="M485" s="409">
        <v>0</v>
      </c>
      <c r="N485" s="409">
        <v>0</v>
      </c>
      <c r="O485" s="409">
        <v>0</v>
      </c>
      <c r="P485" s="409">
        <v>0</v>
      </c>
      <c r="Q485" s="409">
        <v>0</v>
      </c>
    </row>
    <row r="486" spans="2:17">
      <c r="B486" s="328" t="s">
        <v>267</v>
      </c>
      <c r="C486" s="329" t="s">
        <v>266</v>
      </c>
      <c r="D486" s="197"/>
      <c r="E486" s="197"/>
      <c r="F486" s="197"/>
      <c r="G486" s="197"/>
      <c r="H486" s="409">
        <v>0</v>
      </c>
      <c r="I486" s="409">
        <v>0</v>
      </c>
      <c r="J486" s="409">
        <v>0</v>
      </c>
      <c r="K486" s="409">
        <v>0</v>
      </c>
      <c r="L486" s="409">
        <v>0</v>
      </c>
      <c r="M486" s="409">
        <v>0</v>
      </c>
      <c r="N486" s="409">
        <v>0</v>
      </c>
      <c r="O486" s="409">
        <v>0</v>
      </c>
      <c r="P486" s="409">
        <v>0</v>
      </c>
      <c r="Q486" s="409">
        <v>0</v>
      </c>
    </row>
    <row r="487" spans="2:17">
      <c r="B487" s="328" t="s">
        <v>106</v>
      </c>
      <c r="C487" s="333" t="s">
        <v>107</v>
      </c>
      <c r="D487" s="197"/>
      <c r="E487" s="197"/>
      <c r="F487" s="197"/>
      <c r="G487" s="197"/>
      <c r="H487" s="409">
        <v>0</v>
      </c>
      <c r="I487" s="409">
        <v>0</v>
      </c>
      <c r="J487" s="409">
        <v>0</v>
      </c>
      <c r="K487" s="409">
        <v>0</v>
      </c>
      <c r="L487" s="409">
        <v>0</v>
      </c>
      <c r="M487" s="409">
        <v>0</v>
      </c>
      <c r="N487" s="409">
        <v>0</v>
      </c>
      <c r="O487" s="409">
        <v>0</v>
      </c>
      <c r="P487" s="409">
        <v>0</v>
      </c>
      <c r="Q487" s="409">
        <v>0</v>
      </c>
    </row>
    <row r="488" spans="2:17">
      <c r="B488" s="328" t="s">
        <v>278</v>
      </c>
      <c r="C488" s="333" t="s">
        <v>280</v>
      </c>
      <c r="D488" s="197"/>
      <c r="E488" s="197"/>
      <c r="F488" s="197"/>
      <c r="G488" s="197"/>
      <c r="H488" s="409">
        <v>0</v>
      </c>
      <c r="I488" s="409">
        <v>0</v>
      </c>
      <c r="J488" s="409">
        <v>0</v>
      </c>
      <c r="K488" s="409">
        <v>0</v>
      </c>
      <c r="L488" s="409">
        <v>0</v>
      </c>
      <c r="M488" s="409">
        <v>0</v>
      </c>
      <c r="N488" s="409">
        <v>0</v>
      </c>
      <c r="O488" s="409">
        <v>0</v>
      </c>
      <c r="P488" s="409">
        <v>0</v>
      </c>
      <c r="Q488" s="409">
        <v>0</v>
      </c>
    </row>
    <row r="489" spans="2:17">
      <c r="B489" s="328" t="s">
        <v>282</v>
      </c>
      <c r="C489" s="333" t="s">
        <v>283</v>
      </c>
      <c r="D489" s="197"/>
      <c r="E489" s="197"/>
      <c r="F489" s="197"/>
      <c r="G489" s="197"/>
      <c r="H489" s="409">
        <v>0</v>
      </c>
      <c r="I489" s="409">
        <v>0</v>
      </c>
      <c r="J489" s="409">
        <v>0</v>
      </c>
      <c r="K489" s="409">
        <v>0</v>
      </c>
      <c r="L489" s="409">
        <v>0</v>
      </c>
      <c r="M489" s="409">
        <v>0</v>
      </c>
      <c r="N489" s="409">
        <v>0</v>
      </c>
      <c r="O489" s="409">
        <v>0</v>
      </c>
      <c r="P489" s="409">
        <v>0</v>
      </c>
      <c r="Q489" s="409">
        <v>0</v>
      </c>
    </row>
    <row r="490" spans="2:17">
      <c r="B490" s="328" t="s">
        <v>303</v>
      </c>
      <c r="C490" s="333" t="s">
        <v>304</v>
      </c>
      <c r="D490" s="197"/>
      <c r="E490" s="197"/>
      <c r="F490" s="197"/>
      <c r="G490" s="197"/>
      <c r="H490" s="409">
        <v>0</v>
      </c>
      <c r="I490" s="409">
        <v>0</v>
      </c>
      <c r="J490" s="409">
        <v>0</v>
      </c>
      <c r="K490" s="409">
        <v>0</v>
      </c>
      <c r="L490" s="409">
        <v>0</v>
      </c>
      <c r="M490" s="409">
        <v>0</v>
      </c>
      <c r="N490" s="409">
        <v>0</v>
      </c>
      <c r="O490" s="409">
        <v>0</v>
      </c>
      <c r="P490" s="409">
        <v>0</v>
      </c>
      <c r="Q490" s="409">
        <v>0</v>
      </c>
    </row>
    <row r="491" spans="2:17">
      <c r="B491" s="328" t="s">
        <v>121</v>
      </c>
      <c r="C491" s="333" t="s">
        <v>185</v>
      </c>
      <c r="D491" s="197"/>
      <c r="E491" s="197"/>
      <c r="F491" s="197"/>
      <c r="G491" s="197"/>
      <c r="H491" s="409">
        <v>0</v>
      </c>
      <c r="I491" s="409">
        <v>0</v>
      </c>
      <c r="J491" s="409">
        <v>0</v>
      </c>
      <c r="K491" s="409">
        <v>0</v>
      </c>
      <c r="L491" s="409">
        <v>0</v>
      </c>
      <c r="M491" s="409">
        <v>0</v>
      </c>
      <c r="N491" s="409">
        <v>0</v>
      </c>
      <c r="O491" s="409">
        <v>0</v>
      </c>
      <c r="P491" s="409">
        <v>0</v>
      </c>
      <c r="Q491" s="409">
        <v>0</v>
      </c>
    </row>
    <row r="492" spans="2:17" ht="13.5" thickBot="1">
      <c r="B492" s="334" t="s">
        <v>255</v>
      </c>
      <c r="C492" s="333" t="s">
        <v>254</v>
      </c>
      <c r="D492" s="197"/>
      <c r="E492" s="197"/>
      <c r="F492" s="197"/>
      <c r="G492" s="197"/>
      <c r="H492" s="410">
        <v>0</v>
      </c>
      <c r="I492" s="410">
        <v>0</v>
      </c>
      <c r="J492" s="410">
        <v>0</v>
      </c>
      <c r="K492" s="410">
        <v>0</v>
      </c>
      <c r="L492" s="410">
        <v>0</v>
      </c>
      <c r="M492" s="410">
        <v>0</v>
      </c>
      <c r="N492" s="410">
        <v>0</v>
      </c>
      <c r="O492" s="410">
        <v>0</v>
      </c>
      <c r="P492" s="410">
        <v>0</v>
      </c>
      <c r="Q492" s="410">
        <v>0</v>
      </c>
    </row>
    <row r="493" spans="2:17">
      <c r="B493" s="381" t="s">
        <v>228</v>
      </c>
      <c r="C493" s="381" t="s">
        <v>228</v>
      </c>
      <c r="D493" s="144"/>
      <c r="E493" s="144"/>
      <c r="F493" s="144"/>
      <c r="G493" s="144"/>
      <c r="H493" s="411">
        <v>0</v>
      </c>
      <c r="I493" s="411">
        <v>0</v>
      </c>
      <c r="J493" s="411">
        <v>0</v>
      </c>
      <c r="K493" s="411">
        <v>0</v>
      </c>
      <c r="L493" s="411">
        <v>0</v>
      </c>
      <c r="M493" s="411">
        <v>0</v>
      </c>
      <c r="N493" s="411">
        <v>0</v>
      </c>
      <c r="O493" s="411">
        <v>0</v>
      </c>
      <c r="P493" s="411">
        <v>0</v>
      </c>
      <c r="Q493" s="411">
        <v>0</v>
      </c>
    </row>
    <row r="494" spans="2:17">
      <c r="B494" s="381" t="s">
        <v>256</v>
      </c>
      <c r="C494" s="381" t="s">
        <v>108</v>
      </c>
      <c r="D494" s="197"/>
      <c r="E494" s="197"/>
      <c r="F494" s="197"/>
      <c r="G494" s="197"/>
      <c r="H494" s="412">
        <v>0</v>
      </c>
      <c r="I494" s="412">
        <v>0</v>
      </c>
      <c r="J494" s="412">
        <v>0</v>
      </c>
      <c r="K494" s="412">
        <v>0</v>
      </c>
      <c r="L494" s="412">
        <v>0</v>
      </c>
      <c r="M494" s="412">
        <v>0</v>
      </c>
      <c r="N494" s="412">
        <v>0</v>
      </c>
      <c r="O494" s="412">
        <v>0</v>
      </c>
      <c r="P494" s="412">
        <v>0</v>
      </c>
      <c r="Q494" s="412">
        <v>0</v>
      </c>
    </row>
    <row r="495" spans="2:17">
      <c r="B495" s="381" t="s">
        <v>1073</v>
      </c>
      <c r="C495" s="381" t="s">
        <v>1094</v>
      </c>
      <c r="D495" s="197"/>
      <c r="E495" s="197"/>
      <c r="F495" s="197"/>
      <c r="G495" s="197"/>
      <c r="H495" s="412">
        <v>0</v>
      </c>
      <c r="I495" s="412">
        <v>0</v>
      </c>
      <c r="J495" s="412">
        <v>0</v>
      </c>
      <c r="K495" s="412">
        <v>0</v>
      </c>
      <c r="L495" s="412">
        <v>0</v>
      </c>
      <c r="M495" s="412">
        <v>0</v>
      </c>
      <c r="N495" s="412">
        <v>0</v>
      </c>
      <c r="O495" s="412">
        <v>0</v>
      </c>
      <c r="P495" s="412">
        <v>0</v>
      </c>
      <c r="Q495" s="412">
        <v>0</v>
      </c>
    </row>
    <row r="496" spans="2:17">
      <c r="B496" s="381" t="s">
        <v>328</v>
      </c>
      <c r="C496" s="381" t="s">
        <v>329</v>
      </c>
      <c r="D496" s="197"/>
      <c r="E496" s="197"/>
      <c r="F496" s="197"/>
      <c r="G496" s="197"/>
      <c r="H496" s="412">
        <v>0</v>
      </c>
      <c r="I496" s="412">
        <v>0</v>
      </c>
      <c r="J496" s="412">
        <v>0</v>
      </c>
      <c r="K496" s="412">
        <v>0</v>
      </c>
      <c r="L496" s="412">
        <v>0</v>
      </c>
      <c r="M496" s="412">
        <v>0</v>
      </c>
      <c r="N496" s="412">
        <v>0</v>
      </c>
      <c r="O496" s="412">
        <v>0</v>
      </c>
      <c r="P496" s="412">
        <v>0</v>
      </c>
      <c r="Q496" s="412">
        <v>0</v>
      </c>
    </row>
    <row r="497" spans="2:17">
      <c r="B497" s="381" t="s">
        <v>258</v>
      </c>
      <c r="C497" s="381" t="s">
        <v>257</v>
      </c>
      <c r="D497" s="197"/>
      <c r="E497" s="197"/>
      <c r="F497" s="197"/>
      <c r="G497" s="197"/>
      <c r="H497" s="412">
        <v>0</v>
      </c>
      <c r="I497" s="412">
        <v>0</v>
      </c>
      <c r="J497" s="412">
        <v>0</v>
      </c>
      <c r="K497" s="412">
        <v>0</v>
      </c>
      <c r="L497" s="412">
        <v>0</v>
      </c>
      <c r="M497" s="412">
        <v>0</v>
      </c>
      <c r="N497" s="412">
        <v>0</v>
      </c>
      <c r="O497" s="412">
        <v>0</v>
      </c>
      <c r="P497" s="412">
        <v>0</v>
      </c>
      <c r="Q497" s="412">
        <v>0</v>
      </c>
    </row>
    <row r="498" spans="2:17">
      <c r="B498" s="381" t="s">
        <v>120</v>
      </c>
      <c r="C498" s="381" t="s">
        <v>119</v>
      </c>
      <c r="D498" s="197"/>
      <c r="E498" s="197"/>
      <c r="F498" s="197"/>
      <c r="G498" s="197"/>
      <c r="H498" s="412">
        <v>0</v>
      </c>
      <c r="I498" s="412">
        <v>0</v>
      </c>
      <c r="J498" s="412">
        <v>0</v>
      </c>
      <c r="K498" s="412">
        <v>0</v>
      </c>
      <c r="L498" s="412">
        <v>0</v>
      </c>
      <c r="M498" s="412">
        <v>0</v>
      </c>
      <c r="N498" s="412">
        <v>0</v>
      </c>
      <c r="O498" s="412">
        <v>0</v>
      </c>
      <c r="P498" s="412">
        <v>0</v>
      </c>
      <c r="Q498" s="412">
        <v>0</v>
      </c>
    </row>
    <row r="499" spans="2:17">
      <c r="B499" s="381" t="s">
        <v>279</v>
      </c>
      <c r="C499" s="381" t="s">
        <v>281</v>
      </c>
      <c r="D499" s="197"/>
      <c r="E499" s="197"/>
      <c r="F499" s="197"/>
      <c r="G499" s="197"/>
      <c r="H499" s="412">
        <v>0</v>
      </c>
      <c r="I499" s="412">
        <v>0</v>
      </c>
      <c r="J499" s="412">
        <v>0</v>
      </c>
      <c r="K499" s="412">
        <v>0</v>
      </c>
      <c r="L499" s="412">
        <v>0</v>
      </c>
      <c r="M499" s="412">
        <v>0</v>
      </c>
      <c r="N499" s="412">
        <v>0</v>
      </c>
      <c r="O499" s="412">
        <v>0</v>
      </c>
      <c r="P499" s="412">
        <v>0</v>
      </c>
      <c r="Q499" s="412">
        <v>0</v>
      </c>
    </row>
    <row r="500" spans="2:17">
      <c r="B500" s="381" t="s">
        <v>240</v>
      </c>
      <c r="C500" s="381" t="s">
        <v>239</v>
      </c>
      <c r="D500" s="197"/>
      <c r="E500" s="197"/>
      <c r="F500" s="197"/>
      <c r="G500" s="197"/>
      <c r="H500" s="412">
        <v>0</v>
      </c>
      <c r="I500" s="412">
        <v>0</v>
      </c>
      <c r="J500" s="412">
        <v>0</v>
      </c>
      <c r="K500" s="412">
        <v>0</v>
      </c>
      <c r="L500" s="412">
        <v>0</v>
      </c>
      <c r="M500" s="412">
        <v>0</v>
      </c>
      <c r="N500" s="412">
        <v>0</v>
      </c>
      <c r="O500" s="412">
        <v>0</v>
      </c>
      <c r="P500" s="412">
        <v>0</v>
      </c>
      <c r="Q500" s="412">
        <v>0</v>
      </c>
    </row>
    <row r="501" spans="2:17">
      <c r="B501" s="495" t="s">
        <v>315</v>
      </c>
      <c r="C501" s="496" t="s">
        <v>314</v>
      </c>
      <c r="D501" s="197"/>
      <c r="E501" s="197"/>
      <c r="F501" s="197"/>
      <c r="G501" s="197"/>
      <c r="H501" s="412">
        <v>0</v>
      </c>
      <c r="I501" s="412">
        <v>0</v>
      </c>
      <c r="J501" s="412">
        <v>0</v>
      </c>
      <c r="K501" s="412">
        <v>0</v>
      </c>
      <c r="L501" s="412">
        <v>0</v>
      </c>
      <c r="M501" s="412">
        <v>0</v>
      </c>
      <c r="N501" s="412">
        <v>0</v>
      </c>
      <c r="O501" s="412">
        <v>0</v>
      </c>
      <c r="P501" s="412">
        <v>0</v>
      </c>
      <c r="Q501" s="412">
        <v>0</v>
      </c>
    </row>
    <row r="502" spans="2:17">
      <c r="B502" s="495" t="s">
        <v>1138</v>
      </c>
      <c r="C502" s="496" t="s">
        <v>1139</v>
      </c>
      <c r="D502" s="197"/>
      <c r="E502" s="197"/>
      <c r="F502" s="197"/>
      <c r="G502" s="197"/>
      <c r="H502" s="412">
        <v>0</v>
      </c>
      <c r="I502" s="412">
        <v>0</v>
      </c>
      <c r="J502" s="412">
        <v>0</v>
      </c>
      <c r="K502" s="412">
        <v>0</v>
      </c>
      <c r="L502" s="412">
        <v>0</v>
      </c>
      <c r="M502" s="412">
        <v>0</v>
      </c>
      <c r="N502" s="412">
        <v>0</v>
      </c>
      <c r="O502" s="412">
        <v>0</v>
      </c>
      <c r="P502" s="412">
        <v>0</v>
      </c>
      <c r="Q502" s="412">
        <v>0</v>
      </c>
    </row>
    <row r="503" spans="2:17">
      <c r="B503" s="495" t="s">
        <v>1070</v>
      </c>
      <c r="C503" s="496" t="s">
        <v>1071</v>
      </c>
      <c r="D503" s="197"/>
      <c r="E503" s="197"/>
      <c r="F503" s="197"/>
      <c r="G503" s="197"/>
      <c r="H503" s="412">
        <v>0</v>
      </c>
      <c r="I503" s="412">
        <v>0</v>
      </c>
      <c r="J503" s="412">
        <v>0</v>
      </c>
      <c r="K503" s="412">
        <v>0</v>
      </c>
      <c r="L503" s="412">
        <v>0</v>
      </c>
      <c r="M503" s="412">
        <v>0</v>
      </c>
      <c r="N503" s="412">
        <v>0</v>
      </c>
      <c r="O503" s="412">
        <v>0</v>
      </c>
      <c r="P503" s="412">
        <v>0</v>
      </c>
      <c r="Q503" s="412">
        <v>0</v>
      </c>
    </row>
    <row r="504" spans="2:17">
      <c r="B504" s="495" t="s">
        <v>1134</v>
      </c>
      <c r="C504" s="496" t="s">
        <v>1133</v>
      </c>
      <c r="D504" s="197"/>
      <c r="E504" s="197"/>
      <c r="F504" s="197"/>
      <c r="G504" s="197"/>
      <c r="H504" s="412">
        <v>0</v>
      </c>
      <c r="I504" s="412">
        <v>0</v>
      </c>
      <c r="J504" s="412">
        <v>0</v>
      </c>
      <c r="K504" s="412">
        <v>0</v>
      </c>
      <c r="L504" s="412">
        <v>0</v>
      </c>
      <c r="M504" s="412">
        <v>0</v>
      </c>
      <c r="N504" s="412">
        <v>0</v>
      </c>
      <c r="O504" s="412">
        <v>0</v>
      </c>
      <c r="P504" s="412">
        <v>0</v>
      </c>
      <c r="Q504" s="412">
        <v>0</v>
      </c>
    </row>
    <row r="505" spans="2:17">
      <c r="B505" s="495" t="s">
        <v>251</v>
      </c>
      <c r="C505" s="496" t="s">
        <v>252</v>
      </c>
      <c r="D505" s="197"/>
      <c r="E505" s="197"/>
      <c r="F505" s="197"/>
      <c r="G505" s="197"/>
      <c r="H505" s="412">
        <v>0</v>
      </c>
      <c r="I505" s="412">
        <v>0</v>
      </c>
      <c r="J505" s="412">
        <v>0</v>
      </c>
      <c r="K505" s="412">
        <v>0</v>
      </c>
      <c r="L505" s="412">
        <v>0</v>
      </c>
      <c r="M505" s="412">
        <v>0</v>
      </c>
      <c r="N505" s="412">
        <v>0</v>
      </c>
      <c r="O505" s="412">
        <v>0</v>
      </c>
      <c r="P505" s="412">
        <v>0</v>
      </c>
      <c r="Q505" s="412">
        <v>0</v>
      </c>
    </row>
    <row r="506" spans="2:17">
      <c r="B506" s="495" t="s">
        <v>114</v>
      </c>
      <c r="C506" s="496" t="s">
        <v>113</v>
      </c>
      <c r="D506" s="197"/>
      <c r="E506" s="197"/>
      <c r="F506" s="197"/>
      <c r="G506" s="197"/>
      <c r="H506" s="412">
        <v>0</v>
      </c>
      <c r="I506" s="412">
        <v>0</v>
      </c>
      <c r="J506" s="412">
        <v>0</v>
      </c>
      <c r="K506" s="412">
        <v>0</v>
      </c>
      <c r="L506" s="412">
        <v>0</v>
      </c>
      <c r="M506" s="412">
        <v>0</v>
      </c>
      <c r="N506" s="412">
        <v>0</v>
      </c>
      <c r="O506" s="412">
        <v>0</v>
      </c>
      <c r="P506" s="412">
        <v>0</v>
      </c>
      <c r="Q506" s="412">
        <v>0</v>
      </c>
    </row>
    <row r="507" spans="2:17">
      <c r="B507" s="495" t="s">
        <v>262</v>
      </c>
      <c r="C507" s="496" t="s">
        <v>263</v>
      </c>
      <c r="D507" s="197"/>
      <c r="E507" s="197"/>
      <c r="F507" s="197"/>
      <c r="G507" s="197"/>
      <c r="H507" s="412">
        <v>0</v>
      </c>
      <c r="I507" s="412">
        <v>0</v>
      </c>
      <c r="J507" s="412">
        <v>0</v>
      </c>
      <c r="K507" s="412">
        <v>0</v>
      </c>
      <c r="L507" s="412">
        <v>0</v>
      </c>
      <c r="M507" s="412">
        <v>0</v>
      </c>
      <c r="N507" s="412">
        <v>0</v>
      </c>
      <c r="O507" s="412">
        <v>0</v>
      </c>
      <c r="P507" s="412">
        <v>0</v>
      </c>
      <c r="Q507" s="412">
        <v>0</v>
      </c>
    </row>
    <row r="508" spans="2:17">
      <c r="B508" s="495" t="s">
        <v>272</v>
      </c>
      <c r="C508" s="496" t="s">
        <v>271</v>
      </c>
      <c r="D508" s="197"/>
      <c r="E508" s="197"/>
      <c r="F508" s="197"/>
      <c r="G508" s="197"/>
      <c r="H508" s="412">
        <v>0</v>
      </c>
      <c r="I508" s="412">
        <v>0</v>
      </c>
      <c r="J508" s="412">
        <v>0</v>
      </c>
      <c r="K508" s="412">
        <v>0</v>
      </c>
      <c r="L508" s="412">
        <v>0</v>
      </c>
      <c r="M508" s="412">
        <v>0</v>
      </c>
      <c r="N508" s="412">
        <v>0</v>
      </c>
      <c r="O508" s="412">
        <v>0</v>
      </c>
      <c r="P508" s="412">
        <v>0</v>
      </c>
      <c r="Q508" s="412">
        <v>0</v>
      </c>
    </row>
    <row r="509" spans="2:17">
      <c r="B509" s="495" t="s">
        <v>308</v>
      </c>
      <c r="C509" s="496" t="s">
        <v>321</v>
      </c>
      <c r="D509" s="197"/>
      <c r="E509" s="197"/>
      <c r="F509" s="197"/>
      <c r="G509" s="197"/>
      <c r="H509" s="412">
        <v>0</v>
      </c>
      <c r="I509" s="412">
        <v>0</v>
      </c>
      <c r="J509" s="412">
        <v>0</v>
      </c>
      <c r="K509" s="412">
        <v>0</v>
      </c>
      <c r="L509" s="412">
        <v>0</v>
      </c>
      <c r="M509" s="412">
        <v>0</v>
      </c>
      <c r="N509" s="412">
        <v>0</v>
      </c>
      <c r="O509" s="412">
        <v>0</v>
      </c>
      <c r="P509" s="412">
        <v>0</v>
      </c>
      <c r="Q509" s="412">
        <v>0</v>
      </c>
    </row>
    <row r="510" spans="2:17">
      <c r="B510" s="495" t="s">
        <v>306</v>
      </c>
      <c r="C510" s="496" t="s">
        <v>307</v>
      </c>
      <c r="D510" s="197"/>
      <c r="E510" s="197"/>
      <c r="F510" s="197"/>
      <c r="G510" s="197"/>
      <c r="H510" s="412">
        <v>0</v>
      </c>
      <c r="I510" s="412">
        <v>0</v>
      </c>
      <c r="J510" s="412">
        <v>0</v>
      </c>
      <c r="K510" s="412">
        <v>0</v>
      </c>
      <c r="L510" s="412">
        <v>0</v>
      </c>
      <c r="M510" s="412">
        <v>0</v>
      </c>
      <c r="N510" s="412">
        <v>0</v>
      </c>
      <c r="O510" s="412">
        <v>0</v>
      </c>
      <c r="P510" s="412">
        <v>0</v>
      </c>
      <c r="Q510" s="412">
        <v>0</v>
      </c>
    </row>
    <row r="511" spans="2:17">
      <c r="B511" s="495" t="s">
        <v>312</v>
      </c>
      <c r="C511" s="496" t="s">
        <v>313</v>
      </c>
      <c r="D511" s="197"/>
      <c r="E511" s="197"/>
      <c r="F511" s="197"/>
      <c r="G511" s="197"/>
      <c r="H511" s="412">
        <v>0</v>
      </c>
      <c r="I511" s="412">
        <v>0</v>
      </c>
      <c r="J511" s="412">
        <v>0</v>
      </c>
      <c r="K511" s="412">
        <v>0</v>
      </c>
      <c r="L511" s="412">
        <v>0</v>
      </c>
      <c r="M511" s="412">
        <v>0</v>
      </c>
      <c r="N511" s="412">
        <v>0</v>
      </c>
      <c r="O511" s="412">
        <v>0</v>
      </c>
      <c r="P511" s="412">
        <v>0</v>
      </c>
      <c r="Q511" s="412">
        <v>0</v>
      </c>
    </row>
    <row r="512" spans="2:17">
      <c r="B512" s="495" t="s">
        <v>331</v>
      </c>
      <c r="C512" s="496" t="s">
        <v>330</v>
      </c>
      <c r="D512" s="197"/>
      <c r="E512" s="197"/>
      <c r="F512" s="197"/>
      <c r="G512" s="197"/>
      <c r="H512" s="412">
        <v>0</v>
      </c>
      <c r="I512" s="412">
        <v>0</v>
      </c>
      <c r="J512" s="412">
        <v>0</v>
      </c>
      <c r="K512" s="412">
        <v>0</v>
      </c>
      <c r="L512" s="412">
        <v>0</v>
      </c>
      <c r="M512" s="412">
        <v>0</v>
      </c>
      <c r="N512" s="412">
        <v>0</v>
      </c>
      <c r="O512" s="412">
        <v>0</v>
      </c>
      <c r="P512" s="412">
        <v>0</v>
      </c>
      <c r="Q512" s="412">
        <v>0</v>
      </c>
    </row>
    <row r="513" spans="2:17">
      <c r="B513" s="495" t="s">
        <v>339</v>
      </c>
      <c r="C513" s="496" t="s">
        <v>340</v>
      </c>
      <c r="D513" s="197"/>
      <c r="E513" s="197"/>
      <c r="F513" s="197"/>
      <c r="G513" s="197"/>
      <c r="H513" s="412">
        <v>0</v>
      </c>
      <c r="I513" s="412">
        <v>0</v>
      </c>
      <c r="J513" s="412">
        <v>0</v>
      </c>
      <c r="K513" s="412">
        <v>0</v>
      </c>
      <c r="L513" s="412">
        <v>0</v>
      </c>
      <c r="M513" s="412">
        <v>0</v>
      </c>
      <c r="N513" s="412">
        <v>0</v>
      </c>
      <c r="O513" s="412">
        <v>0</v>
      </c>
      <c r="P513" s="412">
        <v>0</v>
      </c>
      <c r="Q513" s="412">
        <v>0</v>
      </c>
    </row>
    <row r="514" spans="2:17">
      <c r="B514" s="605" t="s">
        <v>1266</v>
      </c>
      <c r="C514" s="605" t="s">
        <v>1267</v>
      </c>
      <c r="D514" s="197"/>
      <c r="E514" s="197"/>
      <c r="F514" s="197"/>
      <c r="G514" s="197"/>
      <c r="H514" s="412">
        <v>250</v>
      </c>
      <c r="I514" s="412">
        <v>250</v>
      </c>
      <c r="J514" s="412">
        <v>250</v>
      </c>
      <c r="K514" s="412">
        <v>250</v>
      </c>
      <c r="L514" s="412">
        <v>250</v>
      </c>
      <c r="M514" s="412">
        <v>250</v>
      </c>
      <c r="N514" s="412">
        <v>250</v>
      </c>
      <c r="O514" s="412">
        <v>250</v>
      </c>
      <c r="P514" s="412">
        <v>250</v>
      </c>
      <c r="Q514" s="412">
        <v>250</v>
      </c>
    </row>
    <row r="515" spans="2:17">
      <c r="B515" s="605" t="s">
        <v>276</v>
      </c>
      <c r="C515" s="605" t="s">
        <v>277</v>
      </c>
      <c r="D515" s="197"/>
      <c r="E515" s="197"/>
      <c r="F515" s="197"/>
      <c r="G515" s="197"/>
      <c r="H515" s="412">
        <v>0</v>
      </c>
      <c r="I515" s="412">
        <v>0</v>
      </c>
      <c r="J515" s="412">
        <v>0</v>
      </c>
      <c r="K515" s="412">
        <v>0</v>
      </c>
      <c r="L515" s="412">
        <v>0</v>
      </c>
      <c r="M515" s="412">
        <v>0</v>
      </c>
      <c r="N515" s="412">
        <v>0</v>
      </c>
      <c r="O515" s="412">
        <v>0</v>
      </c>
      <c r="P515" s="412">
        <v>0</v>
      </c>
      <c r="Q515" s="412">
        <v>0</v>
      </c>
    </row>
    <row r="516" spans="2:17">
      <c r="B516" s="605" t="s">
        <v>310</v>
      </c>
      <c r="C516" s="605" t="s">
        <v>311</v>
      </c>
      <c r="D516" s="197"/>
      <c r="E516" s="197"/>
      <c r="F516" s="197"/>
      <c r="G516" s="197"/>
      <c r="H516" s="412">
        <v>0</v>
      </c>
      <c r="I516" s="412">
        <v>0</v>
      </c>
      <c r="J516" s="412">
        <v>0</v>
      </c>
      <c r="K516" s="412">
        <v>0</v>
      </c>
      <c r="L516" s="412">
        <v>0</v>
      </c>
      <c r="M516" s="412">
        <v>0</v>
      </c>
      <c r="N516" s="412">
        <v>0</v>
      </c>
      <c r="O516" s="412">
        <v>0</v>
      </c>
      <c r="P516" s="412">
        <v>0</v>
      </c>
      <c r="Q516" s="412">
        <v>0</v>
      </c>
    </row>
    <row r="517" spans="2:17">
      <c r="B517" s="605" t="s">
        <v>1154</v>
      </c>
      <c r="C517" s="605" t="s">
        <v>1155</v>
      </c>
      <c r="D517" s="197"/>
      <c r="E517" s="197"/>
      <c r="F517" s="197"/>
      <c r="G517" s="197"/>
      <c r="H517" s="412">
        <v>0</v>
      </c>
      <c r="I517" s="412">
        <v>0</v>
      </c>
      <c r="J517" s="412">
        <v>0</v>
      </c>
      <c r="K517" s="412">
        <v>0</v>
      </c>
      <c r="L517" s="412">
        <v>0</v>
      </c>
      <c r="M517" s="412">
        <v>0</v>
      </c>
      <c r="N517" s="412">
        <v>0</v>
      </c>
      <c r="O517" s="412">
        <v>0</v>
      </c>
      <c r="P517" s="412">
        <v>0</v>
      </c>
      <c r="Q517" s="412">
        <v>0</v>
      </c>
    </row>
    <row r="518" spans="2:17">
      <c r="B518" s="605" t="s">
        <v>1230</v>
      </c>
      <c r="C518" s="605" t="s">
        <v>1273</v>
      </c>
      <c r="D518" s="197"/>
      <c r="E518" s="197"/>
      <c r="F518" s="197"/>
      <c r="G518" s="197"/>
      <c r="H518" s="412">
        <v>0</v>
      </c>
      <c r="I518" s="412">
        <v>0</v>
      </c>
      <c r="J518" s="412">
        <v>0</v>
      </c>
      <c r="K518" s="412">
        <v>0</v>
      </c>
      <c r="L518" s="412">
        <v>0</v>
      </c>
      <c r="M518" s="412">
        <v>0</v>
      </c>
      <c r="N518" s="412">
        <v>0</v>
      </c>
      <c r="O518" s="412">
        <v>0</v>
      </c>
      <c r="P518" s="412">
        <v>0</v>
      </c>
      <c r="Q518" s="412">
        <v>0</v>
      </c>
    </row>
    <row r="519" spans="2:17">
      <c r="B519" s="605" t="s">
        <v>334</v>
      </c>
      <c r="C519" s="605" t="s">
        <v>1092</v>
      </c>
      <c r="D519" s="197"/>
      <c r="E519" s="197"/>
      <c r="F519" s="197"/>
      <c r="G519" s="197"/>
      <c r="H519" s="412">
        <v>0</v>
      </c>
      <c r="I519" s="412">
        <v>0</v>
      </c>
      <c r="J519" s="412">
        <v>0</v>
      </c>
      <c r="K519" s="412">
        <v>0</v>
      </c>
      <c r="L519" s="412">
        <v>0</v>
      </c>
      <c r="M519" s="412">
        <v>0</v>
      </c>
      <c r="N519" s="412">
        <v>0</v>
      </c>
      <c r="O519" s="412">
        <v>0</v>
      </c>
      <c r="P519" s="412">
        <v>0</v>
      </c>
      <c r="Q519" s="412">
        <v>0</v>
      </c>
    </row>
    <row r="520" spans="2:17">
      <c r="B520" s="605" t="s">
        <v>327</v>
      </c>
      <c r="C520" s="605" t="s">
        <v>326</v>
      </c>
      <c r="D520" s="197"/>
      <c r="E520" s="197"/>
      <c r="F520" s="197"/>
      <c r="G520" s="197"/>
      <c r="H520" s="412">
        <v>0</v>
      </c>
      <c r="I520" s="412">
        <v>0</v>
      </c>
      <c r="J520" s="412">
        <v>0</v>
      </c>
      <c r="K520" s="412">
        <v>0</v>
      </c>
      <c r="L520" s="412">
        <v>0</v>
      </c>
      <c r="M520" s="412">
        <v>0</v>
      </c>
      <c r="N520" s="412">
        <v>0</v>
      </c>
      <c r="O520" s="412">
        <v>0</v>
      </c>
      <c r="P520" s="412">
        <v>0</v>
      </c>
      <c r="Q520" s="412">
        <v>0</v>
      </c>
    </row>
    <row r="521" spans="2:17">
      <c r="B521" s="605" t="s">
        <v>335</v>
      </c>
      <c r="C521" s="605" t="s">
        <v>336</v>
      </c>
      <c r="D521" s="197"/>
      <c r="E521" s="197"/>
      <c r="F521" s="197"/>
      <c r="G521" s="197"/>
      <c r="H521" s="412">
        <v>0</v>
      </c>
      <c r="I521" s="412">
        <v>0</v>
      </c>
      <c r="J521" s="412">
        <v>0</v>
      </c>
      <c r="K521" s="412">
        <v>0</v>
      </c>
      <c r="L521" s="412">
        <v>0</v>
      </c>
      <c r="M521" s="412">
        <v>0</v>
      </c>
      <c r="N521" s="412">
        <v>0</v>
      </c>
      <c r="O521" s="412">
        <v>0</v>
      </c>
      <c r="P521" s="412">
        <v>0</v>
      </c>
      <c r="Q521" s="412">
        <v>0</v>
      </c>
    </row>
    <row r="522" spans="2:17">
      <c r="B522" s="605" t="s">
        <v>337</v>
      </c>
      <c r="C522" s="605" t="s">
        <v>338</v>
      </c>
      <c r="D522" s="197"/>
      <c r="E522" s="197"/>
      <c r="F522" s="197"/>
      <c r="G522" s="197"/>
      <c r="H522" s="412">
        <v>0</v>
      </c>
      <c r="I522" s="412">
        <v>0</v>
      </c>
      <c r="J522" s="412">
        <v>0</v>
      </c>
      <c r="K522" s="412">
        <v>0</v>
      </c>
      <c r="L522" s="412">
        <v>0</v>
      </c>
      <c r="M522" s="412">
        <v>0</v>
      </c>
      <c r="N522" s="412">
        <v>0</v>
      </c>
      <c r="O522" s="412">
        <v>0</v>
      </c>
      <c r="P522" s="412">
        <v>0</v>
      </c>
      <c r="Q522" s="412">
        <v>0</v>
      </c>
    </row>
    <row r="523" spans="2:17">
      <c r="B523" s="605" t="s">
        <v>301</v>
      </c>
      <c r="C523" s="605" t="s">
        <v>302</v>
      </c>
      <c r="D523" s="197"/>
      <c r="E523" s="197"/>
      <c r="F523" s="197"/>
      <c r="G523" s="197"/>
      <c r="H523" s="412">
        <v>0</v>
      </c>
      <c r="I523" s="412">
        <v>0</v>
      </c>
      <c r="J523" s="412">
        <v>0</v>
      </c>
      <c r="K523" s="412">
        <v>0</v>
      </c>
      <c r="L523" s="412">
        <v>0</v>
      </c>
      <c r="M523" s="412">
        <v>0</v>
      </c>
      <c r="N523" s="412">
        <v>0</v>
      </c>
      <c r="O523" s="412">
        <v>0</v>
      </c>
      <c r="P523" s="412">
        <v>0</v>
      </c>
      <c r="Q523" s="412">
        <v>0</v>
      </c>
    </row>
    <row r="524" spans="2:17">
      <c r="B524" s="149" t="s">
        <v>36</v>
      </c>
      <c r="C524" s="246" t="s">
        <v>62</v>
      </c>
      <c r="D524" s="197"/>
      <c r="E524" s="197"/>
      <c r="F524" s="197"/>
      <c r="G524" s="197"/>
      <c r="H524" s="412">
        <v>0</v>
      </c>
      <c r="I524" s="412">
        <v>0</v>
      </c>
      <c r="J524" s="412">
        <v>0</v>
      </c>
      <c r="K524" s="412">
        <v>0</v>
      </c>
      <c r="L524" s="412">
        <v>0</v>
      </c>
      <c r="M524" s="412">
        <v>0</v>
      </c>
      <c r="N524" s="412">
        <v>0</v>
      </c>
      <c r="O524" s="412">
        <v>0</v>
      </c>
      <c r="P524" s="412">
        <v>0</v>
      </c>
      <c r="Q524" s="412">
        <v>0</v>
      </c>
    </row>
    <row r="525" spans="2:17">
      <c r="B525" s="281" t="s">
        <v>37</v>
      </c>
      <c r="C525" s="246" t="s">
        <v>68</v>
      </c>
      <c r="D525" s="197"/>
      <c r="E525" s="197"/>
      <c r="F525" s="197"/>
      <c r="G525" s="197"/>
      <c r="H525" s="412">
        <v>0</v>
      </c>
      <c r="I525" s="412">
        <v>0</v>
      </c>
      <c r="J525" s="412">
        <v>0</v>
      </c>
      <c r="K525" s="412">
        <v>0</v>
      </c>
      <c r="L525" s="412">
        <v>0</v>
      </c>
      <c r="M525" s="412">
        <v>0</v>
      </c>
      <c r="N525" s="412">
        <v>0</v>
      </c>
      <c r="O525" s="412">
        <v>0</v>
      </c>
      <c r="P525" s="412">
        <v>0</v>
      </c>
      <c r="Q525" s="412">
        <v>0</v>
      </c>
    </row>
    <row r="526" spans="2:17">
      <c r="B526" s="281" t="s">
        <v>34</v>
      </c>
      <c r="C526" s="246" t="s">
        <v>34</v>
      </c>
      <c r="D526" s="197"/>
      <c r="E526" s="197"/>
      <c r="F526" s="197"/>
      <c r="G526" s="197"/>
      <c r="H526" s="412">
        <v>0</v>
      </c>
      <c r="I526" s="412">
        <v>0</v>
      </c>
      <c r="J526" s="412">
        <v>0</v>
      </c>
      <c r="K526" s="412">
        <v>0</v>
      </c>
      <c r="L526" s="412">
        <v>0</v>
      </c>
      <c r="M526" s="412">
        <v>0</v>
      </c>
      <c r="N526" s="412">
        <v>0</v>
      </c>
      <c r="O526" s="412">
        <v>0</v>
      </c>
      <c r="P526" s="412">
        <v>0</v>
      </c>
      <c r="Q526" s="412">
        <v>0</v>
      </c>
    </row>
    <row r="527" spans="2:17">
      <c r="B527" s="281" t="s">
        <v>35</v>
      </c>
      <c r="C527" s="246" t="s">
        <v>35</v>
      </c>
      <c r="D527" s="197"/>
      <c r="E527" s="197"/>
      <c r="F527" s="197"/>
      <c r="G527" s="197"/>
      <c r="H527" s="412">
        <v>0</v>
      </c>
      <c r="I527" s="412">
        <v>0</v>
      </c>
      <c r="J527" s="412">
        <v>0</v>
      </c>
      <c r="K527" s="412">
        <v>0</v>
      </c>
      <c r="L527" s="412">
        <v>0</v>
      </c>
      <c r="M527" s="412">
        <v>0</v>
      </c>
      <c r="N527" s="412">
        <v>0</v>
      </c>
      <c r="O527" s="412">
        <v>0</v>
      </c>
      <c r="P527" s="412">
        <v>0</v>
      </c>
      <c r="Q527" s="412">
        <v>0</v>
      </c>
    </row>
    <row r="528" spans="2:17">
      <c r="B528" s="281" t="s">
        <v>39</v>
      </c>
      <c r="C528" s="246" t="s">
        <v>64</v>
      </c>
      <c r="D528" s="197"/>
      <c r="E528" s="197"/>
      <c r="F528" s="197"/>
      <c r="G528" s="197"/>
      <c r="H528" s="412">
        <v>0</v>
      </c>
      <c r="I528" s="412">
        <v>0</v>
      </c>
      <c r="J528" s="412">
        <v>0</v>
      </c>
      <c r="K528" s="412">
        <v>0</v>
      </c>
      <c r="L528" s="412">
        <v>0</v>
      </c>
      <c r="M528" s="412">
        <v>0</v>
      </c>
      <c r="N528" s="412">
        <v>0</v>
      </c>
      <c r="O528" s="412">
        <v>0</v>
      </c>
      <c r="P528" s="412">
        <v>0</v>
      </c>
      <c r="Q528" s="412">
        <v>0</v>
      </c>
    </row>
    <row r="529" spans="2:17">
      <c r="B529" s="281" t="s">
        <v>38</v>
      </c>
      <c r="C529" s="246" t="s">
        <v>63</v>
      </c>
      <c r="D529" s="197"/>
      <c r="E529" s="197"/>
      <c r="F529" s="197"/>
      <c r="G529" s="197"/>
      <c r="H529" s="412">
        <v>0</v>
      </c>
      <c r="I529" s="412">
        <v>0</v>
      </c>
      <c r="J529" s="412">
        <v>0</v>
      </c>
      <c r="K529" s="412">
        <v>0</v>
      </c>
      <c r="L529" s="412">
        <v>0</v>
      </c>
      <c r="M529" s="412">
        <v>0</v>
      </c>
      <c r="N529" s="412">
        <v>0</v>
      </c>
      <c r="O529" s="412">
        <v>0</v>
      </c>
      <c r="P529" s="412">
        <v>0</v>
      </c>
      <c r="Q529" s="412">
        <v>0</v>
      </c>
    </row>
    <row r="530" spans="2:17">
      <c r="B530" s="281" t="s">
        <v>33</v>
      </c>
      <c r="C530" s="246" t="s">
        <v>33</v>
      </c>
      <c r="D530" s="197"/>
      <c r="E530" s="197"/>
      <c r="F530" s="197"/>
      <c r="G530" s="197"/>
      <c r="H530" s="412">
        <v>0</v>
      </c>
      <c r="I530" s="412">
        <v>0</v>
      </c>
      <c r="J530" s="412">
        <v>0</v>
      </c>
      <c r="K530" s="412">
        <v>0</v>
      </c>
      <c r="L530" s="412">
        <v>0</v>
      </c>
      <c r="M530" s="412">
        <v>0</v>
      </c>
      <c r="N530" s="412">
        <v>0</v>
      </c>
      <c r="O530" s="412">
        <v>0</v>
      </c>
      <c r="P530" s="412">
        <v>0</v>
      </c>
      <c r="Q530" s="412">
        <v>0</v>
      </c>
    </row>
    <row r="531" spans="2:17">
      <c r="B531" s="281" t="s">
        <v>41</v>
      </c>
      <c r="C531" s="246" t="s">
        <v>65</v>
      </c>
      <c r="D531" s="197"/>
      <c r="E531" s="197"/>
      <c r="F531" s="197"/>
      <c r="G531" s="197"/>
      <c r="H531" s="412">
        <v>0</v>
      </c>
      <c r="I531" s="412">
        <v>0</v>
      </c>
      <c r="J531" s="412">
        <v>0</v>
      </c>
      <c r="K531" s="412">
        <v>0</v>
      </c>
      <c r="L531" s="412">
        <v>0</v>
      </c>
      <c r="M531" s="412">
        <v>0</v>
      </c>
      <c r="N531" s="412">
        <v>0</v>
      </c>
      <c r="O531" s="412">
        <v>0</v>
      </c>
      <c r="P531" s="412">
        <v>0</v>
      </c>
      <c r="Q531" s="412">
        <v>0</v>
      </c>
    </row>
    <row r="532" spans="2:17" ht="13.5" thickBot="1">
      <c r="B532" s="283" t="s">
        <v>40</v>
      </c>
      <c r="C532" s="247" t="s">
        <v>40</v>
      </c>
      <c r="D532" s="199"/>
      <c r="E532" s="199"/>
      <c r="F532" s="199"/>
      <c r="G532" s="199"/>
      <c r="H532" s="413">
        <v>0</v>
      </c>
      <c r="I532" s="413">
        <v>0</v>
      </c>
      <c r="J532" s="413">
        <v>0</v>
      </c>
      <c r="K532" s="413">
        <v>0</v>
      </c>
      <c r="L532" s="413">
        <v>0</v>
      </c>
      <c r="M532" s="413">
        <v>0</v>
      </c>
      <c r="N532" s="413">
        <v>0</v>
      </c>
      <c r="O532" s="413">
        <v>0</v>
      </c>
      <c r="P532" s="413">
        <v>0</v>
      </c>
      <c r="Q532" s="413">
        <v>0</v>
      </c>
    </row>
  </sheetData>
  <mergeCells count="7">
    <mergeCell ref="J5:Q5"/>
    <mergeCell ref="H6:H8"/>
    <mergeCell ref="I6:I8"/>
    <mergeCell ref="L6:Q6"/>
    <mergeCell ref="J7:J8"/>
    <mergeCell ref="K7:K8"/>
    <mergeCell ref="L7:Q7"/>
  </mergeCells>
  <pageMargins left="0.19685039370078741" right="0.23622047244094491" top="0.43307086614173229" bottom="0.78740157480314965" header="0.31496062992125984" footer="0.31496062992125984"/>
  <pageSetup scale="13" orientation="landscape" verticalDpi="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I71"/>
  <sheetViews>
    <sheetView showGridLines="0" zoomScale="70" zoomScaleNormal="70" workbookViewId="0">
      <pane xSplit="4" ySplit="8" topLeftCell="E9" activePane="bottomRight" state="frozen"/>
      <selection activeCell="B28" sqref="B28"/>
      <selection pane="topRight" activeCell="B28" sqref="B28"/>
      <selection pane="bottomLeft" activeCell="B28" sqref="B28"/>
      <selection pane="bottomRight" activeCell="B8" sqref="B8"/>
    </sheetView>
  </sheetViews>
  <sheetFormatPr defaultRowHeight="12.75" outlineLevelRow="1" outlineLevelCol="1"/>
  <cols>
    <col min="1" max="1" width="4.7109375" style="236" customWidth="1"/>
    <col min="2" max="2" width="34" style="237" customWidth="1"/>
    <col min="3" max="3" width="40.140625" style="237" customWidth="1"/>
    <col min="4" max="4" width="14.7109375" style="237" customWidth="1" outlineLevel="1"/>
    <col min="5" max="5" width="14.140625" style="237" bestFit="1" customWidth="1"/>
    <col min="6" max="6" width="19.85546875" style="237" customWidth="1"/>
    <col min="7" max="7" width="28.28515625" style="237" customWidth="1" outlineLevel="1"/>
    <col min="8" max="8" width="12.28515625" style="237" customWidth="1"/>
    <col min="9" max="16" width="11.140625" style="237" customWidth="1"/>
    <col min="17" max="17" width="2.7109375" style="237" customWidth="1"/>
    <col min="18" max="35" width="11.140625" style="237" customWidth="1"/>
    <col min="36" max="37" width="2.7109375" style="242" customWidth="1"/>
    <col min="38" max="38" width="19.5703125" style="237" customWidth="1"/>
    <col min="39" max="39" width="12.28515625" style="237" hidden="1" customWidth="1" outlineLevel="1"/>
    <col min="40" max="47" width="11.140625" style="237" hidden="1" customWidth="1" outlineLevel="1"/>
    <col min="48" max="48" width="2.7109375" style="237" hidden="1" customWidth="1" outlineLevel="1"/>
    <col min="49" max="66" width="11.140625" style="237" hidden="1" customWidth="1" outlineLevel="1"/>
    <col min="67" max="67" width="2.7109375" style="242" hidden="1" customWidth="1" outlineLevel="1"/>
    <col min="68" max="68" width="27" style="237" bestFit="1" customWidth="1" collapsed="1"/>
    <col min="69" max="77" width="9.140625" style="243"/>
    <col min="78" max="78" width="9.140625" style="237"/>
    <col min="79" max="87" width="16.5703125" style="237" customWidth="1"/>
    <col min="88" max="16384" width="9.140625" style="237"/>
  </cols>
  <sheetData>
    <row r="1" spans="1:87">
      <c r="B1" s="236" t="s">
        <v>83</v>
      </c>
      <c r="E1" s="242"/>
      <c r="F1" s="145"/>
      <c r="G1" s="252"/>
      <c r="H1" s="317"/>
      <c r="I1" s="609" t="s">
        <v>225</v>
      </c>
      <c r="J1" s="252"/>
      <c r="K1" s="252"/>
      <c r="L1" s="252"/>
      <c r="M1" s="252"/>
      <c r="N1" s="252"/>
      <c r="O1" s="252"/>
      <c r="P1" s="252"/>
      <c r="Q1" s="252"/>
      <c r="R1" s="253"/>
      <c r="S1" s="252"/>
      <c r="T1" s="252"/>
      <c r="U1" s="252"/>
      <c r="V1" s="252"/>
      <c r="W1" s="252"/>
      <c r="X1" s="252"/>
      <c r="Y1" s="252"/>
      <c r="Z1" s="252"/>
      <c r="AA1" s="398"/>
      <c r="AB1" s="244"/>
      <c r="AC1" s="244"/>
      <c r="AD1" s="244"/>
      <c r="AE1" s="252"/>
      <c r="AF1" s="298"/>
      <c r="AG1" s="298"/>
      <c r="AH1" s="252"/>
      <c r="AI1" s="252"/>
      <c r="AJ1" s="244"/>
      <c r="AK1" s="244"/>
      <c r="AM1" s="132"/>
      <c r="AN1" s="239"/>
      <c r="AO1" s="239"/>
      <c r="AP1" s="239"/>
      <c r="AQ1" s="239"/>
      <c r="AR1" s="239"/>
      <c r="AS1" s="239"/>
      <c r="AT1" s="239"/>
      <c r="AU1" s="239"/>
      <c r="AV1" s="239"/>
      <c r="AW1" s="132"/>
      <c r="AX1" s="239"/>
      <c r="AY1" s="239"/>
      <c r="AZ1" s="239"/>
      <c r="BA1" s="239"/>
      <c r="BB1" s="239"/>
      <c r="BC1" s="239"/>
      <c r="BD1" s="239"/>
      <c r="BE1" s="239"/>
      <c r="BF1" s="132"/>
      <c r="BG1" s="239"/>
      <c r="BH1" s="239"/>
      <c r="BI1" s="239"/>
      <c r="BJ1" s="239"/>
      <c r="BK1" s="239"/>
      <c r="BL1" s="239"/>
      <c r="BM1" s="239"/>
      <c r="BN1" s="239"/>
      <c r="BO1" s="287"/>
    </row>
    <row r="2" spans="1:87" ht="13.5" thickBot="1">
      <c r="B2" s="236" t="s">
        <v>69</v>
      </c>
      <c r="E2" s="198"/>
      <c r="F2" s="145"/>
      <c r="G2" s="134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  <c r="T2" s="252"/>
      <c r="U2" s="252"/>
      <c r="V2" s="252"/>
      <c r="W2" s="252"/>
      <c r="X2" s="252"/>
      <c r="Y2" s="252"/>
      <c r="Z2" s="252"/>
      <c r="AA2" s="252"/>
      <c r="AB2" s="252"/>
      <c r="AC2" s="252"/>
      <c r="AD2" s="252"/>
      <c r="AE2" s="252"/>
      <c r="AF2" s="252"/>
      <c r="AG2" s="252"/>
      <c r="AH2" s="252"/>
      <c r="AI2" s="252"/>
      <c r="AJ2" s="244"/>
      <c r="AK2" s="244"/>
      <c r="AM2" s="237">
        <v>6</v>
      </c>
      <c r="AN2" s="237">
        <v>7</v>
      </c>
      <c r="AO2" s="237">
        <v>8</v>
      </c>
      <c r="AP2" s="237">
        <v>9</v>
      </c>
      <c r="AQ2" s="237">
        <v>10</v>
      </c>
      <c r="AR2" s="237">
        <v>11</v>
      </c>
      <c r="AS2" s="237">
        <v>12</v>
      </c>
      <c r="AT2" s="237">
        <v>13</v>
      </c>
      <c r="AU2" s="237">
        <v>14</v>
      </c>
      <c r="AW2" s="237">
        <v>16</v>
      </c>
      <c r="AX2" s="237">
        <v>17</v>
      </c>
      <c r="AY2" s="237">
        <v>18</v>
      </c>
      <c r="AZ2" s="237">
        <v>19</v>
      </c>
      <c r="BA2" s="237">
        <v>20</v>
      </c>
      <c r="BB2" s="237">
        <v>21</v>
      </c>
      <c r="BC2" s="237">
        <v>22</v>
      </c>
      <c r="BD2" s="237">
        <v>23</v>
      </c>
      <c r="BE2" s="237">
        <v>24</v>
      </c>
      <c r="BF2" s="237">
        <v>25</v>
      </c>
      <c r="BG2" s="237">
        <v>26</v>
      </c>
      <c r="BH2" s="237">
        <v>27</v>
      </c>
      <c r="BI2" s="237">
        <v>28</v>
      </c>
      <c r="BJ2" s="237">
        <v>29</v>
      </c>
      <c r="BK2" s="237">
        <v>30</v>
      </c>
      <c r="BL2" s="237">
        <v>31</v>
      </c>
      <c r="BM2" s="237">
        <v>32</v>
      </c>
      <c r="BN2" s="237">
        <v>33</v>
      </c>
      <c r="BO2" s="237"/>
    </row>
    <row r="3" spans="1:87" ht="13.5" hidden="1" outlineLevel="1" thickBot="1">
      <c r="E3" s="226"/>
      <c r="F3" s="145"/>
      <c r="G3" s="134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2"/>
      <c r="V3" s="252"/>
      <c r="W3" s="252"/>
      <c r="X3" s="252"/>
      <c r="Y3" s="252"/>
      <c r="Z3" s="252"/>
      <c r="AA3" s="252"/>
      <c r="AB3" s="252"/>
      <c r="AC3" s="252"/>
      <c r="AD3" s="252"/>
      <c r="AE3" s="252"/>
      <c r="AF3" s="252"/>
      <c r="AG3" s="252"/>
      <c r="AH3" s="252"/>
      <c r="AI3" s="252"/>
      <c r="AJ3" s="244"/>
      <c r="AK3" s="244"/>
    </row>
    <row r="4" spans="1:87" ht="13.5" hidden="1" outlineLevel="1" thickBot="1">
      <c r="B4" s="239"/>
      <c r="C4" s="239"/>
      <c r="D4" s="239"/>
      <c r="E4" s="242"/>
      <c r="F4" s="145"/>
      <c r="G4" s="134"/>
      <c r="H4" s="252">
        <v>7</v>
      </c>
      <c r="I4" s="252">
        <v>8</v>
      </c>
      <c r="J4" s="252">
        <v>9</v>
      </c>
      <c r="K4" s="252">
        <v>10</v>
      </c>
      <c r="L4" s="252">
        <v>11</v>
      </c>
      <c r="M4" s="252">
        <v>12</v>
      </c>
      <c r="N4" s="252">
        <v>13</v>
      </c>
      <c r="O4" s="252">
        <v>14</v>
      </c>
      <c r="P4" s="252">
        <v>15</v>
      </c>
      <c r="Q4" s="252"/>
      <c r="R4" s="252"/>
      <c r="S4" s="252"/>
      <c r="T4" s="252"/>
      <c r="U4" s="252"/>
      <c r="V4" s="252"/>
      <c r="W4" s="252"/>
      <c r="X4" s="252"/>
      <c r="Y4" s="252"/>
      <c r="Z4" s="252"/>
      <c r="AA4" s="252">
        <v>17</v>
      </c>
      <c r="AB4" s="252">
        <v>18</v>
      </c>
      <c r="AC4" s="252">
        <v>19</v>
      </c>
      <c r="AD4" s="252">
        <v>20</v>
      </c>
      <c r="AE4" s="252">
        <v>21</v>
      </c>
      <c r="AF4" s="252">
        <v>22</v>
      </c>
      <c r="AG4" s="252">
        <v>23</v>
      </c>
      <c r="AH4" s="252">
        <v>24</v>
      </c>
      <c r="AI4" s="252">
        <v>25</v>
      </c>
      <c r="AJ4" s="244"/>
      <c r="AK4" s="244"/>
      <c r="AM4" s="240" t="s">
        <v>368</v>
      </c>
    </row>
    <row r="5" spans="1:87" s="288" customFormat="1" ht="13.5" hidden="1" outlineLevel="1" thickBot="1">
      <c r="A5" s="236"/>
      <c r="B5" s="137"/>
      <c r="C5" s="240"/>
      <c r="D5" s="137"/>
      <c r="E5" s="244"/>
      <c r="F5" s="145"/>
      <c r="G5" s="252"/>
      <c r="Q5" s="252"/>
      <c r="R5" s="252"/>
      <c r="S5" s="252"/>
      <c r="T5" s="252"/>
      <c r="U5" s="252"/>
      <c r="V5" s="252"/>
      <c r="W5" s="252"/>
      <c r="X5" s="252"/>
      <c r="Y5" s="252"/>
      <c r="Z5" s="252"/>
      <c r="AA5" s="252"/>
      <c r="AB5" s="252"/>
      <c r="AC5" s="252"/>
      <c r="AD5" s="252"/>
      <c r="AE5" s="252"/>
      <c r="AF5" s="252"/>
      <c r="AG5" s="252"/>
      <c r="AH5" s="252"/>
      <c r="AI5" s="252"/>
      <c r="AJ5" s="244"/>
      <c r="AK5" s="244"/>
      <c r="BO5" s="289"/>
      <c r="BQ5" s="137"/>
      <c r="BR5" s="137"/>
      <c r="BS5" s="137"/>
      <c r="BT5" s="137"/>
      <c r="BU5" s="137"/>
      <c r="BV5" s="137"/>
      <c r="BW5" s="137"/>
      <c r="BX5" s="137"/>
      <c r="BY5" s="137"/>
    </row>
    <row r="6" spans="1:87" ht="15.75" customHeight="1" collapsed="1" thickBot="1">
      <c r="B6" s="236" t="s">
        <v>366</v>
      </c>
      <c r="E6" s="235"/>
      <c r="F6" s="145"/>
      <c r="H6" s="699" t="s">
        <v>1619</v>
      </c>
      <c r="I6" s="700"/>
      <c r="J6" s="700"/>
      <c r="K6" s="700"/>
      <c r="L6" s="700"/>
      <c r="M6" s="700"/>
      <c r="N6" s="700"/>
      <c r="O6" s="700"/>
      <c r="P6" s="701"/>
      <c r="R6" s="699" t="s">
        <v>1641</v>
      </c>
      <c r="S6" s="700"/>
      <c r="T6" s="700"/>
      <c r="U6" s="700"/>
      <c r="V6" s="700"/>
      <c r="W6" s="700"/>
      <c r="X6" s="700"/>
      <c r="Y6" s="700"/>
      <c r="Z6" s="701"/>
      <c r="AA6" s="699" t="s">
        <v>1640</v>
      </c>
      <c r="AB6" s="700"/>
      <c r="AC6" s="700"/>
      <c r="AD6" s="700"/>
      <c r="AE6" s="700"/>
      <c r="AF6" s="700"/>
      <c r="AG6" s="700"/>
      <c r="AH6" s="700"/>
      <c r="AI6" s="701"/>
      <c r="AM6" s="290" t="s">
        <v>130</v>
      </c>
      <c r="AN6" s="291"/>
      <c r="AO6" s="291"/>
      <c r="AP6" s="291"/>
      <c r="AQ6" s="291"/>
      <c r="AR6" s="291"/>
      <c r="AS6" s="291"/>
      <c r="AT6" s="291"/>
      <c r="AU6" s="292"/>
      <c r="AW6" s="290" t="s">
        <v>226</v>
      </c>
      <c r="AX6" s="291"/>
      <c r="AY6" s="291"/>
      <c r="AZ6" s="291"/>
      <c r="BA6" s="291"/>
      <c r="BB6" s="291"/>
      <c r="BC6" s="291"/>
      <c r="BD6" s="291"/>
      <c r="BE6" s="291"/>
      <c r="BF6" s="291"/>
      <c r="BG6" s="291"/>
      <c r="BH6" s="291"/>
      <c r="BI6" s="291"/>
      <c r="BJ6" s="291"/>
      <c r="BK6" s="291"/>
      <c r="BL6" s="291"/>
      <c r="BM6" s="291"/>
      <c r="BN6" s="292"/>
      <c r="BQ6" s="543" t="s">
        <v>1575</v>
      </c>
    </row>
    <row r="7" spans="1:87" ht="25.5" customHeight="1" thickBot="1">
      <c r="B7" s="139" t="s">
        <v>1634</v>
      </c>
      <c r="C7" s="241"/>
      <c r="H7" s="702"/>
      <c r="I7" s="703"/>
      <c r="J7" s="703"/>
      <c r="K7" s="703"/>
      <c r="L7" s="703"/>
      <c r="M7" s="703"/>
      <c r="N7" s="703"/>
      <c r="O7" s="703"/>
      <c r="P7" s="704"/>
      <c r="R7" s="702"/>
      <c r="S7" s="703"/>
      <c r="T7" s="703"/>
      <c r="U7" s="703"/>
      <c r="V7" s="703"/>
      <c r="W7" s="703"/>
      <c r="X7" s="703"/>
      <c r="Y7" s="703"/>
      <c r="Z7" s="704"/>
      <c r="AA7" s="702"/>
      <c r="AB7" s="703"/>
      <c r="AC7" s="703"/>
      <c r="AD7" s="703"/>
      <c r="AE7" s="703"/>
      <c r="AF7" s="703"/>
      <c r="AG7" s="703"/>
      <c r="AH7" s="703"/>
      <c r="AI7" s="704"/>
      <c r="AM7" s="696" t="s">
        <v>234</v>
      </c>
      <c r="AN7" s="697"/>
      <c r="AO7" s="697"/>
      <c r="AP7" s="697"/>
      <c r="AQ7" s="697"/>
      <c r="AR7" s="697"/>
      <c r="AS7" s="697"/>
      <c r="AT7" s="697"/>
      <c r="AU7" s="697"/>
      <c r="AW7" s="698" t="s">
        <v>1069</v>
      </c>
      <c r="AX7" s="698"/>
      <c r="AY7" s="698"/>
      <c r="AZ7" s="698"/>
      <c r="BA7" s="698"/>
      <c r="BB7" s="698"/>
      <c r="BC7" s="698"/>
      <c r="BD7" s="698"/>
      <c r="BE7" s="698"/>
      <c r="BF7" s="697" t="s">
        <v>129</v>
      </c>
      <c r="BG7" s="697"/>
      <c r="BH7" s="697"/>
      <c r="BI7" s="697"/>
      <c r="BJ7" s="697"/>
      <c r="BK7" s="697"/>
      <c r="BL7" s="697"/>
      <c r="BM7" s="697"/>
      <c r="BN7" s="697"/>
      <c r="BQ7" s="243">
        <v>15</v>
      </c>
      <c r="BR7" s="243">
        <v>16</v>
      </c>
      <c r="BS7" s="243">
        <v>17</v>
      </c>
      <c r="BT7" s="243">
        <v>18</v>
      </c>
      <c r="BU7" s="243">
        <v>19</v>
      </c>
      <c r="BV7" s="243">
        <v>20</v>
      </c>
      <c r="BW7" s="243">
        <v>21</v>
      </c>
      <c r="BX7" s="243">
        <v>22</v>
      </c>
      <c r="BY7" s="243">
        <v>23</v>
      </c>
    </row>
    <row r="8" spans="1:87" ht="69" customHeight="1" thickBot="1">
      <c r="B8" s="556" t="s">
        <v>2</v>
      </c>
      <c r="C8" s="556" t="s">
        <v>3</v>
      </c>
      <c r="D8" s="557" t="s">
        <v>1260</v>
      </c>
      <c r="E8" s="557" t="s">
        <v>138</v>
      </c>
      <c r="F8" s="557" t="s">
        <v>1126</v>
      </c>
      <c r="G8" s="556" t="s">
        <v>1642</v>
      </c>
      <c r="H8" s="556" t="s">
        <v>4</v>
      </c>
      <c r="I8" s="556" t="s">
        <v>5</v>
      </c>
      <c r="J8" s="556" t="s">
        <v>127</v>
      </c>
      <c r="K8" s="585" t="s">
        <v>128</v>
      </c>
      <c r="L8" s="585" t="s">
        <v>124</v>
      </c>
      <c r="M8" s="585" t="s">
        <v>125</v>
      </c>
      <c r="N8" s="585" t="s">
        <v>6</v>
      </c>
      <c r="O8" s="585" t="s">
        <v>126</v>
      </c>
      <c r="P8" s="585" t="s">
        <v>7</v>
      </c>
      <c r="R8" s="556" t="s">
        <v>4</v>
      </c>
      <c r="S8" s="556" t="s">
        <v>5</v>
      </c>
      <c r="T8" s="556" t="s">
        <v>127</v>
      </c>
      <c r="U8" s="585" t="s">
        <v>128</v>
      </c>
      <c r="V8" s="585" t="s">
        <v>124</v>
      </c>
      <c r="W8" s="585" t="s">
        <v>125</v>
      </c>
      <c r="X8" s="585" t="s">
        <v>6</v>
      </c>
      <c r="Y8" s="585" t="s">
        <v>126</v>
      </c>
      <c r="Z8" s="585" t="s">
        <v>7</v>
      </c>
      <c r="AA8" s="556" t="s">
        <v>4</v>
      </c>
      <c r="AB8" s="556" t="s">
        <v>5</v>
      </c>
      <c r="AC8" s="556" t="s">
        <v>127</v>
      </c>
      <c r="AD8" s="585" t="s">
        <v>128</v>
      </c>
      <c r="AE8" s="585" t="s">
        <v>124</v>
      </c>
      <c r="AF8" s="585" t="s">
        <v>125</v>
      </c>
      <c r="AG8" s="585" t="s">
        <v>6</v>
      </c>
      <c r="AH8" s="585" t="s">
        <v>126</v>
      </c>
      <c r="AI8" s="585" t="s">
        <v>7</v>
      </c>
      <c r="AM8" s="556" t="s">
        <v>4</v>
      </c>
      <c r="AN8" s="556" t="s">
        <v>5</v>
      </c>
      <c r="AO8" s="556" t="s">
        <v>127</v>
      </c>
      <c r="AP8" s="585" t="s">
        <v>128</v>
      </c>
      <c r="AQ8" s="585" t="s">
        <v>124</v>
      </c>
      <c r="AR8" s="585" t="s">
        <v>125</v>
      </c>
      <c r="AS8" s="585" t="s">
        <v>6</v>
      </c>
      <c r="AT8" s="585" t="s">
        <v>126</v>
      </c>
      <c r="AU8" s="585" t="s">
        <v>7</v>
      </c>
      <c r="AW8" s="556" t="s">
        <v>4</v>
      </c>
      <c r="AX8" s="556" t="s">
        <v>5</v>
      </c>
      <c r="AY8" s="556" t="s">
        <v>127</v>
      </c>
      <c r="AZ8" s="585" t="s">
        <v>128</v>
      </c>
      <c r="BA8" s="585" t="s">
        <v>124</v>
      </c>
      <c r="BB8" s="585" t="s">
        <v>125</v>
      </c>
      <c r="BC8" s="585" t="s">
        <v>6</v>
      </c>
      <c r="BD8" s="585" t="s">
        <v>126</v>
      </c>
      <c r="BE8" s="585" t="s">
        <v>7</v>
      </c>
      <c r="BF8" s="556" t="s">
        <v>4</v>
      </c>
      <c r="BG8" s="556" t="s">
        <v>5</v>
      </c>
      <c r="BH8" s="556" t="s">
        <v>127</v>
      </c>
      <c r="BI8" s="585" t="s">
        <v>128</v>
      </c>
      <c r="BJ8" s="585" t="s">
        <v>124</v>
      </c>
      <c r="BK8" s="585" t="s">
        <v>125</v>
      </c>
      <c r="BL8" s="585" t="s">
        <v>6</v>
      </c>
      <c r="BM8" s="585" t="s">
        <v>126</v>
      </c>
      <c r="BN8" s="585" t="s">
        <v>7</v>
      </c>
      <c r="BQ8" s="243" t="s">
        <v>4</v>
      </c>
      <c r="BR8" s="243" t="s">
        <v>5</v>
      </c>
      <c r="BS8" s="243" t="s">
        <v>127</v>
      </c>
      <c r="BT8" s="243" t="s">
        <v>128</v>
      </c>
      <c r="BU8" s="243" t="s">
        <v>124</v>
      </c>
      <c r="BV8" s="243" t="s">
        <v>125</v>
      </c>
      <c r="BW8" s="243" t="s">
        <v>6</v>
      </c>
      <c r="BX8" s="243" t="s">
        <v>126</v>
      </c>
      <c r="BY8" s="243" t="s">
        <v>7</v>
      </c>
      <c r="CA8" s="243" t="s">
        <v>4</v>
      </c>
      <c r="CB8" s="243" t="s">
        <v>5</v>
      </c>
      <c r="CC8" s="243" t="s">
        <v>127</v>
      </c>
      <c r="CD8" s="243" t="s">
        <v>128</v>
      </c>
      <c r="CE8" s="243" t="s">
        <v>124</v>
      </c>
      <c r="CF8" s="243" t="s">
        <v>125</v>
      </c>
      <c r="CG8" s="243" t="s">
        <v>6</v>
      </c>
      <c r="CH8" s="243" t="s">
        <v>126</v>
      </c>
      <c r="CI8" s="243" t="s">
        <v>7</v>
      </c>
    </row>
    <row r="9" spans="1:87" ht="15" customHeight="1">
      <c r="B9" s="223" t="str">
        <f>'Novos Planos'!B9</f>
        <v>Samsung P555</v>
      </c>
      <c r="C9" s="391" t="str">
        <f>'Novos Planos'!C9</f>
        <v>Samsung Galaxy Tab A 9.7" 4G</v>
      </c>
      <c r="D9" s="480">
        <f>'Novos Planos'!D9</f>
        <v>42219</v>
      </c>
      <c r="E9" s="480" t="str">
        <f>'Novos Planos'!E9</f>
        <v>Lte</v>
      </c>
      <c r="F9" s="197" t="str">
        <f>'Novos Planos'!F9</f>
        <v>3FF</v>
      </c>
      <c r="G9" s="197" t="str">
        <f>'Novos Planos'!G9</f>
        <v>VIM 6GB</v>
      </c>
      <c r="H9" s="200">
        <f>VLOOKUP($B9,'Novos Planos'!$B$9:$BR$69,H$4,FALSE)</f>
        <v>1999</v>
      </c>
      <c r="I9" s="200">
        <f>VLOOKUP($B9,'Novos Planos'!$B$9:$BR$69,I$4,FALSE)</f>
        <v>1999</v>
      </c>
      <c r="J9" s="200">
        <f>VLOOKUP($B9,'Novos Planos'!$B$9:$BR$69,J$4,FALSE)</f>
        <v>1999</v>
      </c>
      <c r="K9" s="200">
        <f>VLOOKUP($B9,'Novos Planos'!$B$9:$BR$69,K$4,FALSE)</f>
        <v>1999</v>
      </c>
      <c r="L9" s="200">
        <f>VLOOKUP($B9,'Novos Planos'!$B$9:$BR$69,L$4,FALSE)</f>
        <v>1999</v>
      </c>
      <c r="M9" s="200">
        <f>VLOOKUP($B9,'Novos Planos'!$B$9:$BR$69,M$4,FALSE)</f>
        <v>1999</v>
      </c>
      <c r="N9" s="200">
        <f>VLOOKUP($B9,'Novos Planos'!$B$9:$BR$69,N$4,FALSE)</f>
        <v>1999</v>
      </c>
      <c r="O9" s="200">
        <f>VLOOKUP($B9,'Novos Planos'!$B$9:$BR$69,O$4,FALSE)</f>
        <v>1999</v>
      </c>
      <c r="P9" s="200">
        <f>VLOOKUP($B9,'Novos Planos'!$B$9:$BR$69,P$4,FALSE)</f>
        <v>1999</v>
      </c>
      <c r="Q9" s="295"/>
      <c r="R9" s="200">
        <f t="shared" ref="R9:Z9" si="0">H9</f>
        <v>1999</v>
      </c>
      <c r="S9" s="200">
        <f t="shared" si="0"/>
        <v>1999</v>
      </c>
      <c r="T9" s="200">
        <f t="shared" si="0"/>
        <v>1999</v>
      </c>
      <c r="U9" s="200">
        <f t="shared" si="0"/>
        <v>1999</v>
      </c>
      <c r="V9" s="200">
        <f t="shared" si="0"/>
        <v>1999</v>
      </c>
      <c r="W9" s="200">
        <f t="shared" si="0"/>
        <v>1999</v>
      </c>
      <c r="X9" s="200">
        <f t="shared" si="0"/>
        <v>1999</v>
      </c>
      <c r="Y9" s="200">
        <f t="shared" si="0"/>
        <v>1999</v>
      </c>
      <c r="Z9" s="200">
        <f t="shared" si="0"/>
        <v>1999</v>
      </c>
      <c r="AA9" s="146">
        <f>'Novos Planos'!Q9</f>
        <v>1599</v>
      </c>
      <c r="AB9" s="146">
        <f>'Novos Planos'!R9</f>
        <v>1599</v>
      </c>
      <c r="AC9" s="146">
        <f>'Novos Planos'!S9</f>
        <v>1599</v>
      </c>
      <c r="AD9" s="146">
        <f>'Novos Planos'!T9</f>
        <v>1599</v>
      </c>
      <c r="AE9" s="146">
        <f>'Novos Planos'!U9</f>
        <v>1599</v>
      </c>
      <c r="AF9" s="146">
        <f>'Novos Planos'!V9</f>
        <v>1599</v>
      </c>
      <c r="AG9" s="146">
        <f>'Novos Planos'!W9</f>
        <v>1599</v>
      </c>
      <c r="AH9" s="146">
        <f>'Novos Planos'!X9</f>
        <v>1599</v>
      </c>
      <c r="AI9" s="146">
        <f>'Novos Planos'!Y9</f>
        <v>1599</v>
      </c>
      <c r="AJ9" s="293"/>
      <c r="AK9" s="293"/>
      <c r="AM9" s="146">
        <v>1999</v>
      </c>
      <c r="AN9" s="146">
        <v>1999</v>
      </c>
      <c r="AO9" s="146">
        <v>1999</v>
      </c>
      <c r="AP9" s="146">
        <v>1999</v>
      </c>
      <c r="AQ9" s="146">
        <v>1999</v>
      </c>
      <c r="AR9" s="146">
        <v>1999</v>
      </c>
      <c r="AS9" s="146">
        <v>1999</v>
      </c>
      <c r="AT9" s="146">
        <v>1999</v>
      </c>
      <c r="AU9" s="146">
        <v>1999</v>
      </c>
      <c r="AV9" s="293"/>
      <c r="AW9" s="146">
        <v>1999</v>
      </c>
      <c r="AX9" s="146">
        <v>1999</v>
      </c>
      <c r="AY9" s="146">
        <v>1999</v>
      </c>
      <c r="AZ9" s="146">
        <v>1999</v>
      </c>
      <c r="BA9" s="146">
        <v>1999</v>
      </c>
      <c r="BB9" s="146">
        <v>1999</v>
      </c>
      <c r="BC9" s="146">
        <v>1999</v>
      </c>
      <c r="BD9" s="146">
        <v>1999</v>
      </c>
      <c r="BE9" s="146">
        <v>1999</v>
      </c>
      <c r="BF9" s="146">
        <v>1599</v>
      </c>
      <c r="BG9" s="146">
        <v>1599</v>
      </c>
      <c r="BH9" s="146">
        <v>1599</v>
      </c>
      <c r="BI9" s="146">
        <v>1599</v>
      </c>
      <c r="BJ9" s="146">
        <v>1599</v>
      </c>
      <c r="BK9" s="146">
        <v>1599</v>
      </c>
      <c r="BL9" s="146">
        <v>1599</v>
      </c>
      <c r="BM9" s="146">
        <v>1599</v>
      </c>
      <c r="BN9" s="146">
        <v>1599</v>
      </c>
      <c r="BO9" s="293"/>
      <c r="BQ9" s="243">
        <f>VLOOKUP($C9,'Novos Planos'!$C$9:$Y$69,BQ$7,FALSE)</f>
        <v>1599</v>
      </c>
      <c r="BR9" s="243">
        <f>VLOOKUP($C9,'Novos Planos'!$C$9:$Y$69,BR$7,FALSE)</f>
        <v>1599</v>
      </c>
      <c r="BS9" s="243">
        <f>VLOOKUP($C9,'Novos Planos'!$C$9:$Y$69,BS$7,FALSE)</f>
        <v>1599</v>
      </c>
      <c r="BT9" s="243">
        <f>VLOOKUP($C9,'Novos Planos'!$C$9:$Y$69,BT$7,FALSE)</f>
        <v>1599</v>
      </c>
      <c r="BU9" s="243">
        <f>VLOOKUP($C9,'Novos Planos'!$C$9:$Y$69,BU$7,FALSE)</f>
        <v>1599</v>
      </c>
      <c r="BV9" s="243">
        <f>VLOOKUP($C9,'Novos Planos'!$C$9:$Y$69,BV$7,FALSE)</f>
        <v>1599</v>
      </c>
      <c r="BW9" s="243">
        <f>VLOOKUP($C9,'Novos Planos'!$C$9:$Y$69,BW$7,FALSE)</f>
        <v>1599</v>
      </c>
      <c r="BX9" s="243">
        <f>VLOOKUP($C9,'Novos Planos'!$C$9:$Y$69,BX$7,FALSE)</f>
        <v>1599</v>
      </c>
      <c r="BY9" s="243">
        <f>VLOOKUP($C9,'Novos Planos'!$C$9:$Y$69,BY$7,FALSE)</f>
        <v>1599</v>
      </c>
      <c r="CA9" s="237" t="b">
        <f t="shared" ref="CA9:CA70" si="1">BQ9=AA9</f>
        <v>1</v>
      </c>
      <c r="CB9" s="237" t="b">
        <f t="shared" ref="CB9:CI32" si="2">BR9=AB9</f>
        <v>1</v>
      </c>
      <c r="CC9" s="237" t="b">
        <f t="shared" si="2"/>
        <v>1</v>
      </c>
      <c r="CD9" s="237" t="b">
        <f t="shared" si="2"/>
        <v>1</v>
      </c>
      <c r="CE9" s="237" t="b">
        <f t="shared" si="2"/>
        <v>1</v>
      </c>
      <c r="CF9" s="237" t="b">
        <f t="shared" si="2"/>
        <v>1</v>
      </c>
      <c r="CG9" s="237" t="b">
        <f t="shared" si="2"/>
        <v>1</v>
      </c>
      <c r="CH9" s="237" t="b">
        <f t="shared" si="2"/>
        <v>1</v>
      </c>
      <c r="CI9" s="237" t="b">
        <f t="shared" si="2"/>
        <v>1</v>
      </c>
    </row>
    <row r="10" spans="1:87" ht="15" customHeight="1">
      <c r="B10" s="223" t="str">
        <f>'Novos Planos'!B10</f>
        <v>Samsung G925I</v>
      </c>
      <c r="C10" s="198" t="str">
        <f>'Novos Planos'!C10</f>
        <v>Samsung Galaxy S6 Edge 64GB</v>
      </c>
      <c r="D10" s="481">
        <f>'Novos Planos'!D10</f>
        <v>42110</v>
      </c>
      <c r="E10" s="481" t="str">
        <f>'Novos Planos'!E10</f>
        <v>Lte</v>
      </c>
      <c r="F10" s="197" t="str">
        <f>'Novos Planos'!F10</f>
        <v>4FF</v>
      </c>
      <c r="G10" s="197" t="str">
        <f>'Novos Planos'!G10</f>
        <v>SmartVivo 8GB</v>
      </c>
      <c r="H10" s="200">
        <f>VLOOKUP($B10,'Novos Planos'!$B$9:$BR$69,H$4,FALSE)</f>
        <v>4399</v>
      </c>
      <c r="I10" s="200">
        <f>VLOOKUP($B10,'Novos Planos'!$B$9:$BR$69,I$4,FALSE)</f>
        <v>4399</v>
      </c>
      <c r="J10" s="200">
        <f>VLOOKUP($B10,'Novos Planos'!$B$9:$BR$69,J$4,FALSE)</f>
        <v>4399</v>
      </c>
      <c r="K10" s="200">
        <f>VLOOKUP($B10,'Novos Planos'!$B$9:$BR$69,K$4,FALSE)</f>
        <v>4399</v>
      </c>
      <c r="L10" s="200">
        <f>VLOOKUP($B10,'Novos Planos'!$B$9:$BR$69,L$4,FALSE)</f>
        <v>4399</v>
      </c>
      <c r="M10" s="200">
        <f>VLOOKUP($B10,'Novos Planos'!$B$9:$BR$69,M$4,FALSE)</f>
        <v>4399</v>
      </c>
      <c r="N10" s="200">
        <f>VLOOKUP($B10,'Novos Planos'!$B$9:$BR$69,N$4,FALSE)</f>
        <v>4399</v>
      </c>
      <c r="O10" s="200">
        <f>VLOOKUP($B10,'Novos Planos'!$B$9:$BR$69,O$4,FALSE)</f>
        <v>4399</v>
      </c>
      <c r="P10" s="200">
        <f>VLOOKUP($B10,'Novos Planos'!$B$9:$BR$69,P$4,FALSE)</f>
        <v>4399</v>
      </c>
      <c r="Q10" s="295"/>
      <c r="R10" s="200">
        <f>H10</f>
        <v>4399</v>
      </c>
      <c r="S10" s="200">
        <f t="shared" ref="S10:Z10" si="3">I10</f>
        <v>4399</v>
      </c>
      <c r="T10" s="200">
        <f t="shared" si="3"/>
        <v>4399</v>
      </c>
      <c r="U10" s="200">
        <f t="shared" si="3"/>
        <v>4399</v>
      </c>
      <c r="V10" s="200">
        <f t="shared" si="3"/>
        <v>4399</v>
      </c>
      <c r="W10" s="200">
        <f t="shared" si="3"/>
        <v>4399</v>
      </c>
      <c r="X10" s="200">
        <f t="shared" si="3"/>
        <v>4399</v>
      </c>
      <c r="Y10" s="200">
        <f t="shared" si="3"/>
        <v>4399</v>
      </c>
      <c r="Z10" s="200">
        <f t="shared" si="3"/>
        <v>4399</v>
      </c>
      <c r="AA10" s="146">
        <f>'Novos Planos'!Q10</f>
        <v>3999</v>
      </c>
      <c r="AB10" s="146">
        <f>'Novos Planos'!R10</f>
        <v>3999</v>
      </c>
      <c r="AC10" s="146">
        <f>'Novos Planos'!S10</f>
        <v>3999</v>
      </c>
      <c r="AD10" s="146">
        <f>'Novos Planos'!T10</f>
        <v>3999</v>
      </c>
      <c r="AE10" s="146">
        <f>'Novos Planos'!U10</f>
        <v>3999</v>
      </c>
      <c r="AF10" s="146">
        <f>'Novos Planos'!V10</f>
        <v>3999</v>
      </c>
      <c r="AG10" s="146">
        <f>'Novos Planos'!W10</f>
        <v>3999</v>
      </c>
      <c r="AH10" s="146">
        <f>'Novos Planos'!X10</f>
        <v>3999</v>
      </c>
      <c r="AI10" s="146">
        <f>'Novos Planos'!Y10</f>
        <v>3999</v>
      </c>
      <c r="AJ10" s="293"/>
      <c r="AK10" s="293"/>
      <c r="AM10" s="146">
        <v>4399</v>
      </c>
      <c r="AN10" s="146">
        <v>4399</v>
      </c>
      <c r="AO10" s="146">
        <v>4399</v>
      </c>
      <c r="AP10" s="146">
        <v>4399</v>
      </c>
      <c r="AQ10" s="146">
        <v>4399</v>
      </c>
      <c r="AR10" s="146">
        <v>4399</v>
      </c>
      <c r="AS10" s="146">
        <v>4399</v>
      </c>
      <c r="AT10" s="146">
        <v>4399</v>
      </c>
      <c r="AU10" s="146">
        <v>4399</v>
      </c>
      <c r="AV10" s="293"/>
      <c r="AW10" s="146">
        <v>4399</v>
      </c>
      <c r="AX10" s="146">
        <v>4399</v>
      </c>
      <c r="AY10" s="146">
        <v>4399</v>
      </c>
      <c r="AZ10" s="146">
        <v>4399</v>
      </c>
      <c r="BA10" s="146">
        <v>4399</v>
      </c>
      <c r="BB10" s="146">
        <v>4399</v>
      </c>
      <c r="BC10" s="146">
        <v>4399</v>
      </c>
      <c r="BD10" s="146">
        <v>4399</v>
      </c>
      <c r="BE10" s="146">
        <v>4399</v>
      </c>
      <c r="BF10" s="146">
        <v>3999</v>
      </c>
      <c r="BG10" s="146">
        <v>3999</v>
      </c>
      <c r="BH10" s="146">
        <v>3999</v>
      </c>
      <c r="BI10" s="146">
        <v>3999</v>
      </c>
      <c r="BJ10" s="146">
        <v>3999</v>
      </c>
      <c r="BK10" s="146">
        <v>3999</v>
      </c>
      <c r="BL10" s="146">
        <v>3999</v>
      </c>
      <c r="BM10" s="146">
        <v>3999</v>
      </c>
      <c r="BN10" s="146">
        <v>3999</v>
      </c>
      <c r="BO10" s="293"/>
      <c r="BQ10" s="243">
        <f>VLOOKUP($C10,'Novos Planos'!$C$9:$Y$69,BQ$7,FALSE)</f>
        <v>3999</v>
      </c>
      <c r="BR10" s="243">
        <f>VLOOKUP($C10,'Novos Planos'!$C$9:$Y$69,BR$7,FALSE)</f>
        <v>3999</v>
      </c>
      <c r="BS10" s="243">
        <f>VLOOKUP($C10,'Novos Planos'!$C$9:$Y$69,BS$7,FALSE)</f>
        <v>3999</v>
      </c>
      <c r="BT10" s="243">
        <f>VLOOKUP($C10,'Novos Planos'!$C$9:$Y$69,BT$7,FALSE)</f>
        <v>3999</v>
      </c>
      <c r="BU10" s="243">
        <f>VLOOKUP($C10,'Novos Planos'!$C$9:$Y$69,BU$7,FALSE)</f>
        <v>3999</v>
      </c>
      <c r="BV10" s="243">
        <f>VLOOKUP($C10,'Novos Planos'!$C$9:$Y$69,BV$7,FALSE)</f>
        <v>3999</v>
      </c>
      <c r="BW10" s="243">
        <f>VLOOKUP($C10,'Novos Planos'!$C$9:$Y$69,BW$7,FALSE)</f>
        <v>3999</v>
      </c>
      <c r="BX10" s="243">
        <f>VLOOKUP($C10,'Novos Planos'!$C$9:$Y$69,BX$7,FALSE)</f>
        <v>3999</v>
      </c>
      <c r="BY10" s="243">
        <f>VLOOKUP($C10,'Novos Planos'!$C$9:$Y$69,BY$7,FALSE)</f>
        <v>3999</v>
      </c>
      <c r="CA10" s="237" t="b">
        <f t="shared" si="1"/>
        <v>1</v>
      </c>
      <c r="CB10" s="237" t="b">
        <f t="shared" si="2"/>
        <v>1</v>
      </c>
      <c r="CC10" s="237" t="b">
        <f t="shared" si="2"/>
        <v>1</v>
      </c>
      <c r="CD10" s="237" t="b">
        <f t="shared" si="2"/>
        <v>1</v>
      </c>
      <c r="CE10" s="237" t="b">
        <f t="shared" si="2"/>
        <v>1</v>
      </c>
      <c r="CF10" s="237" t="b">
        <f t="shared" si="2"/>
        <v>1</v>
      </c>
      <c r="CG10" s="237" t="b">
        <f t="shared" si="2"/>
        <v>1</v>
      </c>
      <c r="CH10" s="237" t="b">
        <f t="shared" si="2"/>
        <v>1</v>
      </c>
      <c r="CI10" s="237" t="b">
        <f t="shared" si="2"/>
        <v>1</v>
      </c>
    </row>
    <row r="11" spans="1:87" ht="15" customHeight="1">
      <c r="B11" s="223" t="str">
        <f>'Novos Planos'!B11</f>
        <v>Samsung G928G</v>
      </c>
      <c r="C11" s="198" t="str">
        <f>'Novos Planos'!C11</f>
        <v>Samsung Galaxy S6 Edge +</v>
      </c>
      <c r="D11" s="481">
        <f>'Novos Planos'!D11</f>
        <v>42249</v>
      </c>
      <c r="E11" s="481" t="str">
        <f>'Novos Planos'!E11</f>
        <v>Lte</v>
      </c>
      <c r="F11" s="197" t="str">
        <f>'Novos Planos'!F11</f>
        <v>4FF</v>
      </c>
      <c r="G11" s="197" t="str">
        <f>'Novos Planos'!G11</f>
        <v>SmartVivo 8GB</v>
      </c>
      <c r="H11" s="200">
        <f>VLOOKUP($B11,'Novos Planos'!$B$9:$BR$69,H$4,FALSE)</f>
        <v>4399</v>
      </c>
      <c r="I11" s="200">
        <f>VLOOKUP($B11,'Novos Planos'!$B$9:$BR$69,I$4,FALSE)</f>
        <v>4399</v>
      </c>
      <c r="J11" s="200">
        <f>VLOOKUP($B11,'Novos Planos'!$B$9:$BR$69,J$4,FALSE)</f>
        <v>4399</v>
      </c>
      <c r="K11" s="200">
        <f>VLOOKUP($B11,'Novos Planos'!$B$9:$BR$69,K$4,FALSE)</f>
        <v>4399</v>
      </c>
      <c r="L11" s="200">
        <f>VLOOKUP($B11,'Novos Planos'!$B$9:$BR$69,L$4,FALSE)</f>
        <v>4399</v>
      </c>
      <c r="M11" s="200">
        <f>VLOOKUP($B11,'Novos Planos'!$B$9:$BR$69,M$4,FALSE)</f>
        <v>4399</v>
      </c>
      <c r="N11" s="200">
        <f>VLOOKUP($B11,'Novos Planos'!$B$9:$BR$69,N$4,FALSE)</f>
        <v>4399</v>
      </c>
      <c r="O11" s="200">
        <f>VLOOKUP($B11,'Novos Planos'!$B$9:$BR$69,O$4,FALSE)</f>
        <v>4399</v>
      </c>
      <c r="P11" s="200">
        <f>VLOOKUP($B11,'Novos Planos'!$B$9:$BR$69,P$4,FALSE)</f>
        <v>4399</v>
      </c>
      <c r="Q11" s="295"/>
      <c r="R11" s="200">
        <f>H11</f>
        <v>4399</v>
      </c>
      <c r="S11" s="200">
        <f t="shared" ref="S11:Z11" si="4">I11</f>
        <v>4399</v>
      </c>
      <c r="T11" s="200">
        <f t="shared" si="4"/>
        <v>4399</v>
      </c>
      <c r="U11" s="200">
        <f t="shared" si="4"/>
        <v>4399</v>
      </c>
      <c r="V11" s="200">
        <f t="shared" si="4"/>
        <v>4399</v>
      </c>
      <c r="W11" s="200">
        <f t="shared" si="4"/>
        <v>4399</v>
      </c>
      <c r="X11" s="200">
        <f t="shared" si="4"/>
        <v>4399</v>
      </c>
      <c r="Y11" s="200">
        <f t="shared" si="4"/>
        <v>4399</v>
      </c>
      <c r="Z11" s="200">
        <f t="shared" si="4"/>
        <v>4399</v>
      </c>
      <c r="AA11" s="146">
        <f>'Novos Planos'!Q11</f>
        <v>3999</v>
      </c>
      <c r="AB11" s="146">
        <f>'Novos Planos'!R11</f>
        <v>3999</v>
      </c>
      <c r="AC11" s="146">
        <f>'Novos Planos'!S11</f>
        <v>3999</v>
      </c>
      <c r="AD11" s="146">
        <f>'Novos Planos'!T11</f>
        <v>3999</v>
      </c>
      <c r="AE11" s="146">
        <f>'Novos Planos'!U11</f>
        <v>3999</v>
      </c>
      <c r="AF11" s="146">
        <f>'Novos Planos'!V11</f>
        <v>3999</v>
      </c>
      <c r="AG11" s="146">
        <f>'Novos Planos'!W11</f>
        <v>3999</v>
      </c>
      <c r="AH11" s="146">
        <f>'Novos Planos'!X11</f>
        <v>3999</v>
      </c>
      <c r="AI11" s="146">
        <f>'Novos Planos'!Y11</f>
        <v>3999</v>
      </c>
      <c r="AJ11" s="293"/>
      <c r="AK11" s="293"/>
      <c r="AM11" s="146">
        <v>4399</v>
      </c>
      <c r="AN11" s="146">
        <v>4399</v>
      </c>
      <c r="AO11" s="146">
        <v>4399</v>
      </c>
      <c r="AP11" s="146">
        <v>4399</v>
      </c>
      <c r="AQ11" s="146">
        <v>4399</v>
      </c>
      <c r="AR11" s="146">
        <v>4399</v>
      </c>
      <c r="AS11" s="146">
        <v>4399</v>
      </c>
      <c r="AT11" s="146">
        <v>4399</v>
      </c>
      <c r="AU11" s="146">
        <v>4399</v>
      </c>
      <c r="AV11" s="293"/>
      <c r="AW11" s="146">
        <v>4399</v>
      </c>
      <c r="AX11" s="146">
        <v>4399</v>
      </c>
      <c r="AY11" s="146">
        <v>4399</v>
      </c>
      <c r="AZ11" s="146">
        <v>4399</v>
      </c>
      <c r="BA11" s="146">
        <v>4399</v>
      </c>
      <c r="BB11" s="146">
        <v>4399</v>
      </c>
      <c r="BC11" s="146">
        <v>4399</v>
      </c>
      <c r="BD11" s="146">
        <v>4399</v>
      </c>
      <c r="BE11" s="146">
        <v>4399</v>
      </c>
      <c r="BF11" s="146">
        <v>3999</v>
      </c>
      <c r="BG11" s="146">
        <v>3999</v>
      </c>
      <c r="BH11" s="146">
        <v>3999</v>
      </c>
      <c r="BI11" s="146">
        <v>3999</v>
      </c>
      <c r="BJ11" s="146">
        <v>3999</v>
      </c>
      <c r="BK11" s="146">
        <v>3999</v>
      </c>
      <c r="BL11" s="146">
        <v>3999</v>
      </c>
      <c r="BM11" s="146">
        <v>3999</v>
      </c>
      <c r="BN11" s="146">
        <v>3999</v>
      </c>
      <c r="BO11" s="293"/>
      <c r="BQ11" s="243">
        <f>VLOOKUP($C11,'Novos Planos'!$C$9:$Y$69,BQ$7,FALSE)</f>
        <v>3999</v>
      </c>
      <c r="BR11" s="243">
        <f>VLOOKUP($C11,'Novos Planos'!$C$9:$Y$69,BR$7,FALSE)</f>
        <v>3999</v>
      </c>
      <c r="BS11" s="243">
        <f>VLOOKUP($C11,'Novos Planos'!$C$9:$Y$69,BS$7,FALSE)</f>
        <v>3999</v>
      </c>
      <c r="BT11" s="243">
        <f>VLOOKUP($C11,'Novos Planos'!$C$9:$Y$69,BT$7,FALSE)</f>
        <v>3999</v>
      </c>
      <c r="BU11" s="243">
        <f>VLOOKUP($C11,'Novos Planos'!$C$9:$Y$69,BU$7,FALSE)</f>
        <v>3999</v>
      </c>
      <c r="BV11" s="243">
        <f>VLOOKUP($C11,'Novos Planos'!$C$9:$Y$69,BV$7,FALSE)</f>
        <v>3999</v>
      </c>
      <c r="BW11" s="243">
        <f>VLOOKUP($C11,'Novos Planos'!$C$9:$Y$69,BW$7,FALSE)</f>
        <v>3999</v>
      </c>
      <c r="BX11" s="243">
        <f>VLOOKUP($C11,'Novos Planos'!$C$9:$Y$69,BX$7,FALSE)</f>
        <v>3999</v>
      </c>
      <c r="BY11" s="243">
        <f>VLOOKUP($C11,'Novos Planos'!$C$9:$Y$69,BY$7,FALSE)</f>
        <v>3999</v>
      </c>
      <c r="CA11" s="237" t="b">
        <f t="shared" si="1"/>
        <v>1</v>
      </c>
      <c r="CB11" s="237" t="b">
        <f t="shared" si="2"/>
        <v>1</v>
      </c>
      <c r="CC11" s="237" t="b">
        <f t="shared" si="2"/>
        <v>1</v>
      </c>
      <c r="CD11" s="237" t="b">
        <f t="shared" si="2"/>
        <v>1</v>
      </c>
      <c r="CE11" s="237" t="b">
        <f t="shared" si="2"/>
        <v>1</v>
      </c>
      <c r="CF11" s="237" t="b">
        <f t="shared" si="2"/>
        <v>1</v>
      </c>
      <c r="CG11" s="237" t="b">
        <f t="shared" si="2"/>
        <v>1</v>
      </c>
      <c r="CH11" s="237" t="b">
        <f t="shared" si="2"/>
        <v>1</v>
      </c>
      <c r="CI11" s="237" t="b">
        <f t="shared" si="2"/>
        <v>1</v>
      </c>
    </row>
    <row r="12" spans="1:87" ht="15" customHeight="1">
      <c r="B12" s="223" t="str">
        <f>'Novos Planos'!B12</f>
        <v>Samsung N920G</v>
      </c>
      <c r="C12" s="198" t="str">
        <f>'Novos Planos'!C12</f>
        <v>Samsung Galaxy Note 5</v>
      </c>
      <c r="D12" s="481">
        <f>'Novos Planos'!D12</f>
        <v>42294</v>
      </c>
      <c r="E12" s="481" t="str">
        <f>'Novos Planos'!E12</f>
        <v>Lte</v>
      </c>
      <c r="F12" s="197" t="str">
        <f>'Novos Planos'!F12</f>
        <v>4FF</v>
      </c>
      <c r="G12" s="197" t="str">
        <f>'Novos Planos'!G12</f>
        <v>SmartVivo 8GB</v>
      </c>
      <c r="H12" s="200">
        <f>VLOOKUP($B12,'Novos Planos'!$B$9:$BR$69,H$4,FALSE)</f>
        <v>3799</v>
      </c>
      <c r="I12" s="200">
        <f>VLOOKUP($B12,'Novos Planos'!$B$9:$BR$69,I$4,FALSE)</f>
        <v>3799</v>
      </c>
      <c r="J12" s="200">
        <f>VLOOKUP($B12,'Novos Planos'!$B$9:$BR$69,J$4,FALSE)</f>
        <v>3799</v>
      </c>
      <c r="K12" s="200">
        <f>VLOOKUP($B12,'Novos Planos'!$B$9:$BR$69,K$4,FALSE)</f>
        <v>3799</v>
      </c>
      <c r="L12" s="200">
        <f>VLOOKUP($B12,'Novos Planos'!$B$9:$BR$69,L$4,FALSE)</f>
        <v>3799</v>
      </c>
      <c r="M12" s="200">
        <f>VLOOKUP($B12,'Novos Planos'!$B$9:$BR$69,M$4,FALSE)</f>
        <v>3799</v>
      </c>
      <c r="N12" s="200">
        <f>VLOOKUP($B12,'Novos Planos'!$B$9:$BR$69,N$4,FALSE)</f>
        <v>3799</v>
      </c>
      <c r="O12" s="200">
        <f>VLOOKUP($B12,'Novos Planos'!$B$9:$BR$69,O$4,FALSE)</f>
        <v>3799</v>
      </c>
      <c r="P12" s="200">
        <f>VLOOKUP($B12,'Novos Planos'!$B$9:$BR$69,P$4,FALSE)</f>
        <v>3799</v>
      </c>
      <c r="Q12" s="295"/>
      <c r="R12" s="200">
        <f>H12</f>
        <v>3799</v>
      </c>
      <c r="S12" s="200">
        <f t="shared" ref="S12:Z12" si="5">I12</f>
        <v>3799</v>
      </c>
      <c r="T12" s="200">
        <f t="shared" si="5"/>
        <v>3799</v>
      </c>
      <c r="U12" s="200">
        <f t="shared" si="5"/>
        <v>3799</v>
      </c>
      <c r="V12" s="200">
        <f t="shared" si="5"/>
        <v>3799</v>
      </c>
      <c r="W12" s="200">
        <f t="shared" si="5"/>
        <v>3799</v>
      </c>
      <c r="X12" s="200">
        <f t="shared" si="5"/>
        <v>3799</v>
      </c>
      <c r="Y12" s="200">
        <f t="shared" si="5"/>
        <v>3799</v>
      </c>
      <c r="Z12" s="200">
        <f t="shared" si="5"/>
        <v>3799</v>
      </c>
      <c r="AA12" s="146">
        <f>'Novos Planos'!Q12</f>
        <v>3469</v>
      </c>
      <c r="AB12" s="146">
        <f>'Novos Planos'!R12</f>
        <v>3469</v>
      </c>
      <c r="AC12" s="146">
        <f>'Novos Planos'!S12</f>
        <v>3469</v>
      </c>
      <c r="AD12" s="146">
        <f>'Novos Planos'!T12</f>
        <v>3469</v>
      </c>
      <c r="AE12" s="146">
        <f>'Novos Planos'!U12</f>
        <v>3469</v>
      </c>
      <c r="AF12" s="146">
        <f>'Novos Planos'!V12</f>
        <v>3469</v>
      </c>
      <c r="AG12" s="146">
        <f>'Novos Planos'!W12</f>
        <v>3469</v>
      </c>
      <c r="AH12" s="146">
        <f>'Novos Planos'!X12</f>
        <v>3469</v>
      </c>
      <c r="AI12" s="146">
        <f>'Novos Planos'!Y12</f>
        <v>3469</v>
      </c>
      <c r="AJ12" s="293"/>
      <c r="AK12" s="293"/>
      <c r="AM12" s="146">
        <v>3799</v>
      </c>
      <c r="AN12" s="146">
        <v>3799</v>
      </c>
      <c r="AO12" s="146">
        <v>3799</v>
      </c>
      <c r="AP12" s="146">
        <v>3799</v>
      </c>
      <c r="AQ12" s="146">
        <v>3799</v>
      </c>
      <c r="AR12" s="146">
        <v>3799</v>
      </c>
      <c r="AS12" s="146">
        <v>3799</v>
      </c>
      <c r="AT12" s="146">
        <v>3799</v>
      </c>
      <c r="AU12" s="146">
        <v>3799</v>
      </c>
      <c r="AV12" s="293"/>
      <c r="AW12" s="146">
        <v>3799</v>
      </c>
      <c r="AX12" s="146">
        <v>3799</v>
      </c>
      <c r="AY12" s="146">
        <v>3799</v>
      </c>
      <c r="AZ12" s="146">
        <v>3799</v>
      </c>
      <c r="BA12" s="146">
        <v>3799</v>
      </c>
      <c r="BB12" s="146">
        <v>3799</v>
      </c>
      <c r="BC12" s="146">
        <v>3799</v>
      </c>
      <c r="BD12" s="146">
        <v>3799</v>
      </c>
      <c r="BE12" s="146">
        <v>3799</v>
      </c>
      <c r="BF12" s="146">
        <v>3469</v>
      </c>
      <c r="BG12" s="146">
        <v>3469</v>
      </c>
      <c r="BH12" s="146">
        <v>3469</v>
      </c>
      <c r="BI12" s="146">
        <v>3469</v>
      </c>
      <c r="BJ12" s="146">
        <v>3469</v>
      </c>
      <c r="BK12" s="146">
        <v>3469</v>
      </c>
      <c r="BL12" s="146">
        <v>3469</v>
      </c>
      <c r="BM12" s="146">
        <v>3469</v>
      </c>
      <c r="BN12" s="146">
        <v>3469</v>
      </c>
      <c r="BO12" s="293"/>
      <c r="BQ12" s="243">
        <f>VLOOKUP($C12,'Novos Planos'!$C$9:$Y$69,BQ$7,FALSE)</f>
        <v>3469</v>
      </c>
      <c r="BR12" s="243">
        <f>VLOOKUP($C12,'Novos Planos'!$C$9:$Y$69,BR$7,FALSE)</f>
        <v>3469</v>
      </c>
      <c r="BS12" s="243">
        <f>VLOOKUP($C12,'Novos Planos'!$C$9:$Y$69,BS$7,FALSE)</f>
        <v>3469</v>
      </c>
      <c r="BT12" s="243">
        <f>VLOOKUP($C12,'Novos Planos'!$C$9:$Y$69,BT$7,FALSE)</f>
        <v>3469</v>
      </c>
      <c r="BU12" s="243">
        <f>VLOOKUP($C12,'Novos Planos'!$C$9:$Y$69,BU$7,FALSE)</f>
        <v>3469</v>
      </c>
      <c r="BV12" s="243">
        <f>VLOOKUP($C12,'Novos Planos'!$C$9:$Y$69,BV$7,FALSE)</f>
        <v>3469</v>
      </c>
      <c r="BW12" s="243">
        <f>VLOOKUP($C12,'Novos Planos'!$C$9:$Y$69,BW$7,FALSE)</f>
        <v>3469</v>
      </c>
      <c r="BX12" s="243">
        <f>VLOOKUP($C12,'Novos Planos'!$C$9:$Y$69,BX$7,FALSE)</f>
        <v>3469</v>
      </c>
      <c r="BY12" s="243">
        <f>VLOOKUP($C12,'Novos Planos'!$C$9:$Y$69,BY$7,FALSE)</f>
        <v>3469</v>
      </c>
      <c r="CA12" s="237" t="b">
        <f t="shared" ref="CA12:CI12" si="6">BQ12=AA12</f>
        <v>1</v>
      </c>
      <c r="CB12" s="237" t="b">
        <f t="shared" si="6"/>
        <v>1</v>
      </c>
      <c r="CC12" s="237" t="b">
        <f t="shared" si="6"/>
        <v>1</v>
      </c>
      <c r="CD12" s="237" t="b">
        <f t="shared" si="6"/>
        <v>1</v>
      </c>
      <c r="CE12" s="237" t="b">
        <f t="shared" si="6"/>
        <v>1</v>
      </c>
      <c r="CF12" s="237" t="b">
        <f t="shared" si="6"/>
        <v>1</v>
      </c>
      <c r="CG12" s="237" t="b">
        <f t="shared" si="6"/>
        <v>1</v>
      </c>
      <c r="CH12" s="237" t="b">
        <f t="shared" si="6"/>
        <v>1</v>
      </c>
      <c r="CI12" s="237" t="b">
        <f t="shared" si="6"/>
        <v>1</v>
      </c>
    </row>
    <row r="13" spans="1:87" ht="15" customHeight="1">
      <c r="B13" s="223" t="str">
        <f>'Novos Planos'!B13</f>
        <v>Samsung G925I 32GB</v>
      </c>
      <c r="C13" s="198" t="str">
        <f>'Novos Planos'!C13</f>
        <v>Samsung Galaxy S6 Edge 32GB</v>
      </c>
      <c r="D13" s="481">
        <f>'Novos Planos'!D13</f>
        <v>42208</v>
      </c>
      <c r="E13" s="481" t="str">
        <f>'Novos Planos'!E13</f>
        <v>Lte</v>
      </c>
      <c r="F13" s="197" t="str">
        <f>'Novos Planos'!F13</f>
        <v>4FF</v>
      </c>
      <c r="G13" s="197" t="str">
        <f>'Novos Planos'!G13</f>
        <v>SmartVivo 6GB</v>
      </c>
      <c r="H13" s="200">
        <f>VLOOKUP($B13,'Novos Planos'!$B$9:$BR$69,H$4,FALSE)</f>
        <v>3799</v>
      </c>
      <c r="I13" s="200">
        <f>VLOOKUP($B13,'Novos Planos'!$B$9:$BR$69,I$4,FALSE)</f>
        <v>3799</v>
      </c>
      <c r="J13" s="200">
        <f>VLOOKUP($B13,'Novos Planos'!$B$9:$BR$69,J$4,FALSE)</f>
        <v>3799</v>
      </c>
      <c r="K13" s="200">
        <f>VLOOKUP($B13,'Novos Planos'!$B$9:$BR$69,K$4,FALSE)</f>
        <v>3799</v>
      </c>
      <c r="L13" s="200">
        <f>VLOOKUP($B13,'Novos Planos'!$B$9:$BR$69,L$4,FALSE)</f>
        <v>3799</v>
      </c>
      <c r="M13" s="200">
        <f>VLOOKUP($B13,'Novos Planos'!$B$9:$BR$69,M$4,FALSE)</f>
        <v>3799</v>
      </c>
      <c r="N13" s="200">
        <f>VLOOKUP($B13,'Novos Planos'!$B$9:$BR$69,N$4,FALSE)</f>
        <v>3799</v>
      </c>
      <c r="O13" s="200">
        <f>VLOOKUP($B13,'Novos Planos'!$B$9:$BR$69,O$4,FALSE)</f>
        <v>3799</v>
      </c>
      <c r="P13" s="200">
        <f>VLOOKUP($B13,'Novos Planos'!$B$9:$BR$69,P$4,FALSE)</f>
        <v>3799</v>
      </c>
      <c r="Q13" s="295"/>
      <c r="R13" s="200">
        <f>H13</f>
        <v>3799</v>
      </c>
      <c r="S13" s="200">
        <f t="shared" ref="S13:Z13" si="7">I13</f>
        <v>3799</v>
      </c>
      <c r="T13" s="200">
        <f t="shared" si="7"/>
        <v>3799</v>
      </c>
      <c r="U13" s="200">
        <f t="shared" si="7"/>
        <v>3799</v>
      </c>
      <c r="V13" s="200">
        <f t="shared" si="7"/>
        <v>3799</v>
      </c>
      <c r="W13" s="200">
        <f t="shared" si="7"/>
        <v>3799</v>
      </c>
      <c r="X13" s="200">
        <f t="shared" si="7"/>
        <v>3799</v>
      </c>
      <c r="Y13" s="200">
        <f t="shared" si="7"/>
        <v>3799</v>
      </c>
      <c r="Z13" s="200">
        <f t="shared" si="7"/>
        <v>3799</v>
      </c>
      <c r="AA13" s="146">
        <f>'Novos Planos'!Q13</f>
        <v>3549</v>
      </c>
      <c r="AB13" s="146">
        <f>'Novos Planos'!R13</f>
        <v>3549</v>
      </c>
      <c r="AC13" s="146">
        <f>'Novos Planos'!S13</f>
        <v>3549</v>
      </c>
      <c r="AD13" s="146">
        <f>'Novos Planos'!T13</f>
        <v>3549</v>
      </c>
      <c r="AE13" s="146">
        <f>'Novos Planos'!U13</f>
        <v>3549</v>
      </c>
      <c r="AF13" s="146">
        <f>'Novos Planos'!V13</f>
        <v>3549</v>
      </c>
      <c r="AG13" s="146">
        <f>'Novos Planos'!W13</f>
        <v>3549</v>
      </c>
      <c r="AH13" s="146">
        <f>'Novos Planos'!X13</f>
        <v>3549</v>
      </c>
      <c r="AI13" s="146">
        <f>'Novos Planos'!Y13</f>
        <v>3549</v>
      </c>
      <c r="AJ13" s="293"/>
      <c r="AK13" s="293"/>
      <c r="AM13" s="146">
        <v>3799</v>
      </c>
      <c r="AN13" s="146">
        <v>3799</v>
      </c>
      <c r="AO13" s="146">
        <v>3799</v>
      </c>
      <c r="AP13" s="146">
        <v>3799</v>
      </c>
      <c r="AQ13" s="146">
        <v>3799</v>
      </c>
      <c r="AR13" s="146">
        <v>3799</v>
      </c>
      <c r="AS13" s="146">
        <v>3799</v>
      </c>
      <c r="AT13" s="146">
        <v>3799</v>
      </c>
      <c r="AU13" s="146">
        <v>3799</v>
      </c>
      <c r="AV13" s="293"/>
      <c r="AW13" s="146">
        <v>3799</v>
      </c>
      <c r="AX13" s="146">
        <v>3799</v>
      </c>
      <c r="AY13" s="146">
        <v>3799</v>
      </c>
      <c r="AZ13" s="146">
        <v>3799</v>
      </c>
      <c r="BA13" s="146">
        <v>3799</v>
      </c>
      <c r="BB13" s="146">
        <v>3799</v>
      </c>
      <c r="BC13" s="146">
        <v>3799</v>
      </c>
      <c r="BD13" s="146">
        <v>3799</v>
      </c>
      <c r="BE13" s="146">
        <v>3799</v>
      </c>
      <c r="BF13" s="146">
        <v>3549</v>
      </c>
      <c r="BG13" s="146">
        <v>3549</v>
      </c>
      <c r="BH13" s="146">
        <v>3549</v>
      </c>
      <c r="BI13" s="146">
        <v>3549</v>
      </c>
      <c r="BJ13" s="146">
        <v>3549</v>
      </c>
      <c r="BK13" s="146">
        <v>3549</v>
      </c>
      <c r="BL13" s="146">
        <v>3549</v>
      </c>
      <c r="BM13" s="146">
        <v>3549</v>
      </c>
      <c r="BN13" s="146">
        <v>3549</v>
      </c>
      <c r="BO13" s="293"/>
      <c r="BQ13" s="243">
        <f>VLOOKUP($C13,'Novos Planos'!$C$9:$Y$69,BQ$7,FALSE)</f>
        <v>3549</v>
      </c>
      <c r="BR13" s="243">
        <f>VLOOKUP($C13,'Novos Planos'!$C$9:$Y$69,BR$7,FALSE)</f>
        <v>3549</v>
      </c>
      <c r="BS13" s="243">
        <f>VLOOKUP($C13,'Novos Planos'!$C$9:$Y$69,BS$7,FALSE)</f>
        <v>3549</v>
      </c>
      <c r="BT13" s="243">
        <f>VLOOKUP($C13,'Novos Planos'!$C$9:$Y$69,BT$7,FALSE)</f>
        <v>3549</v>
      </c>
      <c r="BU13" s="243">
        <f>VLOOKUP($C13,'Novos Planos'!$C$9:$Y$69,BU$7,FALSE)</f>
        <v>3549</v>
      </c>
      <c r="BV13" s="243">
        <f>VLOOKUP($C13,'Novos Planos'!$C$9:$Y$69,BV$7,FALSE)</f>
        <v>3549</v>
      </c>
      <c r="BW13" s="243">
        <f>VLOOKUP($C13,'Novos Planos'!$C$9:$Y$69,BW$7,FALSE)</f>
        <v>3549</v>
      </c>
      <c r="BX13" s="243">
        <f>VLOOKUP($C13,'Novos Planos'!$C$9:$Y$69,BX$7,FALSE)</f>
        <v>3549</v>
      </c>
      <c r="BY13" s="243">
        <f>VLOOKUP($C13,'Novos Planos'!$C$9:$Y$69,BY$7,FALSE)</f>
        <v>3549</v>
      </c>
      <c r="CA13" s="237" t="b">
        <f t="shared" si="1"/>
        <v>1</v>
      </c>
      <c r="CB13" s="237" t="b">
        <f t="shared" si="2"/>
        <v>1</v>
      </c>
      <c r="CC13" s="237" t="b">
        <f t="shared" si="2"/>
        <v>1</v>
      </c>
      <c r="CD13" s="237" t="b">
        <f t="shared" si="2"/>
        <v>1</v>
      </c>
      <c r="CE13" s="237" t="b">
        <f t="shared" si="2"/>
        <v>1</v>
      </c>
      <c r="CF13" s="237" t="b">
        <f t="shared" si="2"/>
        <v>1</v>
      </c>
      <c r="CG13" s="237" t="b">
        <f t="shared" si="2"/>
        <v>1</v>
      </c>
      <c r="CH13" s="237" t="b">
        <f t="shared" si="2"/>
        <v>1</v>
      </c>
      <c r="CI13" s="237" t="b">
        <f t="shared" si="2"/>
        <v>1</v>
      </c>
    </row>
    <row r="14" spans="1:87" ht="15" customHeight="1">
      <c r="B14" s="223" t="str">
        <f>'Novos Planos'!B14</f>
        <v>iPhone 6s Plus 128GB</v>
      </c>
      <c r="C14" s="198" t="str">
        <f>'Novos Planos'!C14</f>
        <v>iPhone 6s Plus 128GB</v>
      </c>
      <c r="D14" s="481">
        <f>'Novos Planos'!D14</f>
        <v>42322</v>
      </c>
      <c r="E14" s="481" t="str">
        <f>'Novos Planos'!E14</f>
        <v>Lte</v>
      </c>
      <c r="F14" s="197" t="str">
        <f>'Novos Planos'!F14</f>
        <v>4FF</v>
      </c>
      <c r="G14" s="197" t="str">
        <f>'Novos Planos'!G14</f>
        <v>SmartVivo 8GB</v>
      </c>
      <c r="H14" s="200">
        <f>VLOOKUP($B14,'Novos Planos'!$B$9:$BR$69,H$4,FALSE)</f>
        <v>5399</v>
      </c>
      <c r="I14" s="200">
        <f>VLOOKUP($B14,'Novos Planos'!$B$9:$BR$69,I$4,FALSE)</f>
        <v>5399</v>
      </c>
      <c r="J14" s="200">
        <f>VLOOKUP($B14,'Novos Planos'!$B$9:$BR$69,J$4,FALSE)</f>
        <v>5399</v>
      </c>
      <c r="K14" s="200">
        <f>VLOOKUP($B14,'Novos Planos'!$B$9:$BR$69,K$4,FALSE)</f>
        <v>5399</v>
      </c>
      <c r="L14" s="200">
        <f>VLOOKUP($B14,'Novos Planos'!$B$9:$BR$69,L$4,FALSE)</f>
        <v>5399</v>
      </c>
      <c r="M14" s="200">
        <f>VLOOKUP($B14,'Novos Planos'!$B$9:$BR$69,M$4,FALSE)</f>
        <v>5399</v>
      </c>
      <c r="N14" s="200">
        <f>VLOOKUP($B14,'Novos Planos'!$B$9:$BR$69,N$4,FALSE)</f>
        <v>5399</v>
      </c>
      <c r="O14" s="200">
        <f>VLOOKUP($B14,'Novos Planos'!$B$9:$BR$69,O$4,FALSE)</f>
        <v>5399</v>
      </c>
      <c r="P14" s="200">
        <f>VLOOKUP($B14,'Novos Planos'!$B$9:$BR$69,P$4,FALSE)</f>
        <v>5399</v>
      </c>
      <c r="Q14" s="295"/>
      <c r="R14" s="200">
        <f t="shared" ref="R14:R19" si="8">H14</f>
        <v>5399</v>
      </c>
      <c r="S14" s="200">
        <f t="shared" ref="S14:S19" si="9">I14</f>
        <v>5399</v>
      </c>
      <c r="T14" s="200">
        <f t="shared" ref="T14:T19" si="10">J14</f>
        <v>5399</v>
      </c>
      <c r="U14" s="200">
        <f t="shared" ref="U14:U19" si="11">K14</f>
        <v>5399</v>
      </c>
      <c r="V14" s="200">
        <f t="shared" ref="V14:V19" si="12">L14</f>
        <v>5399</v>
      </c>
      <c r="W14" s="200">
        <f t="shared" ref="W14:W19" si="13">M14</f>
        <v>5399</v>
      </c>
      <c r="X14" s="200">
        <f t="shared" ref="X14:X19" si="14">N14</f>
        <v>5399</v>
      </c>
      <c r="Y14" s="200">
        <f t="shared" ref="Y14:Y19" si="15">O14</f>
        <v>5399</v>
      </c>
      <c r="Z14" s="200">
        <f t="shared" ref="Z14:Z19" si="16">P14</f>
        <v>5399</v>
      </c>
      <c r="AA14" s="146">
        <f>'Novos Planos'!Q14</f>
        <v>4749</v>
      </c>
      <c r="AB14" s="146">
        <f>'Novos Planos'!R14</f>
        <v>4749</v>
      </c>
      <c r="AC14" s="146">
        <f>'Novos Planos'!S14</f>
        <v>4749</v>
      </c>
      <c r="AD14" s="146">
        <f>'Novos Planos'!T14</f>
        <v>4749</v>
      </c>
      <c r="AE14" s="146">
        <f>'Novos Planos'!U14</f>
        <v>4749</v>
      </c>
      <c r="AF14" s="146">
        <f>'Novos Planos'!V14</f>
        <v>4749</v>
      </c>
      <c r="AG14" s="146">
        <f>'Novos Planos'!W14</f>
        <v>4749</v>
      </c>
      <c r="AH14" s="146">
        <f>'Novos Planos'!X14</f>
        <v>4749</v>
      </c>
      <c r="AI14" s="146">
        <f>'Novos Planos'!Y14</f>
        <v>4749</v>
      </c>
      <c r="AJ14" s="293"/>
      <c r="AK14" s="293"/>
      <c r="AM14" s="146">
        <v>5399</v>
      </c>
      <c r="AN14" s="146">
        <v>5399</v>
      </c>
      <c r="AO14" s="146">
        <v>5399</v>
      </c>
      <c r="AP14" s="146">
        <v>5399</v>
      </c>
      <c r="AQ14" s="146">
        <v>5399</v>
      </c>
      <c r="AR14" s="146">
        <v>5399</v>
      </c>
      <c r="AS14" s="146">
        <v>5399</v>
      </c>
      <c r="AT14" s="146">
        <v>5399</v>
      </c>
      <c r="AU14" s="146">
        <v>5399</v>
      </c>
      <c r="AV14" s="293"/>
      <c r="AW14" s="146">
        <v>5399</v>
      </c>
      <c r="AX14" s="146">
        <v>5399</v>
      </c>
      <c r="AY14" s="146">
        <v>5399</v>
      </c>
      <c r="AZ14" s="146">
        <v>5399</v>
      </c>
      <c r="BA14" s="146">
        <v>5399</v>
      </c>
      <c r="BB14" s="146">
        <v>5399</v>
      </c>
      <c r="BC14" s="146">
        <v>5399</v>
      </c>
      <c r="BD14" s="146">
        <v>5399</v>
      </c>
      <c r="BE14" s="146">
        <v>5399</v>
      </c>
      <c r="BF14" s="146">
        <v>4749</v>
      </c>
      <c r="BG14" s="146">
        <v>4749</v>
      </c>
      <c r="BH14" s="146">
        <v>4749</v>
      </c>
      <c r="BI14" s="146">
        <v>4749</v>
      </c>
      <c r="BJ14" s="146">
        <v>4749</v>
      </c>
      <c r="BK14" s="146">
        <v>4749</v>
      </c>
      <c r="BL14" s="146">
        <v>4749</v>
      </c>
      <c r="BM14" s="146">
        <v>4749</v>
      </c>
      <c r="BN14" s="146">
        <v>4749</v>
      </c>
      <c r="BO14" s="293"/>
      <c r="BQ14" s="243">
        <f>VLOOKUP($C14,'Novos Planos'!$C$9:$Y$69,BQ$7,FALSE)</f>
        <v>4749</v>
      </c>
      <c r="BR14" s="243">
        <f>VLOOKUP($C14,'Novos Planos'!$C$9:$Y$69,BR$7,FALSE)</f>
        <v>4749</v>
      </c>
      <c r="BS14" s="243">
        <f>VLOOKUP($C14,'Novos Planos'!$C$9:$Y$69,BS$7,FALSE)</f>
        <v>4749</v>
      </c>
      <c r="BT14" s="243">
        <f>VLOOKUP($C14,'Novos Planos'!$C$9:$Y$69,BT$7,FALSE)</f>
        <v>4749</v>
      </c>
      <c r="BU14" s="243">
        <f>VLOOKUP($C14,'Novos Planos'!$C$9:$Y$69,BU$7,FALSE)</f>
        <v>4749</v>
      </c>
      <c r="BV14" s="243">
        <f>VLOOKUP($C14,'Novos Planos'!$C$9:$Y$69,BV$7,FALSE)</f>
        <v>4749</v>
      </c>
      <c r="BW14" s="243">
        <f>VLOOKUP($C14,'Novos Planos'!$C$9:$Y$69,BW$7,FALSE)</f>
        <v>4749</v>
      </c>
      <c r="BX14" s="243">
        <f>VLOOKUP($C14,'Novos Planos'!$C$9:$Y$69,BX$7,FALSE)</f>
        <v>4749</v>
      </c>
      <c r="BY14" s="243">
        <f>VLOOKUP($C14,'Novos Planos'!$C$9:$Y$69,BY$7,FALSE)</f>
        <v>4749</v>
      </c>
      <c r="CA14" s="237" t="b">
        <f t="shared" ref="CA14:CA19" si="17">BQ14=AA14</f>
        <v>1</v>
      </c>
      <c r="CB14" s="237" t="b">
        <f t="shared" ref="CB14:CB19" si="18">BR14=AB14</f>
        <v>1</v>
      </c>
      <c r="CC14" s="237" t="b">
        <f t="shared" ref="CC14:CC19" si="19">BS14=AC14</f>
        <v>1</v>
      </c>
      <c r="CD14" s="237" t="b">
        <f t="shared" ref="CD14:CD19" si="20">BT14=AD14</f>
        <v>1</v>
      </c>
      <c r="CE14" s="237" t="b">
        <f t="shared" ref="CE14:CE19" si="21">BU14=AE14</f>
        <v>1</v>
      </c>
      <c r="CF14" s="237" t="b">
        <f t="shared" ref="CF14:CF19" si="22">BV14=AF14</f>
        <v>1</v>
      </c>
      <c r="CG14" s="237" t="b">
        <f t="shared" ref="CG14:CG19" si="23">BW14=AG14</f>
        <v>1</v>
      </c>
      <c r="CH14" s="237" t="b">
        <f t="shared" ref="CH14:CH19" si="24">BX14=AH14</f>
        <v>1</v>
      </c>
      <c r="CI14" s="237" t="b">
        <f t="shared" ref="CI14:CI19" si="25">BY14=AI14</f>
        <v>1</v>
      </c>
    </row>
    <row r="15" spans="1:87" ht="15" customHeight="1">
      <c r="B15" s="223" t="str">
        <f>'Novos Planos'!B15</f>
        <v>iPhone 6s Plus 64GB</v>
      </c>
      <c r="C15" s="198" t="str">
        <f>'Novos Planos'!C15</f>
        <v>iPhone 6s Plus 64GB</v>
      </c>
      <c r="D15" s="481">
        <f>'Novos Planos'!D15</f>
        <v>42322</v>
      </c>
      <c r="E15" s="481" t="str">
        <f>'Novos Planos'!E15</f>
        <v>Lte</v>
      </c>
      <c r="F15" s="197" t="str">
        <f>'Novos Planos'!F15</f>
        <v>4FF</v>
      </c>
      <c r="G15" s="197" t="str">
        <f>'Novos Planos'!G15</f>
        <v>SmartVivo 8GB</v>
      </c>
      <c r="H15" s="200">
        <f>VLOOKUP($B15,'Novos Planos'!$B$9:$BR$69,H$4,FALSE)</f>
        <v>4999</v>
      </c>
      <c r="I15" s="200">
        <f>VLOOKUP($B15,'Novos Planos'!$B$9:$BR$69,I$4,FALSE)</f>
        <v>4999</v>
      </c>
      <c r="J15" s="200">
        <f>VLOOKUP($B15,'Novos Planos'!$B$9:$BR$69,J$4,FALSE)</f>
        <v>4999</v>
      </c>
      <c r="K15" s="200">
        <f>VLOOKUP($B15,'Novos Planos'!$B$9:$BR$69,K$4,FALSE)</f>
        <v>4999</v>
      </c>
      <c r="L15" s="200">
        <f>VLOOKUP($B15,'Novos Planos'!$B$9:$BR$69,L$4,FALSE)</f>
        <v>4999</v>
      </c>
      <c r="M15" s="200">
        <f>VLOOKUP($B15,'Novos Planos'!$B$9:$BR$69,M$4,FALSE)</f>
        <v>4999</v>
      </c>
      <c r="N15" s="200">
        <f>VLOOKUP($B15,'Novos Planos'!$B$9:$BR$69,N$4,FALSE)</f>
        <v>4999</v>
      </c>
      <c r="O15" s="200">
        <f>VLOOKUP($B15,'Novos Planos'!$B$9:$BR$69,O$4,FALSE)</f>
        <v>4999</v>
      </c>
      <c r="P15" s="200">
        <f>VLOOKUP($B15,'Novos Planos'!$B$9:$BR$69,P$4,FALSE)</f>
        <v>4999</v>
      </c>
      <c r="Q15" s="295"/>
      <c r="R15" s="200">
        <f t="shared" si="8"/>
        <v>4999</v>
      </c>
      <c r="S15" s="200">
        <f t="shared" si="9"/>
        <v>4999</v>
      </c>
      <c r="T15" s="200">
        <f t="shared" si="10"/>
        <v>4999</v>
      </c>
      <c r="U15" s="200">
        <f t="shared" si="11"/>
        <v>4999</v>
      </c>
      <c r="V15" s="200">
        <f t="shared" si="12"/>
        <v>4999</v>
      </c>
      <c r="W15" s="200">
        <f t="shared" si="13"/>
        <v>4999</v>
      </c>
      <c r="X15" s="200">
        <f t="shared" si="14"/>
        <v>4999</v>
      </c>
      <c r="Y15" s="200">
        <f t="shared" si="15"/>
        <v>4999</v>
      </c>
      <c r="Z15" s="200">
        <f t="shared" si="16"/>
        <v>4999</v>
      </c>
      <c r="AA15" s="146">
        <f>'Novos Planos'!Q15</f>
        <v>4449</v>
      </c>
      <c r="AB15" s="146">
        <f>'Novos Planos'!R15</f>
        <v>4449</v>
      </c>
      <c r="AC15" s="146">
        <f>'Novos Planos'!S15</f>
        <v>4449</v>
      </c>
      <c r="AD15" s="146">
        <f>'Novos Planos'!T15</f>
        <v>4449</v>
      </c>
      <c r="AE15" s="146">
        <f>'Novos Planos'!U15</f>
        <v>4449</v>
      </c>
      <c r="AF15" s="146">
        <f>'Novos Planos'!V15</f>
        <v>4449</v>
      </c>
      <c r="AG15" s="146">
        <f>'Novos Planos'!W15</f>
        <v>4449</v>
      </c>
      <c r="AH15" s="146">
        <f>'Novos Planos'!X15</f>
        <v>4449</v>
      </c>
      <c r="AI15" s="146">
        <f>'Novos Planos'!Y15</f>
        <v>4449</v>
      </c>
      <c r="AJ15" s="293"/>
      <c r="AK15" s="293"/>
      <c r="AM15" s="146">
        <v>4999</v>
      </c>
      <c r="AN15" s="146">
        <v>4999</v>
      </c>
      <c r="AO15" s="146">
        <v>4999</v>
      </c>
      <c r="AP15" s="146">
        <v>4999</v>
      </c>
      <c r="AQ15" s="146">
        <v>4999</v>
      </c>
      <c r="AR15" s="146">
        <v>4999</v>
      </c>
      <c r="AS15" s="146">
        <v>4999</v>
      </c>
      <c r="AT15" s="146">
        <v>4999</v>
      </c>
      <c r="AU15" s="146">
        <v>4999</v>
      </c>
      <c r="AV15" s="293"/>
      <c r="AW15" s="146">
        <v>4999</v>
      </c>
      <c r="AX15" s="146">
        <v>4999</v>
      </c>
      <c r="AY15" s="146">
        <v>4999</v>
      </c>
      <c r="AZ15" s="146">
        <v>4999</v>
      </c>
      <c r="BA15" s="146">
        <v>4999</v>
      </c>
      <c r="BB15" s="146">
        <v>4999</v>
      </c>
      <c r="BC15" s="146">
        <v>4999</v>
      </c>
      <c r="BD15" s="146">
        <v>4999</v>
      </c>
      <c r="BE15" s="146">
        <v>4999</v>
      </c>
      <c r="BF15" s="146">
        <v>4449</v>
      </c>
      <c r="BG15" s="146">
        <v>4449</v>
      </c>
      <c r="BH15" s="146">
        <v>4449</v>
      </c>
      <c r="BI15" s="146">
        <v>4449</v>
      </c>
      <c r="BJ15" s="146">
        <v>4449</v>
      </c>
      <c r="BK15" s="146">
        <v>4449</v>
      </c>
      <c r="BL15" s="146">
        <v>4449</v>
      </c>
      <c r="BM15" s="146">
        <v>4449</v>
      </c>
      <c r="BN15" s="146">
        <v>4449</v>
      </c>
      <c r="BO15" s="293"/>
      <c r="BQ15" s="243">
        <f>VLOOKUP($C15,'Novos Planos'!$C$9:$Y$69,BQ$7,FALSE)</f>
        <v>4449</v>
      </c>
      <c r="BR15" s="243">
        <f>VLOOKUP($C15,'Novos Planos'!$C$9:$Y$69,BR$7,FALSE)</f>
        <v>4449</v>
      </c>
      <c r="BS15" s="243">
        <f>VLOOKUP($C15,'Novos Planos'!$C$9:$Y$69,BS$7,FALSE)</f>
        <v>4449</v>
      </c>
      <c r="BT15" s="243">
        <f>VLOOKUP($C15,'Novos Planos'!$C$9:$Y$69,BT$7,FALSE)</f>
        <v>4449</v>
      </c>
      <c r="BU15" s="243">
        <f>VLOOKUP($C15,'Novos Planos'!$C$9:$Y$69,BU$7,FALSE)</f>
        <v>4449</v>
      </c>
      <c r="BV15" s="243">
        <f>VLOOKUP($C15,'Novos Planos'!$C$9:$Y$69,BV$7,FALSE)</f>
        <v>4449</v>
      </c>
      <c r="BW15" s="243">
        <f>VLOOKUP($C15,'Novos Planos'!$C$9:$Y$69,BW$7,FALSE)</f>
        <v>4449</v>
      </c>
      <c r="BX15" s="243">
        <f>VLOOKUP($C15,'Novos Planos'!$C$9:$Y$69,BX$7,FALSE)</f>
        <v>4449</v>
      </c>
      <c r="BY15" s="243">
        <f>VLOOKUP($C15,'Novos Planos'!$C$9:$Y$69,BY$7,FALSE)</f>
        <v>4449</v>
      </c>
      <c r="CA15" s="237" t="b">
        <f t="shared" si="17"/>
        <v>1</v>
      </c>
      <c r="CB15" s="237" t="b">
        <f t="shared" si="18"/>
        <v>1</v>
      </c>
      <c r="CC15" s="237" t="b">
        <f t="shared" si="19"/>
        <v>1</v>
      </c>
      <c r="CD15" s="237" t="b">
        <f t="shared" si="20"/>
        <v>1</v>
      </c>
      <c r="CE15" s="237" t="b">
        <f t="shared" si="21"/>
        <v>1</v>
      </c>
      <c r="CF15" s="237" t="b">
        <f t="shared" si="22"/>
        <v>1</v>
      </c>
      <c r="CG15" s="237" t="b">
        <f t="shared" si="23"/>
        <v>1</v>
      </c>
      <c r="CH15" s="237" t="b">
        <f t="shared" si="24"/>
        <v>1</v>
      </c>
      <c r="CI15" s="237" t="b">
        <f t="shared" si="25"/>
        <v>1</v>
      </c>
    </row>
    <row r="16" spans="1:87" ht="15" customHeight="1">
      <c r="B16" s="223" t="str">
        <f>'Novos Planos'!B16</f>
        <v>iPhone 6s Plus 16GB</v>
      </c>
      <c r="C16" s="198" t="str">
        <f>'Novos Planos'!C16</f>
        <v>iPhone 6s Plus 16GB</v>
      </c>
      <c r="D16" s="481">
        <f>'Novos Planos'!D16</f>
        <v>42322</v>
      </c>
      <c r="E16" s="481" t="str">
        <f>'Novos Planos'!E16</f>
        <v>Lte</v>
      </c>
      <c r="F16" s="197" t="str">
        <f>'Novos Planos'!F16</f>
        <v>4FF</v>
      </c>
      <c r="G16" s="197" t="str">
        <f>'Novos Planos'!G16</f>
        <v>SmartVivo 8GB</v>
      </c>
      <c r="H16" s="200">
        <f>VLOOKUP($B16,'Novos Planos'!$B$9:$BR$69,H$4,FALSE)</f>
        <v>4699</v>
      </c>
      <c r="I16" s="200">
        <f>VLOOKUP($B16,'Novos Planos'!$B$9:$BR$69,I$4,FALSE)</f>
        <v>4699</v>
      </c>
      <c r="J16" s="200">
        <f>VLOOKUP($B16,'Novos Planos'!$B$9:$BR$69,J$4,FALSE)</f>
        <v>4699</v>
      </c>
      <c r="K16" s="200">
        <f>VLOOKUP($B16,'Novos Planos'!$B$9:$BR$69,K$4,FALSE)</f>
        <v>4699</v>
      </c>
      <c r="L16" s="200">
        <f>VLOOKUP($B16,'Novos Planos'!$B$9:$BR$69,L$4,FALSE)</f>
        <v>4699</v>
      </c>
      <c r="M16" s="200">
        <f>VLOOKUP($B16,'Novos Planos'!$B$9:$BR$69,M$4,FALSE)</f>
        <v>4699</v>
      </c>
      <c r="N16" s="200">
        <f>VLOOKUP($B16,'Novos Planos'!$B$9:$BR$69,N$4,FALSE)</f>
        <v>4699</v>
      </c>
      <c r="O16" s="200">
        <f>VLOOKUP($B16,'Novos Planos'!$B$9:$BR$69,O$4,FALSE)</f>
        <v>4699</v>
      </c>
      <c r="P16" s="200">
        <f>VLOOKUP($B16,'Novos Planos'!$B$9:$BR$69,P$4,FALSE)</f>
        <v>4699</v>
      </c>
      <c r="Q16" s="295"/>
      <c r="R16" s="200">
        <f t="shared" si="8"/>
        <v>4699</v>
      </c>
      <c r="S16" s="200">
        <f t="shared" si="9"/>
        <v>4699</v>
      </c>
      <c r="T16" s="200">
        <f t="shared" si="10"/>
        <v>4699</v>
      </c>
      <c r="U16" s="200">
        <f t="shared" si="11"/>
        <v>4699</v>
      </c>
      <c r="V16" s="200">
        <f t="shared" si="12"/>
        <v>4699</v>
      </c>
      <c r="W16" s="200">
        <f t="shared" si="13"/>
        <v>4699</v>
      </c>
      <c r="X16" s="200">
        <f t="shared" si="14"/>
        <v>4699</v>
      </c>
      <c r="Y16" s="200">
        <f t="shared" si="15"/>
        <v>4699</v>
      </c>
      <c r="Z16" s="200">
        <f t="shared" si="16"/>
        <v>4699</v>
      </c>
      <c r="AA16" s="146">
        <f>'Novos Planos'!Q16</f>
        <v>4149</v>
      </c>
      <c r="AB16" s="146">
        <f>'Novos Planos'!R16</f>
        <v>4149</v>
      </c>
      <c r="AC16" s="146">
        <f>'Novos Planos'!S16</f>
        <v>4149</v>
      </c>
      <c r="AD16" s="146">
        <f>'Novos Planos'!T16</f>
        <v>4149</v>
      </c>
      <c r="AE16" s="146">
        <f>'Novos Planos'!U16</f>
        <v>4149</v>
      </c>
      <c r="AF16" s="146">
        <f>'Novos Planos'!V16</f>
        <v>4149</v>
      </c>
      <c r="AG16" s="146">
        <f>'Novos Planos'!W16</f>
        <v>4149</v>
      </c>
      <c r="AH16" s="146">
        <f>'Novos Planos'!X16</f>
        <v>4149</v>
      </c>
      <c r="AI16" s="146">
        <f>'Novos Planos'!Y16</f>
        <v>4149</v>
      </c>
      <c r="AJ16" s="293"/>
      <c r="AK16" s="293"/>
      <c r="AM16" s="146">
        <v>4699</v>
      </c>
      <c r="AN16" s="146">
        <v>4699</v>
      </c>
      <c r="AO16" s="146">
        <v>4699</v>
      </c>
      <c r="AP16" s="146">
        <v>4699</v>
      </c>
      <c r="AQ16" s="146">
        <v>4699</v>
      </c>
      <c r="AR16" s="146">
        <v>4699</v>
      </c>
      <c r="AS16" s="146">
        <v>4699</v>
      </c>
      <c r="AT16" s="146">
        <v>4699</v>
      </c>
      <c r="AU16" s="146">
        <v>4699</v>
      </c>
      <c r="AV16" s="293"/>
      <c r="AW16" s="146">
        <v>4699</v>
      </c>
      <c r="AX16" s="146">
        <v>4699</v>
      </c>
      <c r="AY16" s="146">
        <v>4699</v>
      </c>
      <c r="AZ16" s="146">
        <v>4699</v>
      </c>
      <c r="BA16" s="146">
        <v>4699</v>
      </c>
      <c r="BB16" s="146">
        <v>4699</v>
      </c>
      <c r="BC16" s="146">
        <v>4699</v>
      </c>
      <c r="BD16" s="146">
        <v>4699</v>
      </c>
      <c r="BE16" s="146">
        <v>4699</v>
      </c>
      <c r="BF16" s="146">
        <v>4149</v>
      </c>
      <c r="BG16" s="146">
        <v>4149</v>
      </c>
      <c r="BH16" s="146">
        <v>4149</v>
      </c>
      <c r="BI16" s="146">
        <v>4149</v>
      </c>
      <c r="BJ16" s="146">
        <v>4149</v>
      </c>
      <c r="BK16" s="146">
        <v>4149</v>
      </c>
      <c r="BL16" s="146">
        <v>4149</v>
      </c>
      <c r="BM16" s="146">
        <v>4149</v>
      </c>
      <c r="BN16" s="146">
        <v>4149</v>
      </c>
      <c r="BO16" s="293"/>
      <c r="BQ16" s="243">
        <f>VLOOKUP($C16,'Novos Planos'!$C$9:$Y$69,BQ$7,FALSE)</f>
        <v>4149</v>
      </c>
      <c r="BR16" s="243">
        <f>VLOOKUP($C16,'Novos Planos'!$C$9:$Y$69,BR$7,FALSE)</f>
        <v>4149</v>
      </c>
      <c r="BS16" s="243">
        <f>VLOOKUP($C16,'Novos Planos'!$C$9:$Y$69,BS$7,FALSE)</f>
        <v>4149</v>
      </c>
      <c r="BT16" s="243">
        <f>VLOOKUP($C16,'Novos Planos'!$C$9:$Y$69,BT$7,FALSE)</f>
        <v>4149</v>
      </c>
      <c r="BU16" s="243">
        <f>VLOOKUP($C16,'Novos Planos'!$C$9:$Y$69,BU$7,FALSE)</f>
        <v>4149</v>
      </c>
      <c r="BV16" s="243">
        <f>VLOOKUP($C16,'Novos Planos'!$C$9:$Y$69,BV$7,FALSE)</f>
        <v>4149</v>
      </c>
      <c r="BW16" s="243">
        <f>VLOOKUP($C16,'Novos Planos'!$C$9:$Y$69,BW$7,FALSE)</f>
        <v>4149</v>
      </c>
      <c r="BX16" s="243">
        <f>VLOOKUP($C16,'Novos Planos'!$C$9:$Y$69,BX$7,FALSE)</f>
        <v>4149</v>
      </c>
      <c r="BY16" s="243">
        <f>VLOOKUP($C16,'Novos Planos'!$C$9:$Y$69,BY$7,FALSE)</f>
        <v>4149</v>
      </c>
      <c r="CA16" s="237" t="b">
        <f t="shared" si="17"/>
        <v>1</v>
      </c>
      <c r="CB16" s="237" t="b">
        <f t="shared" si="18"/>
        <v>1</v>
      </c>
      <c r="CC16" s="237" t="b">
        <f t="shared" si="19"/>
        <v>1</v>
      </c>
      <c r="CD16" s="237" t="b">
        <f t="shared" si="20"/>
        <v>1</v>
      </c>
      <c r="CE16" s="237" t="b">
        <f t="shared" si="21"/>
        <v>1</v>
      </c>
      <c r="CF16" s="237" t="b">
        <f t="shared" si="22"/>
        <v>1</v>
      </c>
      <c r="CG16" s="237" t="b">
        <f t="shared" si="23"/>
        <v>1</v>
      </c>
      <c r="CH16" s="237" t="b">
        <f t="shared" si="24"/>
        <v>1</v>
      </c>
      <c r="CI16" s="237" t="b">
        <f t="shared" si="25"/>
        <v>1</v>
      </c>
    </row>
    <row r="17" spans="2:87" ht="15" customHeight="1">
      <c r="B17" s="223" t="str">
        <f>'Novos Planos'!B17</f>
        <v>iPhone 6s 128GB</v>
      </c>
      <c r="C17" s="198" t="str">
        <f>'Novos Planos'!C17</f>
        <v>iPhone 6s 128GB</v>
      </c>
      <c r="D17" s="481">
        <f>'Novos Planos'!D17</f>
        <v>42322</v>
      </c>
      <c r="E17" s="481" t="str">
        <f>'Novos Planos'!E17</f>
        <v>Lte</v>
      </c>
      <c r="F17" s="197" t="str">
        <f>'Novos Planos'!F17</f>
        <v>4FF</v>
      </c>
      <c r="G17" s="197" t="str">
        <f>'Novos Planos'!G17</f>
        <v>SmartVivo 6GB</v>
      </c>
      <c r="H17" s="200">
        <f>VLOOKUP($B17,'Novos Planos'!$B$9:$BR$69,H$4,FALSE)</f>
        <v>4999</v>
      </c>
      <c r="I17" s="200">
        <f>VLOOKUP($B17,'Novos Planos'!$B$9:$BR$69,I$4,FALSE)</f>
        <v>4999</v>
      </c>
      <c r="J17" s="200">
        <f>VLOOKUP($B17,'Novos Planos'!$B$9:$BR$69,J$4,FALSE)</f>
        <v>4999</v>
      </c>
      <c r="K17" s="200">
        <f>VLOOKUP($B17,'Novos Planos'!$B$9:$BR$69,K$4,FALSE)</f>
        <v>4999</v>
      </c>
      <c r="L17" s="200">
        <f>VLOOKUP($B17,'Novos Planos'!$B$9:$BR$69,L$4,FALSE)</f>
        <v>4999</v>
      </c>
      <c r="M17" s="200">
        <f>VLOOKUP($B17,'Novos Planos'!$B$9:$BR$69,M$4,FALSE)</f>
        <v>4999</v>
      </c>
      <c r="N17" s="200">
        <f>VLOOKUP($B17,'Novos Planos'!$B$9:$BR$69,N$4,FALSE)</f>
        <v>4999</v>
      </c>
      <c r="O17" s="200">
        <f>VLOOKUP($B17,'Novos Planos'!$B$9:$BR$69,O$4,FALSE)</f>
        <v>4999</v>
      </c>
      <c r="P17" s="200">
        <f>VLOOKUP($B17,'Novos Planos'!$B$9:$BR$69,P$4,FALSE)</f>
        <v>4999</v>
      </c>
      <c r="Q17" s="295"/>
      <c r="R17" s="200">
        <f t="shared" si="8"/>
        <v>4999</v>
      </c>
      <c r="S17" s="200">
        <f t="shared" si="9"/>
        <v>4999</v>
      </c>
      <c r="T17" s="200">
        <f t="shared" si="10"/>
        <v>4999</v>
      </c>
      <c r="U17" s="200">
        <f t="shared" si="11"/>
        <v>4999</v>
      </c>
      <c r="V17" s="200">
        <f t="shared" si="12"/>
        <v>4999</v>
      </c>
      <c r="W17" s="200">
        <f t="shared" si="13"/>
        <v>4999</v>
      </c>
      <c r="X17" s="200">
        <f t="shared" si="14"/>
        <v>4999</v>
      </c>
      <c r="Y17" s="200">
        <f t="shared" si="15"/>
        <v>4999</v>
      </c>
      <c r="Z17" s="200">
        <f t="shared" si="16"/>
        <v>4999</v>
      </c>
      <c r="AA17" s="146">
        <f>'Novos Planos'!Q17</f>
        <v>4449</v>
      </c>
      <c r="AB17" s="146">
        <f>'Novos Planos'!R17</f>
        <v>4449</v>
      </c>
      <c r="AC17" s="146">
        <f>'Novos Planos'!S17</f>
        <v>4449</v>
      </c>
      <c r="AD17" s="146">
        <f>'Novos Planos'!T17</f>
        <v>4449</v>
      </c>
      <c r="AE17" s="146">
        <f>'Novos Planos'!U17</f>
        <v>4449</v>
      </c>
      <c r="AF17" s="146">
        <f>'Novos Planos'!V17</f>
        <v>4449</v>
      </c>
      <c r="AG17" s="146">
        <f>'Novos Planos'!W17</f>
        <v>4449</v>
      </c>
      <c r="AH17" s="146">
        <f>'Novos Planos'!X17</f>
        <v>4449</v>
      </c>
      <c r="AI17" s="146">
        <f>'Novos Planos'!Y17</f>
        <v>4449</v>
      </c>
      <c r="AJ17" s="293"/>
      <c r="AK17" s="293"/>
      <c r="AM17" s="146">
        <v>4999</v>
      </c>
      <c r="AN17" s="146">
        <v>4999</v>
      </c>
      <c r="AO17" s="146">
        <v>4999</v>
      </c>
      <c r="AP17" s="146">
        <v>4999</v>
      </c>
      <c r="AQ17" s="146">
        <v>4999</v>
      </c>
      <c r="AR17" s="146">
        <v>4999</v>
      </c>
      <c r="AS17" s="146">
        <v>4999</v>
      </c>
      <c r="AT17" s="146">
        <v>4999</v>
      </c>
      <c r="AU17" s="146">
        <v>4999</v>
      </c>
      <c r="AV17" s="293"/>
      <c r="AW17" s="146">
        <v>4999</v>
      </c>
      <c r="AX17" s="146">
        <v>4999</v>
      </c>
      <c r="AY17" s="146">
        <v>4999</v>
      </c>
      <c r="AZ17" s="146">
        <v>4999</v>
      </c>
      <c r="BA17" s="146">
        <v>4999</v>
      </c>
      <c r="BB17" s="146">
        <v>4999</v>
      </c>
      <c r="BC17" s="146">
        <v>4999</v>
      </c>
      <c r="BD17" s="146">
        <v>4999</v>
      </c>
      <c r="BE17" s="146">
        <v>4999</v>
      </c>
      <c r="BF17" s="146">
        <v>4449</v>
      </c>
      <c r="BG17" s="146">
        <v>4449</v>
      </c>
      <c r="BH17" s="146">
        <v>4449</v>
      </c>
      <c r="BI17" s="146">
        <v>4449</v>
      </c>
      <c r="BJ17" s="146">
        <v>4449</v>
      </c>
      <c r="BK17" s="146">
        <v>4449</v>
      </c>
      <c r="BL17" s="146">
        <v>4449</v>
      </c>
      <c r="BM17" s="146">
        <v>4449</v>
      </c>
      <c r="BN17" s="146">
        <v>4449</v>
      </c>
      <c r="BO17" s="293"/>
      <c r="BQ17" s="243">
        <f>VLOOKUP($C17,'Novos Planos'!$C$9:$Y$69,BQ$7,FALSE)</f>
        <v>4449</v>
      </c>
      <c r="BR17" s="243">
        <f>VLOOKUP($C17,'Novos Planos'!$C$9:$Y$69,BR$7,FALSE)</f>
        <v>4449</v>
      </c>
      <c r="BS17" s="243">
        <f>VLOOKUP($C17,'Novos Planos'!$C$9:$Y$69,BS$7,FALSE)</f>
        <v>4449</v>
      </c>
      <c r="BT17" s="243">
        <f>VLOOKUP($C17,'Novos Planos'!$C$9:$Y$69,BT$7,FALSE)</f>
        <v>4449</v>
      </c>
      <c r="BU17" s="243">
        <f>VLOOKUP($C17,'Novos Planos'!$C$9:$Y$69,BU$7,FALSE)</f>
        <v>4449</v>
      </c>
      <c r="BV17" s="243">
        <f>VLOOKUP($C17,'Novos Planos'!$C$9:$Y$69,BV$7,FALSE)</f>
        <v>4449</v>
      </c>
      <c r="BW17" s="243">
        <f>VLOOKUP($C17,'Novos Planos'!$C$9:$Y$69,BW$7,FALSE)</f>
        <v>4449</v>
      </c>
      <c r="BX17" s="243">
        <f>VLOOKUP($C17,'Novos Planos'!$C$9:$Y$69,BX$7,FALSE)</f>
        <v>4449</v>
      </c>
      <c r="BY17" s="243">
        <f>VLOOKUP($C17,'Novos Planos'!$C$9:$Y$69,BY$7,FALSE)</f>
        <v>4449</v>
      </c>
      <c r="CA17" s="237" t="b">
        <f t="shared" si="17"/>
        <v>1</v>
      </c>
      <c r="CB17" s="237" t="b">
        <f t="shared" si="18"/>
        <v>1</v>
      </c>
      <c r="CC17" s="237" t="b">
        <f t="shared" si="19"/>
        <v>1</v>
      </c>
      <c r="CD17" s="237" t="b">
        <f t="shared" si="20"/>
        <v>1</v>
      </c>
      <c r="CE17" s="237" t="b">
        <f t="shared" si="21"/>
        <v>1</v>
      </c>
      <c r="CF17" s="237" t="b">
        <f t="shared" si="22"/>
        <v>1</v>
      </c>
      <c r="CG17" s="237" t="b">
        <f t="shared" si="23"/>
        <v>1</v>
      </c>
      <c r="CH17" s="237" t="b">
        <f t="shared" si="24"/>
        <v>1</v>
      </c>
      <c r="CI17" s="237" t="b">
        <f t="shared" si="25"/>
        <v>1</v>
      </c>
    </row>
    <row r="18" spans="2:87" ht="15" customHeight="1">
      <c r="B18" s="223" t="str">
        <f>'Novos Planos'!B18</f>
        <v>iPhone 6s 64GB</v>
      </c>
      <c r="C18" s="198" t="str">
        <f>'Novos Planos'!C18</f>
        <v>iPhone 6s 64GB</v>
      </c>
      <c r="D18" s="481">
        <f>'Novos Planos'!D18</f>
        <v>42322</v>
      </c>
      <c r="E18" s="481" t="str">
        <f>'Novos Planos'!E18</f>
        <v>Lte</v>
      </c>
      <c r="F18" s="197" t="str">
        <f>'Novos Planos'!F18</f>
        <v>4FF</v>
      </c>
      <c r="G18" s="197" t="str">
        <f>'Novos Planos'!G18</f>
        <v>SmartVivo 6GB</v>
      </c>
      <c r="H18" s="200">
        <f>VLOOKUP($B18,'Novos Planos'!$B$9:$BR$69,H$4,FALSE)</f>
        <v>4699</v>
      </c>
      <c r="I18" s="200">
        <f>VLOOKUP($B18,'Novos Planos'!$B$9:$BR$69,I$4,FALSE)</f>
        <v>4699</v>
      </c>
      <c r="J18" s="200">
        <f>VLOOKUP($B18,'Novos Planos'!$B$9:$BR$69,J$4,FALSE)</f>
        <v>4699</v>
      </c>
      <c r="K18" s="200">
        <f>VLOOKUP($B18,'Novos Planos'!$B$9:$BR$69,K$4,FALSE)</f>
        <v>4699</v>
      </c>
      <c r="L18" s="200">
        <f>VLOOKUP($B18,'Novos Planos'!$B$9:$BR$69,L$4,FALSE)</f>
        <v>4699</v>
      </c>
      <c r="M18" s="200">
        <f>VLOOKUP($B18,'Novos Planos'!$B$9:$BR$69,M$4,FALSE)</f>
        <v>4699</v>
      </c>
      <c r="N18" s="200">
        <f>VLOOKUP($B18,'Novos Planos'!$B$9:$BR$69,N$4,FALSE)</f>
        <v>4699</v>
      </c>
      <c r="O18" s="200">
        <f>VLOOKUP($B18,'Novos Planos'!$B$9:$BR$69,O$4,FALSE)</f>
        <v>4699</v>
      </c>
      <c r="P18" s="200">
        <f>VLOOKUP($B18,'Novos Planos'!$B$9:$BR$69,P$4,FALSE)</f>
        <v>4699</v>
      </c>
      <c r="Q18" s="295"/>
      <c r="R18" s="200">
        <f t="shared" si="8"/>
        <v>4699</v>
      </c>
      <c r="S18" s="200">
        <f t="shared" si="9"/>
        <v>4699</v>
      </c>
      <c r="T18" s="200">
        <f t="shared" si="10"/>
        <v>4699</v>
      </c>
      <c r="U18" s="200">
        <f t="shared" si="11"/>
        <v>4699</v>
      </c>
      <c r="V18" s="200">
        <f t="shared" si="12"/>
        <v>4699</v>
      </c>
      <c r="W18" s="200">
        <f t="shared" si="13"/>
        <v>4699</v>
      </c>
      <c r="X18" s="200">
        <f t="shared" si="14"/>
        <v>4699</v>
      </c>
      <c r="Y18" s="200">
        <f t="shared" si="15"/>
        <v>4699</v>
      </c>
      <c r="Z18" s="200">
        <f t="shared" si="16"/>
        <v>4699</v>
      </c>
      <c r="AA18" s="146">
        <f>'Novos Planos'!Q18</f>
        <v>4149</v>
      </c>
      <c r="AB18" s="146">
        <f>'Novos Planos'!R18</f>
        <v>4149</v>
      </c>
      <c r="AC18" s="146">
        <f>'Novos Planos'!S18</f>
        <v>4149</v>
      </c>
      <c r="AD18" s="146">
        <f>'Novos Planos'!T18</f>
        <v>4149</v>
      </c>
      <c r="AE18" s="146">
        <f>'Novos Planos'!U18</f>
        <v>4149</v>
      </c>
      <c r="AF18" s="146">
        <f>'Novos Planos'!V18</f>
        <v>4149</v>
      </c>
      <c r="AG18" s="146">
        <f>'Novos Planos'!W18</f>
        <v>4149</v>
      </c>
      <c r="AH18" s="146">
        <f>'Novos Planos'!X18</f>
        <v>4149</v>
      </c>
      <c r="AI18" s="146">
        <f>'Novos Planos'!Y18</f>
        <v>4149</v>
      </c>
      <c r="AJ18" s="293"/>
      <c r="AK18" s="293"/>
      <c r="AM18" s="146">
        <v>4699</v>
      </c>
      <c r="AN18" s="146">
        <v>4699</v>
      </c>
      <c r="AO18" s="146">
        <v>4699</v>
      </c>
      <c r="AP18" s="146">
        <v>4699</v>
      </c>
      <c r="AQ18" s="146">
        <v>4699</v>
      </c>
      <c r="AR18" s="146">
        <v>4699</v>
      </c>
      <c r="AS18" s="146">
        <v>4699</v>
      </c>
      <c r="AT18" s="146">
        <v>4699</v>
      </c>
      <c r="AU18" s="146">
        <v>4699</v>
      </c>
      <c r="AV18" s="293"/>
      <c r="AW18" s="146">
        <v>4699</v>
      </c>
      <c r="AX18" s="146">
        <v>4699</v>
      </c>
      <c r="AY18" s="146">
        <v>4699</v>
      </c>
      <c r="AZ18" s="146">
        <v>4699</v>
      </c>
      <c r="BA18" s="146">
        <v>4699</v>
      </c>
      <c r="BB18" s="146">
        <v>4699</v>
      </c>
      <c r="BC18" s="146">
        <v>4699</v>
      </c>
      <c r="BD18" s="146">
        <v>4699</v>
      </c>
      <c r="BE18" s="146">
        <v>4699</v>
      </c>
      <c r="BF18" s="146">
        <v>4149</v>
      </c>
      <c r="BG18" s="146">
        <v>4149</v>
      </c>
      <c r="BH18" s="146">
        <v>4149</v>
      </c>
      <c r="BI18" s="146">
        <v>4149</v>
      </c>
      <c r="BJ18" s="146">
        <v>4149</v>
      </c>
      <c r="BK18" s="146">
        <v>4149</v>
      </c>
      <c r="BL18" s="146">
        <v>4149</v>
      </c>
      <c r="BM18" s="146">
        <v>4149</v>
      </c>
      <c r="BN18" s="146">
        <v>4149</v>
      </c>
      <c r="BO18" s="293"/>
      <c r="BQ18" s="243">
        <f>VLOOKUP($C18,'Novos Planos'!$C$9:$Y$69,BQ$7,FALSE)</f>
        <v>4149</v>
      </c>
      <c r="BR18" s="243">
        <f>VLOOKUP($C18,'Novos Planos'!$C$9:$Y$69,BR$7,FALSE)</f>
        <v>4149</v>
      </c>
      <c r="BS18" s="243">
        <f>VLOOKUP($C18,'Novos Planos'!$C$9:$Y$69,BS$7,FALSE)</f>
        <v>4149</v>
      </c>
      <c r="BT18" s="243">
        <f>VLOOKUP($C18,'Novos Planos'!$C$9:$Y$69,BT$7,FALSE)</f>
        <v>4149</v>
      </c>
      <c r="BU18" s="243">
        <f>VLOOKUP($C18,'Novos Planos'!$C$9:$Y$69,BU$7,FALSE)</f>
        <v>4149</v>
      </c>
      <c r="BV18" s="243">
        <f>VLOOKUP($C18,'Novos Planos'!$C$9:$Y$69,BV$7,FALSE)</f>
        <v>4149</v>
      </c>
      <c r="BW18" s="243">
        <f>VLOOKUP($C18,'Novos Planos'!$C$9:$Y$69,BW$7,FALSE)</f>
        <v>4149</v>
      </c>
      <c r="BX18" s="243">
        <f>VLOOKUP($C18,'Novos Planos'!$C$9:$Y$69,BX$7,FALSE)</f>
        <v>4149</v>
      </c>
      <c r="BY18" s="243">
        <f>VLOOKUP($C18,'Novos Planos'!$C$9:$Y$69,BY$7,FALSE)</f>
        <v>4149</v>
      </c>
      <c r="CA18" s="237" t="b">
        <f t="shared" si="17"/>
        <v>1</v>
      </c>
      <c r="CB18" s="237" t="b">
        <f t="shared" si="18"/>
        <v>1</v>
      </c>
      <c r="CC18" s="237" t="b">
        <f t="shared" si="19"/>
        <v>1</v>
      </c>
      <c r="CD18" s="237" t="b">
        <f t="shared" si="20"/>
        <v>1</v>
      </c>
      <c r="CE18" s="237" t="b">
        <f t="shared" si="21"/>
        <v>1</v>
      </c>
      <c r="CF18" s="237" t="b">
        <f t="shared" si="22"/>
        <v>1</v>
      </c>
      <c r="CG18" s="237" t="b">
        <f t="shared" si="23"/>
        <v>1</v>
      </c>
      <c r="CH18" s="237" t="b">
        <f t="shared" si="24"/>
        <v>1</v>
      </c>
      <c r="CI18" s="237" t="b">
        <f t="shared" si="25"/>
        <v>1</v>
      </c>
    </row>
    <row r="19" spans="2:87" ht="15" customHeight="1">
      <c r="B19" s="223" t="str">
        <f>'Novos Planos'!B19</f>
        <v>iPhone 6s 16GB</v>
      </c>
      <c r="C19" s="198" t="str">
        <f>'Novos Planos'!C19</f>
        <v>iPhone 6s 16GB</v>
      </c>
      <c r="D19" s="481">
        <f>'Novos Planos'!D19</f>
        <v>42322</v>
      </c>
      <c r="E19" s="481" t="str">
        <f>'Novos Planos'!E19</f>
        <v>Lte</v>
      </c>
      <c r="F19" s="197" t="str">
        <f>'Novos Planos'!F19</f>
        <v>4FF</v>
      </c>
      <c r="G19" s="197" t="str">
        <f>'Novos Planos'!G19</f>
        <v>SmartVivo 6GB</v>
      </c>
      <c r="H19" s="200">
        <f>VLOOKUP($B19,'Novos Planos'!$B$9:$BR$69,H$4,FALSE)</f>
        <v>4399</v>
      </c>
      <c r="I19" s="200">
        <f>VLOOKUP($B19,'Novos Planos'!$B$9:$BR$69,I$4,FALSE)</f>
        <v>4399</v>
      </c>
      <c r="J19" s="200">
        <f>VLOOKUP($B19,'Novos Planos'!$B$9:$BR$69,J$4,FALSE)</f>
        <v>4399</v>
      </c>
      <c r="K19" s="200">
        <f>VLOOKUP($B19,'Novos Planos'!$B$9:$BR$69,K$4,FALSE)</f>
        <v>4399</v>
      </c>
      <c r="L19" s="200">
        <f>VLOOKUP($B19,'Novos Planos'!$B$9:$BR$69,L$4,FALSE)</f>
        <v>4399</v>
      </c>
      <c r="M19" s="200">
        <f>VLOOKUP($B19,'Novos Planos'!$B$9:$BR$69,M$4,FALSE)</f>
        <v>4399</v>
      </c>
      <c r="N19" s="200">
        <f>VLOOKUP($B19,'Novos Planos'!$B$9:$BR$69,N$4,FALSE)</f>
        <v>4399</v>
      </c>
      <c r="O19" s="200">
        <f>VLOOKUP($B19,'Novos Planos'!$B$9:$BR$69,O$4,FALSE)</f>
        <v>4399</v>
      </c>
      <c r="P19" s="200">
        <f>VLOOKUP($B19,'Novos Planos'!$B$9:$BR$69,P$4,FALSE)</f>
        <v>4399</v>
      </c>
      <c r="Q19" s="295"/>
      <c r="R19" s="200">
        <f t="shared" si="8"/>
        <v>4399</v>
      </c>
      <c r="S19" s="200">
        <f t="shared" si="9"/>
        <v>4399</v>
      </c>
      <c r="T19" s="200">
        <f t="shared" si="10"/>
        <v>4399</v>
      </c>
      <c r="U19" s="200">
        <f t="shared" si="11"/>
        <v>4399</v>
      </c>
      <c r="V19" s="200">
        <f t="shared" si="12"/>
        <v>4399</v>
      </c>
      <c r="W19" s="200">
        <f t="shared" si="13"/>
        <v>4399</v>
      </c>
      <c r="X19" s="200">
        <f t="shared" si="14"/>
        <v>4399</v>
      </c>
      <c r="Y19" s="200">
        <f t="shared" si="15"/>
        <v>4399</v>
      </c>
      <c r="Z19" s="200">
        <f t="shared" si="16"/>
        <v>4399</v>
      </c>
      <c r="AA19" s="146">
        <f>'Novos Planos'!Q19</f>
        <v>3849</v>
      </c>
      <c r="AB19" s="146">
        <f>'Novos Planos'!R19</f>
        <v>3849</v>
      </c>
      <c r="AC19" s="146">
        <f>'Novos Planos'!S19</f>
        <v>3849</v>
      </c>
      <c r="AD19" s="146">
        <f>'Novos Planos'!T19</f>
        <v>3849</v>
      </c>
      <c r="AE19" s="146">
        <f>'Novos Planos'!U19</f>
        <v>3849</v>
      </c>
      <c r="AF19" s="146">
        <f>'Novos Planos'!V19</f>
        <v>3849</v>
      </c>
      <c r="AG19" s="146">
        <f>'Novos Planos'!W19</f>
        <v>3849</v>
      </c>
      <c r="AH19" s="146">
        <f>'Novos Planos'!X19</f>
        <v>3849</v>
      </c>
      <c r="AI19" s="146">
        <f>'Novos Planos'!Y19</f>
        <v>3849</v>
      </c>
      <c r="AJ19" s="293"/>
      <c r="AK19" s="293"/>
      <c r="AM19" s="146">
        <v>4399</v>
      </c>
      <c r="AN19" s="146">
        <v>4399</v>
      </c>
      <c r="AO19" s="146">
        <v>4399</v>
      </c>
      <c r="AP19" s="146">
        <v>4399</v>
      </c>
      <c r="AQ19" s="146">
        <v>4399</v>
      </c>
      <c r="AR19" s="146">
        <v>4399</v>
      </c>
      <c r="AS19" s="146">
        <v>4399</v>
      </c>
      <c r="AT19" s="146">
        <v>4399</v>
      </c>
      <c r="AU19" s="146">
        <v>4399</v>
      </c>
      <c r="AV19" s="293"/>
      <c r="AW19" s="146">
        <v>4399</v>
      </c>
      <c r="AX19" s="146">
        <v>4399</v>
      </c>
      <c r="AY19" s="146">
        <v>4399</v>
      </c>
      <c r="AZ19" s="146">
        <v>4399</v>
      </c>
      <c r="BA19" s="146">
        <v>4399</v>
      </c>
      <c r="BB19" s="146">
        <v>4399</v>
      </c>
      <c r="BC19" s="146">
        <v>4399</v>
      </c>
      <c r="BD19" s="146">
        <v>4399</v>
      </c>
      <c r="BE19" s="146">
        <v>4399</v>
      </c>
      <c r="BF19" s="146">
        <v>3849</v>
      </c>
      <c r="BG19" s="146">
        <v>3849</v>
      </c>
      <c r="BH19" s="146">
        <v>3849</v>
      </c>
      <c r="BI19" s="146">
        <v>3849</v>
      </c>
      <c r="BJ19" s="146">
        <v>3849</v>
      </c>
      <c r="BK19" s="146">
        <v>3849</v>
      </c>
      <c r="BL19" s="146">
        <v>3849</v>
      </c>
      <c r="BM19" s="146">
        <v>3849</v>
      </c>
      <c r="BN19" s="146">
        <v>3849</v>
      </c>
      <c r="BO19" s="293"/>
      <c r="BQ19" s="243">
        <f>VLOOKUP($C19,'Novos Planos'!$C$9:$Y$69,BQ$7,FALSE)</f>
        <v>3849</v>
      </c>
      <c r="BR19" s="243">
        <f>VLOOKUP($C19,'Novos Planos'!$C$9:$Y$69,BR$7,FALSE)</f>
        <v>3849</v>
      </c>
      <c r="BS19" s="243">
        <f>VLOOKUP($C19,'Novos Planos'!$C$9:$Y$69,BS$7,FALSE)</f>
        <v>3849</v>
      </c>
      <c r="BT19" s="243">
        <f>VLOOKUP($C19,'Novos Planos'!$C$9:$Y$69,BT$7,FALSE)</f>
        <v>3849</v>
      </c>
      <c r="BU19" s="243">
        <f>VLOOKUP($C19,'Novos Planos'!$C$9:$Y$69,BU$7,FALSE)</f>
        <v>3849</v>
      </c>
      <c r="BV19" s="243">
        <f>VLOOKUP($C19,'Novos Planos'!$C$9:$Y$69,BV$7,FALSE)</f>
        <v>3849</v>
      </c>
      <c r="BW19" s="243">
        <f>VLOOKUP($C19,'Novos Planos'!$C$9:$Y$69,BW$7,FALSE)</f>
        <v>3849</v>
      </c>
      <c r="BX19" s="243">
        <f>VLOOKUP($C19,'Novos Planos'!$C$9:$Y$69,BX$7,FALSE)</f>
        <v>3849</v>
      </c>
      <c r="BY19" s="243">
        <f>VLOOKUP($C19,'Novos Planos'!$C$9:$Y$69,BY$7,FALSE)</f>
        <v>3849</v>
      </c>
      <c r="CA19" s="237" t="b">
        <f t="shared" si="17"/>
        <v>1</v>
      </c>
      <c r="CB19" s="237" t="b">
        <f t="shared" si="18"/>
        <v>1</v>
      </c>
      <c r="CC19" s="237" t="b">
        <f t="shared" si="19"/>
        <v>1</v>
      </c>
      <c r="CD19" s="237" t="b">
        <f t="shared" si="20"/>
        <v>1</v>
      </c>
      <c r="CE19" s="237" t="b">
        <f t="shared" si="21"/>
        <v>1</v>
      </c>
      <c r="CF19" s="237" t="b">
        <f t="shared" si="22"/>
        <v>1</v>
      </c>
      <c r="CG19" s="237" t="b">
        <f t="shared" si="23"/>
        <v>1</v>
      </c>
      <c r="CH19" s="237" t="b">
        <f t="shared" si="24"/>
        <v>1</v>
      </c>
      <c r="CI19" s="237" t="b">
        <f t="shared" si="25"/>
        <v>1</v>
      </c>
    </row>
    <row r="20" spans="2:87" ht="15" customHeight="1">
      <c r="B20" s="223" t="str">
        <f>'Novos Planos'!B20</f>
        <v>Iphone 6 Plus 128GB</v>
      </c>
      <c r="C20" s="223" t="str">
        <f>'Novos Planos'!C20</f>
        <v>Iphone 6 Plus 128GB</v>
      </c>
      <c r="D20" s="480">
        <f>'Novos Planos'!D20</f>
        <v>41957</v>
      </c>
      <c r="E20" s="480" t="str">
        <f>'Novos Planos'!E20</f>
        <v>Lte</v>
      </c>
      <c r="F20" s="197" t="str">
        <f>'Novos Planos'!F20</f>
        <v>4FF</v>
      </c>
      <c r="G20" s="197" t="str">
        <f>'Novos Planos'!G20</f>
        <v>SmartVivo 8GB</v>
      </c>
      <c r="H20" s="200">
        <f>VLOOKUP($B20,'Novos Planos'!$B$9:$BR$69,H$4,FALSE)</f>
        <v>5199</v>
      </c>
      <c r="I20" s="200">
        <f>VLOOKUP($B20,'Novos Planos'!$B$9:$BR$69,I$4,FALSE)</f>
        <v>5199</v>
      </c>
      <c r="J20" s="200">
        <f>VLOOKUP($B20,'Novos Planos'!$B$9:$BR$69,J$4,FALSE)</f>
        <v>5199</v>
      </c>
      <c r="K20" s="200">
        <f>VLOOKUP($B20,'Novos Planos'!$B$9:$BR$69,K$4,FALSE)</f>
        <v>5199</v>
      </c>
      <c r="L20" s="200">
        <f>VLOOKUP($B20,'Novos Planos'!$B$9:$BR$69,L$4,FALSE)</f>
        <v>5199</v>
      </c>
      <c r="M20" s="200">
        <f>VLOOKUP($B20,'Novos Planos'!$B$9:$BR$69,M$4,FALSE)</f>
        <v>5199</v>
      </c>
      <c r="N20" s="200">
        <f>VLOOKUP($B20,'Novos Planos'!$B$9:$BR$69,N$4,FALSE)</f>
        <v>5199</v>
      </c>
      <c r="O20" s="200">
        <f>VLOOKUP($B20,'Novos Planos'!$B$9:$BR$69,O$4,FALSE)</f>
        <v>5199</v>
      </c>
      <c r="P20" s="200">
        <f>VLOOKUP($B20,'Novos Planos'!$B$9:$BR$69,P$4,FALSE)</f>
        <v>5199</v>
      </c>
      <c r="Q20" s="295"/>
      <c r="R20" s="200">
        <f t="shared" ref="R20:R25" si="26">H20</f>
        <v>5199</v>
      </c>
      <c r="S20" s="200">
        <f t="shared" ref="S20:Z28" si="27">I20</f>
        <v>5199</v>
      </c>
      <c r="T20" s="200">
        <f t="shared" si="27"/>
        <v>5199</v>
      </c>
      <c r="U20" s="200">
        <f t="shared" si="27"/>
        <v>5199</v>
      </c>
      <c r="V20" s="200">
        <f t="shared" si="27"/>
        <v>5199</v>
      </c>
      <c r="W20" s="200">
        <f t="shared" si="27"/>
        <v>5199</v>
      </c>
      <c r="X20" s="200">
        <f t="shared" si="27"/>
        <v>5199</v>
      </c>
      <c r="Y20" s="200">
        <f t="shared" si="27"/>
        <v>5199</v>
      </c>
      <c r="Z20" s="200">
        <f t="shared" si="27"/>
        <v>5199</v>
      </c>
      <c r="AA20" s="146">
        <f>'Novos Planos'!Q20</f>
        <v>5099</v>
      </c>
      <c r="AB20" s="146">
        <f>'Novos Planos'!R20</f>
        <v>5099</v>
      </c>
      <c r="AC20" s="146">
        <f>'Novos Planos'!S20</f>
        <v>5099</v>
      </c>
      <c r="AD20" s="146">
        <f>'Novos Planos'!T20</f>
        <v>5099</v>
      </c>
      <c r="AE20" s="146">
        <f>'Novos Planos'!U20</f>
        <v>5099</v>
      </c>
      <c r="AF20" s="146">
        <f>'Novos Planos'!V20</f>
        <v>5099</v>
      </c>
      <c r="AG20" s="146">
        <f>'Novos Planos'!W20</f>
        <v>5099</v>
      </c>
      <c r="AH20" s="146">
        <f>'Novos Planos'!X20</f>
        <v>5099</v>
      </c>
      <c r="AI20" s="146">
        <f>'Novos Planos'!Y20</f>
        <v>5099</v>
      </c>
      <c r="AJ20" s="293"/>
      <c r="AK20" s="293"/>
      <c r="AM20" s="146">
        <v>5199</v>
      </c>
      <c r="AN20" s="146">
        <v>5199</v>
      </c>
      <c r="AO20" s="146">
        <v>5199</v>
      </c>
      <c r="AP20" s="146">
        <v>5199</v>
      </c>
      <c r="AQ20" s="146">
        <v>5199</v>
      </c>
      <c r="AR20" s="146">
        <v>5199</v>
      </c>
      <c r="AS20" s="146">
        <v>5199</v>
      </c>
      <c r="AT20" s="146">
        <v>5199</v>
      </c>
      <c r="AU20" s="146">
        <v>5199</v>
      </c>
      <c r="AV20" s="293"/>
      <c r="AW20" s="146">
        <v>5199</v>
      </c>
      <c r="AX20" s="146">
        <v>5199</v>
      </c>
      <c r="AY20" s="146">
        <v>5199</v>
      </c>
      <c r="AZ20" s="146">
        <v>5199</v>
      </c>
      <c r="BA20" s="146">
        <v>5199</v>
      </c>
      <c r="BB20" s="146">
        <v>5199</v>
      </c>
      <c r="BC20" s="146">
        <v>5199</v>
      </c>
      <c r="BD20" s="146">
        <v>5199</v>
      </c>
      <c r="BE20" s="146">
        <v>5199</v>
      </c>
      <c r="BF20" s="146">
        <v>5099</v>
      </c>
      <c r="BG20" s="146">
        <v>5099</v>
      </c>
      <c r="BH20" s="146">
        <v>5099</v>
      </c>
      <c r="BI20" s="146">
        <v>5099</v>
      </c>
      <c r="BJ20" s="146">
        <v>5099</v>
      </c>
      <c r="BK20" s="146">
        <v>5099</v>
      </c>
      <c r="BL20" s="146">
        <v>5099</v>
      </c>
      <c r="BM20" s="146">
        <v>5099</v>
      </c>
      <c r="BN20" s="146">
        <v>5099</v>
      </c>
      <c r="BO20" s="293"/>
      <c r="BQ20" s="243">
        <f>VLOOKUP($C20,'Novos Planos'!$C$9:$Y$69,BQ$7,FALSE)</f>
        <v>5099</v>
      </c>
      <c r="BR20" s="243">
        <f>VLOOKUP($C20,'Novos Planos'!$C$9:$Y$69,BR$7,FALSE)</f>
        <v>5099</v>
      </c>
      <c r="BS20" s="243">
        <f>VLOOKUP($C20,'Novos Planos'!$C$9:$Y$69,BS$7,FALSE)</f>
        <v>5099</v>
      </c>
      <c r="BT20" s="243">
        <f>VLOOKUP($C20,'Novos Planos'!$C$9:$Y$69,BT$7,FALSE)</f>
        <v>5099</v>
      </c>
      <c r="BU20" s="243">
        <f>VLOOKUP($C20,'Novos Planos'!$C$9:$Y$69,BU$7,FALSE)</f>
        <v>5099</v>
      </c>
      <c r="BV20" s="243">
        <f>VLOOKUP($C20,'Novos Planos'!$C$9:$Y$69,BV$7,FALSE)</f>
        <v>5099</v>
      </c>
      <c r="BW20" s="243">
        <f>VLOOKUP($C20,'Novos Planos'!$C$9:$Y$69,BW$7,FALSE)</f>
        <v>5099</v>
      </c>
      <c r="BX20" s="243">
        <f>VLOOKUP($C20,'Novos Planos'!$C$9:$Y$69,BX$7,FALSE)</f>
        <v>5099</v>
      </c>
      <c r="BY20" s="243">
        <f>VLOOKUP($C20,'Novos Planos'!$C$9:$Y$69,BY$7,FALSE)</f>
        <v>5099</v>
      </c>
      <c r="CA20" s="237" t="b">
        <f t="shared" si="1"/>
        <v>1</v>
      </c>
      <c r="CB20" s="237" t="b">
        <f t="shared" si="2"/>
        <v>1</v>
      </c>
      <c r="CC20" s="237" t="b">
        <f t="shared" si="2"/>
        <v>1</v>
      </c>
      <c r="CD20" s="237" t="b">
        <f t="shared" si="2"/>
        <v>1</v>
      </c>
      <c r="CE20" s="237" t="b">
        <f t="shared" si="2"/>
        <v>1</v>
      </c>
      <c r="CF20" s="237" t="b">
        <f t="shared" si="2"/>
        <v>1</v>
      </c>
      <c r="CG20" s="237" t="b">
        <f t="shared" si="2"/>
        <v>1</v>
      </c>
      <c r="CH20" s="237" t="b">
        <f t="shared" si="2"/>
        <v>1</v>
      </c>
      <c r="CI20" s="237" t="b">
        <f t="shared" si="2"/>
        <v>1</v>
      </c>
    </row>
    <row r="21" spans="2:87" ht="15" customHeight="1">
      <c r="B21" s="223" t="str">
        <f>'Novos Planos'!B21</f>
        <v>Iphone 6 Plus 64GB</v>
      </c>
      <c r="C21" s="223" t="str">
        <f>'Novos Planos'!C21</f>
        <v>Iphone 6 Plus 64GB</v>
      </c>
      <c r="D21" s="480">
        <f>'Novos Planos'!D21</f>
        <v>41957</v>
      </c>
      <c r="E21" s="480" t="str">
        <f>'Novos Planos'!E21</f>
        <v>Lte</v>
      </c>
      <c r="F21" s="197" t="str">
        <f>'Novos Planos'!F21</f>
        <v>4FF</v>
      </c>
      <c r="G21" s="197" t="str">
        <f>'Novos Planos'!G21</f>
        <v>SmartVivo 8GB</v>
      </c>
      <c r="H21" s="200">
        <f>VLOOKUP($B21,'Novos Planos'!$B$9:$BR$69,H$4,FALSE)</f>
        <v>4799</v>
      </c>
      <c r="I21" s="200">
        <f>VLOOKUP($B21,'Novos Planos'!$B$9:$BR$69,I$4,FALSE)</f>
        <v>4799</v>
      </c>
      <c r="J21" s="200">
        <f>VLOOKUP($B21,'Novos Planos'!$B$9:$BR$69,J$4,FALSE)</f>
        <v>4799</v>
      </c>
      <c r="K21" s="200">
        <f>VLOOKUP($B21,'Novos Planos'!$B$9:$BR$69,K$4,FALSE)</f>
        <v>4799</v>
      </c>
      <c r="L21" s="200">
        <f>VLOOKUP($B21,'Novos Planos'!$B$9:$BR$69,L$4,FALSE)</f>
        <v>4799</v>
      </c>
      <c r="M21" s="200">
        <f>VLOOKUP($B21,'Novos Planos'!$B$9:$BR$69,M$4,FALSE)</f>
        <v>4799</v>
      </c>
      <c r="N21" s="200">
        <f>VLOOKUP($B21,'Novos Planos'!$B$9:$BR$69,N$4,FALSE)</f>
        <v>4799</v>
      </c>
      <c r="O21" s="200">
        <f>VLOOKUP($B21,'Novos Planos'!$B$9:$BR$69,O$4,FALSE)</f>
        <v>4799</v>
      </c>
      <c r="P21" s="200">
        <f>VLOOKUP($B21,'Novos Planos'!$B$9:$BR$69,P$4,FALSE)</f>
        <v>4799</v>
      </c>
      <c r="Q21" s="295"/>
      <c r="R21" s="200">
        <f t="shared" si="26"/>
        <v>4799</v>
      </c>
      <c r="S21" s="200">
        <f t="shared" si="27"/>
        <v>4799</v>
      </c>
      <c r="T21" s="200">
        <f t="shared" si="27"/>
        <v>4799</v>
      </c>
      <c r="U21" s="200">
        <f t="shared" si="27"/>
        <v>4799</v>
      </c>
      <c r="V21" s="200">
        <f t="shared" si="27"/>
        <v>4799</v>
      </c>
      <c r="W21" s="200">
        <f t="shared" si="27"/>
        <v>4799</v>
      </c>
      <c r="X21" s="200">
        <f t="shared" si="27"/>
        <v>4799</v>
      </c>
      <c r="Y21" s="200">
        <f t="shared" si="27"/>
        <v>4799</v>
      </c>
      <c r="Z21" s="200">
        <f t="shared" si="27"/>
        <v>4799</v>
      </c>
      <c r="AA21" s="146">
        <f>'Novos Planos'!Q21</f>
        <v>4699</v>
      </c>
      <c r="AB21" s="146">
        <f>'Novos Planos'!R21</f>
        <v>4699</v>
      </c>
      <c r="AC21" s="146">
        <f>'Novos Planos'!S21</f>
        <v>4699</v>
      </c>
      <c r="AD21" s="146">
        <f>'Novos Planos'!T21</f>
        <v>4699</v>
      </c>
      <c r="AE21" s="146">
        <f>'Novos Planos'!U21</f>
        <v>4699</v>
      </c>
      <c r="AF21" s="146">
        <f>'Novos Planos'!V21</f>
        <v>4699</v>
      </c>
      <c r="AG21" s="146">
        <f>'Novos Planos'!W21</f>
        <v>4699</v>
      </c>
      <c r="AH21" s="146">
        <f>'Novos Planos'!X21</f>
        <v>4699</v>
      </c>
      <c r="AI21" s="146">
        <f>'Novos Planos'!Y21</f>
        <v>4699</v>
      </c>
      <c r="AJ21" s="293"/>
      <c r="AK21" s="293"/>
      <c r="AM21" s="146">
        <v>4799</v>
      </c>
      <c r="AN21" s="146">
        <v>4799</v>
      </c>
      <c r="AO21" s="146">
        <v>4799</v>
      </c>
      <c r="AP21" s="146">
        <v>4799</v>
      </c>
      <c r="AQ21" s="146">
        <v>4799</v>
      </c>
      <c r="AR21" s="146">
        <v>4799</v>
      </c>
      <c r="AS21" s="146">
        <v>4799</v>
      </c>
      <c r="AT21" s="146">
        <v>4799</v>
      </c>
      <c r="AU21" s="146">
        <v>4799</v>
      </c>
      <c r="AV21" s="293"/>
      <c r="AW21" s="146">
        <v>4799</v>
      </c>
      <c r="AX21" s="146">
        <v>4799</v>
      </c>
      <c r="AY21" s="146">
        <v>4799</v>
      </c>
      <c r="AZ21" s="146">
        <v>4799</v>
      </c>
      <c r="BA21" s="146">
        <v>4799</v>
      </c>
      <c r="BB21" s="146">
        <v>4799</v>
      </c>
      <c r="BC21" s="146">
        <v>4799</v>
      </c>
      <c r="BD21" s="146">
        <v>4799</v>
      </c>
      <c r="BE21" s="146">
        <v>4799</v>
      </c>
      <c r="BF21" s="146">
        <v>4699</v>
      </c>
      <c r="BG21" s="146">
        <v>4699</v>
      </c>
      <c r="BH21" s="146">
        <v>4699</v>
      </c>
      <c r="BI21" s="146">
        <v>4699</v>
      </c>
      <c r="BJ21" s="146">
        <v>4699</v>
      </c>
      <c r="BK21" s="146">
        <v>4699</v>
      </c>
      <c r="BL21" s="146">
        <v>4699</v>
      </c>
      <c r="BM21" s="146">
        <v>4699</v>
      </c>
      <c r="BN21" s="146">
        <v>4699</v>
      </c>
      <c r="BO21" s="293"/>
      <c r="BQ21" s="243">
        <f>VLOOKUP($C21,'Novos Planos'!$C$9:$Y$69,BQ$7,FALSE)</f>
        <v>4699</v>
      </c>
      <c r="BR21" s="243">
        <f>VLOOKUP($C21,'Novos Planos'!$C$9:$Y$69,BR$7,FALSE)</f>
        <v>4699</v>
      </c>
      <c r="BS21" s="243">
        <f>VLOOKUP($C21,'Novos Planos'!$C$9:$Y$69,BS$7,FALSE)</f>
        <v>4699</v>
      </c>
      <c r="BT21" s="243">
        <f>VLOOKUP($C21,'Novos Planos'!$C$9:$Y$69,BT$7,FALSE)</f>
        <v>4699</v>
      </c>
      <c r="BU21" s="243">
        <f>VLOOKUP($C21,'Novos Planos'!$C$9:$Y$69,BU$7,FALSE)</f>
        <v>4699</v>
      </c>
      <c r="BV21" s="243">
        <f>VLOOKUP($C21,'Novos Planos'!$C$9:$Y$69,BV$7,FALSE)</f>
        <v>4699</v>
      </c>
      <c r="BW21" s="243">
        <f>VLOOKUP($C21,'Novos Planos'!$C$9:$Y$69,BW$7,FALSE)</f>
        <v>4699</v>
      </c>
      <c r="BX21" s="243">
        <f>VLOOKUP($C21,'Novos Planos'!$C$9:$Y$69,BX$7,FALSE)</f>
        <v>4699</v>
      </c>
      <c r="BY21" s="243">
        <f>VLOOKUP($C21,'Novos Planos'!$C$9:$Y$69,BY$7,FALSE)</f>
        <v>4699</v>
      </c>
      <c r="CA21" s="237" t="b">
        <f t="shared" si="1"/>
        <v>1</v>
      </c>
      <c r="CB21" s="237" t="b">
        <f t="shared" si="2"/>
        <v>1</v>
      </c>
      <c r="CC21" s="237" t="b">
        <f t="shared" si="2"/>
        <v>1</v>
      </c>
      <c r="CD21" s="237" t="b">
        <f t="shared" si="2"/>
        <v>1</v>
      </c>
      <c r="CE21" s="237" t="b">
        <f t="shared" si="2"/>
        <v>1</v>
      </c>
      <c r="CF21" s="237" t="b">
        <f t="shared" si="2"/>
        <v>1</v>
      </c>
      <c r="CG21" s="237" t="b">
        <f t="shared" si="2"/>
        <v>1</v>
      </c>
      <c r="CH21" s="237" t="b">
        <f t="shared" si="2"/>
        <v>1</v>
      </c>
      <c r="CI21" s="237" t="b">
        <f t="shared" si="2"/>
        <v>1</v>
      </c>
    </row>
    <row r="22" spans="2:87" ht="15" customHeight="1">
      <c r="B22" s="223" t="str">
        <f>'Novos Planos'!B22</f>
        <v>Iphone 6 Plus 16GB</v>
      </c>
      <c r="C22" s="223" t="str">
        <f>'Novos Planos'!C22</f>
        <v>Iphone 6 Plus 16GB</v>
      </c>
      <c r="D22" s="480">
        <f>'Novos Planos'!D22</f>
        <v>41957</v>
      </c>
      <c r="E22" s="480" t="str">
        <f>'Novos Planos'!E22</f>
        <v>Lte</v>
      </c>
      <c r="F22" s="197" t="str">
        <f>'Novos Planos'!F22</f>
        <v>4FF</v>
      </c>
      <c r="G22" s="197" t="str">
        <f>'Novos Planos'!G22</f>
        <v>SmartVivo 8GB</v>
      </c>
      <c r="H22" s="200">
        <f>VLOOKUP($B22,'Novos Planos'!$B$9:$BR$69,H$4,FALSE)</f>
        <v>4299</v>
      </c>
      <c r="I22" s="200">
        <f>VLOOKUP($B22,'Novos Planos'!$B$9:$BR$69,I$4,FALSE)</f>
        <v>4299</v>
      </c>
      <c r="J22" s="200">
        <f>VLOOKUP($B22,'Novos Planos'!$B$9:$BR$69,J$4,FALSE)</f>
        <v>4299</v>
      </c>
      <c r="K22" s="200">
        <f>VLOOKUP($B22,'Novos Planos'!$B$9:$BR$69,K$4,FALSE)</f>
        <v>4299</v>
      </c>
      <c r="L22" s="200">
        <f>VLOOKUP($B22,'Novos Planos'!$B$9:$BR$69,L$4,FALSE)</f>
        <v>4299</v>
      </c>
      <c r="M22" s="200">
        <f>VLOOKUP($B22,'Novos Planos'!$B$9:$BR$69,M$4,FALSE)</f>
        <v>4299</v>
      </c>
      <c r="N22" s="200">
        <f>VLOOKUP($B22,'Novos Planos'!$B$9:$BR$69,N$4,FALSE)</f>
        <v>4299</v>
      </c>
      <c r="O22" s="200">
        <f>VLOOKUP($B22,'Novos Planos'!$B$9:$BR$69,O$4,FALSE)</f>
        <v>4299</v>
      </c>
      <c r="P22" s="200">
        <f>VLOOKUP($B22,'Novos Planos'!$B$9:$BR$69,P$4,FALSE)</f>
        <v>4299</v>
      </c>
      <c r="Q22" s="295"/>
      <c r="R22" s="200">
        <f t="shared" si="26"/>
        <v>4299</v>
      </c>
      <c r="S22" s="200">
        <f t="shared" si="27"/>
        <v>4299</v>
      </c>
      <c r="T22" s="200">
        <f t="shared" si="27"/>
        <v>4299</v>
      </c>
      <c r="U22" s="200">
        <f t="shared" si="27"/>
        <v>4299</v>
      </c>
      <c r="V22" s="200">
        <f t="shared" si="27"/>
        <v>4299</v>
      </c>
      <c r="W22" s="200">
        <f t="shared" si="27"/>
        <v>4299</v>
      </c>
      <c r="X22" s="200">
        <f t="shared" si="27"/>
        <v>4299</v>
      </c>
      <c r="Y22" s="200">
        <f t="shared" si="27"/>
        <v>4299</v>
      </c>
      <c r="Z22" s="200">
        <f t="shared" si="27"/>
        <v>4299</v>
      </c>
      <c r="AA22" s="146">
        <f>'Novos Planos'!Q22</f>
        <v>4199</v>
      </c>
      <c r="AB22" s="146">
        <f>'Novos Planos'!R22</f>
        <v>4199</v>
      </c>
      <c r="AC22" s="146">
        <f>'Novos Planos'!S22</f>
        <v>4199</v>
      </c>
      <c r="AD22" s="146">
        <f>'Novos Planos'!T22</f>
        <v>4199</v>
      </c>
      <c r="AE22" s="146">
        <f>'Novos Planos'!U22</f>
        <v>4199</v>
      </c>
      <c r="AF22" s="146">
        <f>'Novos Planos'!V22</f>
        <v>4199</v>
      </c>
      <c r="AG22" s="146">
        <f>'Novos Planos'!W22</f>
        <v>4199</v>
      </c>
      <c r="AH22" s="146">
        <f>'Novos Planos'!X22</f>
        <v>4199</v>
      </c>
      <c r="AI22" s="146">
        <f>'Novos Planos'!Y22</f>
        <v>4199</v>
      </c>
      <c r="AJ22" s="293"/>
      <c r="AK22" s="293"/>
      <c r="AM22" s="146">
        <v>4299</v>
      </c>
      <c r="AN22" s="146">
        <v>4299</v>
      </c>
      <c r="AO22" s="146">
        <v>4299</v>
      </c>
      <c r="AP22" s="146">
        <v>4299</v>
      </c>
      <c r="AQ22" s="146">
        <v>4299</v>
      </c>
      <c r="AR22" s="146">
        <v>4299</v>
      </c>
      <c r="AS22" s="146">
        <v>4299</v>
      </c>
      <c r="AT22" s="146">
        <v>4299</v>
      </c>
      <c r="AU22" s="146">
        <v>4299</v>
      </c>
      <c r="AV22" s="293"/>
      <c r="AW22" s="146">
        <v>4299</v>
      </c>
      <c r="AX22" s="146">
        <v>4299</v>
      </c>
      <c r="AY22" s="146">
        <v>4299</v>
      </c>
      <c r="AZ22" s="146">
        <v>4299</v>
      </c>
      <c r="BA22" s="146">
        <v>4299</v>
      </c>
      <c r="BB22" s="146">
        <v>4299</v>
      </c>
      <c r="BC22" s="146">
        <v>4299</v>
      </c>
      <c r="BD22" s="146">
        <v>4299</v>
      </c>
      <c r="BE22" s="146">
        <v>4299</v>
      </c>
      <c r="BF22" s="146">
        <v>4199</v>
      </c>
      <c r="BG22" s="146">
        <v>4199</v>
      </c>
      <c r="BH22" s="146">
        <v>4199</v>
      </c>
      <c r="BI22" s="146">
        <v>4199</v>
      </c>
      <c r="BJ22" s="146">
        <v>4199</v>
      </c>
      <c r="BK22" s="146">
        <v>4199</v>
      </c>
      <c r="BL22" s="146">
        <v>4199</v>
      </c>
      <c r="BM22" s="146">
        <v>4199</v>
      </c>
      <c r="BN22" s="146">
        <v>4199</v>
      </c>
      <c r="BO22" s="293"/>
      <c r="BQ22" s="243">
        <f>VLOOKUP($C22,'Novos Planos'!$C$9:$Y$69,BQ$7,FALSE)</f>
        <v>4199</v>
      </c>
      <c r="BR22" s="243">
        <f>VLOOKUP($C22,'Novos Planos'!$C$9:$Y$69,BR$7,FALSE)</f>
        <v>4199</v>
      </c>
      <c r="BS22" s="243">
        <f>VLOOKUP($C22,'Novos Planos'!$C$9:$Y$69,BS$7,FALSE)</f>
        <v>4199</v>
      </c>
      <c r="BT22" s="243">
        <f>VLOOKUP($C22,'Novos Planos'!$C$9:$Y$69,BT$7,FALSE)</f>
        <v>4199</v>
      </c>
      <c r="BU22" s="243">
        <f>VLOOKUP($C22,'Novos Planos'!$C$9:$Y$69,BU$7,FALSE)</f>
        <v>4199</v>
      </c>
      <c r="BV22" s="243">
        <f>VLOOKUP($C22,'Novos Planos'!$C$9:$Y$69,BV$7,FALSE)</f>
        <v>4199</v>
      </c>
      <c r="BW22" s="243">
        <f>VLOOKUP($C22,'Novos Planos'!$C$9:$Y$69,BW$7,FALSE)</f>
        <v>4199</v>
      </c>
      <c r="BX22" s="243">
        <f>VLOOKUP($C22,'Novos Planos'!$C$9:$Y$69,BX$7,FALSE)</f>
        <v>4199</v>
      </c>
      <c r="BY22" s="243">
        <f>VLOOKUP($C22,'Novos Planos'!$C$9:$Y$69,BY$7,FALSE)</f>
        <v>4199</v>
      </c>
      <c r="CA22" s="237" t="b">
        <f t="shared" si="1"/>
        <v>1</v>
      </c>
      <c r="CB22" s="237" t="b">
        <f t="shared" si="2"/>
        <v>1</v>
      </c>
      <c r="CC22" s="237" t="b">
        <f t="shared" si="2"/>
        <v>1</v>
      </c>
      <c r="CD22" s="237" t="b">
        <f t="shared" si="2"/>
        <v>1</v>
      </c>
      <c r="CE22" s="237" t="b">
        <f t="shared" si="2"/>
        <v>1</v>
      </c>
      <c r="CF22" s="237" t="b">
        <f t="shared" si="2"/>
        <v>1</v>
      </c>
      <c r="CG22" s="237" t="b">
        <f t="shared" si="2"/>
        <v>1</v>
      </c>
      <c r="CH22" s="237" t="b">
        <f t="shared" si="2"/>
        <v>1</v>
      </c>
      <c r="CI22" s="237" t="b">
        <f t="shared" si="2"/>
        <v>1</v>
      </c>
    </row>
    <row r="23" spans="2:87" ht="15" customHeight="1">
      <c r="B23" s="223" t="str">
        <f>'Novos Planos'!B23</f>
        <v>Iphone 6 128GB</v>
      </c>
      <c r="C23" s="223" t="str">
        <f>'Novos Planos'!C23</f>
        <v>Iphone 6 128GB</v>
      </c>
      <c r="D23" s="480">
        <f>'Novos Planos'!D23</f>
        <v>41957</v>
      </c>
      <c r="E23" s="480" t="str">
        <f>'Novos Planos'!E23</f>
        <v>Lte</v>
      </c>
      <c r="F23" s="197" t="str">
        <f>'Novos Planos'!F23</f>
        <v>4FF</v>
      </c>
      <c r="G23" s="197" t="str">
        <f>'Novos Planos'!G23</f>
        <v>SmartVivo 6GB</v>
      </c>
      <c r="H23" s="200">
        <f>VLOOKUP($B23,'Novos Planos'!$B$9:$BR$69,H$4,FALSE)</f>
        <v>4799</v>
      </c>
      <c r="I23" s="200">
        <f>VLOOKUP($B23,'Novos Planos'!$B$9:$BR$69,I$4,FALSE)</f>
        <v>4799</v>
      </c>
      <c r="J23" s="200">
        <f>VLOOKUP($B23,'Novos Planos'!$B$9:$BR$69,J$4,FALSE)</f>
        <v>4799</v>
      </c>
      <c r="K23" s="200">
        <f>VLOOKUP($B23,'Novos Planos'!$B$9:$BR$69,K$4,FALSE)</f>
        <v>4799</v>
      </c>
      <c r="L23" s="200">
        <f>VLOOKUP($B23,'Novos Planos'!$B$9:$BR$69,L$4,FALSE)</f>
        <v>4799</v>
      </c>
      <c r="M23" s="200">
        <f>VLOOKUP($B23,'Novos Planos'!$B$9:$BR$69,M$4,FALSE)</f>
        <v>4799</v>
      </c>
      <c r="N23" s="200">
        <f>VLOOKUP($B23,'Novos Planos'!$B$9:$BR$69,N$4,FALSE)</f>
        <v>4799</v>
      </c>
      <c r="O23" s="200">
        <f>VLOOKUP($B23,'Novos Planos'!$B$9:$BR$69,O$4,FALSE)</f>
        <v>4799</v>
      </c>
      <c r="P23" s="200">
        <f>VLOOKUP($B23,'Novos Planos'!$B$9:$BR$69,P$4,FALSE)</f>
        <v>4799</v>
      </c>
      <c r="Q23" s="295"/>
      <c r="R23" s="200">
        <f t="shared" si="26"/>
        <v>4799</v>
      </c>
      <c r="S23" s="200">
        <f t="shared" si="27"/>
        <v>4799</v>
      </c>
      <c r="T23" s="200">
        <f t="shared" si="27"/>
        <v>4799</v>
      </c>
      <c r="U23" s="200">
        <f t="shared" si="27"/>
        <v>4799</v>
      </c>
      <c r="V23" s="200">
        <f t="shared" si="27"/>
        <v>4799</v>
      </c>
      <c r="W23" s="200">
        <f t="shared" si="27"/>
        <v>4799</v>
      </c>
      <c r="X23" s="200">
        <f t="shared" si="27"/>
        <v>4799</v>
      </c>
      <c r="Y23" s="200">
        <f t="shared" si="27"/>
        <v>4799</v>
      </c>
      <c r="Z23" s="200">
        <f t="shared" si="27"/>
        <v>4799</v>
      </c>
      <c r="AA23" s="146">
        <f>'Novos Planos'!Q23</f>
        <v>4699</v>
      </c>
      <c r="AB23" s="146">
        <f>'Novos Planos'!R23</f>
        <v>4699</v>
      </c>
      <c r="AC23" s="146">
        <f>'Novos Planos'!S23</f>
        <v>4699</v>
      </c>
      <c r="AD23" s="146">
        <f>'Novos Planos'!T23</f>
        <v>4699</v>
      </c>
      <c r="AE23" s="146">
        <f>'Novos Planos'!U23</f>
        <v>4699</v>
      </c>
      <c r="AF23" s="146">
        <f>'Novos Planos'!V23</f>
        <v>4699</v>
      </c>
      <c r="AG23" s="146">
        <f>'Novos Planos'!W23</f>
        <v>4699</v>
      </c>
      <c r="AH23" s="146">
        <f>'Novos Planos'!X23</f>
        <v>4699</v>
      </c>
      <c r="AI23" s="146">
        <f>'Novos Planos'!Y23</f>
        <v>4699</v>
      </c>
      <c r="AJ23" s="293"/>
      <c r="AK23" s="293"/>
      <c r="AM23" s="146">
        <v>4799</v>
      </c>
      <c r="AN23" s="146">
        <v>4799</v>
      </c>
      <c r="AO23" s="146">
        <v>4799</v>
      </c>
      <c r="AP23" s="146">
        <v>4799</v>
      </c>
      <c r="AQ23" s="146">
        <v>4799</v>
      </c>
      <c r="AR23" s="146">
        <v>4799</v>
      </c>
      <c r="AS23" s="146">
        <v>4799</v>
      </c>
      <c r="AT23" s="146">
        <v>4799</v>
      </c>
      <c r="AU23" s="146">
        <v>4799</v>
      </c>
      <c r="AV23" s="293"/>
      <c r="AW23" s="146">
        <v>4799</v>
      </c>
      <c r="AX23" s="146">
        <v>4799</v>
      </c>
      <c r="AY23" s="146">
        <v>4799</v>
      </c>
      <c r="AZ23" s="146">
        <v>4799</v>
      </c>
      <c r="BA23" s="146">
        <v>4799</v>
      </c>
      <c r="BB23" s="146">
        <v>4799</v>
      </c>
      <c r="BC23" s="146">
        <v>4799</v>
      </c>
      <c r="BD23" s="146">
        <v>4799</v>
      </c>
      <c r="BE23" s="146">
        <v>4799</v>
      </c>
      <c r="BF23" s="146">
        <v>4699</v>
      </c>
      <c r="BG23" s="146">
        <v>4699</v>
      </c>
      <c r="BH23" s="146">
        <v>4699</v>
      </c>
      <c r="BI23" s="146">
        <v>4699</v>
      </c>
      <c r="BJ23" s="146">
        <v>4699</v>
      </c>
      <c r="BK23" s="146">
        <v>4699</v>
      </c>
      <c r="BL23" s="146">
        <v>4699</v>
      </c>
      <c r="BM23" s="146">
        <v>4699</v>
      </c>
      <c r="BN23" s="146">
        <v>4699</v>
      </c>
      <c r="BO23" s="293"/>
      <c r="BQ23" s="243">
        <f>VLOOKUP($C23,'Novos Planos'!$C$9:$Y$69,BQ$7,FALSE)</f>
        <v>4699</v>
      </c>
      <c r="BR23" s="243">
        <f>VLOOKUP($C23,'Novos Planos'!$C$9:$Y$69,BR$7,FALSE)</f>
        <v>4699</v>
      </c>
      <c r="BS23" s="243">
        <f>VLOOKUP($C23,'Novos Planos'!$C$9:$Y$69,BS$7,FALSE)</f>
        <v>4699</v>
      </c>
      <c r="BT23" s="243">
        <f>VLOOKUP($C23,'Novos Planos'!$C$9:$Y$69,BT$7,FALSE)</f>
        <v>4699</v>
      </c>
      <c r="BU23" s="243">
        <f>VLOOKUP($C23,'Novos Planos'!$C$9:$Y$69,BU$7,FALSE)</f>
        <v>4699</v>
      </c>
      <c r="BV23" s="243">
        <f>VLOOKUP($C23,'Novos Planos'!$C$9:$Y$69,BV$7,FALSE)</f>
        <v>4699</v>
      </c>
      <c r="BW23" s="243">
        <f>VLOOKUP($C23,'Novos Planos'!$C$9:$Y$69,BW$7,FALSE)</f>
        <v>4699</v>
      </c>
      <c r="BX23" s="243">
        <f>VLOOKUP($C23,'Novos Planos'!$C$9:$Y$69,BX$7,FALSE)</f>
        <v>4699</v>
      </c>
      <c r="BY23" s="243">
        <f>VLOOKUP($C23,'Novos Planos'!$C$9:$Y$69,BY$7,FALSE)</f>
        <v>4699</v>
      </c>
      <c r="CA23" s="237" t="b">
        <f t="shared" si="1"/>
        <v>1</v>
      </c>
      <c r="CB23" s="237" t="b">
        <f t="shared" si="2"/>
        <v>1</v>
      </c>
      <c r="CC23" s="237" t="b">
        <f t="shared" si="2"/>
        <v>1</v>
      </c>
      <c r="CD23" s="237" t="b">
        <f t="shared" si="2"/>
        <v>1</v>
      </c>
      <c r="CE23" s="237" t="b">
        <f t="shared" si="2"/>
        <v>1</v>
      </c>
      <c r="CF23" s="237" t="b">
        <f t="shared" si="2"/>
        <v>1</v>
      </c>
      <c r="CG23" s="237" t="b">
        <f t="shared" si="2"/>
        <v>1</v>
      </c>
      <c r="CH23" s="237" t="b">
        <f t="shared" si="2"/>
        <v>1</v>
      </c>
      <c r="CI23" s="237" t="b">
        <f t="shared" si="2"/>
        <v>1</v>
      </c>
    </row>
    <row r="24" spans="2:87" ht="15" customHeight="1">
      <c r="B24" s="223" t="str">
        <f>'Novos Planos'!B24</f>
        <v>Iphone 6 64GB</v>
      </c>
      <c r="C24" s="223" t="str">
        <f>'Novos Planos'!C24</f>
        <v>Iphone 6 64GB</v>
      </c>
      <c r="D24" s="480">
        <f>'Novos Planos'!D24</f>
        <v>41957</v>
      </c>
      <c r="E24" s="480" t="str">
        <f>'Novos Planos'!E24</f>
        <v>Lte</v>
      </c>
      <c r="F24" s="197" t="str">
        <f>'Novos Planos'!F24</f>
        <v>4FF</v>
      </c>
      <c r="G24" s="197" t="str">
        <f>'Novos Planos'!G24</f>
        <v>SmartVivo 6GB</v>
      </c>
      <c r="H24" s="200">
        <f>VLOOKUP($B24,'Novos Planos'!$B$9:$BR$69,H$4,FALSE)</f>
        <v>4299</v>
      </c>
      <c r="I24" s="200">
        <f>VLOOKUP($B24,'Novos Planos'!$B$9:$BR$69,I$4,FALSE)</f>
        <v>4299</v>
      </c>
      <c r="J24" s="200">
        <f>VLOOKUP($B24,'Novos Planos'!$B$9:$BR$69,J$4,FALSE)</f>
        <v>4299</v>
      </c>
      <c r="K24" s="200">
        <f>VLOOKUP($B24,'Novos Planos'!$B$9:$BR$69,K$4,FALSE)</f>
        <v>4299</v>
      </c>
      <c r="L24" s="200">
        <f>VLOOKUP($B24,'Novos Planos'!$B$9:$BR$69,L$4,FALSE)</f>
        <v>4299</v>
      </c>
      <c r="M24" s="200">
        <f>VLOOKUP($B24,'Novos Planos'!$B$9:$BR$69,M$4,FALSE)</f>
        <v>4299</v>
      </c>
      <c r="N24" s="200">
        <f>VLOOKUP($B24,'Novos Planos'!$B$9:$BR$69,N$4,FALSE)</f>
        <v>4299</v>
      </c>
      <c r="O24" s="200">
        <f>VLOOKUP($B24,'Novos Planos'!$B$9:$BR$69,O$4,FALSE)</f>
        <v>4299</v>
      </c>
      <c r="P24" s="200">
        <f>VLOOKUP($B24,'Novos Planos'!$B$9:$BR$69,P$4,FALSE)</f>
        <v>4299</v>
      </c>
      <c r="Q24" s="295"/>
      <c r="R24" s="200">
        <f t="shared" si="26"/>
        <v>4299</v>
      </c>
      <c r="S24" s="200">
        <f t="shared" si="27"/>
        <v>4299</v>
      </c>
      <c r="T24" s="200">
        <f t="shared" si="27"/>
        <v>4299</v>
      </c>
      <c r="U24" s="200">
        <f t="shared" si="27"/>
        <v>4299</v>
      </c>
      <c r="V24" s="200">
        <f t="shared" si="27"/>
        <v>4299</v>
      </c>
      <c r="W24" s="200">
        <f t="shared" si="27"/>
        <v>4299</v>
      </c>
      <c r="X24" s="200">
        <f t="shared" si="27"/>
        <v>4299</v>
      </c>
      <c r="Y24" s="200">
        <f t="shared" si="27"/>
        <v>4299</v>
      </c>
      <c r="Z24" s="200">
        <f t="shared" si="27"/>
        <v>4299</v>
      </c>
      <c r="AA24" s="146">
        <f>'Novos Planos'!Q24</f>
        <v>4199</v>
      </c>
      <c r="AB24" s="146">
        <f>'Novos Planos'!R24</f>
        <v>4199</v>
      </c>
      <c r="AC24" s="146">
        <f>'Novos Planos'!S24</f>
        <v>4199</v>
      </c>
      <c r="AD24" s="146">
        <f>'Novos Planos'!T24</f>
        <v>4199</v>
      </c>
      <c r="AE24" s="146">
        <f>'Novos Planos'!U24</f>
        <v>4199</v>
      </c>
      <c r="AF24" s="146">
        <f>'Novos Planos'!V24</f>
        <v>4199</v>
      </c>
      <c r="AG24" s="146">
        <f>'Novos Planos'!W24</f>
        <v>4199</v>
      </c>
      <c r="AH24" s="146">
        <f>'Novos Planos'!X24</f>
        <v>4199</v>
      </c>
      <c r="AI24" s="146">
        <f>'Novos Planos'!Y24</f>
        <v>4199</v>
      </c>
      <c r="AJ24" s="293"/>
      <c r="AK24" s="293"/>
      <c r="AM24" s="146">
        <v>4299</v>
      </c>
      <c r="AN24" s="146">
        <v>4299</v>
      </c>
      <c r="AO24" s="146">
        <v>4299</v>
      </c>
      <c r="AP24" s="146">
        <v>4299</v>
      </c>
      <c r="AQ24" s="146">
        <v>4299</v>
      </c>
      <c r="AR24" s="146">
        <v>4299</v>
      </c>
      <c r="AS24" s="146">
        <v>4299</v>
      </c>
      <c r="AT24" s="146">
        <v>4299</v>
      </c>
      <c r="AU24" s="146">
        <v>4299</v>
      </c>
      <c r="AV24" s="293"/>
      <c r="AW24" s="146">
        <v>4299</v>
      </c>
      <c r="AX24" s="146">
        <v>4299</v>
      </c>
      <c r="AY24" s="146">
        <v>4299</v>
      </c>
      <c r="AZ24" s="146">
        <v>4299</v>
      </c>
      <c r="BA24" s="146">
        <v>4299</v>
      </c>
      <c r="BB24" s="146">
        <v>4299</v>
      </c>
      <c r="BC24" s="146">
        <v>4299</v>
      </c>
      <c r="BD24" s="146">
        <v>4299</v>
      </c>
      <c r="BE24" s="146">
        <v>4299</v>
      </c>
      <c r="BF24" s="146">
        <v>4199</v>
      </c>
      <c r="BG24" s="146">
        <v>4199</v>
      </c>
      <c r="BH24" s="146">
        <v>4199</v>
      </c>
      <c r="BI24" s="146">
        <v>4199</v>
      </c>
      <c r="BJ24" s="146">
        <v>4199</v>
      </c>
      <c r="BK24" s="146">
        <v>4199</v>
      </c>
      <c r="BL24" s="146">
        <v>4199</v>
      </c>
      <c r="BM24" s="146">
        <v>4199</v>
      </c>
      <c r="BN24" s="146">
        <v>4199</v>
      </c>
      <c r="BO24" s="293"/>
      <c r="BQ24" s="243">
        <f>VLOOKUP($C24,'Novos Planos'!$C$9:$Y$69,BQ$7,FALSE)</f>
        <v>4199</v>
      </c>
      <c r="BR24" s="243">
        <f>VLOOKUP($C24,'Novos Planos'!$C$9:$Y$69,BR$7,FALSE)</f>
        <v>4199</v>
      </c>
      <c r="BS24" s="243">
        <f>VLOOKUP($C24,'Novos Planos'!$C$9:$Y$69,BS$7,FALSE)</f>
        <v>4199</v>
      </c>
      <c r="BT24" s="243">
        <f>VLOOKUP($C24,'Novos Planos'!$C$9:$Y$69,BT$7,FALSE)</f>
        <v>4199</v>
      </c>
      <c r="BU24" s="243">
        <f>VLOOKUP($C24,'Novos Planos'!$C$9:$Y$69,BU$7,FALSE)</f>
        <v>4199</v>
      </c>
      <c r="BV24" s="243">
        <f>VLOOKUP($C24,'Novos Planos'!$C$9:$Y$69,BV$7,FALSE)</f>
        <v>4199</v>
      </c>
      <c r="BW24" s="243">
        <f>VLOOKUP($C24,'Novos Planos'!$C$9:$Y$69,BW$7,FALSE)</f>
        <v>4199</v>
      </c>
      <c r="BX24" s="243">
        <f>VLOOKUP($C24,'Novos Planos'!$C$9:$Y$69,BX$7,FALSE)</f>
        <v>4199</v>
      </c>
      <c r="BY24" s="243">
        <f>VLOOKUP($C24,'Novos Planos'!$C$9:$Y$69,BY$7,FALSE)</f>
        <v>4199</v>
      </c>
      <c r="CA24" s="237" t="b">
        <f t="shared" si="1"/>
        <v>1</v>
      </c>
      <c r="CB24" s="237" t="b">
        <f t="shared" si="2"/>
        <v>1</v>
      </c>
      <c r="CC24" s="237" t="b">
        <f t="shared" si="2"/>
        <v>1</v>
      </c>
      <c r="CD24" s="237" t="b">
        <f t="shared" si="2"/>
        <v>1</v>
      </c>
      <c r="CE24" s="237" t="b">
        <f t="shared" si="2"/>
        <v>1</v>
      </c>
      <c r="CF24" s="237" t="b">
        <f t="shared" si="2"/>
        <v>1</v>
      </c>
      <c r="CG24" s="237" t="b">
        <f t="shared" si="2"/>
        <v>1</v>
      </c>
      <c r="CH24" s="237" t="b">
        <f t="shared" si="2"/>
        <v>1</v>
      </c>
      <c r="CI24" s="237" t="b">
        <f t="shared" si="2"/>
        <v>1</v>
      </c>
    </row>
    <row r="25" spans="2:87" ht="15" customHeight="1">
      <c r="B25" s="223" t="str">
        <f>'Novos Planos'!B25</f>
        <v>Iphone 6 16GB</v>
      </c>
      <c r="C25" s="223" t="str">
        <f>'Novos Planos'!C25</f>
        <v>Iphone 6 16GB</v>
      </c>
      <c r="D25" s="480">
        <f>'Novos Planos'!D25</f>
        <v>41957</v>
      </c>
      <c r="E25" s="480" t="str">
        <f>'Novos Planos'!E25</f>
        <v>Lte</v>
      </c>
      <c r="F25" s="197" t="str">
        <f>'Novos Planos'!F25</f>
        <v>4FF</v>
      </c>
      <c r="G25" s="197" t="str">
        <f>'Novos Planos'!G25</f>
        <v>SmartVivo 6GB</v>
      </c>
      <c r="H25" s="200">
        <f>VLOOKUP($B25,'Novos Planos'!$B$9:$BR$69,H$4,FALSE)</f>
        <v>3899</v>
      </c>
      <c r="I25" s="200">
        <f>VLOOKUP($B25,'Novos Planos'!$B$9:$BR$69,I$4,FALSE)</f>
        <v>3899</v>
      </c>
      <c r="J25" s="200">
        <f>VLOOKUP($B25,'Novos Planos'!$B$9:$BR$69,J$4,FALSE)</f>
        <v>3899</v>
      </c>
      <c r="K25" s="200">
        <f>VLOOKUP($B25,'Novos Planos'!$B$9:$BR$69,K$4,FALSE)</f>
        <v>3899</v>
      </c>
      <c r="L25" s="200">
        <f>VLOOKUP($B25,'Novos Planos'!$B$9:$BR$69,L$4,FALSE)</f>
        <v>3899</v>
      </c>
      <c r="M25" s="200">
        <f>VLOOKUP($B25,'Novos Planos'!$B$9:$BR$69,M$4,FALSE)</f>
        <v>3899</v>
      </c>
      <c r="N25" s="200">
        <f>VLOOKUP($B25,'Novos Planos'!$B$9:$BR$69,N$4,FALSE)</f>
        <v>3899</v>
      </c>
      <c r="O25" s="200">
        <f>VLOOKUP($B25,'Novos Planos'!$B$9:$BR$69,O$4,FALSE)</f>
        <v>3899</v>
      </c>
      <c r="P25" s="200">
        <f>VLOOKUP($B25,'Novos Planos'!$B$9:$BR$69,P$4,FALSE)</f>
        <v>3899</v>
      </c>
      <c r="Q25" s="295"/>
      <c r="R25" s="200">
        <f t="shared" si="26"/>
        <v>3899</v>
      </c>
      <c r="S25" s="200">
        <f t="shared" si="27"/>
        <v>3899</v>
      </c>
      <c r="T25" s="200">
        <f t="shared" si="27"/>
        <v>3899</v>
      </c>
      <c r="U25" s="200">
        <f t="shared" si="27"/>
        <v>3899</v>
      </c>
      <c r="V25" s="200">
        <f t="shared" si="27"/>
        <v>3899</v>
      </c>
      <c r="W25" s="200">
        <f t="shared" si="27"/>
        <v>3899</v>
      </c>
      <c r="X25" s="200">
        <f t="shared" si="27"/>
        <v>3899</v>
      </c>
      <c r="Y25" s="200">
        <f t="shared" si="27"/>
        <v>3899</v>
      </c>
      <c r="Z25" s="200">
        <f t="shared" si="27"/>
        <v>3899</v>
      </c>
      <c r="AA25" s="146">
        <f>'Novos Planos'!Q25</f>
        <v>3799</v>
      </c>
      <c r="AB25" s="146">
        <f>'Novos Planos'!R25</f>
        <v>3799</v>
      </c>
      <c r="AC25" s="146">
        <f>'Novos Planos'!S25</f>
        <v>3799</v>
      </c>
      <c r="AD25" s="146">
        <f>'Novos Planos'!T25</f>
        <v>3799</v>
      </c>
      <c r="AE25" s="146">
        <f>'Novos Planos'!U25</f>
        <v>3799</v>
      </c>
      <c r="AF25" s="146">
        <f>'Novos Planos'!V25</f>
        <v>3799</v>
      </c>
      <c r="AG25" s="146">
        <f>'Novos Planos'!W25</f>
        <v>3799</v>
      </c>
      <c r="AH25" s="146">
        <f>'Novos Planos'!X25</f>
        <v>3799</v>
      </c>
      <c r="AI25" s="146">
        <f>'Novos Planos'!Y25</f>
        <v>3799</v>
      </c>
      <c r="AJ25" s="293"/>
      <c r="AK25" s="293"/>
      <c r="AM25" s="146">
        <v>3899</v>
      </c>
      <c r="AN25" s="146">
        <v>3899</v>
      </c>
      <c r="AO25" s="146">
        <v>3899</v>
      </c>
      <c r="AP25" s="146">
        <v>3899</v>
      </c>
      <c r="AQ25" s="146">
        <v>3899</v>
      </c>
      <c r="AR25" s="146">
        <v>3899</v>
      </c>
      <c r="AS25" s="146">
        <v>3899</v>
      </c>
      <c r="AT25" s="146">
        <v>3899</v>
      </c>
      <c r="AU25" s="146">
        <v>3899</v>
      </c>
      <c r="AV25" s="293"/>
      <c r="AW25" s="146">
        <v>3899</v>
      </c>
      <c r="AX25" s="146">
        <v>3899</v>
      </c>
      <c r="AY25" s="146">
        <v>3899</v>
      </c>
      <c r="AZ25" s="146">
        <v>3899</v>
      </c>
      <c r="BA25" s="146">
        <v>3899</v>
      </c>
      <c r="BB25" s="146">
        <v>3899</v>
      </c>
      <c r="BC25" s="146">
        <v>3899</v>
      </c>
      <c r="BD25" s="146">
        <v>3899</v>
      </c>
      <c r="BE25" s="146">
        <v>3899</v>
      </c>
      <c r="BF25" s="146">
        <v>3799</v>
      </c>
      <c r="BG25" s="146">
        <v>3799</v>
      </c>
      <c r="BH25" s="146">
        <v>3799</v>
      </c>
      <c r="BI25" s="146">
        <v>3799</v>
      </c>
      <c r="BJ25" s="146">
        <v>3799</v>
      </c>
      <c r="BK25" s="146">
        <v>3799</v>
      </c>
      <c r="BL25" s="146">
        <v>3799</v>
      </c>
      <c r="BM25" s="146">
        <v>3799</v>
      </c>
      <c r="BN25" s="146">
        <v>3799</v>
      </c>
      <c r="BO25" s="293"/>
      <c r="BQ25" s="243">
        <f>VLOOKUP($C25,'Novos Planos'!$C$9:$Y$69,BQ$7,FALSE)</f>
        <v>3799</v>
      </c>
      <c r="BR25" s="243">
        <f>VLOOKUP($C25,'Novos Planos'!$C$9:$Y$69,BR$7,FALSE)</f>
        <v>3799</v>
      </c>
      <c r="BS25" s="243">
        <f>VLOOKUP($C25,'Novos Planos'!$C$9:$Y$69,BS$7,FALSE)</f>
        <v>3799</v>
      </c>
      <c r="BT25" s="243">
        <f>VLOOKUP($C25,'Novos Planos'!$C$9:$Y$69,BT$7,FALSE)</f>
        <v>3799</v>
      </c>
      <c r="BU25" s="243">
        <f>VLOOKUP($C25,'Novos Planos'!$C$9:$Y$69,BU$7,FALSE)</f>
        <v>3799</v>
      </c>
      <c r="BV25" s="243">
        <f>VLOOKUP($C25,'Novos Planos'!$C$9:$Y$69,BV$7,FALSE)</f>
        <v>3799</v>
      </c>
      <c r="BW25" s="243">
        <f>VLOOKUP($C25,'Novos Planos'!$C$9:$Y$69,BW$7,FALSE)</f>
        <v>3799</v>
      </c>
      <c r="BX25" s="243">
        <f>VLOOKUP($C25,'Novos Planos'!$C$9:$Y$69,BX$7,FALSE)</f>
        <v>3799</v>
      </c>
      <c r="BY25" s="243">
        <f>VLOOKUP($C25,'Novos Planos'!$C$9:$Y$69,BY$7,FALSE)</f>
        <v>3799</v>
      </c>
      <c r="CA25" s="237" t="b">
        <f t="shared" si="1"/>
        <v>1</v>
      </c>
      <c r="CB25" s="237" t="b">
        <f t="shared" si="2"/>
        <v>1</v>
      </c>
      <c r="CC25" s="237" t="b">
        <f t="shared" si="2"/>
        <v>1</v>
      </c>
      <c r="CD25" s="237" t="b">
        <f t="shared" si="2"/>
        <v>1</v>
      </c>
      <c r="CE25" s="237" t="b">
        <f t="shared" si="2"/>
        <v>1</v>
      </c>
      <c r="CF25" s="237" t="b">
        <f t="shared" si="2"/>
        <v>1</v>
      </c>
      <c r="CG25" s="237" t="b">
        <f t="shared" si="2"/>
        <v>1</v>
      </c>
      <c r="CH25" s="237" t="b">
        <f t="shared" si="2"/>
        <v>1</v>
      </c>
      <c r="CI25" s="237" t="b">
        <f t="shared" si="2"/>
        <v>1</v>
      </c>
    </row>
    <row r="26" spans="2:87" ht="15" customHeight="1">
      <c r="B26" s="223" t="str">
        <f>'Novos Planos'!B26</f>
        <v>Sony E6603</v>
      </c>
      <c r="C26" s="391" t="str">
        <f>'Novos Planos'!C26</f>
        <v>Sony Xperia Z5</v>
      </c>
      <c r="D26" s="480">
        <f>'Novos Planos'!D26</f>
        <v>42300</v>
      </c>
      <c r="E26" s="480" t="str">
        <f>'Novos Planos'!E26</f>
        <v>Lte</v>
      </c>
      <c r="F26" s="197" t="str">
        <f>'Novos Planos'!F26</f>
        <v>4FF</v>
      </c>
      <c r="G26" s="197" t="str">
        <f>'Novos Planos'!G26</f>
        <v>SmartVivo 6GB</v>
      </c>
      <c r="H26" s="200">
        <f>VLOOKUP($B26,'Novos Planos'!$B$9:$BR$69,H$4,FALSE)</f>
        <v>4249</v>
      </c>
      <c r="I26" s="200">
        <f>VLOOKUP($B26,'Novos Planos'!$B$9:$BR$69,I$4,FALSE)</f>
        <v>4249</v>
      </c>
      <c r="J26" s="200">
        <f>VLOOKUP($B26,'Novos Planos'!$B$9:$BR$69,J$4,FALSE)</f>
        <v>4249</v>
      </c>
      <c r="K26" s="200">
        <f>VLOOKUP($B26,'Novos Planos'!$B$9:$BR$69,K$4,FALSE)</f>
        <v>4249</v>
      </c>
      <c r="L26" s="200">
        <f>VLOOKUP($B26,'Novos Planos'!$B$9:$BR$69,L$4,FALSE)</f>
        <v>4249</v>
      </c>
      <c r="M26" s="200">
        <f>VLOOKUP($B26,'Novos Planos'!$B$9:$BR$69,M$4,FALSE)</f>
        <v>4249</v>
      </c>
      <c r="N26" s="200">
        <f>VLOOKUP($B26,'Novos Planos'!$B$9:$BR$69,N$4,FALSE)</f>
        <v>4249</v>
      </c>
      <c r="O26" s="200">
        <f>VLOOKUP($B26,'Novos Planos'!$B$9:$BR$69,O$4,FALSE)</f>
        <v>4249</v>
      </c>
      <c r="P26" s="200">
        <f>VLOOKUP($B26,'Novos Planos'!$B$9:$BR$69,P$4,FALSE)</f>
        <v>4249</v>
      </c>
      <c r="Q26" s="295"/>
      <c r="R26" s="200">
        <f t="shared" ref="R26:Z26" si="28">H26</f>
        <v>4249</v>
      </c>
      <c r="S26" s="200">
        <f t="shared" si="28"/>
        <v>4249</v>
      </c>
      <c r="T26" s="200">
        <f t="shared" si="28"/>
        <v>4249</v>
      </c>
      <c r="U26" s="200">
        <f t="shared" si="28"/>
        <v>4249</v>
      </c>
      <c r="V26" s="200">
        <f t="shared" si="28"/>
        <v>4249</v>
      </c>
      <c r="W26" s="200">
        <f t="shared" si="28"/>
        <v>4249</v>
      </c>
      <c r="X26" s="200">
        <f t="shared" si="28"/>
        <v>4249</v>
      </c>
      <c r="Y26" s="200">
        <f t="shared" si="28"/>
        <v>4249</v>
      </c>
      <c r="Z26" s="200">
        <f t="shared" si="28"/>
        <v>4249</v>
      </c>
      <c r="AA26" s="146">
        <f>'Novos Planos'!Q26</f>
        <v>3299</v>
      </c>
      <c r="AB26" s="146">
        <f>'Novos Planos'!R26</f>
        <v>3299</v>
      </c>
      <c r="AC26" s="146">
        <f>'Novos Planos'!S26</f>
        <v>3299</v>
      </c>
      <c r="AD26" s="146">
        <f>'Novos Planos'!T26</f>
        <v>3299</v>
      </c>
      <c r="AE26" s="146">
        <f>'Novos Planos'!U26</f>
        <v>3299</v>
      </c>
      <c r="AF26" s="146">
        <f>'Novos Planos'!V26</f>
        <v>3299</v>
      </c>
      <c r="AG26" s="146">
        <f>'Novos Planos'!W26</f>
        <v>3299</v>
      </c>
      <c r="AH26" s="146">
        <f>'Novos Planos'!X26</f>
        <v>3299</v>
      </c>
      <c r="AI26" s="146">
        <f>'Novos Planos'!Y26</f>
        <v>3299</v>
      </c>
      <c r="AJ26" s="293"/>
      <c r="AK26" s="293"/>
      <c r="AM26" s="146">
        <v>4249</v>
      </c>
      <c r="AN26" s="146">
        <v>4249</v>
      </c>
      <c r="AO26" s="146">
        <v>4249</v>
      </c>
      <c r="AP26" s="146">
        <v>4249</v>
      </c>
      <c r="AQ26" s="146">
        <v>4249</v>
      </c>
      <c r="AR26" s="146">
        <v>4249</v>
      </c>
      <c r="AS26" s="146">
        <v>4249</v>
      </c>
      <c r="AT26" s="146">
        <v>4249</v>
      </c>
      <c r="AU26" s="146">
        <v>4249</v>
      </c>
      <c r="AV26" s="293"/>
      <c r="AW26" s="146">
        <v>4249</v>
      </c>
      <c r="AX26" s="146">
        <v>4249</v>
      </c>
      <c r="AY26" s="146">
        <v>4249</v>
      </c>
      <c r="AZ26" s="146">
        <v>4249</v>
      </c>
      <c r="BA26" s="146">
        <v>4249</v>
      </c>
      <c r="BB26" s="146">
        <v>4249</v>
      </c>
      <c r="BC26" s="146">
        <v>4249</v>
      </c>
      <c r="BD26" s="146">
        <v>4249</v>
      </c>
      <c r="BE26" s="146">
        <v>4249</v>
      </c>
      <c r="BF26" s="146">
        <v>3299</v>
      </c>
      <c r="BG26" s="146">
        <v>3299</v>
      </c>
      <c r="BH26" s="146">
        <v>3299</v>
      </c>
      <c r="BI26" s="146">
        <v>3299</v>
      </c>
      <c r="BJ26" s="146">
        <v>3299</v>
      </c>
      <c r="BK26" s="146">
        <v>3299</v>
      </c>
      <c r="BL26" s="146">
        <v>3299</v>
      </c>
      <c r="BM26" s="146">
        <v>3299</v>
      </c>
      <c r="BN26" s="146">
        <v>3299</v>
      </c>
      <c r="BO26" s="293"/>
      <c r="BQ26" s="243">
        <f>VLOOKUP($C26,'Novos Planos'!$C$9:$Y$69,BQ$7,FALSE)</f>
        <v>3299</v>
      </c>
      <c r="BR26" s="243">
        <f>VLOOKUP($C26,'Novos Planos'!$C$9:$Y$69,BR$7,FALSE)</f>
        <v>3299</v>
      </c>
      <c r="BS26" s="243">
        <f>VLOOKUP($C26,'Novos Planos'!$C$9:$Y$69,BS$7,FALSE)</f>
        <v>3299</v>
      </c>
      <c r="BT26" s="243">
        <f>VLOOKUP($C26,'Novos Planos'!$C$9:$Y$69,BT$7,FALSE)</f>
        <v>3299</v>
      </c>
      <c r="BU26" s="243">
        <f>VLOOKUP($C26,'Novos Planos'!$C$9:$Y$69,BU$7,FALSE)</f>
        <v>3299</v>
      </c>
      <c r="BV26" s="243">
        <f>VLOOKUP($C26,'Novos Planos'!$C$9:$Y$69,BV$7,FALSE)</f>
        <v>3299</v>
      </c>
      <c r="BW26" s="243">
        <f>VLOOKUP($C26,'Novos Planos'!$C$9:$Y$69,BW$7,FALSE)</f>
        <v>3299</v>
      </c>
      <c r="BX26" s="243">
        <f>VLOOKUP($C26,'Novos Planos'!$C$9:$Y$69,BX$7,FALSE)</f>
        <v>3299</v>
      </c>
      <c r="BY26" s="243">
        <f>VLOOKUP($C26,'Novos Planos'!$C$9:$Y$69,BY$7,FALSE)</f>
        <v>3299</v>
      </c>
      <c r="CA26" s="237" t="b">
        <f t="shared" ref="CA26:CI26" si="29">BQ26=AA26</f>
        <v>1</v>
      </c>
      <c r="CB26" s="237" t="b">
        <f t="shared" si="29"/>
        <v>1</v>
      </c>
      <c r="CC26" s="237" t="b">
        <f t="shared" si="29"/>
        <v>1</v>
      </c>
      <c r="CD26" s="237" t="b">
        <f t="shared" si="29"/>
        <v>1</v>
      </c>
      <c r="CE26" s="237" t="b">
        <f t="shared" si="29"/>
        <v>1</v>
      </c>
      <c r="CF26" s="237" t="b">
        <f t="shared" si="29"/>
        <v>1</v>
      </c>
      <c r="CG26" s="237" t="b">
        <f t="shared" si="29"/>
        <v>1</v>
      </c>
      <c r="CH26" s="237" t="b">
        <f t="shared" si="29"/>
        <v>1</v>
      </c>
      <c r="CI26" s="237" t="b">
        <f t="shared" si="29"/>
        <v>1</v>
      </c>
    </row>
    <row r="27" spans="2:87" ht="15" customHeight="1">
      <c r="B27" s="223" t="str">
        <f>'Novos Planos'!B27</f>
        <v>Motorola XT1580</v>
      </c>
      <c r="C27" s="391" t="str">
        <f>'Novos Planos'!C27</f>
        <v>Moto X Force</v>
      </c>
      <c r="D27" s="480">
        <f>'Novos Planos'!D27</f>
        <v>42313</v>
      </c>
      <c r="E27" s="480" t="str">
        <f>'Novos Planos'!E27</f>
        <v>Lte</v>
      </c>
      <c r="F27" s="197" t="str">
        <f>'Novos Planos'!F27</f>
        <v>4FF</v>
      </c>
      <c r="G27" s="197" t="str">
        <f>'Novos Planos'!G27</f>
        <v>SmartVivo 6GB</v>
      </c>
      <c r="H27" s="200">
        <v>3899</v>
      </c>
      <c r="I27" s="200">
        <v>3899</v>
      </c>
      <c r="J27" s="200">
        <v>3899</v>
      </c>
      <c r="K27" s="200">
        <v>3899</v>
      </c>
      <c r="L27" s="200">
        <v>3899</v>
      </c>
      <c r="M27" s="200">
        <v>3899</v>
      </c>
      <c r="N27" s="200">
        <v>3899</v>
      </c>
      <c r="O27" s="200">
        <v>3899</v>
      </c>
      <c r="P27" s="200">
        <v>3899</v>
      </c>
      <c r="Q27" s="295"/>
      <c r="R27" s="200">
        <v>3899</v>
      </c>
      <c r="S27" s="200">
        <v>3899</v>
      </c>
      <c r="T27" s="200">
        <v>3899</v>
      </c>
      <c r="U27" s="200">
        <v>3899</v>
      </c>
      <c r="V27" s="200">
        <v>3899</v>
      </c>
      <c r="W27" s="200">
        <v>3899</v>
      </c>
      <c r="X27" s="200">
        <v>3899</v>
      </c>
      <c r="Y27" s="200">
        <v>3899</v>
      </c>
      <c r="Z27" s="200">
        <v>3899</v>
      </c>
      <c r="AA27" s="146">
        <f>'Novos Planos'!Q27</f>
        <v>3599</v>
      </c>
      <c r="AB27" s="146">
        <f>'Novos Planos'!R27</f>
        <v>3599</v>
      </c>
      <c r="AC27" s="146">
        <f>'Novos Planos'!S27</f>
        <v>3599</v>
      </c>
      <c r="AD27" s="146">
        <f>'Novos Planos'!T27</f>
        <v>3599</v>
      </c>
      <c r="AE27" s="146">
        <f>'Novos Planos'!U27</f>
        <v>3599</v>
      </c>
      <c r="AF27" s="146">
        <f>'Novos Planos'!V27</f>
        <v>3599</v>
      </c>
      <c r="AG27" s="146">
        <f>'Novos Planos'!W27</f>
        <v>3599</v>
      </c>
      <c r="AH27" s="146">
        <f>'Novos Planos'!X27</f>
        <v>3599</v>
      </c>
      <c r="AI27" s="146">
        <f>'Novos Planos'!Y27</f>
        <v>3599</v>
      </c>
      <c r="AJ27" s="293"/>
      <c r="AK27" s="293"/>
      <c r="AM27" s="146" t="e">
        <v>#N/A</v>
      </c>
      <c r="AN27" s="146" t="e">
        <v>#N/A</v>
      </c>
      <c r="AO27" s="146" t="e">
        <v>#N/A</v>
      </c>
      <c r="AP27" s="146" t="e">
        <v>#N/A</v>
      </c>
      <c r="AQ27" s="146" t="e">
        <v>#N/A</v>
      </c>
      <c r="AR27" s="146" t="e">
        <v>#N/A</v>
      </c>
      <c r="AS27" s="146" t="e">
        <v>#N/A</v>
      </c>
      <c r="AT27" s="146" t="e">
        <v>#N/A</v>
      </c>
      <c r="AU27" s="146" t="e">
        <v>#N/A</v>
      </c>
      <c r="AV27" s="293"/>
      <c r="AW27" s="146" t="e">
        <v>#N/A</v>
      </c>
      <c r="AX27" s="146" t="e">
        <v>#N/A</v>
      </c>
      <c r="AY27" s="146" t="e">
        <v>#N/A</v>
      </c>
      <c r="AZ27" s="146" t="e">
        <v>#N/A</v>
      </c>
      <c r="BA27" s="146" t="e">
        <v>#N/A</v>
      </c>
      <c r="BB27" s="146" t="e">
        <v>#N/A</v>
      </c>
      <c r="BC27" s="146" t="e">
        <v>#N/A</v>
      </c>
      <c r="BD27" s="146" t="e">
        <v>#N/A</v>
      </c>
      <c r="BE27" s="146" t="e">
        <v>#N/A</v>
      </c>
      <c r="BF27" s="146" t="e">
        <v>#N/A</v>
      </c>
      <c r="BG27" s="146" t="e">
        <v>#N/A</v>
      </c>
      <c r="BH27" s="146" t="e">
        <v>#N/A</v>
      </c>
      <c r="BI27" s="146" t="e">
        <v>#N/A</v>
      </c>
      <c r="BJ27" s="146" t="e">
        <v>#N/A</v>
      </c>
      <c r="BK27" s="146" t="e">
        <v>#N/A</v>
      </c>
      <c r="BL27" s="146" t="e">
        <v>#N/A</v>
      </c>
      <c r="BM27" s="146" t="e">
        <v>#N/A</v>
      </c>
      <c r="BN27" s="146" t="e">
        <v>#N/A</v>
      </c>
      <c r="BO27" s="293"/>
      <c r="BQ27" s="243">
        <f>VLOOKUP($C27,'Novos Planos'!$C$9:$Y$69,BQ$7,FALSE)</f>
        <v>3599</v>
      </c>
      <c r="BR27" s="243">
        <f>VLOOKUP($C27,'Novos Planos'!$C$9:$Y$69,BR$7,FALSE)</f>
        <v>3599</v>
      </c>
      <c r="BS27" s="243">
        <f>VLOOKUP($C27,'Novos Planos'!$C$9:$Y$69,BS$7,FALSE)</f>
        <v>3599</v>
      </c>
      <c r="BT27" s="243">
        <f>VLOOKUP($C27,'Novos Planos'!$C$9:$Y$69,BT$7,FALSE)</f>
        <v>3599</v>
      </c>
      <c r="BU27" s="243">
        <f>VLOOKUP($C27,'Novos Planos'!$C$9:$Y$69,BU$7,FALSE)</f>
        <v>3599</v>
      </c>
      <c r="BV27" s="243">
        <f>VLOOKUP($C27,'Novos Planos'!$C$9:$Y$69,BV$7,FALSE)</f>
        <v>3599</v>
      </c>
      <c r="BW27" s="243">
        <f>VLOOKUP($C27,'Novos Planos'!$C$9:$Y$69,BW$7,FALSE)</f>
        <v>3599</v>
      </c>
      <c r="BX27" s="243">
        <f>VLOOKUP($C27,'Novos Planos'!$C$9:$Y$69,BX$7,FALSE)</f>
        <v>3599</v>
      </c>
      <c r="BY27" s="243">
        <f>VLOOKUP($C27,'Novos Planos'!$C$9:$Y$69,BY$7,FALSE)</f>
        <v>3599</v>
      </c>
      <c r="CA27" s="237" t="b">
        <f t="shared" ref="CA27:CI27" si="30">BQ27=AA27</f>
        <v>1</v>
      </c>
      <c r="CB27" s="237" t="b">
        <f t="shared" si="30"/>
        <v>1</v>
      </c>
      <c r="CC27" s="237" t="b">
        <f t="shared" si="30"/>
        <v>1</v>
      </c>
      <c r="CD27" s="237" t="b">
        <f t="shared" si="30"/>
        <v>1</v>
      </c>
      <c r="CE27" s="237" t="b">
        <f t="shared" si="30"/>
        <v>1</v>
      </c>
      <c r="CF27" s="237" t="b">
        <f t="shared" si="30"/>
        <v>1</v>
      </c>
      <c r="CG27" s="237" t="b">
        <f t="shared" si="30"/>
        <v>1</v>
      </c>
      <c r="CH27" s="237" t="b">
        <f t="shared" si="30"/>
        <v>1</v>
      </c>
      <c r="CI27" s="237" t="b">
        <f t="shared" si="30"/>
        <v>1</v>
      </c>
    </row>
    <row r="28" spans="2:87" ht="15" customHeight="1">
      <c r="B28" s="223" t="str">
        <f>'Novos Planos'!B28</f>
        <v>Samsung G920I</v>
      </c>
      <c r="C28" s="391" t="str">
        <f>'Novos Planos'!C28</f>
        <v>Samsung Galaxy S6 32GB</v>
      </c>
      <c r="D28" s="480">
        <f>'Novos Planos'!D28</f>
        <v>42110</v>
      </c>
      <c r="E28" s="480" t="str">
        <f>'Novos Planos'!E28</f>
        <v>Lte</v>
      </c>
      <c r="F28" s="197" t="str">
        <f>'Novos Planos'!F28</f>
        <v>4FF</v>
      </c>
      <c r="G28" s="197" t="str">
        <f>'Novos Planos'!G28</f>
        <v>SmartVivo 6GB</v>
      </c>
      <c r="H28" s="200">
        <f>VLOOKUP($B28,'Novos Planos'!$B$9:$BR$69,H$4,FALSE)</f>
        <v>3299</v>
      </c>
      <c r="I28" s="200">
        <f>VLOOKUP($B28,'Novos Planos'!$B$9:$BR$69,I$4,FALSE)</f>
        <v>3299</v>
      </c>
      <c r="J28" s="200">
        <f>VLOOKUP($B28,'Novos Planos'!$B$9:$BR$69,J$4,FALSE)</f>
        <v>3299</v>
      </c>
      <c r="K28" s="200">
        <f>VLOOKUP($B28,'Novos Planos'!$B$9:$BR$69,K$4,FALSE)</f>
        <v>3299</v>
      </c>
      <c r="L28" s="200">
        <f>VLOOKUP($B28,'Novos Planos'!$B$9:$BR$69,L$4,FALSE)</f>
        <v>3299</v>
      </c>
      <c r="M28" s="200">
        <f>VLOOKUP($B28,'Novos Planos'!$B$9:$BR$69,M$4,FALSE)</f>
        <v>3299</v>
      </c>
      <c r="N28" s="200">
        <f>VLOOKUP($B28,'Novos Planos'!$B$9:$BR$69,N$4,FALSE)</f>
        <v>3299</v>
      </c>
      <c r="O28" s="200">
        <f>VLOOKUP($B28,'Novos Planos'!$B$9:$BR$69,O$4,FALSE)</f>
        <v>3299</v>
      </c>
      <c r="P28" s="200">
        <f>VLOOKUP($B28,'Novos Planos'!$B$9:$BR$69,P$4,FALSE)</f>
        <v>3299</v>
      </c>
      <c r="Q28" s="295"/>
      <c r="R28" s="200">
        <f>H28</f>
        <v>3299</v>
      </c>
      <c r="S28" s="200">
        <f t="shared" si="27"/>
        <v>3299</v>
      </c>
      <c r="T28" s="200">
        <f t="shared" si="27"/>
        <v>3299</v>
      </c>
      <c r="U28" s="200">
        <f t="shared" si="27"/>
        <v>3299</v>
      </c>
      <c r="V28" s="200">
        <f t="shared" si="27"/>
        <v>3299</v>
      </c>
      <c r="W28" s="200">
        <f t="shared" si="27"/>
        <v>3299</v>
      </c>
      <c r="X28" s="200">
        <f t="shared" si="27"/>
        <v>3299</v>
      </c>
      <c r="Y28" s="200">
        <f t="shared" si="27"/>
        <v>3299</v>
      </c>
      <c r="Z28" s="200">
        <f t="shared" si="27"/>
        <v>3299</v>
      </c>
      <c r="AA28" s="146">
        <f>'Novos Planos'!Q28</f>
        <v>3199</v>
      </c>
      <c r="AB28" s="146">
        <f>'Novos Planos'!R28</f>
        <v>3199</v>
      </c>
      <c r="AC28" s="146">
        <f>'Novos Planos'!S28</f>
        <v>3199</v>
      </c>
      <c r="AD28" s="146">
        <f>'Novos Planos'!T28</f>
        <v>3199</v>
      </c>
      <c r="AE28" s="146">
        <f>'Novos Planos'!U28</f>
        <v>3199</v>
      </c>
      <c r="AF28" s="146">
        <f>'Novos Planos'!V28</f>
        <v>3199</v>
      </c>
      <c r="AG28" s="146">
        <f>'Novos Planos'!W28</f>
        <v>3199</v>
      </c>
      <c r="AH28" s="146">
        <f>'Novos Planos'!X28</f>
        <v>3199</v>
      </c>
      <c r="AI28" s="146">
        <f>'Novos Planos'!Y28</f>
        <v>3199</v>
      </c>
      <c r="AJ28" s="293"/>
      <c r="AK28" s="293"/>
      <c r="AM28" s="146">
        <v>3299</v>
      </c>
      <c r="AN28" s="146">
        <v>3299</v>
      </c>
      <c r="AO28" s="146">
        <v>3299</v>
      </c>
      <c r="AP28" s="146">
        <v>3299</v>
      </c>
      <c r="AQ28" s="146">
        <v>3299</v>
      </c>
      <c r="AR28" s="146">
        <v>3299</v>
      </c>
      <c r="AS28" s="146">
        <v>3299</v>
      </c>
      <c r="AT28" s="146">
        <v>3299</v>
      </c>
      <c r="AU28" s="146">
        <v>3299</v>
      </c>
      <c r="AV28" s="293"/>
      <c r="AW28" s="146">
        <v>3299</v>
      </c>
      <c r="AX28" s="146">
        <v>3299</v>
      </c>
      <c r="AY28" s="146">
        <v>3299</v>
      </c>
      <c r="AZ28" s="146">
        <v>3299</v>
      </c>
      <c r="BA28" s="146">
        <v>3299</v>
      </c>
      <c r="BB28" s="146">
        <v>3299</v>
      </c>
      <c r="BC28" s="146">
        <v>3299</v>
      </c>
      <c r="BD28" s="146">
        <v>3299</v>
      </c>
      <c r="BE28" s="146">
        <v>3299</v>
      </c>
      <c r="BF28" s="146">
        <v>3199</v>
      </c>
      <c r="BG28" s="146">
        <v>3199</v>
      </c>
      <c r="BH28" s="146">
        <v>3199</v>
      </c>
      <c r="BI28" s="146">
        <v>3199</v>
      </c>
      <c r="BJ28" s="146">
        <v>3199</v>
      </c>
      <c r="BK28" s="146">
        <v>3199</v>
      </c>
      <c r="BL28" s="146">
        <v>3199</v>
      </c>
      <c r="BM28" s="146">
        <v>3199</v>
      </c>
      <c r="BN28" s="146">
        <v>3199</v>
      </c>
      <c r="BO28" s="293"/>
      <c r="BQ28" s="243">
        <f>VLOOKUP($C28,'Novos Planos'!$C$9:$Y$69,BQ$7,FALSE)</f>
        <v>3199</v>
      </c>
      <c r="BR28" s="243">
        <f>VLOOKUP($C28,'Novos Planos'!$C$9:$Y$69,BR$7,FALSE)</f>
        <v>3199</v>
      </c>
      <c r="BS28" s="243">
        <f>VLOOKUP($C28,'Novos Planos'!$C$9:$Y$69,BS$7,FALSE)</f>
        <v>3199</v>
      </c>
      <c r="BT28" s="243">
        <f>VLOOKUP($C28,'Novos Planos'!$C$9:$Y$69,BT$7,FALSE)</f>
        <v>3199</v>
      </c>
      <c r="BU28" s="243">
        <f>VLOOKUP($C28,'Novos Planos'!$C$9:$Y$69,BU$7,FALSE)</f>
        <v>3199</v>
      </c>
      <c r="BV28" s="243">
        <f>VLOOKUP($C28,'Novos Planos'!$C$9:$Y$69,BV$7,FALSE)</f>
        <v>3199</v>
      </c>
      <c r="BW28" s="243">
        <f>VLOOKUP($C28,'Novos Planos'!$C$9:$Y$69,BW$7,FALSE)</f>
        <v>3199</v>
      </c>
      <c r="BX28" s="243">
        <f>VLOOKUP($C28,'Novos Planos'!$C$9:$Y$69,BX$7,FALSE)</f>
        <v>3199</v>
      </c>
      <c r="BY28" s="243">
        <f>VLOOKUP($C28,'Novos Planos'!$C$9:$Y$69,BY$7,FALSE)</f>
        <v>3199</v>
      </c>
      <c r="CA28" s="237" t="b">
        <f t="shared" si="1"/>
        <v>1</v>
      </c>
      <c r="CB28" s="237" t="b">
        <f t="shared" si="2"/>
        <v>1</v>
      </c>
      <c r="CC28" s="237" t="b">
        <f t="shared" si="2"/>
        <v>1</v>
      </c>
      <c r="CD28" s="237" t="b">
        <f t="shared" si="2"/>
        <v>1</v>
      </c>
      <c r="CE28" s="237" t="b">
        <f t="shared" si="2"/>
        <v>1</v>
      </c>
      <c r="CF28" s="237" t="b">
        <f t="shared" si="2"/>
        <v>1</v>
      </c>
      <c r="CG28" s="237" t="b">
        <f t="shared" si="2"/>
        <v>1</v>
      </c>
      <c r="CH28" s="237" t="b">
        <f t="shared" si="2"/>
        <v>1</v>
      </c>
      <c r="CI28" s="237" t="b">
        <f t="shared" si="2"/>
        <v>1</v>
      </c>
    </row>
    <row r="29" spans="2:87" ht="15" customHeight="1">
      <c r="B29" s="149" t="str">
        <f>'Novos Planos'!B29</f>
        <v>Iphone 5S 16GB</v>
      </c>
      <c r="C29" s="244" t="str">
        <f>'Novos Planos'!C29</f>
        <v>Iphone 5S 16GB</v>
      </c>
      <c r="D29" s="481">
        <f>'Novos Planos'!D29</f>
        <v>41599</v>
      </c>
      <c r="E29" s="481" t="str">
        <f>'Novos Planos'!E29</f>
        <v>Lte</v>
      </c>
      <c r="F29" s="197" t="str">
        <f>'Novos Planos'!F29</f>
        <v>4FF</v>
      </c>
      <c r="G29" s="197" t="str">
        <f>'Novos Planos'!G29</f>
        <v>SmartVivo 4GB</v>
      </c>
      <c r="H29" s="200">
        <f>VLOOKUP($B29,'Novos Planos'!$B$9:$BR$69,H$4,FALSE)</f>
        <v>2799</v>
      </c>
      <c r="I29" s="200">
        <f>VLOOKUP($B29,'Novos Planos'!$B$9:$BR$69,I$4,FALSE)</f>
        <v>2799</v>
      </c>
      <c r="J29" s="200">
        <f>VLOOKUP($B29,'Novos Planos'!$B$9:$BR$69,J$4,FALSE)</f>
        <v>2799</v>
      </c>
      <c r="K29" s="200">
        <f>VLOOKUP($B29,'Novos Planos'!$B$9:$BR$69,K$4,FALSE)</f>
        <v>2799</v>
      </c>
      <c r="L29" s="200">
        <f>VLOOKUP($B29,'Novos Planos'!$B$9:$BR$69,L$4,FALSE)</f>
        <v>2799</v>
      </c>
      <c r="M29" s="200">
        <f>VLOOKUP($B29,'Novos Planos'!$B$9:$BR$69,M$4,FALSE)</f>
        <v>2799</v>
      </c>
      <c r="N29" s="200">
        <f>VLOOKUP($B29,'Novos Planos'!$B$9:$BR$69,N$4,FALSE)</f>
        <v>2799</v>
      </c>
      <c r="O29" s="200">
        <f>VLOOKUP($B29,'Novos Planos'!$B$9:$BR$69,O$4,FALSE)</f>
        <v>2799</v>
      </c>
      <c r="P29" s="200">
        <f>VLOOKUP($B29,'Novos Planos'!$B$9:$BR$69,P$4,FALSE)</f>
        <v>2799</v>
      </c>
      <c r="Q29" s="295"/>
      <c r="R29" s="200">
        <f>H29</f>
        <v>2799</v>
      </c>
      <c r="S29" s="200">
        <f t="shared" ref="S29:Z29" si="31">I29</f>
        <v>2799</v>
      </c>
      <c r="T29" s="200">
        <f t="shared" si="31"/>
        <v>2799</v>
      </c>
      <c r="U29" s="200">
        <f t="shared" si="31"/>
        <v>2799</v>
      </c>
      <c r="V29" s="200">
        <f t="shared" si="31"/>
        <v>2799</v>
      </c>
      <c r="W29" s="200">
        <f t="shared" si="31"/>
        <v>2799</v>
      </c>
      <c r="X29" s="200">
        <f t="shared" si="31"/>
        <v>2799</v>
      </c>
      <c r="Y29" s="200">
        <f t="shared" si="31"/>
        <v>2799</v>
      </c>
      <c r="Z29" s="200">
        <f t="shared" si="31"/>
        <v>2799</v>
      </c>
      <c r="AA29" s="146">
        <f>'Novos Planos'!Q29</f>
        <v>2699</v>
      </c>
      <c r="AB29" s="146">
        <f>'Novos Planos'!R29</f>
        <v>2699</v>
      </c>
      <c r="AC29" s="146">
        <f>'Novos Planos'!S29</f>
        <v>2699</v>
      </c>
      <c r="AD29" s="146">
        <f>'Novos Planos'!T29</f>
        <v>2699</v>
      </c>
      <c r="AE29" s="146">
        <f>'Novos Planos'!U29</f>
        <v>2699</v>
      </c>
      <c r="AF29" s="146">
        <f>'Novos Planos'!V29</f>
        <v>2699</v>
      </c>
      <c r="AG29" s="146">
        <f>'Novos Planos'!W29</f>
        <v>2699</v>
      </c>
      <c r="AH29" s="146">
        <f>'Novos Planos'!X29</f>
        <v>2699</v>
      </c>
      <c r="AI29" s="146">
        <f>'Novos Planos'!Y29</f>
        <v>2699</v>
      </c>
      <c r="AJ29" s="293"/>
      <c r="AK29" s="293"/>
      <c r="AM29" s="146">
        <v>2799</v>
      </c>
      <c r="AN29" s="146">
        <v>2799</v>
      </c>
      <c r="AO29" s="146">
        <v>2799</v>
      </c>
      <c r="AP29" s="146">
        <v>2799</v>
      </c>
      <c r="AQ29" s="146">
        <v>2799</v>
      </c>
      <c r="AR29" s="146">
        <v>2799</v>
      </c>
      <c r="AS29" s="146">
        <v>2799</v>
      </c>
      <c r="AT29" s="146">
        <v>2799</v>
      </c>
      <c r="AU29" s="146">
        <v>2799</v>
      </c>
      <c r="AV29" s="293"/>
      <c r="AW29" s="146">
        <v>2799</v>
      </c>
      <c r="AX29" s="146">
        <v>2799</v>
      </c>
      <c r="AY29" s="146">
        <v>2799</v>
      </c>
      <c r="AZ29" s="146">
        <v>2799</v>
      </c>
      <c r="BA29" s="146">
        <v>2799</v>
      </c>
      <c r="BB29" s="146">
        <v>2799</v>
      </c>
      <c r="BC29" s="146">
        <v>2799</v>
      </c>
      <c r="BD29" s="146">
        <v>2799</v>
      </c>
      <c r="BE29" s="146">
        <v>2799</v>
      </c>
      <c r="BF29" s="146">
        <v>2699</v>
      </c>
      <c r="BG29" s="146">
        <v>2699</v>
      </c>
      <c r="BH29" s="146">
        <v>2699</v>
      </c>
      <c r="BI29" s="146">
        <v>2699</v>
      </c>
      <c r="BJ29" s="146">
        <v>2699</v>
      </c>
      <c r="BK29" s="146">
        <v>2699</v>
      </c>
      <c r="BL29" s="146">
        <v>2699</v>
      </c>
      <c r="BM29" s="146">
        <v>2699</v>
      </c>
      <c r="BN29" s="146">
        <v>2699</v>
      </c>
      <c r="BO29" s="293"/>
      <c r="BQ29" s="243">
        <f>VLOOKUP($C29,'Novos Planos'!$C$9:$Y$69,BQ$7,FALSE)</f>
        <v>2699</v>
      </c>
      <c r="BR29" s="243">
        <f>VLOOKUP($C29,'Novos Planos'!$C$9:$Y$69,BR$7,FALSE)</f>
        <v>2699</v>
      </c>
      <c r="BS29" s="243">
        <f>VLOOKUP($C29,'Novos Planos'!$C$9:$Y$69,BS$7,FALSE)</f>
        <v>2699</v>
      </c>
      <c r="BT29" s="243">
        <f>VLOOKUP($C29,'Novos Planos'!$C$9:$Y$69,BT$7,FALSE)</f>
        <v>2699</v>
      </c>
      <c r="BU29" s="243">
        <f>VLOOKUP($C29,'Novos Planos'!$C$9:$Y$69,BU$7,FALSE)</f>
        <v>2699</v>
      </c>
      <c r="BV29" s="243">
        <f>VLOOKUP($C29,'Novos Planos'!$C$9:$Y$69,BV$7,FALSE)</f>
        <v>2699</v>
      </c>
      <c r="BW29" s="243">
        <f>VLOOKUP($C29,'Novos Planos'!$C$9:$Y$69,BW$7,FALSE)</f>
        <v>2699</v>
      </c>
      <c r="BX29" s="243">
        <f>VLOOKUP($C29,'Novos Planos'!$C$9:$Y$69,BX$7,FALSE)</f>
        <v>2699</v>
      </c>
      <c r="BY29" s="243">
        <f>VLOOKUP($C29,'Novos Planos'!$C$9:$Y$69,BY$7,FALSE)</f>
        <v>2699</v>
      </c>
      <c r="CA29" s="237" t="b">
        <f t="shared" si="1"/>
        <v>1</v>
      </c>
      <c r="CB29" s="237" t="b">
        <f t="shared" si="2"/>
        <v>1</v>
      </c>
      <c r="CC29" s="237" t="b">
        <f t="shared" si="2"/>
        <v>1</v>
      </c>
      <c r="CD29" s="237" t="b">
        <f t="shared" si="2"/>
        <v>1</v>
      </c>
      <c r="CE29" s="237" t="b">
        <f t="shared" si="2"/>
        <v>1</v>
      </c>
      <c r="CF29" s="237" t="b">
        <f t="shared" si="2"/>
        <v>1</v>
      </c>
      <c r="CG29" s="237" t="b">
        <f t="shared" si="2"/>
        <v>1</v>
      </c>
      <c r="CH29" s="237" t="b">
        <f t="shared" si="2"/>
        <v>1</v>
      </c>
      <c r="CI29" s="237" t="b">
        <f t="shared" si="2"/>
        <v>1</v>
      </c>
    </row>
    <row r="30" spans="2:87" ht="15" customHeight="1">
      <c r="B30" s="149" t="str">
        <f>'Novos Planos'!B30</f>
        <v>Iphone 5C 8GB</v>
      </c>
      <c r="C30" s="244" t="str">
        <f>'Novos Planos'!C30</f>
        <v>Iphone 5C 8GB</v>
      </c>
      <c r="D30" s="481">
        <f>'Novos Planos'!D30</f>
        <v>41977</v>
      </c>
      <c r="E30" s="481" t="str">
        <f>'Novos Planos'!E30</f>
        <v>Lte</v>
      </c>
      <c r="F30" s="197" t="str">
        <f>'Novos Planos'!F30</f>
        <v>4FF</v>
      </c>
      <c r="G30" s="197" t="str">
        <f>'Novos Planos'!G30</f>
        <v>SmartVivo 4GB</v>
      </c>
      <c r="H30" s="200">
        <f>VLOOKUP($B30,'Novos Planos'!$B$9:$BR$69,H$4,FALSE)</f>
        <v>1499</v>
      </c>
      <c r="I30" s="200">
        <f>VLOOKUP($B30,'Novos Planos'!$B$9:$BR$69,I$4,FALSE)</f>
        <v>1499</v>
      </c>
      <c r="J30" s="200">
        <f>VLOOKUP($B30,'Novos Planos'!$B$9:$BR$69,J$4,FALSE)</f>
        <v>1499</v>
      </c>
      <c r="K30" s="200">
        <f>VLOOKUP($B30,'Novos Planos'!$B$9:$BR$69,K$4,FALSE)</f>
        <v>1499</v>
      </c>
      <c r="L30" s="200">
        <f>VLOOKUP($B30,'Novos Planos'!$B$9:$BR$69,L$4,FALSE)</f>
        <v>1499</v>
      </c>
      <c r="M30" s="200">
        <f>VLOOKUP($B30,'Novos Planos'!$B$9:$BR$69,M$4,FALSE)</f>
        <v>1499</v>
      </c>
      <c r="N30" s="200">
        <f>VLOOKUP($B30,'Novos Planos'!$B$9:$BR$69,N$4,FALSE)</f>
        <v>1499</v>
      </c>
      <c r="O30" s="200">
        <f>VLOOKUP($B30,'Novos Planos'!$B$9:$BR$69,O$4,FALSE)</f>
        <v>1499</v>
      </c>
      <c r="P30" s="200">
        <f>VLOOKUP($B30,'Novos Planos'!$B$9:$BR$69,P$4,FALSE)</f>
        <v>1499</v>
      </c>
      <c r="Q30" s="295"/>
      <c r="R30" s="200">
        <f t="shared" ref="R30:Z30" si="32">H30</f>
        <v>1499</v>
      </c>
      <c r="S30" s="200">
        <f t="shared" si="32"/>
        <v>1499</v>
      </c>
      <c r="T30" s="200">
        <f t="shared" si="32"/>
        <v>1499</v>
      </c>
      <c r="U30" s="200">
        <f t="shared" si="32"/>
        <v>1499</v>
      </c>
      <c r="V30" s="200">
        <f t="shared" si="32"/>
        <v>1499</v>
      </c>
      <c r="W30" s="200">
        <f t="shared" si="32"/>
        <v>1499</v>
      </c>
      <c r="X30" s="200">
        <f t="shared" si="32"/>
        <v>1499</v>
      </c>
      <c r="Y30" s="200">
        <f t="shared" si="32"/>
        <v>1499</v>
      </c>
      <c r="Z30" s="200">
        <f t="shared" si="32"/>
        <v>1499</v>
      </c>
      <c r="AA30" s="146">
        <f>'Novos Planos'!Q30</f>
        <v>1399</v>
      </c>
      <c r="AB30" s="146">
        <f>'Novos Planos'!R30</f>
        <v>1399</v>
      </c>
      <c r="AC30" s="146">
        <f>'Novos Planos'!S30</f>
        <v>1399</v>
      </c>
      <c r="AD30" s="146">
        <f>'Novos Planos'!T30</f>
        <v>1399</v>
      </c>
      <c r="AE30" s="146">
        <f>'Novos Planos'!U30</f>
        <v>1399</v>
      </c>
      <c r="AF30" s="146">
        <f>'Novos Planos'!V30</f>
        <v>1399</v>
      </c>
      <c r="AG30" s="146">
        <f>'Novos Planos'!W30</f>
        <v>1399</v>
      </c>
      <c r="AH30" s="146">
        <f>'Novos Planos'!X30</f>
        <v>1399</v>
      </c>
      <c r="AI30" s="146">
        <f>'Novos Planos'!Y30</f>
        <v>1399</v>
      </c>
      <c r="AJ30" s="293"/>
      <c r="AK30" s="293"/>
      <c r="AM30" s="146">
        <v>1499</v>
      </c>
      <c r="AN30" s="146">
        <v>1499</v>
      </c>
      <c r="AO30" s="146">
        <v>1499</v>
      </c>
      <c r="AP30" s="146">
        <v>1499</v>
      </c>
      <c r="AQ30" s="146">
        <v>1499</v>
      </c>
      <c r="AR30" s="146">
        <v>1499</v>
      </c>
      <c r="AS30" s="146">
        <v>1499</v>
      </c>
      <c r="AT30" s="146">
        <v>1499</v>
      </c>
      <c r="AU30" s="146">
        <v>1499</v>
      </c>
      <c r="AV30" s="293"/>
      <c r="AW30" s="146">
        <v>1499</v>
      </c>
      <c r="AX30" s="146">
        <v>1499</v>
      </c>
      <c r="AY30" s="146">
        <v>1499</v>
      </c>
      <c r="AZ30" s="146">
        <v>1499</v>
      </c>
      <c r="BA30" s="146">
        <v>1499</v>
      </c>
      <c r="BB30" s="146">
        <v>1499</v>
      </c>
      <c r="BC30" s="146">
        <v>1499</v>
      </c>
      <c r="BD30" s="146">
        <v>1499</v>
      </c>
      <c r="BE30" s="146">
        <v>1499</v>
      </c>
      <c r="BF30" s="146">
        <v>1399</v>
      </c>
      <c r="BG30" s="146">
        <v>1399</v>
      </c>
      <c r="BH30" s="146">
        <v>1399</v>
      </c>
      <c r="BI30" s="146">
        <v>1399</v>
      </c>
      <c r="BJ30" s="146">
        <v>1399</v>
      </c>
      <c r="BK30" s="146">
        <v>1399</v>
      </c>
      <c r="BL30" s="146">
        <v>1399</v>
      </c>
      <c r="BM30" s="146">
        <v>1399</v>
      </c>
      <c r="BN30" s="146">
        <v>1399</v>
      </c>
      <c r="BO30" s="293"/>
      <c r="BQ30" s="243">
        <f>VLOOKUP($C30,'Novos Planos'!$C$9:$Y$69,BQ$7,FALSE)</f>
        <v>1399</v>
      </c>
      <c r="BR30" s="243">
        <f>VLOOKUP($C30,'Novos Planos'!$C$9:$Y$69,BR$7,FALSE)</f>
        <v>1399</v>
      </c>
      <c r="BS30" s="243">
        <f>VLOOKUP($C30,'Novos Planos'!$C$9:$Y$69,BS$7,FALSE)</f>
        <v>1399</v>
      </c>
      <c r="BT30" s="243">
        <f>VLOOKUP($C30,'Novos Planos'!$C$9:$Y$69,BT$7,FALSE)</f>
        <v>1399</v>
      </c>
      <c r="BU30" s="243">
        <f>VLOOKUP($C30,'Novos Planos'!$C$9:$Y$69,BU$7,FALSE)</f>
        <v>1399</v>
      </c>
      <c r="BV30" s="243">
        <f>VLOOKUP($C30,'Novos Planos'!$C$9:$Y$69,BV$7,FALSE)</f>
        <v>1399</v>
      </c>
      <c r="BW30" s="243">
        <f>VLOOKUP($C30,'Novos Planos'!$C$9:$Y$69,BW$7,FALSE)</f>
        <v>1399</v>
      </c>
      <c r="BX30" s="243">
        <f>VLOOKUP($C30,'Novos Planos'!$C$9:$Y$69,BX$7,FALSE)</f>
        <v>1399</v>
      </c>
      <c r="BY30" s="243">
        <f>VLOOKUP($C30,'Novos Planos'!$C$9:$Y$69,BY$7,FALSE)</f>
        <v>1399</v>
      </c>
      <c r="CA30" s="237" t="b">
        <f t="shared" si="1"/>
        <v>1</v>
      </c>
      <c r="CB30" s="237" t="b">
        <f t="shared" si="2"/>
        <v>1</v>
      </c>
      <c r="CC30" s="237" t="b">
        <f t="shared" si="2"/>
        <v>1</v>
      </c>
      <c r="CD30" s="237" t="b">
        <f t="shared" si="2"/>
        <v>1</v>
      </c>
      <c r="CE30" s="237" t="b">
        <f t="shared" si="2"/>
        <v>1</v>
      </c>
      <c r="CF30" s="237" t="b">
        <f t="shared" si="2"/>
        <v>1</v>
      </c>
      <c r="CG30" s="237" t="b">
        <f t="shared" si="2"/>
        <v>1</v>
      </c>
      <c r="CH30" s="237" t="b">
        <f t="shared" si="2"/>
        <v>1</v>
      </c>
      <c r="CI30" s="237" t="b">
        <f t="shared" si="2"/>
        <v>1</v>
      </c>
    </row>
    <row r="31" spans="2:87" ht="15" customHeight="1">
      <c r="B31" s="149" t="str">
        <f>'Novos Planos'!B31</f>
        <v>Samsung N910</v>
      </c>
      <c r="C31" s="244" t="str">
        <f>'Novos Planos'!C31</f>
        <v>Samsung Galaxy Note 4</v>
      </c>
      <c r="D31" s="481">
        <f>'Novos Planos'!D31</f>
        <v>41939</v>
      </c>
      <c r="E31" s="481" t="str">
        <f>'Novos Planos'!E31</f>
        <v>Lte</v>
      </c>
      <c r="F31" s="197" t="str">
        <f>'Novos Planos'!F31</f>
        <v>3FF</v>
      </c>
      <c r="G31" s="197" t="str">
        <f>'Novos Planos'!G31</f>
        <v>SmartVivo 6GB</v>
      </c>
      <c r="H31" s="200">
        <f>VLOOKUP($B31,'Novos Planos'!$B$9:$BR$69,H$4,FALSE)</f>
        <v>3099</v>
      </c>
      <c r="I31" s="200">
        <f>VLOOKUP($B31,'Novos Planos'!$B$9:$BR$69,I$4,FALSE)</f>
        <v>3099</v>
      </c>
      <c r="J31" s="200">
        <f>VLOOKUP($B31,'Novos Planos'!$B$9:$BR$69,J$4,FALSE)</f>
        <v>3099</v>
      </c>
      <c r="K31" s="200">
        <f>VLOOKUP($B31,'Novos Planos'!$B$9:$BR$69,K$4,FALSE)</f>
        <v>3099</v>
      </c>
      <c r="L31" s="200">
        <f>VLOOKUP($B31,'Novos Planos'!$B$9:$BR$69,L$4,FALSE)</f>
        <v>3099</v>
      </c>
      <c r="M31" s="200">
        <f>VLOOKUP($B31,'Novos Planos'!$B$9:$BR$69,M$4,FALSE)</f>
        <v>3099</v>
      </c>
      <c r="N31" s="200">
        <f>VLOOKUP($B31,'Novos Planos'!$B$9:$BR$69,N$4,FALSE)</f>
        <v>3099</v>
      </c>
      <c r="O31" s="200">
        <f>VLOOKUP($B31,'Novos Planos'!$B$9:$BR$69,O$4,FALSE)</f>
        <v>3099</v>
      </c>
      <c r="P31" s="200">
        <f>VLOOKUP($B31,'Novos Planos'!$B$9:$BR$69,P$4,FALSE)</f>
        <v>3099</v>
      </c>
      <c r="Q31" s="295"/>
      <c r="R31" s="200">
        <f t="shared" ref="R31:Z31" si="33">H31</f>
        <v>3099</v>
      </c>
      <c r="S31" s="200">
        <f t="shared" si="33"/>
        <v>3099</v>
      </c>
      <c r="T31" s="200">
        <f t="shared" si="33"/>
        <v>3099</v>
      </c>
      <c r="U31" s="200">
        <f t="shared" si="33"/>
        <v>3099</v>
      </c>
      <c r="V31" s="200">
        <f t="shared" si="33"/>
        <v>3099</v>
      </c>
      <c r="W31" s="200">
        <f t="shared" si="33"/>
        <v>3099</v>
      </c>
      <c r="X31" s="200">
        <f t="shared" si="33"/>
        <v>3099</v>
      </c>
      <c r="Y31" s="200">
        <f t="shared" si="33"/>
        <v>3099</v>
      </c>
      <c r="Z31" s="200">
        <f t="shared" si="33"/>
        <v>3099</v>
      </c>
      <c r="AA31" s="146">
        <f>'Novos Planos'!Q31</f>
        <v>2899</v>
      </c>
      <c r="AB31" s="146">
        <f>'Novos Planos'!R31</f>
        <v>2899</v>
      </c>
      <c r="AC31" s="146">
        <f>'Novos Planos'!S31</f>
        <v>2899</v>
      </c>
      <c r="AD31" s="146">
        <f>'Novos Planos'!T31</f>
        <v>2899</v>
      </c>
      <c r="AE31" s="146">
        <f>'Novos Planos'!U31</f>
        <v>2899</v>
      </c>
      <c r="AF31" s="146">
        <f>'Novos Planos'!V31</f>
        <v>2899</v>
      </c>
      <c r="AG31" s="146">
        <f>'Novos Planos'!W31</f>
        <v>2899</v>
      </c>
      <c r="AH31" s="146">
        <f>'Novos Planos'!X31</f>
        <v>2899</v>
      </c>
      <c r="AI31" s="146">
        <f>'Novos Planos'!Y31</f>
        <v>2899</v>
      </c>
      <c r="AJ31" s="293"/>
      <c r="AK31" s="293"/>
      <c r="AM31" s="146">
        <v>3099</v>
      </c>
      <c r="AN31" s="146">
        <v>3099</v>
      </c>
      <c r="AO31" s="146">
        <v>3099</v>
      </c>
      <c r="AP31" s="146">
        <v>3099</v>
      </c>
      <c r="AQ31" s="146">
        <v>3099</v>
      </c>
      <c r="AR31" s="146">
        <v>3099</v>
      </c>
      <c r="AS31" s="146">
        <v>3099</v>
      </c>
      <c r="AT31" s="146">
        <v>3099</v>
      </c>
      <c r="AU31" s="146">
        <v>3099</v>
      </c>
      <c r="AV31" s="293"/>
      <c r="AW31" s="146">
        <v>3099</v>
      </c>
      <c r="AX31" s="146">
        <v>3099</v>
      </c>
      <c r="AY31" s="146">
        <v>3099</v>
      </c>
      <c r="AZ31" s="146">
        <v>3099</v>
      </c>
      <c r="BA31" s="146">
        <v>3099</v>
      </c>
      <c r="BB31" s="146">
        <v>3099</v>
      </c>
      <c r="BC31" s="146">
        <v>3099</v>
      </c>
      <c r="BD31" s="146">
        <v>3099</v>
      </c>
      <c r="BE31" s="146">
        <v>3099</v>
      </c>
      <c r="BF31" s="146">
        <v>2899</v>
      </c>
      <c r="BG31" s="146">
        <v>2899</v>
      </c>
      <c r="BH31" s="146">
        <v>2899</v>
      </c>
      <c r="BI31" s="146">
        <v>2899</v>
      </c>
      <c r="BJ31" s="146">
        <v>2899</v>
      </c>
      <c r="BK31" s="146">
        <v>2899</v>
      </c>
      <c r="BL31" s="146">
        <v>2899</v>
      </c>
      <c r="BM31" s="146">
        <v>2899</v>
      </c>
      <c r="BN31" s="146">
        <v>2899</v>
      </c>
      <c r="BO31" s="293"/>
      <c r="BQ31" s="243">
        <f>VLOOKUP($C31,'Novos Planos'!$C$9:$Y$69,BQ$7,FALSE)</f>
        <v>2899</v>
      </c>
      <c r="BR31" s="243">
        <f>VLOOKUP($C31,'Novos Planos'!$C$9:$Y$69,BR$7,FALSE)</f>
        <v>2899</v>
      </c>
      <c r="BS31" s="243">
        <f>VLOOKUP($C31,'Novos Planos'!$C$9:$Y$69,BS$7,FALSE)</f>
        <v>2899</v>
      </c>
      <c r="BT31" s="243">
        <f>VLOOKUP($C31,'Novos Planos'!$C$9:$Y$69,BT$7,FALSE)</f>
        <v>2899</v>
      </c>
      <c r="BU31" s="243">
        <f>VLOOKUP($C31,'Novos Planos'!$C$9:$Y$69,BU$7,FALSE)</f>
        <v>2899</v>
      </c>
      <c r="BV31" s="243">
        <f>VLOOKUP($C31,'Novos Planos'!$C$9:$Y$69,BV$7,FALSE)</f>
        <v>2899</v>
      </c>
      <c r="BW31" s="243">
        <f>VLOOKUP($C31,'Novos Planos'!$C$9:$Y$69,BW$7,FALSE)</f>
        <v>2899</v>
      </c>
      <c r="BX31" s="243">
        <f>VLOOKUP($C31,'Novos Planos'!$C$9:$Y$69,BX$7,FALSE)</f>
        <v>2899</v>
      </c>
      <c r="BY31" s="243">
        <f>VLOOKUP($C31,'Novos Planos'!$C$9:$Y$69,BY$7,FALSE)</f>
        <v>2899</v>
      </c>
      <c r="CA31" s="237" t="b">
        <f t="shared" si="1"/>
        <v>1</v>
      </c>
      <c r="CB31" s="237" t="b">
        <f t="shared" si="2"/>
        <v>1</v>
      </c>
      <c r="CC31" s="237" t="b">
        <f t="shared" si="2"/>
        <v>1</v>
      </c>
      <c r="CD31" s="237" t="b">
        <f t="shared" si="2"/>
        <v>1</v>
      </c>
      <c r="CE31" s="237" t="b">
        <f t="shared" si="2"/>
        <v>1</v>
      </c>
      <c r="CF31" s="237" t="b">
        <f t="shared" si="2"/>
        <v>1</v>
      </c>
      <c r="CG31" s="237" t="b">
        <f t="shared" si="2"/>
        <v>1</v>
      </c>
      <c r="CH31" s="237" t="b">
        <f t="shared" si="2"/>
        <v>1</v>
      </c>
      <c r="CI31" s="237" t="b">
        <f t="shared" si="2"/>
        <v>1</v>
      </c>
    </row>
    <row r="32" spans="2:87" ht="15" customHeight="1">
      <c r="B32" s="149" t="str">
        <f>'Novos Planos'!B32</f>
        <v>LG H815P (Couro)</v>
      </c>
      <c r="C32" s="244" t="str">
        <f>'Novos Planos'!C32</f>
        <v>LG G4 (Couro)</v>
      </c>
      <c r="D32" s="481">
        <f>'Novos Planos'!D32</f>
        <v>42152</v>
      </c>
      <c r="E32" s="481" t="str">
        <f>'Novos Planos'!E32</f>
        <v>Lte</v>
      </c>
      <c r="F32" s="197" t="str">
        <f>'Novos Planos'!F32</f>
        <v>3FF</v>
      </c>
      <c r="G32" s="197" t="str">
        <f>'Novos Planos'!G32</f>
        <v>SmartVivo 6GB</v>
      </c>
      <c r="H32" s="200">
        <f>VLOOKUP($B32,'Novos Planos'!$B$9:$BR$69,H$4,FALSE)</f>
        <v>3099</v>
      </c>
      <c r="I32" s="200">
        <f>VLOOKUP($B32,'Novos Planos'!$B$9:$BR$69,I$4,FALSE)</f>
        <v>3099</v>
      </c>
      <c r="J32" s="200">
        <f>VLOOKUP($B32,'Novos Planos'!$B$9:$BR$69,J$4,FALSE)</f>
        <v>3099</v>
      </c>
      <c r="K32" s="200">
        <f>VLOOKUP($B32,'Novos Planos'!$B$9:$BR$69,K$4,FALSE)</f>
        <v>3099</v>
      </c>
      <c r="L32" s="200">
        <f>VLOOKUP($B32,'Novos Planos'!$B$9:$BR$69,L$4,FALSE)</f>
        <v>3099</v>
      </c>
      <c r="M32" s="200">
        <f>VLOOKUP($B32,'Novos Planos'!$B$9:$BR$69,M$4,FALSE)</f>
        <v>3099</v>
      </c>
      <c r="N32" s="200">
        <f>VLOOKUP($B32,'Novos Planos'!$B$9:$BR$69,N$4,FALSE)</f>
        <v>3099</v>
      </c>
      <c r="O32" s="200">
        <f>VLOOKUP($B32,'Novos Planos'!$B$9:$BR$69,O$4,FALSE)</f>
        <v>3099</v>
      </c>
      <c r="P32" s="200">
        <f>VLOOKUP($B32,'Novos Planos'!$B$9:$BR$69,P$4,FALSE)</f>
        <v>3099</v>
      </c>
      <c r="Q32" s="295"/>
      <c r="R32" s="200">
        <f t="shared" ref="R32:Z33" si="34">H32</f>
        <v>3099</v>
      </c>
      <c r="S32" s="200">
        <f t="shared" si="34"/>
        <v>3099</v>
      </c>
      <c r="T32" s="200">
        <f t="shared" si="34"/>
        <v>3099</v>
      </c>
      <c r="U32" s="200">
        <f t="shared" si="34"/>
        <v>3099</v>
      </c>
      <c r="V32" s="200">
        <f t="shared" si="34"/>
        <v>3099</v>
      </c>
      <c r="W32" s="200">
        <f t="shared" si="34"/>
        <v>3099</v>
      </c>
      <c r="X32" s="200">
        <f t="shared" si="34"/>
        <v>3099</v>
      </c>
      <c r="Y32" s="200">
        <f t="shared" si="34"/>
        <v>3099</v>
      </c>
      <c r="Z32" s="200">
        <f t="shared" si="34"/>
        <v>3099</v>
      </c>
      <c r="AA32" s="146">
        <f>'Novos Planos'!Q32</f>
        <v>2509</v>
      </c>
      <c r="AB32" s="146">
        <f>'Novos Planos'!R32</f>
        <v>2509</v>
      </c>
      <c r="AC32" s="146">
        <f>'Novos Planos'!S32</f>
        <v>2509</v>
      </c>
      <c r="AD32" s="146">
        <f>'Novos Planos'!T32</f>
        <v>2509</v>
      </c>
      <c r="AE32" s="146">
        <f>'Novos Planos'!U32</f>
        <v>2509</v>
      </c>
      <c r="AF32" s="146">
        <f>'Novos Planos'!V32</f>
        <v>2509</v>
      </c>
      <c r="AG32" s="146">
        <f>'Novos Planos'!W32</f>
        <v>2509</v>
      </c>
      <c r="AH32" s="146">
        <f>'Novos Planos'!X32</f>
        <v>2509</v>
      </c>
      <c r="AI32" s="146">
        <f>'Novos Planos'!Y32</f>
        <v>2509</v>
      </c>
      <c r="AJ32" s="293"/>
      <c r="AK32" s="293"/>
      <c r="AM32" s="146">
        <v>3099</v>
      </c>
      <c r="AN32" s="146">
        <v>3099</v>
      </c>
      <c r="AO32" s="146">
        <v>3099</v>
      </c>
      <c r="AP32" s="146">
        <v>3099</v>
      </c>
      <c r="AQ32" s="146">
        <v>3099</v>
      </c>
      <c r="AR32" s="146">
        <v>3099</v>
      </c>
      <c r="AS32" s="146">
        <v>3099</v>
      </c>
      <c r="AT32" s="146">
        <v>3099</v>
      </c>
      <c r="AU32" s="146">
        <v>3099</v>
      </c>
      <c r="AV32" s="293"/>
      <c r="AW32" s="146">
        <v>3099</v>
      </c>
      <c r="AX32" s="146">
        <v>3099</v>
      </c>
      <c r="AY32" s="146">
        <v>3099</v>
      </c>
      <c r="AZ32" s="146">
        <v>3099</v>
      </c>
      <c r="BA32" s="146">
        <v>3099</v>
      </c>
      <c r="BB32" s="146">
        <v>3099</v>
      </c>
      <c r="BC32" s="146">
        <v>3099</v>
      </c>
      <c r="BD32" s="146">
        <v>3099</v>
      </c>
      <c r="BE32" s="146">
        <v>3099</v>
      </c>
      <c r="BF32" s="146">
        <v>2509</v>
      </c>
      <c r="BG32" s="146">
        <v>2509</v>
      </c>
      <c r="BH32" s="146">
        <v>2509</v>
      </c>
      <c r="BI32" s="146">
        <v>2509</v>
      </c>
      <c r="BJ32" s="146">
        <v>2509</v>
      </c>
      <c r="BK32" s="146">
        <v>2509</v>
      </c>
      <c r="BL32" s="146">
        <v>2509</v>
      </c>
      <c r="BM32" s="146">
        <v>2509</v>
      </c>
      <c r="BN32" s="146">
        <v>2509</v>
      </c>
      <c r="BO32" s="293"/>
      <c r="BQ32" s="243">
        <f>VLOOKUP($C32,'Novos Planos'!$C$9:$Y$69,BQ$7,FALSE)</f>
        <v>2509</v>
      </c>
      <c r="BR32" s="243">
        <f>VLOOKUP($C32,'Novos Planos'!$C$9:$Y$69,BR$7,FALSE)</f>
        <v>2509</v>
      </c>
      <c r="BS32" s="243">
        <f>VLOOKUP($C32,'Novos Planos'!$C$9:$Y$69,BS$7,FALSE)</f>
        <v>2509</v>
      </c>
      <c r="BT32" s="243">
        <f>VLOOKUP($C32,'Novos Planos'!$C$9:$Y$69,BT$7,FALSE)</f>
        <v>2509</v>
      </c>
      <c r="BU32" s="243">
        <f>VLOOKUP($C32,'Novos Planos'!$C$9:$Y$69,BU$7,FALSE)</f>
        <v>2509</v>
      </c>
      <c r="BV32" s="243">
        <f>VLOOKUP($C32,'Novos Planos'!$C$9:$Y$69,BV$7,FALSE)</f>
        <v>2509</v>
      </c>
      <c r="BW32" s="243">
        <f>VLOOKUP($C32,'Novos Planos'!$C$9:$Y$69,BW$7,FALSE)</f>
        <v>2509</v>
      </c>
      <c r="BX32" s="243">
        <f>VLOOKUP($C32,'Novos Planos'!$C$9:$Y$69,BX$7,FALSE)</f>
        <v>2509</v>
      </c>
      <c r="BY32" s="243">
        <f>VLOOKUP($C32,'Novos Planos'!$C$9:$Y$69,BY$7,FALSE)</f>
        <v>2509</v>
      </c>
      <c r="CA32" s="237" t="b">
        <f t="shared" si="1"/>
        <v>1</v>
      </c>
      <c r="CB32" s="237" t="b">
        <f t="shared" si="2"/>
        <v>1</v>
      </c>
      <c r="CC32" s="237" t="b">
        <f t="shared" si="2"/>
        <v>1</v>
      </c>
      <c r="CD32" s="237" t="b">
        <f t="shared" si="2"/>
        <v>1</v>
      </c>
      <c r="CE32" s="237" t="b">
        <f t="shared" si="2"/>
        <v>1</v>
      </c>
      <c r="CF32" s="237" t="b">
        <f t="shared" si="2"/>
        <v>1</v>
      </c>
      <c r="CG32" s="237" t="b">
        <f t="shared" si="2"/>
        <v>1</v>
      </c>
      <c r="CH32" s="237" t="b">
        <f t="shared" si="2"/>
        <v>1</v>
      </c>
      <c r="CI32" s="237" t="b">
        <f t="shared" si="2"/>
        <v>1</v>
      </c>
    </row>
    <row r="33" spans="2:87" ht="15" customHeight="1">
      <c r="B33" s="149" t="str">
        <f>'Novos Planos'!B33</f>
        <v>LG H815P</v>
      </c>
      <c r="C33" s="244" t="str">
        <f>'Novos Planos'!C33</f>
        <v>LG G4</v>
      </c>
      <c r="D33" s="481">
        <f>'Novos Planos'!D33</f>
        <v>42152</v>
      </c>
      <c r="E33" s="481" t="str">
        <f>'Novos Planos'!E33</f>
        <v>Lte</v>
      </c>
      <c r="F33" s="197" t="str">
        <f>'Novos Planos'!F33</f>
        <v>3FF</v>
      </c>
      <c r="G33" s="197" t="str">
        <f>'Novos Planos'!G33</f>
        <v>SmartVivo 6GB</v>
      </c>
      <c r="H33" s="200">
        <f>VLOOKUP($B33,'Novos Planos'!$B$9:$BR$69,H$4,FALSE)</f>
        <v>2999</v>
      </c>
      <c r="I33" s="200">
        <f>VLOOKUP($B33,'Novos Planos'!$B$9:$BR$69,I$4,FALSE)</f>
        <v>2999</v>
      </c>
      <c r="J33" s="200">
        <f>VLOOKUP($B33,'Novos Planos'!$B$9:$BR$69,J$4,FALSE)</f>
        <v>2999</v>
      </c>
      <c r="K33" s="200">
        <f>VLOOKUP($B33,'Novos Planos'!$B$9:$BR$69,K$4,FALSE)</f>
        <v>2999</v>
      </c>
      <c r="L33" s="200">
        <f>VLOOKUP($B33,'Novos Planos'!$B$9:$BR$69,L$4,FALSE)</f>
        <v>2999</v>
      </c>
      <c r="M33" s="200">
        <f>VLOOKUP($B33,'Novos Planos'!$B$9:$BR$69,M$4,FALSE)</f>
        <v>2999</v>
      </c>
      <c r="N33" s="200">
        <f>VLOOKUP($B33,'Novos Planos'!$B$9:$BR$69,N$4,FALSE)</f>
        <v>2999</v>
      </c>
      <c r="O33" s="200">
        <f>VLOOKUP($B33,'Novos Planos'!$B$9:$BR$69,O$4,FALSE)</f>
        <v>2999</v>
      </c>
      <c r="P33" s="200">
        <f>VLOOKUP($B33,'Novos Planos'!$B$9:$BR$69,P$4,FALSE)</f>
        <v>2999</v>
      </c>
      <c r="Q33" s="295"/>
      <c r="R33" s="200">
        <f t="shared" si="34"/>
        <v>2999</v>
      </c>
      <c r="S33" s="200">
        <f t="shared" si="34"/>
        <v>2999</v>
      </c>
      <c r="T33" s="200">
        <f t="shared" si="34"/>
        <v>2999</v>
      </c>
      <c r="U33" s="200">
        <f t="shared" si="34"/>
        <v>2999</v>
      </c>
      <c r="V33" s="200">
        <f t="shared" si="34"/>
        <v>2999</v>
      </c>
      <c r="W33" s="200">
        <f t="shared" si="34"/>
        <v>2999</v>
      </c>
      <c r="X33" s="200">
        <f t="shared" si="34"/>
        <v>2999</v>
      </c>
      <c r="Y33" s="200">
        <f t="shared" si="34"/>
        <v>2999</v>
      </c>
      <c r="Z33" s="200">
        <f t="shared" si="34"/>
        <v>2999</v>
      </c>
      <c r="AA33" s="146">
        <f>'Novos Planos'!Q33</f>
        <v>2409</v>
      </c>
      <c r="AB33" s="146">
        <f>'Novos Planos'!R33</f>
        <v>2409</v>
      </c>
      <c r="AC33" s="146">
        <f>'Novos Planos'!S33</f>
        <v>2409</v>
      </c>
      <c r="AD33" s="146">
        <f>'Novos Planos'!T33</f>
        <v>2409</v>
      </c>
      <c r="AE33" s="146">
        <f>'Novos Planos'!U33</f>
        <v>2409</v>
      </c>
      <c r="AF33" s="146">
        <f>'Novos Planos'!V33</f>
        <v>2409</v>
      </c>
      <c r="AG33" s="146">
        <f>'Novos Planos'!W33</f>
        <v>2409</v>
      </c>
      <c r="AH33" s="146">
        <f>'Novos Planos'!X33</f>
        <v>2409</v>
      </c>
      <c r="AI33" s="146">
        <f>'Novos Planos'!Y33</f>
        <v>2409</v>
      </c>
      <c r="AJ33" s="293"/>
      <c r="AK33" s="293"/>
      <c r="AM33" s="146">
        <v>2999</v>
      </c>
      <c r="AN33" s="146">
        <v>2999</v>
      </c>
      <c r="AO33" s="146">
        <v>2999</v>
      </c>
      <c r="AP33" s="146">
        <v>2999</v>
      </c>
      <c r="AQ33" s="146">
        <v>2999</v>
      </c>
      <c r="AR33" s="146">
        <v>2999</v>
      </c>
      <c r="AS33" s="146">
        <v>2999</v>
      </c>
      <c r="AT33" s="146">
        <v>2999</v>
      </c>
      <c r="AU33" s="146">
        <v>2999</v>
      </c>
      <c r="AV33" s="293"/>
      <c r="AW33" s="146">
        <v>2999</v>
      </c>
      <c r="AX33" s="146">
        <v>2999</v>
      </c>
      <c r="AY33" s="146">
        <v>2999</v>
      </c>
      <c r="AZ33" s="146">
        <v>2999</v>
      </c>
      <c r="BA33" s="146">
        <v>2999</v>
      </c>
      <c r="BB33" s="146">
        <v>2999</v>
      </c>
      <c r="BC33" s="146">
        <v>2999</v>
      </c>
      <c r="BD33" s="146">
        <v>2999</v>
      </c>
      <c r="BE33" s="146">
        <v>2999</v>
      </c>
      <c r="BF33" s="146">
        <v>2409</v>
      </c>
      <c r="BG33" s="146">
        <v>2409</v>
      </c>
      <c r="BH33" s="146">
        <v>2409</v>
      </c>
      <c r="BI33" s="146">
        <v>2409</v>
      </c>
      <c r="BJ33" s="146">
        <v>2409</v>
      </c>
      <c r="BK33" s="146">
        <v>2409</v>
      </c>
      <c r="BL33" s="146">
        <v>2409</v>
      </c>
      <c r="BM33" s="146">
        <v>2409</v>
      </c>
      <c r="BN33" s="146">
        <v>2409</v>
      </c>
      <c r="BO33" s="293"/>
      <c r="BQ33" s="243">
        <f>VLOOKUP($C33,'Novos Planos'!$C$9:$Y$69,BQ$7,FALSE)</f>
        <v>2409</v>
      </c>
      <c r="BR33" s="243">
        <f>VLOOKUP($C33,'Novos Planos'!$C$9:$Y$69,BR$7,FALSE)</f>
        <v>2409</v>
      </c>
      <c r="BS33" s="243">
        <f>VLOOKUP($C33,'Novos Planos'!$C$9:$Y$69,BS$7,FALSE)</f>
        <v>2409</v>
      </c>
      <c r="BT33" s="243">
        <f>VLOOKUP($C33,'Novos Planos'!$C$9:$Y$69,BT$7,FALSE)</f>
        <v>2409</v>
      </c>
      <c r="BU33" s="243">
        <f>VLOOKUP($C33,'Novos Planos'!$C$9:$Y$69,BU$7,FALSE)</f>
        <v>2409</v>
      </c>
      <c r="BV33" s="243">
        <f>VLOOKUP($C33,'Novos Planos'!$C$9:$Y$69,BV$7,FALSE)</f>
        <v>2409</v>
      </c>
      <c r="BW33" s="243">
        <f>VLOOKUP($C33,'Novos Planos'!$C$9:$Y$69,BW$7,FALSE)</f>
        <v>2409</v>
      </c>
      <c r="BX33" s="243">
        <f>VLOOKUP($C33,'Novos Planos'!$C$9:$Y$69,BX$7,FALSE)</f>
        <v>2409</v>
      </c>
      <c r="BY33" s="243">
        <f>VLOOKUP($C33,'Novos Planos'!$C$9:$Y$69,BY$7,FALSE)</f>
        <v>2409</v>
      </c>
      <c r="CA33" s="237" t="b">
        <f t="shared" si="1"/>
        <v>1</v>
      </c>
      <c r="CB33" s="237" t="b">
        <f t="shared" ref="CB33:CB70" si="35">BR33=AB33</f>
        <v>1</v>
      </c>
      <c r="CC33" s="237" t="b">
        <f t="shared" ref="CC33:CC70" si="36">BS33=AC33</f>
        <v>1</v>
      </c>
      <c r="CD33" s="237" t="b">
        <f t="shared" ref="CD33:CD70" si="37">BT33=AD33</f>
        <v>1</v>
      </c>
      <c r="CE33" s="237" t="b">
        <f t="shared" ref="CE33:CE70" si="38">BU33=AE33</f>
        <v>1</v>
      </c>
      <c r="CF33" s="237" t="b">
        <f t="shared" ref="CF33:CF70" si="39">BV33=AF33</f>
        <v>1</v>
      </c>
      <c r="CG33" s="237" t="b">
        <f t="shared" ref="CG33:CG70" si="40">BW33=AG33</f>
        <v>1</v>
      </c>
      <c r="CH33" s="237" t="b">
        <f t="shared" ref="CH33:CH70" si="41">BX33=AH33</f>
        <v>1</v>
      </c>
      <c r="CI33" s="237" t="b">
        <f t="shared" ref="CI33:CI70" si="42">BY33=AI33</f>
        <v>1</v>
      </c>
    </row>
    <row r="34" spans="2:87" ht="15" customHeight="1">
      <c r="B34" s="149" t="str">
        <f>'Novos Planos'!B34</f>
        <v>Samsung G900</v>
      </c>
      <c r="C34" s="198" t="str">
        <f>'Novos Planos'!C34</f>
        <v>Samsung Galaxy S5</v>
      </c>
      <c r="D34" s="481">
        <f>'Novos Planos'!D34</f>
        <v>41738</v>
      </c>
      <c r="E34" s="481" t="str">
        <f>'Novos Planos'!E34</f>
        <v>Lte</v>
      </c>
      <c r="F34" s="197" t="str">
        <f>'Novos Planos'!F34</f>
        <v>3FF</v>
      </c>
      <c r="G34" s="197" t="str">
        <f>'Novos Planos'!G34</f>
        <v>SmartVivo 4GB</v>
      </c>
      <c r="H34" s="200">
        <f>VLOOKUP($B34,'Novos Planos'!$B$9:$BR$69,H$4,FALSE)</f>
        <v>2399</v>
      </c>
      <c r="I34" s="200">
        <f>VLOOKUP($B34,'Novos Planos'!$B$9:$BR$69,I$4,FALSE)</f>
        <v>2399</v>
      </c>
      <c r="J34" s="200">
        <f>VLOOKUP($B34,'Novos Planos'!$B$9:$BR$69,J$4,FALSE)</f>
        <v>2399</v>
      </c>
      <c r="K34" s="200">
        <f>VLOOKUP($B34,'Novos Planos'!$B$9:$BR$69,K$4,FALSE)</f>
        <v>2399</v>
      </c>
      <c r="L34" s="200">
        <f>VLOOKUP($B34,'Novos Planos'!$B$9:$BR$69,L$4,FALSE)</f>
        <v>2399</v>
      </c>
      <c r="M34" s="200">
        <f>VLOOKUP($B34,'Novos Planos'!$B$9:$BR$69,M$4,FALSE)</f>
        <v>2399</v>
      </c>
      <c r="N34" s="200">
        <f>VLOOKUP($B34,'Novos Planos'!$B$9:$BR$69,N$4,FALSE)</f>
        <v>2399</v>
      </c>
      <c r="O34" s="200">
        <f>VLOOKUP($B34,'Novos Planos'!$B$9:$BR$69,O$4,FALSE)</f>
        <v>2399</v>
      </c>
      <c r="P34" s="200">
        <f>VLOOKUP($B34,'Novos Planos'!$B$9:$BR$69,P$4,FALSE)</f>
        <v>2399</v>
      </c>
      <c r="Q34" s="295"/>
      <c r="R34" s="200">
        <f t="shared" ref="R34:Z34" si="43">H34</f>
        <v>2399</v>
      </c>
      <c r="S34" s="200">
        <f t="shared" si="43"/>
        <v>2399</v>
      </c>
      <c r="T34" s="200">
        <f t="shared" si="43"/>
        <v>2399</v>
      </c>
      <c r="U34" s="200">
        <f t="shared" si="43"/>
        <v>2399</v>
      </c>
      <c r="V34" s="200">
        <f t="shared" si="43"/>
        <v>2399</v>
      </c>
      <c r="W34" s="200">
        <f t="shared" si="43"/>
        <v>2399</v>
      </c>
      <c r="X34" s="200">
        <f t="shared" si="43"/>
        <v>2399</v>
      </c>
      <c r="Y34" s="200">
        <f t="shared" si="43"/>
        <v>2399</v>
      </c>
      <c r="Z34" s="200">
        <f t="shared" si="43"/>
        <v>2399</v>
      </c>
      <c r="AA34" s="146">
        <f>'Novos Planos'!Q34</f>
        <v>2199</v>
      </c>
      <c r="AB34" s="146">
        <f>'Novos Planos'!R34</f>
        <v>2199</v>
      </c>
      <c r="AC34" s="146">
        <f>'Novos Planos'!S34</f>
        <v>2199</v>
      </c>
      <c r="AD34" s="146">
        <f>'Novos Planos'!T34</f>
        <v>2199</v>
      </c>
      <c r="AE34" s="146">
        <f>'Novos Planos'!U34</f>
        <v>2199</v>
      </c>
      <c r="AF34" s="146">
        <f>'Novos Planos'!V34</f>
        <v>2199</v>
      </c>
      <c r="AG34" s="146">
        <f>'Novos Planos'!W34</f>
        <v>2199</v>
      </c>
      <c r="AH34" s="146">
        <f>'Novos Planos'!X34</f>
        <v>2199</v>
      </c>
      <c r="AI34" s="146">
        <f>'Novos Planos'!Y34</f>
        <v>2199</v>
      </c>
      <c r="AJ34" s="293"/>
      <c r="AK34" s="293"/>
      <c r="AM34" s="146">
        <v>2399</v>
      </c>
      <c r="AN34" s="146">
        <v>2399</v>
      </c>
      <c r="AO34" s="146">
        <v>2399</v>
      </c>
      <c r="AP34" s="146">
        <v>2399</v>
      </c>
      <c r="AQ34" s="146">
        <v>2399</v>
      </c>
      <c r="AR34" s="146">
        <v>2399</v>
      </c>
      <c r="AS34" s="146">
        <v>2399</v>
      </c>
      <c r="AT34" s="146">
        <v>2399</v>
      </c>
      <c r="AU34" s="146">
        <v>2399</v>
      </c>
      <c r="AV34" s="293"/>
      <c r="AW34" s="146">
        <v>2399</v>
      </c>
      <c r="AX34" s="146">
        <v>2399</v>
      </c>
      <c r="AY34" s="146">
        <v>2399</v>
      </c>
      <c r="AZ34" s="146">
        <v>2399</v>
      </c>
      <c r="BA34" s="146">
        <v>2399</v>
      </c>
      <c r="BB34" s="146">
        <v>2399</v>
      </c>
      <c r="BC34" s="146">
        <v>2399</v>
      </c>
      <c r="BD34" s="146">
        <v>2399</v>
      </c>
      <c r="BE34" s="146">
        <v>2399</v>
      </c>
      <c r="BF34" s="146">
        <v>2199</v>
      </c>
      <c r="BG34" s="146">
        <v>2199</v>
      </c>
      <c r="BH34" s="146">
        <v>2199</v>
      </c>
      <c r="BI34" s="146">
        <v>2199</v>
      </c>
      <c r="BJ34" s="146">
        <v>2199</v>
      </c>
      <c r="BK34" s="146">
        <v>2199</v>
      </c>
      <c r="BL34" s="146">
        <v>2199</v>
      </c>
      <c r="BM34" s="146">
        <v>2199</v>
      </c>
      <c r="BN34" s="146">
        <v>2199</v>
      </c>
      <c r="BO34" s="293"/>
      <c r="BQ34" s="243">
        <f>VLOOKUP($C34,'Novos Planos'!$C$9:$Y$69,BQ$7,FALSE)</f>
        <v>2199</v>
      </c>
      <c r="BR34" s="243">
        <f>VLOOKUP($C34,'Novos Planos'!$C$9:$Y$69,BR$7,FALSE)</f>
        <v>2199</v>
      </c>
      <c r="BS34" s="243">
        <f>VLOOKUP($C34,'Novos Planos'!$C$9:$Y$69,BS$7,FALSE)</f>
        <v>2199</v>
      </c>
      <c r="BT34" s="243">
        <f>VLOOKUP($C34,'Novos Planos'!$C$9:$Y$69,BT$7,FALSE)</f>
        <v>2199</v>
      </c>
      <c r="BU34" s="243">
        <f>VLOOKUP($C34,'Novos Planos'!$C$9:$Y$69,BU$7,FALSE)</f>
        <v>2199</v>
      </c>
      <c r="BV34" s="243">
        <f>VLOOKUP($C34,'Novos Planos'!$C$9:$Y$69,BV$7,FALSE)</f>
        <v>2199</v>
      </c>
      <c r="BW34" s="243">
        <f>VLOOKUP($C34,'Novos Planos'!$C$9:$Y$69,BW$7,FALSE)</f>
        <v>2199</v>
      </c>
      <c r="BX34" s="243">
        <f>VLOOKUP($C34,'Novos Planos'!$C$9:$Y$69,BX$7,FALSE)</f>
        <v>2199</v>
      </c>
      <c r="BY34" s="243">
        <f>VLOOKUP($C34,'Novos Planos'!$C$9:$Y$69,BY$7,FALSE)</f>
        <v>2199</v>
      </c>
      <c r="CA34" s="237" t="b">
        <f t="shared" si="1"/>
        <v>1</v>
      </c>
      <c r="CB34" s="237" t="b">
        <f t="shared" si="35"/>
        <v>1</v>
      </c>
      <c r="CC34" s="237" t="b">
        <f t="shared" si="36"/>
        <v>1</v>
      </c>
      <c r="CD34" s="237" t="b">
        <f t="shared" si="37"/>
        <v>1</v>
      </c>
      <c r="CE34" s="237" t="b">
        <f t="shared" si="38"/>
        <v>1</v>
      </c>
      <c r="CF34" s="237" t="b">
        <f t="shared" si="39"/>
        <v>1</v>
      </c>
      <c r="CG34" s="237" t="b">
        <f t="shared" si="40"/>
        <v>1</v>
      </c>
      <c r="CH34" s="237" t="b">
        <f t="shared" si="41"/>
        <v>1</v>
      </c>
      <c r="CI34" s="237" t="b">
        <f t="shared" si="42"/>
        <v>1</v>
      </c>
    </row>
    <row r="35" spans="2:87" ht="15" customHeight="1">
      <c r="B35" s="149" t="str">
        <f>'Novos Planos'!B35</f>
        <v>Samsung G903M</v>
      </c>
      <c r="C35" s="198" t="str">
        <f>'Novos Planos'!C35</f>
        <v>Samsung Galaxy S5 New Edition</v>
      </c>
      <c r="D35" s="481">
        <f>'Novos Planos'!D35</f>
        <v>42298</v>
      </c>
      <c r="E35" s="481" t="str">
        <f>'Novos Planos'!E35</f>
        <v>Lte</v>
      </c>
      <c r="F35" s="197" t="str">
        <f>'Novos Planos'!F35</f>
        <v>3FF</v>
      </c>
      <c r="G35" s="197" t="str">
        <f>'Novos Planos'!G35</f>
        <v>SmartVivo 4GB</v>
      </c>
      <c r="H35" s="200">
        <f>VLOOKUP($B35,'Novos Planos'!$B$9:$BR$69,H$4,FALSE)</f>
        <v>2399</v>
      </c>
      <c r="I35" s="200">
        <f>VLOOKUP($B35,'Novos Planos'!$B$9:$BR$69,I$4,FALSE)</f>
        <v>2399</v>
      </c>
      <c r="J35" s="200">
        <f>VLOOKUP($B35,'Novos Planos'!$B$9:$BR$69,J$4,FALSE)</f>
        <v>2399</v>
      </c>
      <c r="K35" s="200">
        <f>VLOOKUP($B35,'Novos Planos'!$B$9:$BR$69,K$4,FALSE)</f>
        <v>2399</v>
      </c>
      <c r="L35" s="200">
        <f>VLOOKUP($B35,'Novos Planos'!$B$9:$BR$69,L$4,FALSE)</f>
        <v>2399</v>
      </c>
      <c r="M35" s="200">
        <f>VLOOKUP($B35,'Novos Planos'!$B$9:$BR$69,M$4,FALSE)</f>
        <v>2399</v>
      </c>
      <c r="N35" s="200">
        <f>VLOOKUP($B35,'Novos Planos'!$B$9:$BR$69,N$4,FALSE)</f>
        <v>2399</v>
      </c>
      <c r="O35" s="200">
        <f>VLOOKUP($B35,'Novos Planos'!$B$9:$BR$69,O$4,FALSE)</f>
        <v>2399</v>
      </c>
      <c r="P35" s="200">
        <f>VLOOKUP($B35,'Novos Planos'!$B$9:$BR$69,P$4,FALSE)</f>
        <v>2399</v>
      </c>
      <c r="Q35" s="295"/>
      <c r="R35" s="200">
        <f t="shared" ref="R35:Z35" si="44">H35</f>
        <v>2399</v>
      </c>
      <c r="S35" s="200">
        <f t="shared" si="44"/>
        <v>2399</v>
      </c>
      <c r="T35" s="200">
        <f t="shared" si="44"/>
        <v>2399</v>
      </c>
      <c r="U35" s="200">
        <f t="shared" si="44"/>
        <v>2399</v>
      </c>
      <c r="V35" s="200">
        <f t="shared" si="44"/>
        <v>2399</v>
      </c>
      <c r="W35" s="200">
        <f t="shared" si="44"/>
        <v>2399</v>
      </c>
      <c r="X35" s="200">
        <f t="shared" si="44"/>
        <v>2399</v>
      </c>
      <c r="Y35" s="200">
        <f t="shared" si="44"/>
        <v>2399</v>
      </c>
      <c r="Z35" s="200">
        <f t="shared" si="44"/>
        <v>2399</v>
      </c>
      <c r="AA35" s="146">
        <f>'Novos Planos'!Q35</f>
        <v>2199</v>
      </c>
      <c r="AB35" s="146">
        <f>'Novos Planos'!R35</f>
        <v>2199</v>
      </c>
      <c r="AC35" s="146">
        <f>'Novos Planos'!S35</f>
        <v>2199</v>
      </c>
      <c r="AD35" s="146">
        <f>'Novos Planos'!T35</f>
        <v>2199</v>
      </c>
      <c r="AE35" s="146">
        <f>'Novos Planos'!U35</f>
        <v>2199</v>
      </c>
      <c r="AF35" s="146">
        <f>'Novos Planos'!V35</f>
        <v>2199</v>
      </c>
      <c r="AG35" s="146">
        <f>'Novos Planos'!W35</f>
        <v>2199</v>
      </c>
      <c r="AH35" s="146">
        <f>'Novos Planos'!X35</f>
        <v>2199</v>
      </c>
      <c r="AI35" s="146">
        <f>'Novos Planos'!Y35</f>
        <v>2199</v>
      </c>
      <c r="AJ35" s="293"/>
      <c r="AK35" s="293"/>
      <c r="AM35" s="146">
        <v>2399</v>
      </c>
      <c r="AN35" s="146">
        <v>2399</v>
      </c>
      <c r="AO35" s="146">
        <v>2399</v>
      </c>
      <c r="AP35" s="146">
        <v>2399</v>
      </c>
      <c r="AQ35" s="146">
        <v>2399</v>
      </c>
      <c r="AR35" s="146">
        <v>2399</v>
      </c>
      <c r="AS35" s="146">
        <v>2399</v>
      </c>
      <c r="AT35" s="146">
        <v>2399</v>
      </c>
      <c r="AU35" s="146">
        <v>2399</v>
      </c>
      <c r="AV35" s="293"/>
      <c r="AW35" s="146">
        <v>2399</v>
      </c>
      <c r="AX35" s="146">
        <v>2399</v>
      </c>
      <c r="AY35" s="146">
        <v>2399</v>
      </c>
      <c r="AZ35" s="146">
        <v>2399</v>
      </c>
      <c r="BA35" s="146">
        <v>2399</v>
      </c>
      <c r="BB35" s="146">
        <v>2399</v>
      </c>
      <c r="BC35" s="146">
        <v>2399</v>
      </c>
      <c r="BD35" s="146">
        <v>2399</v>
      </c>
      <c r="BE35" s="146">
        <v>2399</v>
      </c>
      <c r="BF35" s="146">
        <v>2199</v>
      </c>
      <c r="BG35" s="146">
        <v>2199</v>
      </c>
      <c r="BH35" s="146">
        <v>2199</v>
      </c>
      <c r="BI35" s="146">
        <v>2199</v>
      </c>
      <c r="BJ35" s="146">
        <v>2199</v>
      </c>
      <c r="BK35" s="146">
        <v>2199</v>
      </c>
      <c r="BL35" s="146">
        <v>2199</v>
      </c>
      <c r="BM35" s="146">
        <v>2199</v>
      </c>
      <c r="BN35" s="146">
        <v>2199</v>
      </c>
      <c r="BO35" s="293"/>
      <c r="BQ35" s="243">
        <f>VLOOKUP($C35,'Novos Planos'!$C$9:$Y$69,BQ$7,FALSE)</f>
        <v>2199</v>
      </c>
      <c r="BR35" s="243">
        <f>VLOOKUP($C35,'Novos Planos'!$C$9:$Y$69,BR$7,FALSE)</f>
        <v>2199</v>
      </c>
      <c r="BS35" s="243">
        <f>VLOOKUP($C35,'Novos Planos'!$C$9:$Y$69,BS$7,FALSE)</f>
        <v>2199</v>
      </c>
      <c r="BT35" s="243">
        <f>VLOOKUP($C35,'Novos Planos'!$C$9:$Y$69,BT$7,FALSE)</f>
        <v>2199</v>
      </c>
      <c r="BU35" s="243">
        <f>VLOOKUP($C35,'Novos Planos'!$C$9:$Y$69,BU$7,FALSE)</f>
        <v>2199</v>
      </c>
      <c r="BV35" s="243">
        <f>VLOOKUP($C35,'Novos Planos'!$C$9:$Y$69,BV$7,FALSE)</f>
        <v>2199</v>
      </c>
      <c r="BW35" s="243">
        <f>VLOOKUP($C35,'Novos Planos'!$C$9:$Y$69,BW$7,FALSE)</f>
        <v>2199</v>
      </c>
      <c r="BX35" s="243">
        <f>VLOOKUP($C35,'Novos Planos'!$C$9:$Y$69,BX$7,FALSE)</f>
        <v>2199</v>
      </c>
      <c r="BY35" s="243">
        <f>VLOOKUP($C35,'Novos Planos'!$C$9:$Y$69,BY$7,FALSE)</f>
        <v>2199</v>
      </c>
      <c r="CA35" s="237" t="b">
        <f t="shared" ref="CA35:CI35" si="45">BQ35=AA35</f>
        <v>1</v>
      </c>
      <c r="CB35" s="237" t="b">
        <f t="shared" si="45"/>
        <v>1</v>
      </c>
      <c r="CC35" s="237" t="b">
        <f t="shared" si="45"/>
        <v>1</v>
      </c>
      <c r="CD35" s="237" t="b">
        <f t="shared" si="45"/>
        <v>1</v>
      </c>
      <c r="CE35" s="237" t="b">
        <f t="shared" si="45"/>
        <v>1</v>
      </c>
      <c r="CF35" s="237" t="b">
        <f t="shared" si="45"/>
        <v>1</v>
      </c>
      <c r="CG35" s="237" t="b">
        <f t="shared" si="45"/>
        <v>1</v>
      </c>
      <c r="CH35" s="237" t="b">
        <f t="shared" si="45"/>
        <v>1</v>
      </c>
      <c r="CI35" s="237" t="b">
        <f t="shared" si="45"/>
        <v>1</v>
      </c>
    </row>
    <row r="36" spans="2:87" ht="15" customHeight="1">
      <c r="B36" s="149" t="str">
        <f>'Novos Planos'!B36</f>
        <v>Motorola XT1563</v>
      </c>
      <c r="C36" s="198" t="str">
        <f>'Novos Planos'!C36</f>
        <v>Moto X Play</v>
      </c>
      <c r="D36" s="481">
        <f>'Novos Planos'!D36</f>
        <v>42236</v>
      </c>
      <c r="E36" s="481" t="str">
        <f>'Novos Planos'!E36</f>
        <v>Lte</v>
      </c>
      <c r="F36" s="197" t="str">
        <f>'Novos Planos'!F36</f>
        <v>4FF</v>
      </c>
      <c r="G36" s="197" t="str">
        <f>'Novos Planos'!G36</f>
        <v>SmartVivo 6GB</v>
      </c>
      <c r="H36" s="200">
        <f>VLOOKUP($B36,'Novos Planos'!$B$9:$BR$69,H$4,FALSE)</f>
        <v>2299</v>
      </c>
      <c r="I36" s="200">
        <f>VLOOKUP($B36,'Novos Planos'!$B$9:$BR$69,I$4,FALSE)</f>
        <v>2299</v>
      </c>
      <c r="J36" s="200">
        <f>VLOOKUP($B36,'Novos Planos'!$B$9:$BR$69,J$4,FALSE)</f>
        <v>2299</v>
      </c>
      <c r="K36" s="200">
        <f>VLOOKUP($B36,'Novos Planos'!$B$9:$BR$69,K$4,FALSE)</f>
        <v>2299</v>
      </c>
      <c r="L36" s="200">
        <f>VLOOKUP($B36,'Novos Planos'!$B$9:$BR$69,L$4,FALSE)</f>
        <v>2299</v>
      </c>
      <c r="M36" s="200">
        <f>VLOOKUP($B36,'Novos Planos'!$B$9:$BR$69,M$4,FALSE)</f>
        <v>2299</v>
      </c>
      <c r="N36" s="200">
        <f>VLOOKUP($B36,'Novos Planos'!$B$9:$BR$69,N$4,FALSE)</f>
        <v>2299</v>
      </c>
      <c r="O36" s="200">
        <f>VLOOKUP($B36,'Novos Planos'!$B$9:$BR$69,O$4,FALSE)</f>
        <v>2299</v>
      </c>
      <c r="P36" s="200">
        <f>VLOOKUP($B36,'Novos Planos'!$B$9:$BR$69,P$4,FALSE)</f>
        <v>2299</v>
      </c>
      <c r="Q36" s="295"/>
      <c r="R36" s="200">
        <f t="shared" ref="R36:Z36" si="46">H36</f>
        <v>2299</v>
      </c>
      <c r="S36" s="200">
        <f t="shared" si="46"/>
        <v>2299</v>
      </c>
      <c r="T36" s="200">
        <f t="shared" si="46"/>
        <v>2299</v>
      </c>
      <c r="U36" s="200">
        <f t="shared" si="46"/>
        <v>2299</v>
      </c>
      <c r="V36" s="200">
        <f t="shared" si="46"/>
        <v>2299</v>
      </c>
      <c r="W36" s="200">
        <f t="shared" si="46"/>
        <v>2299</v>
      </c>
      <c r="X36" s="200">
        <f t="shared" si="46"/>
        <v>2299</v>
      </c>
      <c r="Y36" s="200">
        <f t="shared" si="46"/>
        <v>2299</v>
      </c>
      <c r="Z36" s="200">
        <f t="shared" si="46"/>
        <v>2299</v>
      </c>
      <c r="AA36" s="146">
        <f>'Novos Planos'!Q36</f>
        <v>1399</v>
      </c>
      <c r="AB36" s="146">
        <f>'Novos Planos'!R36</f>
        <v>1399</v>
      </c>
      <c r="AC36" s="146">
        <f>'Novos Planos'!S36</f>
        <v>1399</v>
      </c>
      <c r="AD36" s="146">
        <f>'Novos Planos'!T36</f>
        <v>1399</v>
      </c>
      <c r="AE36" s="146">
        <f>'Novos Planos'!U36</f>
        <v>1399</v>
      </c>
      <c r="AF36" s="146">
        <f>'Novos Planos'!V36</f>
        <v>1399</v>
      </c>
      <c r="AG36" s="146">
        <f>'Novos Planos'!W36</f>
        <v>1399</v>
      </c>
      <c r="AH36" s="146">
        <f>'Novos Planos'!X36</f>
        <v>1399</v>
      </c>
      <c r="AI36" s="146">
        <f>'Novos Planos'!Y36</f>
        <v>1399</v>
      </c>
      <c r="AJ36" s="293"/>
      <c r="AK36" s="293"/>
      <c r="AM36" s="146">
        <v>2299</v>
      </c>
      <c r="AN36" s="146">
        <v>2299</v>
      </c>
      <c r="AO36" s="146">
        <v>2299</v>
      </c>
      <c r="AP36" s="146">
        <v>2299</v>
      </c>
      <c r="AQ36" s="146">
        <v>2299</v>
      </c>
      <c r="AR36" s="146">
        <v>2299</v>
      </c>
      <c r="AS36" s="146">
        <v>2299</v>
      </c>
      <c r="AT36" s="146">
        <v>2299</v>
      </c>
      <c r="AU36" s="146">
        <v>2299</v>
      </c>
      <c r="AV36" s="293"/>
      <c r="AW36" s="146">
        <v>2299</v>
      </c>
      <c r="AX36" s="146">
        <v>2299</v>
      </c>
      <c r="AY36" s="146">
        <v>2299</v>
      </c>
      <c r="AZ36" s="146">
        <v>2299</v>
      </c>
      <c r="BA36" s="146">
        <v>2299</v>
      </c>
      <c r="BB36" s="146">
        <v>2299</v>
      </c>
      <c r="BC36" s="146">
        <v>2299</v>
      </c>
      <c r="BD36" s="146">
        <v>2299</v>
      </c>
      <c r="BE36" s="146">
        <v>2299</v>
      </c>
      <c r="BF36" s="146">
        <v>1399</v>
      </c>
      <c r="BG36" s="146">
        <v>1399</v>
      </c>
      <c r="BH36" s="146">
        <v>1399</v>
      </c>
      <c r="BI36" s="146">
        <v>1399</v>
      </c>
      <c r="BJ36" s="146">
        <v>1399</v>
      </c>
      <c r="BK36" s="146">
        <v>1399</v>
      </c>
      <c r="BL36" s="146">
        <v>1399</v>
      </c>
      <c r="BM36" s="146">
        <v>1399</v>
      </c>
      <c r="BN36" s="146">
        <v>1399</v>
      </c>
      <c r="BO36" s="293"/>
      <c r="BQ36" s="243">
        <f>VLOOKUP($C36,'Novos Planos'!$C$9:$Y$69,BQ$7,FALSE)</f>
        <v>1399</v>
      </c>
      <c r="BR36" s="243">
        <f>VLOOKUP($C36,'Novos Planos'!$C$9:$Y$69,BR$7,FALSE)</f>
        <v>1399</v>
      </c>
      <c r="BS36" s="243">
        <f>VLOOKUP($C36,'Novos Planos'!$C$9:$Y$69,BS$7,FALSE)</f>
        <v>1399</v>
      </c>
      <c r="BT36" s="243">
        <f>VLOOKUP($C36,'Novos Planos'!$C$9:$Y$69,BT$7,FALSE)</f>
        <v>1399</v>
      </c>
      <c r="BU36" s="243">
        <f>VLOOKUP($C36,'Novos Planos'!$C$9:$Y$69,BU$7,FALSE)</f>
        <v>1399</v>
      </c>
      <c r="BV36" s="243">
        <f>VLOOKUP($C36,'Novos Planos'!$C$9:$Y$69,BV$7,FALSE)</f>
        <v>1399</v>
      </c>
      <c r="BW36" s="243">
        <f>VLOOKUP($C36,'Novos Planos'!$C$9:$Y$69,BW$7,FALSE)</f>
        <v>1399</v>
      </c>
      <c r="BX36" s="243">
        <f>VLOOKUP($C36,'Novos Planos'!$C$9:$Y$69,BX$7,FALSE)</f>
        <v>1399</v>
      </c>
      <c r="BY36" s="243">
        <f>VLOOKUP($C36,'Novos Planos'!$C$9:$Y$69,BY$7,FALSE)</f>
        <v>1399</v>
      </c>
      <c r="CA36" s="237" t="b">
        <f t="shared" si="1"/>
        <v>1</v>
      </c>
      <c r="CB36" s="237" t="b">
        <f t="shared" si="35"/>
        <v>1</v>
      </c>
      <c r="CC36" s="237" t="b">
        <f t="shared" si="36"/>
        <v>1</v>
      </c>
      <c r="CD36" s="237" t="b">
        <f t="shared" si="37"/>
        <v>1</v>
      </c>
      <c r="CE36" s="237" t="b">
        <f t="shared" si="38"/>
        <v>1</v>
      </c>
      <c r="CF36" s="237" t="b">
        <f t="shared" si="39"/>
        <v>1</v>
      </c>
      <c r="CG36" s="237" t="b">
        <f t="shared" si="40"/>
        <v>1</v>
      </c>
      <c r="CH36" s="237" t="b">
        <f t="shared" si="41"/>
        <v>1</v>
      </c>
      <c r="CI36" s="237" t="b">
        <f t="shared" si="42"/>
        <v>1</v>
      </c>
    </row>
    <row r="37" spans="2:87" ht="15" customHeight="1">
      <c r="B37" s="149" t="str">
        <f>'Novos Planos'!B37</f>
        <v>Samsung A500</v>
      </c>
      <c r="C37" s="244" t="str">
        <f>'Novos Planos'!C37</f>
        <v>Samsung Galaxy A5</v>
      </c>
      <c r="D37" s="481">
        <f>'Novos Planos'!D37</f>
        <v>42032</v>
      </c>
      <c r="E37" s="481" t="str">
        <f>'Novos Planos'!E37</f>
        <v>Lte</v>
      </c>
      <c r="F37" s="197" t="str">
        <f>'Novos Planos'!F37</f>
        <v>4FF</v>
      </c>
      <c r="G37" s="197" t="str">
        <f>'Novos Planos'!G37</f>
        <v>SmartVivo 4GB</v>
      </c>
      <c r="H37" s="200">
        <f>VLOOKUP($B37,'Novos Planos'!$B$9:$BR$69,H$4,FALSE)</f>
        <v>1749</v>
      </c>
      <c r="I37" s="200">
        <f>VLOOKUP($B37,'Novos Planos'!$B$9:$BR$69,I$4,FALSE)</f>
        <v>1749</v>
      </c>
      <c r="J37" s="200">
        <f>VLOOKUP($B37,'Novos Planos'!$B$9:$BR$69,J$4,FALSE)</f>
        <v>1749</v>
      </c>
      <c r="K37" s="200">
        <f>VLOOKUP($B37,'Novos Planos'!$B$9:$BR$69,K$4,FALSE)</f>
        <v>1749</v>
      </c>
      <c r="L37" s="200">
        <f>VLOOKUP($B37,'Novos Planos'!$B$9:$BR$69,L$4,FALSE)</f>
        <v>1749</v>
      </c>
      <c r="M37" s="200">
        <f>VLOOKUP($B37,'Novos Planos'!$B$9:$BR$69,M$4,FALSE)</f>
        <v>1749</v>
      </c>
      <c r="N37" s="200">
        <f>VLOOKUP($B37,'Novos Planos'!$B$9:$BR$69,N$4,FALSE)</f>
        <v>1749</v>
      </c>
      <c r="O37" s="200">
        <f>VLOOKUP($B37,'Novos Planos'!$B$9:$BR$69,O$4,FALSE)</f>
        <v>1749</v>
      </c>
      <c r="P37" s="200">
        <f>VLOOKUP($B37,'Novos Planos'!$B$9:$BR$69,P$4,FALSE)</f>
        <v>1749</v>
      </c>
      <c r="Q37" s="295"/>
      <c r="R37" s="200">
        <f t="shared" ref="R37:Z37" si="47">H37</f>
        <v>1749</v>
      </c>
      <c r="S37" s="200">
        <f t="shared" si="47"/>
        <v>1749</v>
      </c>
      <c r="T37" s="200">
        <f t="shared" si="47"/>
        <v>1749</v>
      </c>
      <c r="U37" s="200">
        <f t="shared" si="47"/>
        <v>1749</v>
      </c>
      <c r="V37" s="200">
        <f t="shared" si="47"/>
        <v>1749</v>
      </c>
      <c r="W37" s="200">
        <f t="shared" si="47"/>
        <v>1749</v>
      </c>
      <c r="X37" s="200">
        <f t="shared" si="47"/>
        <v>1749</v>
      </c>
      <c r="Y37" s="200">
        <f t="shared" si="47"/>
        <v>1749</v>
      </c>
      <c r="Z37" s="200">
        <f t="shared" si="47"/>
        <v>1749</v>
      </c>
      <c r="AA37" s="146">
        <f>'Novos Planos'!Q37</f>
        <v>1459</v>
      </c>
      <c r="AB37" s="146">
        <f>'Novos Planos'!R37</f>
        <v>1459</v>
      </c>
      <c r="AC37" s="146">
        <f>'Novos Planos'!S37</f>
        <v>1459</v>
      </c>
      <c r="AD37" s="146">
        <f>'Novos Planos'!T37</f>
        <v>1459</v>
      </c>
      <c r="AE37" s="146">
        <f>'Novos Planos'!U37</f>
        <v>1459</v>
      </c>
      <c r="AF37" s="146">
        <f>'Novos Planos'!V37</f>
        <v>1459</v>
      </c>
      <c r="AG37" s="146">
        <f>'Novos Planos'!W37</f>
        <v>1459</v>
      </c>
      <c r="AH37" s="146">
        <f>'Novos Planos'!X37</f>
        <v>1459</v>
      </c>
      <c r="AI37" s="146">
        <f>'Novos Planos'!Y37</f>
        <v>1459</v>
      </c>
      <c r="AJ37" s="293"/>
      <c r="AK37" s="293"/>
      <c r="AM37" s="146">
        <v>1749</v>
      </c>
      <c r="AN37" s="146">
        <v>1749</v>
      </c>
      <c r="AO37" s="146">
        <v>1749</v>
      </c>
      <c r="AP37" s="146">
        <v>1749</v>
      </c>
      <c r="AQ37" s="146">
        <v>1749</v>
      </c>
      <c r="AR37" s="146">
        <v>1749</v>
      </c>
      <c r="AS37" s="146">
        <v>1749</v>
      </c>
      <c r="AT37" s="146">
        <v>1749</v>
      </c>
      <c r="AU37" s="146">
        <v>1749</v>
      </c>
      <c r="AV37" s="293"/>
      <c r="AW37" s="146">
        <v>1749</v>
      </c>
      <c r="AX37" s="146">
        <v>1749</v>
      </c>
      <c r="AY37" s="146">
        <v>1749</v>
      </c>
      <c r="AZ37" s="146">
        <v>1749</v>
      </c>
      <c r="BA37" s="146">
        <v>1749</v>
      </c>
      <c r="BB37" s="146">
        <v>1749</v>
      </c>
      <c r="BC37" s="146">
        <v>1749</v>
      </c>
      <c r="BD37" s="146">
        <v>1749</v>
      </c>
      <c r="BE37" s="146">
        <v>1749</v>
      </c>
      <c r="BF37" s="146">
        <v>1459</v>
      </c>
      <c r="BG37" s="146">
        <v>1459</v>
      </c>
      <c r="BH37" s="146">
        <v>1459</v>
      </c>
      <c r="BI37" s="146">
        <v>1459</v>
      </c>
      <c r="BJ37" s="146">
        <v>1459</v>
      </c>
      <c r="BK37" s="146">
        <v>1459</v>
      </c>
      <c r="BL37" s="146">
        <v>1459</v>
      </c>
      <c r="BM37" s="146">
        <v>1459</v>
      </c>
      <c r="BN37" s="146">
        <v>1459</v>
      </c>
      <c r="BO37" s="293"/>
      <c r="BQ37" s="243">
        <f>VLOOKUP($C37,'Novos Planos'!$C$9:$Y$69,BQ$7,FALSE)</f>
        <v>1459</v>
      </c>
      <c r="BR37" s="243">
        <f>VLOOKUP($C37,'Novos Planos'!$C$9:$Y$69,BR$7,FALSE)</f>
        <v>1459</v>
      </c>
      <c r="BS37" s="243">
        <f>VLOOKUP($C37,'Novos Planos'!$C$9:$Y$69,BS$7,FALSE)</f>
        <v>1459</v>
      </c>
      <c r="BT37" s="243">
        <f>VLOOKUP($C37,'Novos Planos'!$C$9:$Y$69,BT$7,FALSE)</f>
        <v>1459</v>
      </c>
      <c r="BU37" s="243">
        <f>VLOOKUP($C37,'Novos Planos'!$C$9:$Y$69,BU$7,FALSE)</f>
        <v>1459</v>
      </c>
      <c r="BV37" s="243">
        <f>VLOOKUP($C37,'Novos Planos'!$C$9:$Y$69,BV$7,FALSE)</f>
        <v>1459</v>
      </c>
      <c r="BW37" s="243">
        <f>VLOOKUP($C37,'Novos Planos'!$C$9:$Y$69,BW$7,FALSE)</f>
        <v>1459</v>
      </c>
      <c r="BX37" s="243">
        <f>VLOOKUP($C37,'Novos Planos'!$C$9:$Y$69,BX$7,FALSE)</f>
        <v>1459</v>
      </c>
      <c r="BY37" s="243">
        <f>VLOOKUP($C37,'Novos Planos'!$C$9:$Y$69,BY$7,FALSE)</f>
        <v>1459</v>
      </c>
      <c r="CA37" s="237" t="b">
        <f t="shared" si="1"/>
        <v>1</v>
      </c>
      <c r="CB37" s="237" t="b">
        <f t="shared" si="35"/>
        <v>1</v>
      </c>
      <c r="CC37" s="237" t="b">
        <f t="shared" si="36"/>
        <v>1</v>
      </c>
      <c r="CD37" s="237" t="b">
        <f t="shared" si="37"/>
        <v>1</v>
      </c>
      <c r="CE37" s="237" t="b">
        <f t="shared" si="38"/>
        <v>1</v>
      </c>
      <c r="CF37" s="237" t="b">
        <f t="shared" si="39"/>
        <v>1</v>
      </c>
      <c r="CG37" s="237" t="b">
        <f t="shared" si="40"/>
        <v>1</v>
      </c>
      <c r="CH37" s="237" t="b">
        <f t="shared" si="41"/>
        <v>1</v>
      </c>
      <c r="CI37" s="237" t="b">
        <f t="shared" si="42"/>
        <v>1</v>
      </c>
    </row>
    <row r="38" spans="2:87" ht="15" customHeight="1">
      <c r="B38" s="149" t="str">
        <f>'Novos Planos'!B38</f>
        <v>Sony D6643</v>
      </c>
      <c r="C38" s="198" t="str">
        <f>'Novos Planos'!C38</f>
        <v>Sony Xperia Z3</v>
      </c>
      <c r="D38" s="481">
        <f>'Novos Planos'!D38</f>
        <v>41927</v>
      </c>
      <c r="E38" s="481" t="str">
        <f>'Novos Planos'!E38</f>
        <v>Lte</v>
      </c>
      <c r="F38" s="197" t="str">
        <f>'Novos Planos'!F38</f>
        <v>4FF</v>
      </c>
      <c r="G38" s="197" t="str">
        <f>'Novos Planos'!G38</f>
        <v>SmartVivo 6GB</v>
      </c>
      <c r="H38" s="200">
        <f>VLOOKUP($B38,'Novos Planos'!$B$9:$BR$69,H$4,FALSE)</f>
        <v>2749</v>
      </c>
      <c r="I38" s="200">
        <f>VLOOKUP($B38,'Novos Planos'!$B$9:$BR$69,I$4,FALSE)</f>
        <v>2749</v>
      </c>
      <c r="J38" s="200">
        <f>VLOOKUP($B38,'Novos Planos'!$B$9:$BR$69,J$4,FALSE)</f>
        <v>2749</v>
      </c>
      <c r="K38" s="200">
        <f>VLOOKUP($B38,'Novos Planos'!$B$9:$BR$69,K$4,FALSE)</f>
        <v>2749</v>
      </c>
      <c r="L38" s="200">
        <f>VLOOKUP($B38,'Novos Planos'!$B$9:$BR$69,L$4,FALSE)</f>
        <v>2749</v>
      </c>
      <c r="M38" s="200">
        <f>VLOOKUP($B38,'Novos Planos'!$B$9:$BR$69,M$4,FALSE)</f>
        <v>2749</v>
      </c>
      <c r="N38" s="200">
        <f>VLOOKUP($B38,'Novos Planos'!$B$9:$BR$69,N$4,FALSE)</f>
        <v>2749</v>
      </c>
      <c r="O38" s="200">
        <f>VLOOKUP($B38,'Novos Planos'!$B$9:$BR$69,O$4,FALSE)</f>
        <v>2749</v>
      </c>
      <c r="P38" s="200">
        <f>VLOOKUP($B38,'Novos Planos'!$B$9:$BR$69,P$4,FALSE)</f>
        <v>2749</v>
      </c>
      <c r="Q38" s="295"/>
      <c r="R38" s="200">
        <f t="shared" ref="R38:Z40" si="48">H38</f>
        <v>2749</v>
      </c>
      <c r="S38" s="200">
        <f t="shared" si="48"/>
        <v>2749</v>
      </c>
      <c r="T38" s="200">
        <f t="shared" si="48"/>
        <v>2749</v>
      </c>
      <c r="U38" s="200">
        <f t="shared" si="48"/>
        <v>2749</v>
      </c>
      <c r="V38" s="200">
        <f t="shared" si="48"/>
        <v>2749</v>
      </c>
      <c r="W38" s="200">
        <f t="shared" si="48"/>
        <v>2749</v>
      </c>
      <c r="X38" s="200">
        <f t="shared" si="48"/>
        <v>2749</v>
      </c>
      <c r="Y38" s="200">
        <f t="shared" si="48"/>
        <v>2749</v>
      </c>
      <c r="Z38" s="200">
        <f t="shared" si="48"/>
        <v>2749</v>
      </c>
      <c r="AA38" s="146">
        <f>'Novos Planos'!Q38</f>
        <v>2289</v>
      </c>
      <c r="AB38" s="146">
        <f>'Novos Planos'!R38</f>
        <v>2289</v>
      </c>
      <c r="AC38" s="146">
        <f>'Novos Planos'!S38</f>
        <v>2289</v>
      </c>
      <c r="AD38" s="146">
        <f>'Novos Planos'!T38</f>
        <v>2289</v>
      </c>
      <c r="AE38" s="146">
        <f>'Novos Planos'!U38</f>
        <v>2289</v>
      </c>
      <c r="AF38" s="146">
        <f>'Novos Planos'!V38</f>
        <v>2289</v>
      </c>
      <c r="AG38" s="146">
        <f>'Novos Planos'!W38</f>
        <v>2289</v>
      </c>
      <c r="AH38" s="146">
        <f>'Novos Planos'!X38</f>
        <v>2289</v>
      </c>
      <c r="AI38" s="146">
        <f>'Novos Planos'!Y38</f>
        <v>2289</v>
      </c>
      <c r="AJ38" s="293"/>
      <c r="AK38" s="293"/>
      <c r="AM38" s="146">
        <v>2749</v>
      </c>
      <c r="AN38" s="146">
        <v>2749</v>
      </c>
      <c r="AO38" s="146">
        <v>2749</v>
      </c>
      <c r="AP38" s="146">
        <v>2749</v>
      </c>
      <c r="AQ38" s="146">
        <v>2749</v>
      </c>
      <c r="AR38" s="146">
        <v>2749</v>
      </c>
      <c r="AS38" s="146">
        <v>2749</v>
      </c>
      <c r="AT38" s="146">
        <v>2749</v>
      </c>
      <c r="AU38" s="146">
        <v>2749</v>
      </c>
      <c r="AV38" s="293"/>
      <c r="AW38" s="146">
        <v>2749</v>
      </c>
      <c r="AX38" s="146">
        <v>2749</v>
      </c>
      <c r="AY38" s="146">
        <v>2749</v>
      </c>
      <c r="AZ38" s="146">
        <v>2749</v>
      </c>
      <c r="BA38" s="146">
        <v>2749</v>
      </c>
      <c r="BB38" s="146">
        <v>2749</v>
      </c>
      <c r="BC38" s="146">
        <v>2749</v>
      </c>
      <c r="BD38" s="146">
        <v>2749</v>
      </c>
      <c r="BE38" s="146">
        <v>2749</v>
      </c>
      <c r="BF38" s="146">
        <v>2289</v>
      </c>
      <c r="BG38" s="146">
        <v>2289</v>
      </c>
      <c r="BH38" s="146">
        <v>2289</v>
      </c>
      <c r="BI38" s="146">
        <v>2289</v>
      </c>
      <c r="BJ38" s="146">
        <v>2289</v>
      </c>
      <c r="BK38" s="146">
        <v>2289</v>
      </c>
      <c r="BL38" s="146">
        <v>2289</v>
      </c>
      <c r="BM38" s="146">
        <v>2289</v>
      </c>
      <c r="BN38" s="146">
        <v>2289</v>
      </c>
      <c r="BO38" s="293"/>
      <c r="BQ38" s="243">
        <f>VLOOKUP($C38,'Novos Planos'!$C$9:$Y$69,BQ$7,FALSE)</f>
        <v>2289</v>
      </c>
      <c r="BR38" s="243">
        <f>VLOOKUP($C38,'Novos Planos'!$C$9:$Y$69,BR$7,FALSE)</f>
        <v>2289</v>
      </c>
      <c r="BS38" s="243">
        <f>VLOOKUP($C38,'Novos Planos'!$C$9:$Y$69,BS$7,FALSE)</f>
        <v>2289</v>
      </c>
      <c r="BT38" s="243">
        <f>VLOOKUP($C38,'Novos Planos'!$C$9:$Y$69,BT$7,FALSE)</f>
        <v>2289</v>
      </c>
      <c r="BU38" s="243">
        <f>VLOOKUP($C38,'Novos Planos'!$C$9:$Y$69,BU$7,FALSE)</f>
        <v>2289</v>
      </c>
      <c r="BV38" s="243">
        <f>VLOOKUP($C38,'Novos Planos'!$C$9:$Y$69,BV$7,FALSE)</f>
        <v>2289</v>
      </c>
      <c r="BW38" s="243">
        <f>VLOOKUP($C38,'Novos Planos'!$C$9:$Y$69,BW$7,FALSE)</f>
        <v>2289</v>
      </c>
      <c r="BX38" s="243">
        <f>VLOOKUP($C38,'Novos Planos'!$C$9:$Y$69,BX$7,FALSE)</f>
        <v>2289</v>
      </c>
      <c r="BY38" s="243">
        <f>VLOOKUP($C38,'Novos Planos'!$C$9:$Y$69,BY$7,FALSE)</f>
        <v>2289</v>
      </c>
      <c r="CA38" s="237" t="b">
        <f t="shared" si="1"/>
        <v>1</v>
      </c>
      <c r="CB38" s="237" t="b">
        <f t="shared" si="35"/>
        <v>1</v>
      </c>
      <c r="CC38" s="237" t="b">
        <f t="shared" si="36"/>
        <v>1</v>
      </c>
      <c r="CD38" s="237" t="b">
        <f t="shared" si="37"/>
        <v>1</v>
      </c>
      <c r="CE38" s="237" t="b">
        <f t="shared" si="38"/>
        <v>1</v>
      </c>
      <c r="CF38" s="237" t="b">
        <f t="shared" si="39"/>
        <v>1</v>
      </c>
      <c r="CG38" s="237" t="b">
        <f t="shared" si="40"/>
        <v>1</v>
      </c>
      <c r="CH38" s="237" t="b">
        <f t="shared" si="41"/>
        <v>1</v>
      </c>
      <c r="CI38" s="237" t="b">
        <f t="shared" si="42"/>
        <v>1</v>
      </c>
    </row>
    <row r="39" spans="2:87" ht="15" customHeight="1">
      <c r="B39" s="149" t="str">
        <f>'Novos Planos'!B39</f>
        <v>Motorola XT1097</v>
      </c>
      <c r="C39" s="244" t="str">
        <f>'Novos Planos'!C39</f>
        <v>Moto X (2ª Geração)</v>
      </c>
      <c r="D39" s="481">
        <f>'Novos Planos'!D39</f>
        <v>41908</v>
      </c>
      <c r="E39" s="481" t="str">
        <f>'Novos Planos'!E39</f>
        <v>Lte</v>
      </c>
      <c r="F39" s="128" t="str">
        <f>'Novos Planos'!F39</f>
        <v>4FF</v>
      </c>
      <c r="G39" s="197" t="str">
        <f>'Novos Planos'!G39</f>
        <v>SmartVivo 4GB</v>
      </c>
      <c r="H39" s="200">
        <f>VLOOKUP($B39,'Novos Planos'!$B$9:$BR$69,H$4,FALSE)</f>
        <v>2149</v>
      </c>
      <c r="I39" s="200">
        <f>VLOOKUP($B39,'Novos Planos'!$B$9:$BR$69,I$4,FALSE)</f>
        <v>2149</v>
      </c>
      <c r="J39" s="200">
        <f>VLOOKUP($B39,'Novos Planos'!$B$9:$BR$69,J$4,FALSE)</f>
        <v>2149</v>
      </c>
      <c r="K39" s="200">
        <f>VLOOKUP($B39,'Novos Planos'!$B$9:$BR$69,K$4,FALSE)</f>
        <v>2149</v>
      </c>
      <c r="L39" s="200">
        <f>VLOOKUP($B39,'Novos Planos'!$B$9:$BR$69,L$4,FALSE)</f>
        <v>2149</v>
      </c>
      <c r="M39" s="200">
        <f>VLOOKUP($B39,'Novos Planos'!$B$9:$BR$69,M$4,FALSE)</f>
        <v>2149</v>
      </c>
      <c r="N39" s="200">
        <f>VLOOKUP($B39,'Novos Planos'!$B$9:$BR$69,N$4,FALSE)</f>
        <v>2149</v>
      </c>
      <c r="O39" s="200">
        <f>VLOOKUP($B39,'Novos Planos'!$B$9:$BR$69,O$4,FALSE)</f>
        <v>2149</v>
      </c>
      <c r="P39" s="200">
        <f>VLOOKUP($B39,'Novos Planos'!$B$9:$BR$69,P$4,FALSE)</f>
        <v>2149</v>
      </c>
      <c r="Q39" s="295"/>
      <c r="R39" s="200">
        <f t="shared" si="48"/>
        <v>2149</v>
      </c>
      <c r="S39" s="200">
        <f t="shared" si="48"/>
        <v>2149</v>
      </c>
      <c r="T39" s="200">
        <f t="shared" si="48"/>
        <v>2149</v>
      </c>
      <c r="U39" s="200">
        <f t="shared" si="48"/>
        <v>2149</v>
      </c>
      <c r="V39" s="200">
        <f t="shared" si="48"/>
        <v>2149</v>
      </c>
      <c r="W39" s="200">
        <f t="shared" si="48"/>
        <v>2149</v>
      </c>
      <c r="X39" s="200">
        <f t="shared" si="48"/>
        <v>2149</v>
      </c>
      <c r="Y39" s="200">
        <f t="shared" si="48"/>
        <v>2149</v>
      </c>
      <c r="Z39" s="200">
        <f t="shared" si="48"/>
        <v>2149</v>
      </c>
      <c r="AA39" s="146">
        <f>'Novos Planos'!Q39</f>
        <v>1929</v>
      </c>
      <c r="AB39" s="146">
        <f>'Novos Planos'!R39</f>
        <v>1929</v>
      </c>
      <c r="AC39" s="146">
        <f>'Novos Planos'!S39</f>
        <v>1929</v>
      </c>
      <c r="AD39" s="146">
        <f>'Novos Planos'!T39</f>
        <v>1929</v>
      </c>
      <c r="AE39" s="146">
        <f>'Novos Planos'!U39</f>
        <v>1929</v>
      </c>
      <c r="AF39" s="146">
        <f>'Novos Planos'!V39</f>
        <v>1929</v>
      </c>
      <c r="AG39" s="146">
        <f>'Novos Planos'!W39</f>
        <v>1929</v>
      </c>
      <c r="AH39" s="146">
        <f>'Novos Planos'!X39</f>
        <v>1929</v>
      </c>
      <c r="AI39" s="146">
        <f>'Novos Planos'!Y39</f>
        <v>1929</v>
      </c>
      <c r="AJ39" s="293"/>
      <c r="AK39" s="293"/>
      <c r="AM39" s="146">
        <v>2149</v>
      </c>
      <c r="AN39" s="146">
        <v>2149</v>
      </c>
      <c r="AO39" s="146">
        <v>2149</v>
      </c>
      <c r="AP39" s="146">
        <v>2149</v>
      </c>
      <c r="AQ39" s="146">
        <v>2149</v>
      </c>
      <c r="AR39" s="146">
        <v>2149</v>
      </c>
      <c r="AS39" s="146">
        <v>2149</v>
      </c>
      <c r="AT39" s="146">
        <v>2149</v>
      </c>
      <c r="AU39" s="146">
        <v>2149</v>
      </c>
      <c r="AV39" s="293"/>
      <c r="AW39" s="146">
        <v>2149</v>
      </c>
      <c r="AX39" s="146">
        <v>2149</v>
      </c>
      <c r="AY39" s="146">
        <v>2149</v>
      </c>
      <c r="AZ39" s="146">
        <v>2149</v>
      </c>
      <c r="BA39" s="146">
        <v>2149</v>
      </c>
      <c r="BB39" s="146">
        <v>2149</v>
      </c>
      <c r="BC39" s="146">
        <v>2149</v>
      </c>
      <c r="BD39" s="146">
        <v>2149</v>
      </c>
      <c r="BE39" s="146">
        <v>2149</v>
      </c>
      <c r="BF39" s="146">
        <v>1929</v>
      </c>
      <c r="BG39" s="146">
        <v>1929</v>
      </c>
      <c r="BH39" s="146">
        <v>1929</v>
      </c>
      <c r="BI39" s="146">
        <v>1929</v>
      </c>
      <c r="BJ39" s="146">
        <v>1929</v>
      </c>
      <c r="BK39" s="146">
        <v>1929</v>
      </c>
      <c r="BL39" s="146">
        <v>1929</v>
      </c>
      <c r="BM39" s="146">
        <v>1929</v>
      </c>
      <c r="BN39" s="146">
        <v>1929</v>
      </c>
      <c r="BO39" s="293"/>
      <c r="BQ39" s="243">
        <f>VLOOKUP($C39,'Novos Planos'!$C$9:$Y$69,BQ$7,FALSE)</f>
        <v>1929</v>
      </c>
      <c r="BR39" s="243">
        <f>VLOOKUP($C39,'Novos Planos'!$C$9:$Y$69,BR$7,FALSE)</f>
        <v>1929</v>
      </c>
      <c r="BS39" s="243">
        <f>VLOOKUP($C39,'Novos Planos'!$C$9:$Y$69,BS$7,FALSE)</f>
        <v>1929</v>
      </c>
      <c r="BT39" s="243">
        <f>VLOOKUP($C39,'Novos Planos'!$C$9:$Y$69,BT$7,FALSE)</f>
        <v>1929</v>
      </c>
      <c r="BU39" s="243">
        <f>VLOOKUP($C39,'Novos Planos'!$C$9:$Y$69,BU$7,FALSE)</f>
        <v>1929</v>
      </c>
      <c r="BV39" s="243">
        <f>VLOOKUP($C39,'Novos Planos'!$C$9:$Y$69,BV$7,FALSE)</f>
        <v>1929</v>
      </c>
      <c r="BW39" s="243">
        <f>VLOOKUP($C39,'Novos Planos'!$C$9:$Y$69,BW$7,FALSE)</f>
        <v>1929</v>
      </c>
      <c r="BX39" s="243">
        <f>VLOOKUP($C39,'Novos Planos'!$C$9:$Y$69,BX$7,FALSE)</f>
        <v>1929</v>
      </c>
      <c r="BY39" s="243">
        <f>VLOOKUP($C39,'Novos Planos'!$C$9:$Y$69,BY$7,FALSE)</f>
        <v>1929</v>
      </c>
      <c r="CA39" s="237" t="b">
        <f t="shared" si="1"/>
        <v>1</v>
      </c>
      <c r="CB39" s="237" t="b">
        <f t="shared" si="35"/>
        <v>1</v>
      </c>
      <c r="CC39" s="237" t="b">
        <f t="shared" si="36"/>
        <v>1</v>
      </c>
      <c r="CD39" s="237" t="b">
        <f t="shared" si="37"/>
        <v>1</v>
      </c>
      <c r="CE39" s="237" t="b">
        <f t="shared" si="38"/>
        <v>1</v>
      </c>
      <c r="CF39" s="237" t="b">
        <f t="shared" si="39"/>
        <v>1</v>
      </c>
      <c r="CG39" s="237" t="b">
        <f t="shared" si="40"/>
        <v>1</v>
      </c>
      <c r="CH39" s="237" t="b">
        <f t="shared" si="41"/>
        <v>1</v>
      </c>
      <c r="CI39" s="237" t="b">
        <f t="shared" si="42"/>
        <v>1</v>
      </c>
    </row>
    <row r="40" spans="2:87" ht="15" customHeight="1">
      <c r="B40" s="149" t="str">
        <f>'Novos Planos'!B40</f>
        <v>Sony D5833</v>
      </c>
      <c r="C40" s="198" t="str">
        <f>'Novos Planos'!C40</f>
        <v>Sony Xperia Z3 Compact</v>
      </c>
      <c r="D40" s="481">
        <f>'Novos Planos'!D40</f>
        <v>41940</v>
      </c>
      <c r="E40" s="481" t="str">
        <f>'Novos Planos'!E40</f>
        <v>Lte</v>
      </c>
      <c r="F40" s="197" t="str">
        <f>'Novos Planos'!F40</f>
        <v>4FF</v>
      </c>
      <c r="G40" s="197" t="str">
        <f>'Novos Planos'!G40</f>
        <v>SmartVivo 4GB</v>
      </c>
      <c r="H40" s="200">
        <f>VLOOKUP($B40,'Novos Planos'!$B$9:$BR$69,H$4,FALSE)</f>
        <v>1899</v>
      </c>
      <c r="I40" s="200">
        <f>VLOOKUP($B40,'Novos Planos'!$B$9:$BR$69,I$4,FALSE)</f>
        <v>1899</v>
      </c>
      <c r="J40" s="200">
        <f>VLOOKUP($B40,'Novos Planos'!$B$9:$BR$69,J$4,FALSE)</f>
        <v>1899</v>
      </c>
      <c r="K40" s="200">
        <f>VLOOKUP($B40,'Novos Planos'!$B$9:$BR$69,K$4,FALSE)</f>
        <v>1899</v>
      </c>
      <c r="L40" s="200">
        <f>VLOOKUP($B40,'Novos Planos'!$B$9:$BR$69,L$4,FALSE)</f>
        <v>1899</v>
      </c>
      <c r="M40" s="200">
        <f>VLOOKUP($B40,'Novos Planos'!$B$9:$BR$69,M$4,FALSE)</f>
        <v>1899</v>
      </c>
      <c r="N40" s="200">
        <f>VLOOKUP($B40,'Novos Planos'!$B$9:$BR$69,N$4,FALSE)</f>
        <v>1899</v>
      </c>
      <c r="O40" s="200">
        <f>VLOOKUP($B40,'Novos Planos'!$B$9:$BR$69,O$4,FALSE)</f>
        <v>1899</v>
      </c>
      <c r="P40" s="200">
        <f>VLOOKUP($B40,'Novos Planos'!$B$9:$BR$69,P$4,FALSE)</f>
        <v>1899</v>
      </c>
      <c r="Q40" s="295"/>
      <c r="R40" s="200">
        <f t="shared" si="48"/>
        <v>1899</v>
      </c>
      <c r="S40" s="200">
        <f t="shared" si="48"/>
        <v>1899</v>
      </c>
      <c r="T40" s="200">
        <f t="shared" si="48"/>
        <v>1899</v>
      </c>
      <c r="U40" s="200">
        <f t="shared" si="48"/>
        <v>1899</v>
      </c>
      <c r="V40" s="200">
        <f t="shared" si="48"/>
        <v>1899</v>
      </c>
      <c r="W40" s="200">
        <f t="shared" si="48"/>
        <v>1899</v>
      </c>
      <c r="X40" s="200">
        <f t="shared" si="48"/>
        <v>1899</v>
      </c>
      <c r="Y40" s="200">
        <f t="shared" si="48"/>
        <v>1899</v>
      </c>
      <c r="Z40" s="200">
        <f t="shared" si="48"/>
        <v>1899</v>
      </c>
      <c r="AA40" s="146">
        <f>'Novos Planos'!Q40</f>
        <v>1729</v>
      </c>
      <c r="AB40" s="146">
        <f>'Novos Planos'!R40</f>
        <v>1729</v>
      </c>
      <c r="AC40" s="146">
        <f>'Novos Planos'!S40</f>
        <v>1729</v>
      </c>
      <c r="AD40" s="146">
        <f>'Novos Planos'!T40</f>
        <v>1729</v>
      </c>
      <c r="AE40" s="146">
        <f>'Novos Planos'!U40</f>
        <v>1729</v>
      </c>
      <c r="AF40" s="146">
        <f>'Novos Planos'!V40</f>
        <v>1729</v>
      </c>
      <c r="AG40" s="146">
        <f>'Novos Planos'!W40</f>
        <v>1729</v>
      </c>
      <c r="AH40" s="146">
        <f>'Novos Planos'!X40</f>
        <v>1729</v>
      </c>
      <c r="AI40" s="146">
        <f>'Novos Planos'!Y40</f>
        <v>1729</v>
      </c>
      <c r="AJ40" s="293"/>
      <c r="AK40" s="293"/>
      <c r="AM40" s="146">
        <v>1899</v>
      </c>
      <c r="AN40" s="146">
        <v>1899</v>
      </c>
      <c r="AO40" s="146">
        <v>1899</v>
      </c>
      <c r="AP40" s="146">
        <v>1899</v>
      </c>
      <c r="AQ40" s="146">
        <v>1899</v>
      </c>
      <c r="AR40" s="146">
        <v>1899</v>
      </c>
      <c r="AS40" s="146">
        <v>1899</v>
      </c>
      <c r="AT40" s="146">
        <v>1899</v>
      </c>
      <c r="AU40" s="146">
        <v>1899</v>
      </c>
      <c r="AV40" s="293"/>
      <c r="AW40" s="146">
        <v>1899</v>
      </c>
      <c r="AX40" s="146">
        <v>1899</v>
      </c>
      <c r="AY40" s="146">
        <v>1899</v>
      </c>
      <c r="AZ40" s="146">
        <v>1899</v>
      </c>
      <c r="BA40" s="146">
        <v>1899</v>
      </c>
      <c r="BB40" s="146">
        <v>1899</v>
      </c>
      <c r="BC40" s="146">
        <v>1899</v>
      </c>
      <c r="BD40" s="146">
        <v>1899</v>
      </c>
      <c r="BE40" s="146">
        <v>1899</v>
      </c>
      <c r="BF40" s="146">
        <v>1729</v>
      </c>
      <c r="BG40" s="146">
        <v>1729</v>
      </c>
      <c r="BH40" s="146">
        <v>1729</v>
      </c>
      <c r="BI40" s="146">
        <v>1729</v>
      </c>
      <c r="BJ40" s="146">
        <v>1729</v>
      </c>
      <c r="BK40" s="146">
        <v>1729</v>
      </c>
      <c r="BL40" s="146">
        <v>1729</v>
      </c>
      <c r="BM40" s="146">
        <v>1729</v>
      </c>
      <c r="BN40" s="146">
        <v>1729</v>
      </c>
      <c r="BO40" s="293"/>
      <c r="BQ40" s="243">
        <f>VLOOKUP($C40,'Novos Planos'!$C$9:$Y$69,BQ$7,FALSE)</f>
        <v>1729</v>
      </c>
      <c r="BR40" s="243">
        <f>VLOOKUP($C40,'Novos Planos'!$C$9:$Y$69,BR$7,FALSE)</f>
        <v>1729</v>
      </c>
      <c r="BS40" s="243">
        <f>VLOOKUP($C40,'Novos Planos'!$C$9:$Y$69,BS$7,FALSE)</f>
        <v>1729</v>
      </c>
      <c r="BT40" s="243">
        <f>VLOOKUP($C40,'Novos Planos'!$C$9:$Y$69,BT$7,FALSE)</f>
        <v>1729</v>
      </c>
      <c r="BU40" s="243">
        <f>VLOOKUP($C40,'Novos Planos'!$C$9:$Y$69,BU$7,FALSE)</f>
        <v>1729</v>
      </c>
      <c r="BV40" s="243">
        <f>VLOOKUP($C40,'Novos Planos'!$C$9:$Y$69,BV$7,FALSE)</f>
        <v>1729</v>
      </c>
      <c r="BW40" s="243">
        <f>VLOOKUP($C40,'Novos Planos'!$C$9:$Y$69,BW$7,FALSE)</f>
        <v>1729</v>
      </c>
      <c r="BX40" s="243">
        <f>VLOOKUP($C40,'Novos Planos'!$C$9:$Y$69,BX$7,FALSE)</f>
        <v>1729</v>
      </c>
      <c r="BY40" s="243">
        <f>VLOOKUP($C40,'Novos Planos'!$C$9:$Y$69,BY$7,FALSE)</f>
        <v>1729</v>
      </c>
      <c r="CA40" s="237" t="b">
        <f t="shared" si="1"/>
        <v>1</v>
      </c>
      <c r="CB40" s="237" t="b">
        <f t="shared" si="35"/>
        <v>1</v>
      </c>
      <c r="CC40" s="237" t="b">
        <f t="shared" si="36"/>
        <v>1</v>
      </c>
      <c r="CD40" s="237" t="b">
        <f t="shared" si="37"/>
        <v>1</v>
      </c>
      <c r="CE40" s="237" t="b">
        <f t="shared" si="38"/>
        <v>1</v>
      </c>
      <c r="CF40" s="237" t="b">
        <f t="shared" si="39"/>
        <v>1</v>
      </c>
      <c r="CG40" s="237" t="b">
        <f t="shared" si="40"/>
        <v>1</v>
      </c>
      <c r="CH40" s="237" t="b">
        <f t="shared" si="41"/>
        <v>1</v>
      </c>
      <c r="CI40" s="237" t="b">
        <f t="shared" si="42"/>
        <v>1</v>
      </c>
    </row>
    <row r="41" spans="2:87" ht="15" customHeight="1">
      <c r="B41" s="149" t="str">
        <f>'Novos Planos'!B41</f>
        <v>Sony E2363</v>
      </c>
      <c r="C41" s="198" t="str">
        <f>'Novos Planos'!C41</f>
        <v>Sony Xperia M4 Aqua Dual</v>
      </c>
      <c r="D41" s="481">
        <f>'Novos Planos'!D41</f>
        <v>42185</v>
      </c>
      <c r="E41" s="481" t="str">
        <f>'Novos Planos'!E41</f>
        <v>Lte</v>
      </c>
      <c r="F41" s="197" t="str">
        <f>'Novos Planos'!F41</f>
        <v>4FF</v>
      </c>
      <c r="G41" s="197" t="str">
        <f>'Novos Planos'!G41</f>
        <v>SmartVivo 4GB</v>
      </c>
      <c r="H41" s="200">
        <f>VLOOKUP($B41,'Novos Planos'!$B$9:$BR$69,H$4,FALSE)</f>
        <v>1499</v>
      </c>
      <c r="I41" s="200">
        <f>VLOOKUP($B41,'Novos Planos'!$B$9:$BR$69,I$4,FALSE)</f>
        <v>1499</v>
      </c>
      <c r="J41" s="200">
        <f>VLOOKUP($B41,'Novos Planos'!$B$9:$BR$69,J$4,FALSE)</f>
        <v>1499</v>
      </c>
      <c r="K41" s="200">
        <f>VLOOKUP($B41,'Novos Planos'!$B$9:$BR$69,K$4,FALSE)</f>
        <v>1499</v>
      </c>
      <c r="L41" s="200">
        <f>VLOOKUP($B41,'Novos Planos'!$B$9:$BR$69,L$4,FALSE)</f>
        <v>1499</v>
      </c>
      <c r="M41" s="200">
        <f>VLOOKUP($B41,'Novos Planos'!$B$9:$BR$69,M$4,FALSE)</f>
        <v>1499</v>
      </c>
      <c r="N41" s="200">
        <f>VLOOKUP($B41,'Novos Planos'!$B$9:$BR$69,N$4,FALSE)</f>
        <v>1499</v>
      </c>
      <c r="O41" s="200">
        <f>VLOOKUP($B41,'Novos Planos'!$B$9:$BR$69,O$4,FALSE)</f>
        <v>1499</v>
      </c>
      <c r="P41" s="200">
        <f>VLOOKUP($B41,'Novos Planos'!$B$9:$BR$69,P$4,FALSE)</f>
        <v>1499</v>
      </c>
      <c r="Q41" s="295"/>
      <c r="R41" s="200">
        <f t="shared" ref="R41:Z41" si="49">H41</f>
        <v>1499</v>
      </c>
      <c r="S41" s="200">
        <f t="shared" si="49"/>
        <v>1499</v>
      </c>
      <c r="T41" s="200">
        <f t="shared" si="49"/>
        <v>1499</v>
      </c>
      <c r="U41" s="200">
        <f t="shared" si="49"/>
        <v>1499</v>
      </c>
      <c r="V41" s="200">
        <f t="shared" si="49"/>
        <v>1499</v>
      </c>
      <c r="W41" s="200">
        <f t="shared" si="49"/>
        <v>1499</v>
      </c>
      <c r="X41" s="200">
        <f t="shared" si="49"/>
        <v>1499</v>
      </c>
      <c r="Y41" s="200">
        <f t="shared" si="49"/>
        <v>1499</v>
      </c>
      <c r="Z41" s="200">
        <f t="shared" si="49"/>
        <v>1499</v>
      </c>
      <c r="AA41" s="146">
        <f>'Novos Planos'!Q41</f>
        <v>1349</v>
      </c>
      <c r="AB41" s="146">
        <f>'Novos Planos'!R41</f>
        <v>1349</v>
      </c>
      <c r="AC41" s="146">
        <f>'Novos Planos'!S41</f>
        <v>1349</v>
      </c>
      <c r="AD41" s="146">
        <f>'Novos Planos'!T41</f>
        <v>1349</v>
      </c>
      <c r="AE41" s="146">
        <f>'Novos Planos'!U41</f>
        <v>1349</v>
      </c>
      <c r="AF41" s="146">
        <f>'Novos Planos'!V41</f>
        <v>1349</v>
      </c>
      <c r="AG41" s="146">
        <f>'Novos Planos'!W41</f>
        <v>1349</v>
      </c>
      <c r="AH41" s="146">
        <f>'Novos Planos'!X41</f>
        <v>1349</v>
      </c>
      <c r="AI41" s="146">
        <f>'Novos Planos'!Y41</f>
        <v>1349</v>
      </c>
      <c r="AJ41" s="293"/>
      <c r="AK41" s="293"/>
      <c r="AM41" s="146">
        <v>1499</v>
      </c>
      <c r="AN41" s="146">
        <v>1499</v>
      </c>
      <c r="AO41" s="146">
        <v>1499</v>
      </c>
      <c r="AP41" s="146">
        <v>1499</v>
      </c>
      <c r="AQ41" s="146">
        <v>1499</v>
      </c>
      <c r="AR41" s="146">
        <v>1499</v>
      </c>
      <c r="AS41" s="146">
        <v>1499</v>
      </c>
      <c r="AT41" s="146">
        <v>1499</v>
      </c>
      <c r="AU41" s="146">
        <v>1499</v>
      </c>
      <c r="AV41" s="293"/>
      <c r="AW41" s="146">
        <v>1499</v>
      </c>
      <c r="AX41" s="146">
        <v>1499</v>
      </c>
      <c r="AY41" s="146">
        <v>1499</v>
      </c>
      <c r="AZ41" s="146">
        <v>1499</v>
      </c>
      <c r="BA41" s="146">
        <v>1499</v>
      </c>
      <c r="BB41" s="146">
        <v>1499</v>
      </c>
      <c r="BC41" s="146">
        <v>1499</v>
      </c>
      <c r="BD41" s="146">
        <v>1499</v>
      </c>
      <c r="BE41" s="146">
        <v>1499</v>
      </c>
      <c r="BF41" s="146">
        <v>1349</v>
      </c>
      <c r="BG41" s="146">
        <v>1349</v>
      </c>
      <c r="BH41" s="146">
        <v>1349</v>
      </c>
      <c r="BI41" s="146">
        <v>1349</v>
      </c>
      <c r="BJ41" s="146">
        <v>1349</v>
      </c>
      <c r="BK41" s="146">
        <v>1349</v>
      </c>
      <c r="BL41" s="146">
        <v>1349</v>
      </c>
      <c r="BM41" s="146">
        <v>1349</v>
      </c>
      <c r="BN41" s="146">
        <v>1349</v>
      </c>
      <c r="BO41" s="293"/>
      <c r="BQ41" s="243">
        <f>VLOOKUP($C41,'Novos Planos'!$C$9:$Y$69,BQ$7,FALSE)</f>
        <v>1349</v>
      </c>
      <c r="BR41" s="243">
        <f>VLOOKUP($C41,'Novos Planos'!$C$9:$Y$69,BR$7,FALSE)</f>
        <v>1349</v>
      </c>
      <c r="BS41" s="243">
        <f>VLOOKUP($C41,'Novos Planos'!$C$9:$Y$69,BS$7,FALSE)</f>
        <v>1349</v>
      </c>
      <c r="BT41" s="243">
        <f>VLOOKUP($C41,'Novos Planos'!$C$9:$Y$69,BT$7,FALSE)</f>
        <v>1349</v>
      </c>
      <c r="BU41" s="243">
        <f>VLOOKUP($C41,'Novos Planos'!$C$9:$Y$69,BU$7,FALSE)</f>
        <v>1349</v>
      </c>
      <c r="BV41" s="243">
        <f>VLOOKUP($C41,'Novos Planos'!$C$9:$Y$69,BV$7,FALSE)</f>
        <v>1349</v>
      </c>
      <c r="BW41" s="243">
        <f>VLOOKUP($C41,'Novos Planos'!$C$9:$Y$69,BW$7,FALSE)</f>
        <v>1349</v>
      </c>
      <c r="BX41" s="243">
        <f>VLOOKUP($C41,'Novos Planos'!$C$9:$Y$69,BX$7,FALSE)</f>
        <v>1349</v>
      </c>
      <c r="BY41" s="243">
        <f>VLOOKUP($C41,'Novos Planos'!$C$9:$Y$69,BY$7,FALSE)</f>
        <v>1349</v>
      </c>
      <c r="CA41" s="237" t="b">
        <f t="shared" si="1"/>
        <v>1</v>
      </c>
      <c r="CB41" s="237" t="b">
        <f t="shared" si="35"/>
        <v>1</v>
      </c>
      <c r="CC41" s="237" t="b">
        <f t="shared" si="36"/>
        <v>1</v>
      </c>
      <c r="CD41" s="237" t="b">
        <f t="shared" si="37"/>
        <v>1</v>
      </c>
      <c r="CE41" s="237" t="b">
        <f t="shared" si="38"/>
        <v>1</v>
      </c>
      <c r="CF41" s="237" t="b">
        <f t="shared" si="39"/>
        <v>1</v>
      </c>
      <c r="CG41" s="237" t="b">
        <f t="shared" si="40"/>
        <v>1</v>
      </c>
      <c r="CH41" s="237" t="b">
        <f t="shared" si="41"/>
        <v>1</v>
      </c>
      <c r="CI41" s="237" t="b">
        <f t="shared" si="42"/>
        <v>1</v>
      </c>
    </row>
    <row r="42" spans="2:87" ht="15" customHeight="1">
      <c r="B42" s="149" t="str">
        <f>'Novos Planos'!B42</f>
        <v>Motorola XT1543</v>
      </c>
      <c r="C42" s="198" t="str">
        <f>'Novos Planos'!C42</f>
        <v>Moto G (3ª Geração)</v>
      </c>
      <c r="D42" s="481">
        <f>'Novos Planos'!D42</f>
        <v>42209</v>
      </c>
      <c r="E42" s="481" t="str">
        <f>'Novos Planos'!E42</f>
        <v>Lte</v>
      </c>
      <c r="F42" s="197" t="str">
        <f>'Novos Planos'!F42</f>
        <v>3FF</v>
      </c>
      <c r="G42" s="197" t="str">
        <f>'Novos Planos'!G42</f>
        <v>SmartVivo 4GB</v>
      </c>
      <c r="H42" s="200">
        <f>VLOOKUP($B42,'Novos Planos'!$B$9:$BR$69,H$4,FALSE)</f>
        <v>1199</v>
      </c>
      <c r="I42" s="200">
        <f>VLOOKUP($B42,'Novos Planos'!$B$9:$BR$69,I$4,FALSE)</f>
        <v>1199</v>
      </c>
      <c r="J42" s="200">
        <f>VLOOKUP($B42,'Novos Planos'!$B$9:$BR$69,J$4,FALSE)</f>
        <v>1199</v>
      </c>
      <c r="K42" s="200">
        <f>VLOOKUP($B42,'Novos Planos'!$B$9:$BR$69,K$4,FALSE)</f>
        <v>1199</v>
      </c>
      <c r="L42" s="200">
        <f>VLOOKUP($B42,'Novos Planos'!$B$9:$BR$69,L$4,FALSE)</f>
        <v>1199</v>
      </c>
      <c r="M42" s="200">
        <f>VLOOKUP($B42,'Novos Planos'!$B$9:$BR$69,M$4,FALSE)</f>
        <v>1199</v>
      </c>
      <c r="N42" s="200">
        <f>VLOOKUP($B42,'Novos Planos'!$B$9:$BR$69,N$4,FALSE)</f>
        <v>1199</v>
      </c>
      <c r="O42" s="200">
        <f>VLOOKUP($B42,'Novos Planos'!$B$9:$BR$69,O$4,FALSE)</f>
        <v>1199</v>
      </c>
      <c r="P42" s="200">
        <f>VLOOKUP($B42,'Novos Planos'!$B$9:$BR$69,P$4,FALSE)</f>
        <v>1199</v>
      </c>
      <c r="Q42" s="295"/>
      <c r="R42" s="200">
        <f t="shared" ref="R42:Z42" si="50">H42</f>
        <v>1199</v>
      </c>
      <c r="S42" s="200">
        <f t="shared" si="50"/>
        <v>1199</v>
      </c>
      <c r="T42" s="200">
        <f t="shared" si="50"/>
        <v>1199</v>
      </c>
      <c r="U42" s="200">
        <f t="shared" si="50"/>
        <v>1199</v>
      </c>
      <c r="V42" s="200">
        <f t="shared" si="50"/>
        <v>1199</v>
      </c>
      <c r="W42" s="200">
        <f t="shared" si="50"/>
        <v>1199</v>
      </c>
      <c r="X42" s="200">
        <f t="shared" si="50"/>
        <v>1199</v>
      </c>
      <c r="Y42" s="200">
        <f t="shared" si="50"/>
        <v>1199</v>
      </c>
      <c r="Z42" s="200">
        <f t="shared" si="50"/>
        <v>1199</v>
      </c>
      <c r="AA42" s="146">
        <f>'Novos Planos'!Q42</f>
        <v>979</v>
      </c>
      <c r="AB42" s="146">
        <f>'Novos Planos'!R42</f>
        <v>979</v>
      </c>
      <c r="AC42" s="146">
        <f>'Novos Planos'!S42</f>
        <v>979</v>
      </c>
      <c r="AD42" s="146">
        <f>'Novos Planos'!T42</f>
        <v>979</v>
      </c>
      <c r="AE42" s="146">
        <f>'Novos Planos'!U42</f>
        <v>979</v>
      </c>
      <c r="AF42" s="146">
        <f>'Novos Planos'!V42</f>
        <v>979</v>
      </c>
      <c r="AG42" s="146">
        <f>'Novos Planos'!W42</f>
        <v>979</v>
      </c>
      <c r="AH42" s="146">
        <f>'Novos Planos'!X42</f>
        <v>979</v>
      </c>
      <c r="AI42" s="146">
        <f>'Novos Planos'!Y42</f>
        <v>979</v>
      </c>
      <c r="AJ42" s="293"/>
      <c r="AK42" s="293"/>
      <c r="AM42" s="146">
        <v>1199</v>
      </c>
      <c r="AN42" s="146">
        <v>1199</v>
      </c>
      <c r="AO42" s="146">
        <v>1199</v>
      </c>
      <c r="AP42" s="146">
        <v>1199</v>
      </c>
      <c r="AQ42" s="146">
        <v>1199</v>
      </c>
      <c r="AR42" s="146">
        <v>1199</v>
      </c>
      <c r="AS42" s="146">
        <v>1199</v>
      </c>
      <c r="AT42" s="146">
        <v>1199</v>
      </c>
      <c r="AU42" s="146">
        <v>1199</v>
      </c>
      <c r="AV42" s="293"/>
      <c r="AW42" s="146">
        <v>1199</v>
      </c>
      <c r="AX42" s="146">
        <v>1199</v>
      </c>
      <c r="AY42" s="146">
        <v>1199</v>
      </c>
      <c r="AZ42" s="146">
        <v>1199</v>
      </c>
      <c r="BA42" s="146">
        <v>1199</v>
      </c>
      <c r="BB42" s="146">
        <v>1199</v>
      </c>
      <c r="BC42" s="146">
        <v>1199</v>
      </c>
      <c r="BD42" s="146">
        <v>1199</v>
      </c>
      <c r="BE42" s="146">
        <v>1199</v>
      </c>
      <c r="BF42" s="146">
        <v>979</v>
      </c>
      <c r="BG42" s="146">
        <v>979</v>
      </c>
      <c r="BH42" s="146">
        <v>979</v>
      </c>
      <c r="BI42" s="146">
        <v>979</v>
      </c>
      <c r="BJ42" s="146">
        <v>979</v>
      </c>
      <c r="BK42" s="146">
        <v>979</v>
      </c>
      <c r="BL42" s="146">
        <v>979</v>
      </c>
      <c r="BM42" s="146">
        <v>979</v>
      </c>
      <c r="BN42" s="146">
        <v>979</v>
      </c>
      <c r="BO42" s="293"/>
      <c r="BQ42" s="243">
        <f>VLOOKUP($C42,'Novos Planos'!$C$9:$Y$69,BQ$7,FALSE)</f>
        <v>979</v>
      </c>
      <c r="BR42" s="243">
        <f>VLOOKUP($C42,'Novos Planos'!$C$9:$Y$69,BR$7,FALSE)</f>
        <v>979</v>
      </c>
      <c r="BS42" s="243">
        <f>VLOOKUP($C42,'Novos Planos'!$C$9:$Y$69,BS$7,FALSE)</f>
        <v>979</v>
      </c>
      <c r="BT42" s="243">
        <f>VLOOKUP($C42,'Novos Planos'!$C$9:$Y$69,BT$7,FALSE)</f>
        <v>979</v>
      </c>
      <c r="BU42" s="243">
        <f>VLOOKUP($C42,'Novos Planos'!$C$9:$Y$69,BU$7,FALSE)</f>
        <v>979</v>
      </c>
      <c r="BV42" s="243">
        <f>VLOOKUP($C42,'Novos Planos'!$C$9:$Y$69,BV$7,FALSE)</f>
        <v>979</v>
      </c>
      <c r="BW42" s="243">
        <f>VLOOKUP($C42,'Novos Planos'!$C$9:$Y$69,BW$7,FALSE)</f>
        <v>979</v>
      </c>
      <c r="BX42" s="243">
        <f>VLOOKUP($C42,'Novos Planos'!$C$9:$Y$69,BX$7,FALSE)</f>
        <v>979</v>
      </c>
      <c r="BY42" s="243">
        <f>VLOOKUP($C42,'Novos Planos'!$C$9:$Y$69,BY$7,FALSE)</f>
        <v>979</v>
      </c>
      <c r="CA42" s="237" t="b">
        <f t="shared" si="1"/>
        <v>1</v>
      </c>
      <c r="CB42" s="237" t="b">
        <f t="shared" si="35"/>
        <v>1</v>
      </c>
      <c r="CC42" s="237" t="b">
        <f t="shared" si="36"/>
        <v>1</v>
      </c>
      <c r="CD42" s="237" t="b">
        <f t="shared" si="37"/>
        <v>1</v>
      </c>
      <c r="CE42" s="237" t="b">
        <f t="shared" si="38"/>
        <v>1</v>
      </c>
      <c r="CF42" s="237" t="b">
        <f t="shared" si="39"/>
        <v>1</v>
      </c>
      <c r="CG42" s="237" t="b">
        <f t="shared" si="40"/>
        <v>1</v>
      </c>
      <c r="CH42" s="237" t="b">
        <f t="shared" si="41"/>
        <v>1</v>
      </c>
      <c r="CI42" s="237" t="b">
        <f t="shared" si="42"/>
        <v>1</v>
      </c>
    </row>
    <row r="43" spans="2:87" ht="15" customHeight="1">
      <c r="B43" s="149" t="str">
        <f>'Novos Planos'!B43</f>
        <v>Samsung J500M</v>
      </c>
      <c r="C43" s="198" t="str">
        <f>'Novos Planos'!C43</f>
        <v>Samsung Galaxy J5</v>
      </c>
      <c r="D43" s="481">
        <f>'Novos Planos'!D43</f>
        <v>42283</v>
      </c>
      <c r="E43" s="481" t="str">
        <f>'Novos Planos'!E43</f>
        <v>Lte</v>
      </c>
      <c r="F43" s="197" t="str">
        <f>'Novos Planos'!F43</f>
        <v>3FF</v>
      </c>
      <c r="G43" s="197" t="str">
        <f>'Novos Planos'!G43</f>
        <v>SmartVivo 4GB</v>
      </c>
      <c r="H43" s="200">
        <f>VLOOKUP($B43,'Novos Planos'!$B$9:$BR$69,H$4,FALSE)</f>
        <v>1099</v>
      </c>
      <c r="I43" s="200">
        <f>VLOOKUP($B43,'Novos Planos'!$B$9:$BR$69,I$4,FALSE)</f>
        <v>1099</v>
      </c>
      <c r="J43" s="200">
        <f>VLOOKUP($B43,'Novos Planos'!$B$9:$BR$69,J$4,FALSE)</f>
        <v>1099</v>
      </c>
      <c r="K43" s="200">
        <f>VLOOKUP($B43,'Novos Planos'!$B$9:$BR$69,K$4,FALSE)</f>
        <v>1099</v>
      </c>
      <c r="L43" s="200">
        <f>VLOOKUP($B43,'Novos Planos'!$B$9:$BR$69,L$4,FALSE)</f>
        <v>1099</v>
      </c>
      <c r="M43" s="200">
        <f>VLOOKUP($B43,'Novos Planos'!$B$9:$BR$69,M$4,FALSE)</f>
        <v>1099</v>
      </c>
      <c r="N43" s="200">
        <f>VLOOKUP($B43,'Novos Planos'!$B$9:$BR$69,N$4,FALSE)</f>
        <v>1099</v>
      </c>
      <c r="O43" s="200">
        <f>VLOOKUP($B43,'Novos Planos'!$B$9:$BR$69,O$4,FALSE)</f>
        <v>1099</v>
      </c>
      <c r="P43" s="200">
        <f>VLOOKUP($B43,'Novos Planos'!$B$9:$BR$69,P$4,FALSE)</f>
        <v>1099</v>
      </c>
      <c r="Q43" s="295"/>
      <c r="R43" s="200">
        <f t="shared" ref="R43:Z43" si="51">H43</f>
        <v>1099</v>
      </c>
      <c r="S43" s="200">
        <f t="shared" si="51"/>
        <v>1099</v>
      </c>
      <c r="T43" s="200">
        <f t="shared" si="51"/>
        <v>1099</v>
      </c>
      <c r="U43" s="200">
        <f t="shared" si="51"/>
        <v>1099</v>
      </c>
      <c r="V43" s="200">
        <f t="shared" si="51"/>
        <v>1099</v>
      </c>
      <c r="W43" s="200">
        <f t="shared" si="51"/>
        <v>1099</v>
      </c>
      <c r="X43" s="200">
        <f t="shared" si="51"/>
        <v>1099</v>
      </c>
      <c r="Y43" s="200">
        <f t="shared" si="51"/>
        <v>1099</v>
      </c>
      <c r="Z43" s="200">
        <f t="shared" si="51"/>
        <v>1099</v>
      </c>
      <c r="AA43" s="146">
        <f>'Novos Planos'!Q43</f>
        <v>899</v>
      </c>
      <c r="AB43" s="146">
        <f>'Novos Planos'!R43</f>
        <v>899</v>
      </c>
      <c r="AC43" s="146">
        <f>'Novos Planos'!S43</f>
        <v>899</v>
      </c>
      <c r="AD43" s="146">
        <f>'Novos Planos'!T43</f>
        <v>899</v>
      </c>
      <c r="AE43" s="146">
        <f>'Novos Planos'!U43</f>
        <v>899</v>
      </c>
      <c r="AF43" s="146">
        <f>'Novos Planos'!V43</f>
        <v>899</v>
      </c>
      <c r="AG43" s="146">
        <f>'Novos Planos'!W43</f>
        <v>899</v>
      </c>
      <c r="AH43" s="146">
        <f>'Novos Planos'!X43</f>
        <v>899</v>
      </c>
      <c r="AI43" s="146">
        <f>'Novos Planos'!Y43</f>
        <v>899</v>
      </c>
      <c r="AJ43" s="293"/>
      <c r="AK43" s="293"/>
      <c r="AM43" s="146">
        <v>1099</v>
      </c>
      <c r="AN43" s="146">
        <v>1099</v>
      </c>
      <c r="AO43" s="146">
        <v>1099</v>
      </c>
      <c r="AP43" s="146">
        <v>1099</v>
      </c>
      <c r="AQ43" s="146">
        <v>1099</v>
      </c>
      <c r="AR43" s="146">
        <v>1099</v>
      </c>
      <c r="AS43" s="146">
        <v>1099</v>
      </c>
      <c r="AT43" s="146">
        <v>1099</v>
      </c>
      <c r="AU43" s="146">
        <v>1099</v>
      </c>
      <c r="AV43" s="293"/>
      <c r="AW43" s="146">
        <v>1099</v>
      </c>
      <c r="AX43" s="146">
        <v>1099</v>
      </c>
      <c r="AY43" s="146">
        <v>1099</v>
      </c>
      <c r="AZ43" s="146">
        <v>1099</v>
      </c>
      <c r="BA43" s="146">
        <v>1099</v>
      </c>
      <c r="BB43" s="146">
        <v>1099</v>
      </c>
      <c r="BC43" s="146">
        <v>1099</v>
      </c>
      <c r="BD43" s="146">
        <v>1099</v>
      </c>
      <c r="BE43" s="146">
        <v>1099</v>
      </c>
      <c r="BF43" s="146">
        <v>899</v>
      </c>
      <c r="BG43" s="146">
        <v>899</v>
      </c>
      <c r="BH43" s="146">
        <v>899</v>
      </c>
      <c r="BI43" s="146">
        <v>899</v>
      </c>
      <c r="BJ43" s="146">
        <v>899</v>
      </c>
      <c r="BK43" s="146">
        <v>899</v>
      </c>
      <c r="BL43" s="146">
        <v>899</v>
      </c>
      <c r="BM43" s="146">
        <v>899</v>
      </c>
      <c r="BN43" s="146">
        <v>899</v>
      </c>
      <c r="BO43" s="293"/>
      <c r="BQ43" s="243">
        <f>VLOOKUP($C43,'Novos Planos'!$C$9:$Y$69,BQ$7,FALSE)</f>
        <v>899</v>
      </c>
      <c r="BR43" s="243">
        <f>VLOOKUP($C43,'Novos Planos'!$C$9:$Y$69,BR$7,FALSE)</f>
        <v>899</v>
      </c>
      <c r="BS43" s="243">
        <f>VLOOKUP($C43,'Novos Planos'!$C$9:$Y$69,BS$7,FALSE)</f>
        <v>899</v>
      </c>
      <c r="BT43" s="243">
        <f>VLOOKUP($C43,'Novos Planos'!$C$9:$Y$69,BT$7,FALSE)</f>
        <v>899</v>
      </c>
      <c r="BU43" s="243">
        <f>VLOOKUP($C43,'Novos Planos'!$C$9:$Y$69,BU$7,FALSE)</f>
        <v>899</v>
      </c>
      <c r="BV43" s="243">
        <f>VLOOKUP($C43,'Novos Planos'!$C$9:$Y$69,BV$7,FALSE)</f>
        <v>899</v>
      </c>
      <c r="BW43" s="243">
        <f>VLOOKUP($C43,'Novos Planos'!$C$9:$Y$69,BW$7,FALSE)</f>
        <v>899</v>
      </c>
      <c r="BX43" s="243">
        <f>VLOOKUP($C43,'Novos Planos'!$C$9:$Y$69,BX$7,FALSE)</f>
        <v>899</v>
      </c>
      <c r="BY43" s="243">
        <f>VLOOKUP($C43,'Novos Planos'!$C$9:$Y$69,BY$7,FALSE)</f>
        <v>899</v>
      </c>
      <c r="CA43" s="237" t="b">
        <f t="shared" ref="CA43:CI45" si="52">BQ43=AA43</f>
        <v>1</v>
      </c>
      <c r="CB43" s="237" t="b">
        <f t="shared" si="52"/>
        <v>1</v>
      </c>
      <c r="CC43" s="237" t="b">
        <f t="shared" si="52"/>
        <v>1</v>
      </c>
      <c r="CD43" s="237" t="b">
        <f t="shared" si="52"/>
        <v>1</v>
      </c>
      <c r="CE43" s="237" t="b">
        <f t="shared" si="52"/>
        <v>1</v>
      </c>
      <c r="CF43" s="237" t="b">
        <f t="shared" si="52"/>
        <v>1</v>
      </c>
      <c r="CG43" s="237" t="b">
        <f t="shared" si="52"/>
        <v>1</v>
      </c>
      <c r="CH43" s="237" t="b">
        <f t="shared" si="52"/>
        <v>1</v>
      </c>
      <c r="CI43" s="237" t="b">
        <f t="shared" si="52"/>
        <v>1</v>
      </c>
    </row>
    <row r="44" spans="2:87" ht="15" customHeight="1">
      <c r="B44" s="149" t="str">
        <f>'Novos Planos'!B44</f>
        <v>Motorola XT1078</v>
      </c>
      <c r="C44" s="198" t="str">
        <f>'Novos Planos'!C44</f>
        <v>Moto G com 4G (2ª Geração)</v>
      </c>
      <c r="D44" s="481">
        <f>'Novos Planos'!D44</f>
        <v>42047</v>
      </c>
      <c r="E44" s="481" t="str">
        <f>'Novos Planos'!E44</f>
        <v>Lte</v>
      </c>
      <c r="F44" s="197" t="str">
        <f>'Novos Planos'!F44</f>
        <v>3FF</v>
      </c>
      <c r="G44" s="197" t="str">
        <f>'Novos Planos'!G44</f>
        <v>SmartVivo 4GB</v>
      </c>
      <c r="H44" s="200">
        <f>VLOOKUP($B44,'Novos Planos'!$B$9:$BR$69,H$4,FALSE)</f>
        <v>1049</v>
      </c>
      <c r="I44" s="200">
        <f>VLOOKUP($B44,'Novos Planos'!$B$9:$BR$69,I$4,FALSE)</f>
        <v>1049</v>
      </c>
      <c r="J44" s="200">
        <f>VLOOKUP($B44,'Novos Planos'!$B$9:$BR$69,J$4,FALSE)</f>
        <v>1049</v>
      </c>
      <c r="K44" s="200">
        <f>VLOOKUP($B44,'Novos Planos'!$B$9:$BR$69,K$4,FALSE)</f>
        <v>1049</v>
      </c>
      <c r="L44" s="200">
        <f>VLOOKUP($B44,'Novos Planos'!$B$9:$BR$69,L$4,FALSE)</f>
        <v>1049</v>
      </c>
      <c r="M44" s="200">
        <f>VLOOKUP($B44,'Novos Planos'!$B$9:$BR$69,M$4,FALSE)</f>
        <v>1049</v>
      </c>
      <c r="N44" s="200">
        <f>VLOOKUP($B44,'Novos Planos'!$B$9:$BR$69,N$4,FALSE)</f>
        <v>1049</v>
      </c>
      <c r="O44" s="200">
        <f>VLOOKUP($B44,'Novos Planos'!$B$9:$BR$69,O$4,FALSE)</f>
        <v>1049</v>
      </c>
      <c r="P44" s="200">
        <f>VLOOKUP($B44,'Novos Planos'!$B$9:$BR$69,P$4,FALSE)</f>
        <v>1049</v>
      </c>
      <c r="Q44" s="295"/>
      <c r="R44" s="200">
        <f t="shared" ref="R44:Z44" si="53">H44</f>
        <v>1049</v>
      </c>
      <c r="S44" s="200">
        <f t="shared" si="53"/>
        <v>1049</v>
      </c>
      <c r="T44" s="200">
        <f t="shared" si="53"/>
        <v>1049</v>
      </c>
      <c r="U44" s="200">
        <f t="shared" si="53"/>
        <v>1049</v>
      </c>
      <c r="V44" s="200">
        <f t="shared" si="53"/>
        <v>1049</v>
      </c>
      <c r="W44" s="200">
        <f t="shared" si="53"/>
        <v>1049</v>
      </c>
      <c r="X44" s="200">
        <f t="shared" si="53"/>
        <v>1049</v>
      </c>
      <c r="Y44" s="200">
        <f t="shared" si="53"/>
        <v>1049</v>
      </c>
      <c r="Z44" s="200">
        <f t="shared" si="53"/>
        <v>1049</v>
      </c>
      <c r="AA44" s="146">
        <f>'Novos Planos'!Q44</f>
        <v>879</v>
      </c>
      <c r="AB44" s="146">
        <f>'Novos Planos'!R44</f>
        <v>879</v>
      </c>
      <c r="AC44" s="146">
        <f>'Novos Planos'!S44</f>
        <v>879</v>
      </c>
      <c r="AD44" s="146">
        <f>'Novos Planos'!T44</f>
        <v>879</v>
      </c>
      <c r="AE44" s="146">
        <f>'Novos Planos'!U44</f>
        <v>879</v>
      </c>
      <c r="AF44" s="146">
        <f>'Novos Planos'!V44</f>
        <v>879</v>
      </c>
      <c r="AG44" s="146">
        <f>'Novos Planos'!W44</f>
        <v>879</v>
      </c>
      <c r="AH44" s="146">
        <f>'Novos Planos'!X44</f>
        <v>879</v>
      </c>
      <c r="AI44" s="146">
        <f>'Novos Planos'!Y44</f>
        <v>879</v>
      </c>
      <c r="AJ44" s="293"/>
      <c r="AK44" s="293"/>
      <c r="AM44" s="146">
        <v>1049</v>
      </c>
      <c r="AN44" s="146">
        <v>1049</v>
      </c>
      <c r="AO44" s="146">
        <v>1049</v>
      </c>
      <c r="AP44" s="146">
        <v>1049</v>
      </c>
      <c r="AQ44" s="146">
        <v>1049</v>
      </c>
      <c r="AR44" s="146">
        <v>1049</v>
      </c>
      <c r="AS44" s="146">
        <v>1049</v>
      </c>
      <c r="AT44" s="146">
        <v>1049</v>
      </c>
      <c r="AU44" s="146">
        <v>1049</v>
      </c>
      <c r="AV44" s="293"/>
      <c r="AW44" s="146">
        <v>1049</v>
      </c>
      <c r="AX44" s="146">
        <v>1049</v>
      </c>
      <c r="AY44" s="146">
        <v>1049</v>
      </c>
      <c r="AZ44" s="146">
        <v>1049</v>
      </c>
      <c r="BA44" s="146">
        <v>1049</v>
      </c>
      <c r="BB44" s="146">
        <v>1049</v>
      </c>
      <c r="BC44" s="146">
        <v>1049</v>
      </c>
      <c r="BD44" s="146">
        <v>1049</v>
      </c>
      <c r="BE44" s="146">
        <v>1049</v>
      </c>
      <c r="BF44" s="146">
        <v>879</v>
      </c>
      <c r="BG44" s="146">
        <v>879</v>
      </c>
      <c r="BH44" s="146">
        <v>879</v>
      </c>
      <c r="BI44" s="146">
        <v>879</v>
      </c>
      <c r="BJ44" s="146">
        <v>879</v>
      </c>
      <c r="BK44" s="146">
        <v>879</v>
      </c>
      <c r="BL44" s="146">
        <v>879</v>
      </c>
      <c r="BM44" s="146">
        <v>879</v>
      </c>
      <c r="BN44" s="146">
        <v>879</v>
      </c>
      <c r="BO44" s="293"/>
      <c r="BQ44" s="243">
        <f>VLOOKUP($C44,'Novos Planos'!$C$9:$Y$69,BQ$7,FALSE)</f>
        <v>879</v>
      </c>
      <c r="BR44" s="243">
        <f>VLOOKUP($C44,'Novos Planos'!$C$9:$Y$69,BR$7,FALSE)</f>
        <v>879</v>
      </c>
      <c r="BS44" s="243">
        <f>VLOOKUP($C44,'Novos Planos'!$C$9:$Y$69,BS$7,FALSE)</f>
        <v>879</v>
      </c>
      <c r="BT44" s="243">
        <f>VLOOKUP($C44,'Novos Planos'!$C$9:$Y$69,BT$7,FALSE)</f>
        <v>879</v>
      </c>
      <c r="BU44" s="243">
        <f>VLOOKUP($C44,'Novos Planos'!$C$9:$Y$69,BU$7,FALSE)</f>
        <v>879</v>
      </c>
      <c r="BV44" s="243">
        <f>VLOOKUP($C44,'Novos Planos'!$C$9:$Y$69,BV$7,FALSE)</f>
        <v>879</v>
      </c>
      <c r="BW44" s="243">
        <f>VLOOKUP($C44,'Novos Planos'!$C$9:$Y$69,BW$7,FALSE)</f>
        <v>879</v>
      </c>
      <c r="BX44" s="243">
        <f>VLOOKUP($C44,'Novos Planos'!$C$9:$Y$69,BX$7,FALSE)</f>
        <v>879</v>
      </c>
      <c r="BY44" s="243">
        <f>VLOOKUP($C44,'Novos Planos'!$C$9:$Y$69,BY$7,FALSE)</f>
        <v>879</v>
      </c>
      <c r="CA44" s="237" t="b">
        <f t="shared" si="52"/>
        <v>1</v>
      </c>
      <c r="CB44" s="237" t="b">
        <f t="shared" si="52"/>
        <v>1</v>
      </c>
      <c r="CC44" s="237" t="b">
        <f t="shared" si="52"/>
        <v>1</v>
      </c>
      <c r="CD44" s="237" t="b">
        <f t="shared" si="52"/>
        <v>1</v>
      </c>
      <c r="CE44" s="237" t="b">
        <f t="shared" si="52"/>
        <v>1</v>
      </c>
      <c r="CF44" s="237" t="b">
        <f t="shared" si="52"/>
        <v>1</v>
      </c>
      <c r="CG44" s="237" t="b">
        <f t="shared" si="52"/>
        <v>1</v>
      </c>
      <c r="CH44" s="237" t="b">
        <f t="shared" si="52"/>
        <v>1</v>
      </c>
      <c r="CI44" s="237" t="b">
        <f t="shared" si="52"/>
        <v>1</v>
      </c>
    </row>
    <row r="45" spans="2:87" ht="15" customHeight="1">
      <c r="B45" s="149" t="str">
        <f>'Novos Planos'!B45</f>
        <v>Alcatel 6039</v>
      </c>
      <c r="C45" s="198" t="str">
        <f>'Novos Planos'!C45</f>
        <v>Alcatel Idol 3 4.7"</v>
      </c>
      <c r="D45" s="481">
        <f>'Novos Planos'!D45</f>
        <v>42209</v>
      </c>
      <c r="E45" s="481" t="str">
        <f>'Novos Planos'!E45</f>
        <v>Lte</v>
      </c>
      <c r="F45" s="197" t="str">
        <f>'Novos Planos'!F45</f>
        <v>3FF</v>
      </c>
      <c r="G45" s="197" t="str">
        <f>'Novos Planos'!G45</f>
        <v>SmartVivo 4GB</v>
      </c>
      <c r="H45" s="200">
        <f>VLOOKUP($B45,'Novos Planos'!$B$9:$BR$69,H$4,FALSE)</f>
        <v>1149</v>
      </c>
      <c r="I45" s="200">
        <f>VLOOKUP($B45,'Novos Planos'!$B$9:$BR$69,I$4,FALSE)</f>
        <v>1149</v>
      </c>
      <c r="J45" s="200">
        <f>VLOOKUP($B45,'Novos Planos'!$B$9:$BR$69,J$4,FALSE)</f>
        <v>1149</v>
      </c>
      <c r="K45" s="200">
        <f>VLOOKUP($B45,'Novos Planos'!$B$9:$BR$69,K$4,FALSE)</f>
        <v>1149</v>
      </c>
      <c r="L45" s="200">
        <f>VLOOKUP($B45,'Novos Planos'!$B$9:$BR$69,L$4,FALSE)</f>
        <v>1149</v>
      </c>
      <c r="M45" s="200">
        <f>VLOOKUP($B45,'Novos Planos'!$B$9:$BR$69,M$4,FALSE)</f>
        <v>1149</v>
      </c>
      <c r="N45" s="200">
        <f>VLOOKUP($B45,'Novos Planos'!$B$9:$BR$69,N$4,FALSE)</f>
        <v>1149</v>
      </c>
      <c r="O45" s="200">
        <f>VLOOKUP($B45,'Novos Planos'!$B$9:$BR$69,O$4,FALSE)</f>
        <v>1149</v>
      </c>
      <c r="P45" s="200">
        <f>VLOOKUP($B45,'Novos Planos'!$B$9:$BR$69,P$4,FALSE)</f>
        <v>1149</v>
      </c>
      <c r="Q45" s="295"/>
      <c r="R45" s="200">
        <f t="shared" ref="R45:Z45" si="54">H45</f>
        <v>1149</v>
      </c>
      <c r="S45" s="200">
        <f t="shared" si="54"/>
        <v>1149</v>
      </c>
      <c r="T45" s="200">
        <f t="shared" si="54"/>
        <v>1149</v>
      </c>
      <c r="U45" s="200">
        <f t="shared" si="54"/>
        <v>1149</v>
      </c>
      <c r="V45" s="200">
        <f t="shared" si="54"/>
        <v>1149</v>
      </c>
      <c r="W45" s="200">
        <f t="shared" si="54"/>
        <v>1149</v>
      </c>
      <c r="X45" s="200">
        <f t="shared" si="54"/>
        <v>1149</v>
      </c>
      <c r="Y45" s="200">
        <f t="shared" si="54"/>
        <v>1149</v>
      </c>
      <c r="Z45" s="200">
        <f t="shared" si="54"/>
        <v>1149</v>
      </c>
      <c r="AA45" s="146">
        <f>'Novos Planos'!Q45</f>
        <v>879</v>
      </c>
      <c r="AB45" s="146">
        <f>'Novos Planos'!R45</f>
        <v>879</v>
      </c>
      <c r="AC45" s="146">
        <f>'Novos Planos'!S45</f>
        <v>879</v>
      </c>
      <c r="AD45" s="146">
        <f>'Novos Planos'!T45</f>
        <v>879</v>
      </c>
      <c r="AE45" s="146">
        <f>'Novos Planos'!U45</f>
        <v>879</v>
      </c>
      <c r="AF45" s="146">
        <f>'Novos Planos'!V45</f>
        <v>879</v>
      </c>
      <c r="AG45" s="146">
        <f>'Novos Planos'!W45</f>
        <v>879</v>
      </c>
      <c r="AH45" s="146">
        <f>'Novos Planos'!X45</f>
        <v>879</v>
      </c>
      <c r="AI45" s="146">
        <f>'Novos Planos'!Y45</f>
        <v>879</v>
      </c>
      <c r="AJ45" s="293"/>
      <c r="AK45" s="293"/>
      <c r="AM45" s="146">
        <v>1149</v>
      </c>
      <c r="AN45" s="146">
        <v>1149</v>
      </c>
      <c r="AO45" s="146">
        <v>1149</v>
      </c>
      <c r="AP45" s="146">
        <v>1149</v>
      </c>
      <c r="AQ45" s="146">
        <v>1149</v>
      </c>
      <c r="AR45" s="146">
        <v>1149</v>
      </c>
      <c r="AS45" s="146">
        <v>1149</v>
      </c>
      <c r="AT45" s="146">
        <v>1149</v>
      </c>
      <c r="AU45" s="146">
        <v>1149</v>
      </c>
      <c r="AV45" s="293"/>
      <c r="AW45" s="146">
        <v>1149</v>
      </c>
      <c r="AX45" s="146">
        <v>1149</v>
      </c>
      <c r="AY45" s="146">
        <v>1149</v>
      </c>
      <c r="AZ45" s="146">
        <v>1149</v>
      </c>
      <c r="BA45" s="146">
        <v>1149</v>
      </c>
      <c r="BB45" s="146">
        <v>1149</v>
      </c>
      <c r="BC45" s="146">
        <v>1149</v>
      </c>
      <c r="BD45" s="146">
        <v>1149</v>
      </c>
      <c r="BE45" s="146">
        <v>1149</v>
      </c>
      <c r="BF45" s="146">
        <v>879</v>
      </c>
      <c r="BG45" s="146">
        <v>879</v>
      </c>
      <c r="BH45" s="146">
        <v>879</v>
      </c>
      <c r="BI45" s="146">
        <v>879</v>
      </c>
      <c r="BJ45" s="146">
        <v>879</v>
      </c>
      <c r="BK45" s="146">
        <v>879</v>
      </c>
      <c r="BL45" s="146">
        <v>879</v>
      </c>
      <c r="BM45" s="146">
        <v>879</v>
      </c>
      <c r="BN45" s="146">
        <v>879</v>
      </c>
      <c r="BO45" s="293"/>
      <c r="BQ45" s="243">
        <f>VLOOKUP($C45,'Novos Planos'!$C$9:$Y$69,BQ$7,FALSE)</f>
        <v>879</v>
      </c>
      <c r="BR45" s="243">
        <f>VLOOKUP($C45,'Novos Planos'!$C$9:$Y$69,BR$7,FALSE)</f>
        <v>879</v>
      </c>
      <c r="BS45" s="243">
        <f>VLOOKUP($C45,'Novos Planos'!$C$9:$Y$69,BS$7,FALSE)</f>
        <v>879</v>
      </c>
      <c r="BT45" s="243">
        <f>VLOOKUP($C45,'Novos Planos'!$C$9:$Y$69,BT$7,FALSE)</f>
        <v>879</v>
      </c>
      <c r="BU45" s="243">
        <f>VLOOKUP($C45,'Novos Planos'!$C$9:$Y$69,BU$7,FALSE)</f>
        <v>879</v>
      </c>
      <c r="BV45" s="243">
        <f>VLOOKUP($C45,'Novos Planos'!$C$9:$Y$69,BV$7,FALSE)</f>
        <v>879</v>
      </c>
      <c r="BW45" s="243">
        <f>VLOOKUP($C45,'Novos Planos'!$C$9:$Y$69,BW$7,FALSE)</f>
        <v>879</v>
      </c>
      <c r="BX45" s="243">
        <f>VLOOKUP($C45,'Novos Planos'!$C$9:$Y$69,BX$7,FALSE)</f>
        <v>879</v>
      </c>
      <c r="BY45" s="243">
        <f>VLOOKUP($C45,'Novos Planos'!$C$9:$Y$69,BY$7,FALSE)</f>
        <v>879</v>
      </c>
      <c r="CA45" s="237" t="b">
        <f t="shared" si="52"/>
        <v>1</v>
      </c>
      <c r="CB45" s="237" t="b">
        <f t="shared" si="52"/>
        <v>1</v>
      </c>
      <c r="CC45" s="237" t="b">
        <f t="shared" si="52"/>
        <v>1</v>
      </c>
      <c r="CD45" s="237" t="b">
        <f t="shared" si="52"/>
        <v>1</v>
      </c>
      <c r="CE45" s="237" t="b">
        <f t="shared" si="52"/>
        <v>1</v>
      </c>
      <c r="CF45" s="237" t="b">
        <f t="shared" si="52"/>
        <v>1</v>
      </c>
      <c r="CG45" s="237" t="b">
        <f t="shared" si="52"/>
        <v>1</v>
      </c>
      <c r="CH45" s="237" t="b">
        <f t="shared" si="52"/>
        <v>1</v>
      </c>
      <c r="CI45" s="237" t="b">
        <f t="shared" si="52"/>
        <v>1</v>
      </c>
    </row>
    <row r="46" spans="2:87" ht="15" customHeight="1">
      <c r="B46" s="149" t="str">
        <f>'Novos Planos'!B46</f>
        <v>Microsoft 640XL</v>
      </c>
      <c r="C46" s="198" t="str">
        <f>'Novos Planos'!C46</f>
        <v>Microsoft Lumia 640 XL LTE Dual SIM</v>
      </c>
      <c r="D46" s="481">
        <f>'Novos Planos'!D46</f>
        <v>42144</v>
      </c>
      <c r="E46" s="481" t="str">
        <f>'Novos Planos'!E46</f>
        <v>Lte</v>
      </c>
      <c r="F46" s="197" t="str">
        <f>'Novos Planos'!F46</f>
        <v>3FF</v>
      </c>
      <c r="G46" s="197" t="str">
        <f>'Novos Planos'!G46</f>
        <v>SmartVivo 4GB</v>
      </c>
      <c r="H46" s="200">
        <f>VLOOKUP($B46,'Novos Planos'!$B$9:$BR$69,H$4,FALSE)</f>
        <v>999</v>
      </c>
      <c r="I46" s="200">
        <f>VLOOKUP($B46,'Novos Planos'!$B$9:$BR$69,I$4,FALSE)</f>
        <v>999</v>
      </c>
      <c r="J46" s="200">
        <f>VLOOKUP($B46,'Novos Planos'!$B$9:$BR$69,J$4,FALSE)</f>
        <v>999</v>
      </c>
      <c r="K46" s="200">
        <f>VLOOKUP($B46,'Novos Planos'!$B$9:$BR$69,K$4,FALSE)</f>
        <v>999</v>
      </c>
      <c r="L46" s="200">
        <f>VLOOKUP($B46,'Novos Planos'!$B$9:$BR$69,L$4,FALSE)</f>
        <v>999</v>
      </c>
      <c r="M46" s="200">
        <f>VLOOKUP($B46,'Novos Planos'!$B$9:$BR$69,M$4,FALSE)</f>
        <v>999</v>
      </c>
      <c r="N46" s="200">
        <f>VLOOKUP($B46,'Novos Planos'!$B$9:$BR$69,N$4,FALSE)</f>
        <v>999</v>
      </c>
      <c r="O46" s="200">
        <f>VLOOKUP($B46,'Novos Planos'!$B$9:$BR$69,O$4,FALSE)</f>
        <v>999</v>
      </c>
      <c r="P46" s="200">
        <f>VLOOKUP($B46,'Novos Planos'!$B$9:$BR$69,P$4,FALSE)</f>
        <v>999</v>
      </c>
      <c r="Q46" s="295"/>
      <c r="R46" s="200">
        <f t="shared" ref="R46:Z46" si="55">H46</f>
        <v>999</v>
      </c>
      <c r="S46" s="200">
        <f t="shared" si="55"/>
        <v>999</v>
      </c>
      <c r="T46" s="200">
        <f t="shared" si="55"/>
        <v>999</v>
      </c>
      <c r="U46" s="200">
        <f t="shared" si="55"/>
        <v>999</v>
      </c>
      <c r="V46" s="200">
        <f t="shared" si="55"/>
        <v>999</v>
      </c>
      <c r="W46" s="200">
        <f t="shared" si="55"/>
        <v>999</v>
      </c>
      <c r="X46" s="200">
        <f t="shared" si="55"/>
        <v>999</v>
      </c>
      <c r="Y46" s="200">
        <f t="shared" si="55"/>
        <v>999</v>
      </c>
      <c r="Z46" s="200">
        <f t="shared" si="55"/>
        <v>999</v>
      </c>
      <c r="AA46" s="146">
        <f>'Novos Planos'!Q46</f>
        <v>679</v>
      </c>
      <c r="AB46" s="146">
        <f>'Novos Planos'!R46</f>
        <v>679</v>
      </c>
      <c r="AC46" s="146">
        <f>'Novos Planos'!S46</f>
        <v>679</v>
      </c>
      <c r="AD46" s="146">
        <f>'Novos Planos'!T46</f>
        <v>679</v>
      </c>
      <c r="AE46" s="146">
        <f>'Novos Planos'!U46</f>
        <v>679</v>
      </c>
      <c r="AF46" s="146">
        <f>'Novos Planos'!V46</f>
        <v>679</v>
      </c>
      <c r="AG46" s="146">
        <f>'Novos Planos'!W46</f>
        <v>679</v>
      </c>
      <c r="AH46" s="146">
        <f>'Novos Planos'!X46</f>
        <v>679</v>
      </c>
      <c r="AI46" s="146">
        <f>'Novos Planos'!Y46</f>
        <v>679</v>
      </c>
      <c r="AJ46" s="293"/>
      <c r="AK46" s="293"/>
      <c r="AM46" s="146">
        <v>999</v>
      </c>
      <c r="AN46" s="146">
        <v>999</v>
      </c>
      <c r="AO46" s="146">
        <v>999</v>
      </c>
      <c r="AP46" s="146">
        <v>999</v>
      </c>
      <c r="AQ46" s="146">
        <v>999</v>
      </c>
      <c r="AR46" s="146">
        <v>999</v>
      </c>
      <c r="AS46" s="146">
        <v>999</v>
      </c>
      <c r="AT46" s="146">
        <v>999</v>
      </c>
      <c r="AU46" s="146">
        <v>999</v>
      </c>
      <c r="AV46" s="293"/>
      <c r="AW46" s="146">
        <v>999</v>
      </c>
      <c r="AX46" s="146">
        <v>999</v>
      </c>
      <c r="AY46" s="146">
        <v>999</v>
      </c>
      <c r="AZ46" s="146">
        <v>999</v>
      </c>
      <c r="BA46" s="146">
        <v>999</v>
      </c>
      <c r="BB46" s="146">
        <v>999</v>
      </c>
      <c r="BC46" s="146">
        <v>999</v>
      </c>
      <c r="BD46" s="146">
        <v>999</v>
      </c>
      <c r="BE46" s="146">
        <v>999</v>
      </c>
      <c r="BF46" s="146">
        <v>679</v>
      </c>
      <c r="BG46" s="146">
        <v>679</v>
      </c>
      <c r="BH46" s="146">
        <v>679</v>
      </c>
      <c r="BI46" s="146">
        <v>679</v>
      </c>
      <c r="BJ46" s="146">
        <v>679</v>
      </c>
      <c r="BK46" s="146">
        <v>679</v>
      </c>
      <c r="BL46" s="146">
        <v>679</v>
      </c>
      <c r="BM46" s="146">
        <v>679</v>
      </c>
      <c r="BN46" s="146">
        <v>679</v>
      </c>
      <c r="BO46" s="293"/>
      <c r="BQ46" s="243">
        <f>VLOOKUP($C46,'Novos Planos'!$C$9:$Y$69,BQ$7,FALSE)</f>
        <v>679</v>
      </c>
      <c r="BR46" s="243">
        <f>VLOOKUP($C46,'Novos Planos'!$C$9:$Y$69,BR$7,FALSE)</f>
        <v>679</v>
      </c>
      <c r="BS46" s="243">
        <f>VLOOKUP($C46,'Novos Planos'!$C$9:$Y$69,BS$7,FALSE)</f>
        <v>679</v>
      </c>
      <c r="BT46" s="243">
        <f>VLOOKUP($C46,'Novos Planos'!$C$9:$Y$69,BT$7,FALSE)</f>
        <v>679</v>
      </c>
      <c r="BU46" s="243">
        <f>VLOOKUP($C46,'Novos Planos'!$C$9:$Y$69,BU$7,FALSE)</f>
        <v>679</v>
      </c>
      <c r="BV46" s="243">
        <f>VLOOKUP($C46,'Novos Planos'!$C$9:$Y$69,BV$7,FALSE)</f>
        <v>679</v>
      </c>
      <c r="BW46" s="243">
        <f>VLOOKUP($C46,'Novos Planos'!$C$9:$Y$69,BW$7,FALSE)</f>
        <v>679</v>
      </c>
      <c r="BX46" s="243">
        <f>VLOOKUP($C46,'Novos Planos'!$C$9:$Y$69,BX$7,FALSE)</f>
        <v>679</v>
      </c>
      <c r="BY46" s="243">
        <f>VLOOKUP($C46,'Novos Planos'!$C$9:$Y$69,BY$7,FALSE)</f>
        <v>679</v>
      </c>
      <c r="CA46" s="237" t="b">
        <f t="shared" si="1"/>
        <v>1</v>
      </c>
      <c r="CB46" s="237" t="b">
        <f t="shared" si="35"/>
        <v>1</v>
      </c>
      <c r="CC46" s="237" t="b">
        <f t="shared" si="36"/>
        <v>1</v>
      </c>
      <c r="CD46" s="237" t="b">
        <f t="shared" si="37"/>
        <v>1</v>
      </c>
      <c r="CE46" s="237" t="b">
        <f t="shared" si="38"/>
        <v>1</v>
      </c>
      <c r="CF46" s="237" t="b">
        <f t="shared" si="39"/>
        <v>1</v>
      </c>
      <c r="CG46" s="237" t="b">
        <f t="shared" si="40"/>
        <v>1</v>
      </c>
      <c r="CH46" s="237" t="b">
        <f t="shared" si="41"/>
        <v>1</v>
      </c>
      <c r="CI46" s="237" t="b">
        <f t="shared" si="42"/>
        <v>1</v>
      </c>
    </row>
    <row r="47" spans="2:87" ht="15" customHeight="1">
      <c r="B47" s="149" t="str">
        <f>'Novos Planos'!B47</f>
        <v>Samsung G531</v>
      </c>
      <c r="C47" s="198" t="str">
        <f>'Novos Planos'!C47</f>
        <v>Samsung Galaxy Gran Prime 4G Duos</v>
      </c>
      <c r="D47" s="481">
        <f>'Novos Planos'!D47</f>
        <v>42219</v>
      </c>
      <c r="E47" s="481" t="str">
        <f>'Novos Planos'!E47</f>
        <v>Lte</v>
      </c>
      <c r="F47" s="197" t="str">
        <f>'Novos Planos'!F47</f>
        <v>3FF</v>
      </c>
      <c r="G47" s="197" t="str">
        <f>'Novos Planos'!G47</f>
        <v>SmartVivo 4GB</v>
      </c>
      <c r="H47" s="200">
        <f>VLOOKUP($B47,'Novos Planos'!$B$9:$BR$69,H$4,FALSE)</f>
        <v>999</v>
      </c>
      <c r="I47" s="200">
        <f>VLOOKUP($B47,'Novos Planos'!$B$9:$BR$69,I$4,FALSE)</f>
        <v>999</v>
      </c>
      <c r="J47" s="200">
        <f>VLOOKUP($B47,'Novos Planos'!$B$9:$BR$69,J$4,FALSE)</f>
        <v>999</v>
      </c>
      <c r="K47" s="200">
        <f>VLOOKUP($B47,'Novos Planos'!$B$9:$BR$69,K$4,FALSE)</f>
        <v>999</v>
      </c>
      <c r="L47" s="200">
        <f>VLOOKUP($B47,'Novos Planos'!$B$9:$BR$69,L$4,FALSE)</f>
        <v>999</v>
      </c>
      <c r="M47" s="200">
        <f>VLOOKUP($B47,'Novos Planos'!$B$9:$BR$69,M$4,FALSE)</f>
        <v>999</v>
      </c>
      <c r="N47" s="200">
        <f>VLOOKUP($B47,'Novos Planos'!$B$9:$BR$69,N$4,FALSE)</f>
        <v>999</v>
      </c>
      <c r="O47" s="200">
        <f>VLOOKUP($B47,'Novos Planos'!$B$9:$BR$69,O$4,FALSE)</f>
        <v>999</v>
      </c>
      <c r="P47" s="200">
        <f>VLOOKUP($B47,'Novos Planos'!$B$9:$BR$69,P$4,FALSE)</f>
        <v>999</v>
      </c>
      <c r="Q47" s="295"/>
      <c r="R47" s="200">
        <f t="shared" ref="R47:Z47" si="56">H47</f>
        <v>999</v>
      </c>
      <c r="S47" s="200">
        <f t="shared" si="56"/>
        <v>999</v>
      </c>
      <c r="T47" s="200">
        <f t="shared" si="56"/>
        <v>999</v>
      </c>
      <c r="U47" s="200">
        <f t="shared" si="56"/>
        <v>999</v>
      </c>
      <c r="V47" s="200">
        <f t="shared" si="56"/>
        <v>999</v>
      </c>
      <c r="W47" s="200">
        <f t="shared" si="56"/>
        <v>999</v>
      </c>
      <c r="X47" s="200">
        <f t="shared" si="56"/>
        <v>999</v>
      </c>
      <c r="Y47" s="200">
        <f t="shared" si="56"/>
        <v>999</v>
      </c>
      <c r="Z47" s="200">
        <f t="shared" si="56"/>
        <v>999</v>
      </c>
      <c r="AA47" s="146">
        <f>'Novos Planos'!Q47</f>
        <v>779</v>
      </c>
      <c r="AB47" s="146">
        <f>'Novos Planos'!R47</f>
        <v>779</v>
      </c>
      <c r="AC47" s="146">
        <f>'Novos Planos'!S47</f>
        <v>779</v>
      </c>
      <c r="AD47" s="146">
        <f>'Novos Planos'!T47</f>
        <v>779</v>
      </c>
      <c r="AE47" s="146">
        <f>'Novos Planos'!U47</f>
        <v>779</v>
      </c>
      <c r="AF47" s="146">
        <f>'Novos Planos'!V47</f>
        <v>779</v>
      </c>
      <c r="AG47" s="146">
        <f>'Novos Planos'!W47</f>
        <v>779</v>
      </c>
      <c r="AH47" s="146">
        <f>'Novos Planos'!X47</f>
        <v>779</v>
      </c>
      <c r="AI47" s="146">
        <f>'Novos Planos'!Y47</f>
        <v>779</v>
      </c>
      <c r="AJ47" s="293"/>
      <c r="AK47" s="293"/>
      <c r="AM47" s="146">
        <v>999</v>
      </c>
      <c r="AN47" s="146">
        <v>999</v>
      </c>
      <c r="AO47" s="146">
        <v>999</v>
      </c>
      <c r="AP47" s="146">
        <v>999</v>
      </c>
      <c r="AQ47" s="146">
        <v>999</v>
      </c>
      <c r="AR47" s="146">
        <v>999</v>
      </c>
      <c r="AS47" s="146">
        <v>999</v>
      </c>
      <c r="AT47" s="146">
        <v>999</v>
      </c>
      <c r="AU47" s="146">
        <v>999</v>
      </c>
      <c r="AV47" s="293"/>
      <c r="AW47" s="146">
        <v>999</v>
      </c>
      <c r="AX47" s="146">
        <v>999</v>
      </c>
      <c r="AY47" s="146">
        <v>999</v>
      </c>
      <c r="AZ47" s="146">
        <v>999</v>
      </c>
      <c r="BA47" s="146">
        <v>999</v>
      </c>
      <c r="BB47" s="146">
        <v>999</v>
      </c>
      <c r="BC47" s="146">
        <v>999</v>
      </c>
      <c r="BD47" s="146">
        <v>999</v>
      </c>
      <c r="BE47" s="146">
        <v>999</v>
      </c>
      <c r="BF47" s="146">
        <v>779</v>
      </c>
      <c r="BG47" s="146">
        <v>779</v>
      </c>
      <c r="BH47" s="146">
        <v>779</v>
      </c>
      <c r="BI47" s="146">
        <v>779</v>
      </c>
      <c r="BJ47" s="146">
        <v>779</v>
      </c>
      <c r="BK47" s="146">
        <v>779</v>
      </c>
      <c r="BL47" s="146">
        <v>779</v>
      </c>
      <c r="BM47" s="146">
        <v>779</v>
      </c>
      <c r="BN47" s="146">
        <v>779</v>
      </c>
      <c r="BO47" s="293"/>
      <c r="BQ47" s="243">
        <f>VLOOKUP($C47,'Novos Planos'!$C$9:$Y$69,BQ$7,FALSE)</f>
        <v>779</v>
      </c>
      <c r="BR47" s="243">
        <f>VLOOKUP($C47,'Novos Planos'!$C$9:$Y$69,BR$7,FALSE)</f>
        <v>779</v>
      </c>
      <c r="BS47" s="243">
        <f>VLOOKUP($C47,'Novos Planos'!$C$9:$Y$69,BS$7,FALSE)</f>
        <v>779</v>
      </c>
      <c r="BT47" s="243">
        <f>VLOOKUP($C47,'Novos Planos'!$C$9:$Y$69,BT$7,FALSE)</f>
        <v>779</v>
      </c>
      <c r="BU47" s="243">
        <f>VLOOKUP($C47,'Novos Planos'!$C$9:$Y$69,BU$7,FALSE)</f>
        <v>779</v>
      </c>
      <c r="BV47" s="243">
        <f>VLOOKUP($C47,'Novos Planos'!$C$9:$Y$69,BV$7,FALSE)</f>
        <v>779</v>
      </c>
      <c r="BW47" s="243">
        <f>VLOOKUP($C47,'Novos Planos'!$C$9:$Y$69,BW$7,FALSE)</f>
        <v>779</v>
      </c>
      <c r="BX47" s="243">
        <f>VLOOKUP($C47,'Novos Planos'!$C$9:$Y$69,BX$7,FALSE)</f>
        <v>779</v>
      </c>
      <c r="BY47" s="243">
        <f>VLOOKUP($C47,'Novos Planos'!$C$9:$Y$69,BY$7,FALSE)</f>
        <v>779</v>
      </c>
      <c r="CA47" s="237" t="b">
        <f t="shared" si="1"/>
        <v>1</v>
      </c>
      <c r="CB47" s="237" t="b">
        <f t="shared" si="35"/>
        <v>1</v>
      </c>
      <c r="CC47" s="237" t="b">
        <f t="shared" si="36"/>
        <v>1</v>
      </c>
      <c r="CD47" s="237" t="b">
        <f t="shared" si="37"/>
        <v>1</v>
      </c>
      <c r="CE47" s="237" t="b">
        <f t="shared" si="38"/>
        <v>1</v>
      </c>
      <c r="CF47" s="237" t="b">
        <f t="shared" si="39"/>
        <v>1</v>
      </c>
      <c r="CG47" s="237" t="b">
        <f t="shared" si="40"/>
        <v>1</v>
      </c>
      <c r="CH47" s="237" t="b">
        <f t="shared" si="41"/>
        <v>1</v>
      </c>
      <c r="CI47" s="237" t="b">
        <f t="shared" si="42"/>
        <v>1</v>
      </c>
    </row>
    <row r="48" spans="2:87" ht="15" customHeight="1">
      <c r="B48" s="149" t="str">
        <f>'Novos Planos'!B48</f>
        <v>LG H522F</v>
      </c>
      <c r="C48" s="198" t="str">
        <f>'Novos Planos'!C48</f>
        <v>LG Prime Plus 4G</v>
      </c>
      <c r="D48" s="481">
        <f>'Novos Planos'!D48</f>
        <v>42209</v>
      </c>
      <c r="E48" s="481" t="str">
        <f>'Novos Planos'!E48</f>
        <v>Lte</v>
      </c>
      <c r="F48" s="197" t="str">
        <f>'Novos Planos'!F48</f>
        <v>3FF</v>
      </c>
      <c r="G48" s="197" t="str">
        <f>'Novos Planos'!G48</f>
        <v>SmartVivo 4GB</v>
      </c>
      <c r="H48" s="200">
        <f>VLOOKUP($B48,'Novos Planos'!$B$9:$BR$69,H$4,FALSE)</f>
        <v>999</v>
      </c>
      <c r="I48" s="200">
        <f>VLOOKUP($B48,'Novos Planos'!$B$9:$BR$69,I$4,FALSE)</f>
        <v>999</v>
      </c>
      <c r="J48" s="200">
        <f>VLOOKUP($B48,'Novos Planos'!$B$9:$BR$69,J$4,FALSE)</f>
        <v>999</v>
      </c>
      <c r="K48" s="200">
        <f>VLOOKUP($B48,'Novos Planos'!$B$9:$BR$69,K$4,FALSE)</f>
        <v>999</v>
      </c>
      <c r="L48" s="200">
        <f>VLOOKUP($B48,'Novos Planos'!$B$9:$BR$69,L$4,FALSE)</f>
        <v>999</v>
      </c>
      <c r="M48" s="200">
        <f>VLOOKUP($B48,'Novos Planos'!$B$9:$BR$69,M$4,FALSE)</f>
        <v>999</v>
      </c>
      <c r="N48" s="200">
        <f>VLOOKUP($B48,'Novos Planos'!$B$9:$BR$69,N$4,FALSE)</f>
        <v>999</v>
      </c>
      <c r="O48" s="200">
        <f>VLOOKUP($B48,'Novos Planos'!$B$9:$BR$69,O$4,FALSE)</f>
        <v>999</v>
      </c>
      <c r="P48" s="200">
        <f>VLOOKUP($B48,'Novos Planos'!$B$9:$BR$69,P$4,FALSE)</f>
        <v>999</v>
      </c>
      <c r="Q48" s="295"/>
      <c r="R48" s="200">
        <f t="shared" ref="R48:Z48" si="57">H48</f>
        <v>999</v>
      </c>
      <c r="S48" s="200">
        <f t="shared" si="57"/>
        <v>999</v>
      </c>
      <c r="T48" s="200">
        <f t="shared" si="57"/>
        <v>999</v>
      </c>
      <c r="U48" s="200">
        <f t="shared" si="57"/>
        <v>999</v>
      </c>
      <c r="V48" s="200">
        <f t="shared" si="57"/>
        <v>999</v>
      </c>
      <c r="W48" s="200">
        <f t="shared" si="57"/>
        <v>999</v>
      </c>
      <c r="X48" s="200">
        <f t="shared" si="57"/>
        <v>999</v>
      </c>
      <c r="Y48" s="200">
        <f t="shared" si="57"/>
        <v>999</v>
      </c>
      <c r="Z48" s="200">
        <f t="shared" si="57"/>
        <v>999</v>
      </c>
      <c r="AA48" s="146">
        <f>'Novos Planos'!Q48</f>
        <v>769</v>
      </c>
      <c r="AB48" s="146">
        <f>'Novos Planos'!R48</f>
        <v>769</v>
      </c>
      <c r="AC48" s="146">
        <f>'Novos Planos'!S48</f>
        <v>769</v>
      </c>
      <c r="AD48" s="146">
        <f>'Novos Planos'!T48</f>
        <v>769</v>
      </c>
      <c r="AE48" s="146">
        <f>'Novos Planos'!U48</f>
        <v>769</v>
      </c>
      <c r="AF48" s="146">
        <f>'Novos Planos'!V48</f>
        <v>769</v>
      </c>
      <c r="AG48" s="146">
        <f>'Novos Planos'!W48</f>
        <v>769</v>
      </c>
      <c r="AH48" s="146">
        <f>'Novos Planos'!X48</f>
        <v>769</v>
      </c>
      <c r="AI48" s="146">
        <f>'Novos Planos'!Y48</f>
        <v>769</v>
      </c>
      <c r="AJ48" s="293"/>
      <c r="AK48" s="293"/>
      <c r="AM48" s="146">
        <v>999</v>
      </c>
      <c r="AN48" s="146">
        <v>999</v>
      </c>
      <c r="AO48" s="146">
        <v>999</v>
      </c>
      <c r="AP48" s="146">
        <v>999</v>
      </c>
      <c r="AQ48" s="146">
        <v>999</v>
      </c>
      <c r="AR48" s="146">
        <v>999</v>
      </c>
      <c r="AS48" s="146">
        <v>999</v>
      </c>
      <c r="AT48" s="146">
        <v>999</v>
      </c>
      <c r="AU48" s="146">
        <v>999</v>
      </c>
      <c r="AV48" s="293"/>
      <c r="AW48" s="146">
        <v>999</v>
      </c>
      <c r="AX48" s="146">
        <v>999</v>
      </c>
      <c r="AY48" s="146">
        <v>999</v>
      </c>
      <c r="AZ48" s="146">
        <v>999</v>
      </c>
      <c r="BA48" s="146">
        <v>999</v>
      </c>
      <c r="BB48" s="146">
        <v>999</v>
      </c>
      <c r="BC48" s="146">
        <v>999</v>
      </c>
      <c r="BD48" s="146">
        <v>999</v>
      </c>
      <c r="BE48" s="146">
        <v>999</v>
      </c>
      <c r="BF48" s="146">
        <v>769</v>
      </c>
      <c r="BG48" s="146">
        <v>769</v>
      </c>
      <c r="BH48" s="146">
        <v>769</v>
      </c>
      <c r="BI48" s="146">
        <v>769</v>
      </c>
      <c r="BJ48" s="146">
        <v>769</v>
      </c>
      <c r="BK48" s="146">
        <v>769</v>
      </c>
      <c r="BL48" s="146">
        <v>769</v>
      </c>
      <c r="BM48" s="146">
        <v>769</v>
      </c>
      <c r="BN48" s="146">
        <v>769</v>
      </c>
      <c r="BO48" s="293"/>
      <c r="BQ48" s="243">
        <f>VLOOKUP($C48,'Novos Planos'!$C$9:$Y$69,BQ$7,FALSE)</f>
        <v>769</v>
      </c>
      <c r="BR48" s="243">
        <f>VLOOKUP($C48,'Novos Planos'!$C$9:$Y$69,BR$7,FALSE)</f>
        <v>769</v>
      </c>
      <c r="BS48" s="243">
        <f>VLOOKUP($C48,'Novos Planos'!$C$9:$Y$69,BS$7,FALSE)</f>
        <v>769</v>
      </c>
      <c r="BT48" s="243">
        <f>VLOOKUP($C48,'Novos Planos'!$C$9:$Y$69,BT$7,FALSE)</f>
        <v>769</v>
      </c>
      <c r="BU48" s="243">
        <f>VLOOKUP($C48,'Novos Planos'!$C$9:$Y$69,BU$7,FALSE)</f>
        <v>769</v>
      </c>
      <c r="BV48" s="243">
        <f>VLOOKUP($C48,'Novos Planos'!$C$9:$Y$69,BV$7,FALSE)</f>
        <v>769</v>
      </c>
      <c r="BW48" s="243">
        <f>VLOOKUP($C48,'Novos Planos'!$C$9:$Y$69,BW$7,FALSE)</f>
        <v>769</v>
      </c>
      <c r="BX48" s="243">
        <f>VLOOKUP($C48,'Novos Planos'!$C$9:$Y$69,BX$7,FALSE)</f>
        <v>769</v>
      </c>
      <c r="BY48" s="243">
        <f>VLOOKUP($C48,'Novos Planos'!$C$9:$Y$69,BY$7,FALSE)</f>
        <v>769</v>
      </c>
      <c r="CA48" s="237" t="b">
        <f>BQ48=AA48</f>
        <v>1</v>
      </c>
      <c r="CB48" s="237" t="b">
        <f t="shared" si="35"/>
        <v>1</v>
      </c>
      <c r="CC48" s="237" t="b">
        <f t="shared" si="36"/>
        <v>1</v>
      </c>
      <c r="CD48" s="237" t="b">
        <f t="shared" si="37"/>
        <v>1</v>
      </c>
      <c r="CE48" s="237" t="b">
        <f t="shared" si="38"/>
        <v>1</v>
      </c>
      <c r="CF48" s="237" t="b">
        <f t="shared" si="39"/>
        <v>1</v>
      </c>
      <c r="CG48" s="237" t="b">
        <f t="shared" si="40"/>
        <v>1</v>
      </c>
      <c r="CH48" s="237" t="b">
        <f t="shared" si="41"/>
        <v>1</v>
      </c>
      <c r="CI48" s="237" t="b">
        <f t="shared" si="42"/>
        <v>1</v>
      </c>
    </row>
    <row r="49" spans="2:87" ht="15" customHeight="1">
      <c r="B49" s="149" t="str">
        <f>'Novos Planos'!B49</f>
        <v>Microsoft 640</v>
      </c>
      <c r="C49" s="198" t="str">
        <f>'Novos Planos'!C49</f>
        <v>Microsoft Lumia 640</v>
      </c>
      <c r="D49" s="481">
        <f>'Novos Planos'!D49</f>
        <v>42293</v>
      </c>
      <c r="E49" s="481" t="str">
        <f>'Novos Planos'!E49</f>
        <v>Lte</v>
      </c>
      <c r="F49" s="197" t="str">
        <f>'Novos Planos'!F49</f>
        <v>3FF</v>
      </c>
      <c r="G49" s="197" t="str">
        <f>'Novos Planos'!G49</f>
        <v>SmartVivo 2GB</v>
      </c>
      <c r="H49" s="200">
        <f>VLOOKUP($B49,'Novos Planos'!$B$9:$BR$69,H$4,FALSE)</f>
        <v>899</v>
      </c>
      <c r="I49" s="200">
        <f>VLOOKUP($B49,'Novos Planos'!$B$9:$BR$69,I$4,FALSE)</f>
        <v>899</v>
      </c>
      <c r="J49" s="200">
        <f>VLOOKUP($B49,'Novos Planos'!$B$9:$BR$69,J$4,FALSE)</f>
        <v>899</v>
      </c>
      <c r="K49" s="200">
        <f>VLOOKUP($B49,'Novos Planos'!$B$9:$BR$69,K$4,FALSE)</f>
        <v>899</v>
      </c>
      <c r="L49" s="200">
        <f>VLOOKUP($B49,'Novos Planos'!$B$9:$BR$69,L$4,FALSE)</f>
        <v>899</v>
      </c>
      <c r="M49" s="200">
        <f>VLOOKUP($B49,'Novos Planos'!$B$9:$BR$69,M$4,FALSE)</f>
        <v>899</v>
      </c>
      <c r="N49" s="200">
        <f>VLOOKUP($B49,'Novos Planos'!$B$9:$BR$69,N$4,FALSE)</f>
        <v>899</v>
      </c>
      <c r="O49" s="200">
        <f>VLOOKUP($B49,'Novos Planos'!$B$9:$BR$69,O$4,FALSE)</f>
        <v>899</v>
      </c>
      <c r="P49" s="200">
        <f>VLOOKUP($B49,'Novos Planos'!$B$9:$BR$69,P$4,FALSE)</f>
        <v>899</v>
      </c>
      <c r="Q49" s="295"/>
      <c r="R49" s="200">
        <f t="shared" ref="R49:Z50" si="58">H49</f>
        <v>899</v>
      </c>
      <c r="S49" s="200">
        <f t="shared" si="58"/>
        <v>899</v>
      </c>
      <c r="T49" s="200">
        <f t="shared" si="58"/>
        <v>899</v>
      </c>
      <c r="U49" s="200">
        <f t="shared" si="58"/>
        <v>899</v>
      </c>
      <c r="V49" s="200">
        <f t="shared" si="58"/>
        <v>899</v>
      </c>
      <c r="W49" s="200">
        <f t="shared" si="58"/>
        <v>899</v>
      </c>
      <c r="X49" s="200">
        <f t="shared" si="58"/>
        <v>899</v>
      </c>
      <c r="Y49" s="200">
        <f t="shared" si="58"/>
        <v>899</v>
      </c>
      <c r="Z49" s="200">
        <f t="shared" si="58"/>
        <v>899</v>
      </c>
      <c r="AA49" s="146">
        <f>'Novos Planos'!Q49</f>
        <v>629</v>
      </c>
      <c r="AB49" s="146">
        <f>'Novos Planos'!R49</f>
        <v>629</v>
      </c>
      <c r="AC49" s="146">
        <f>'Novos Planos'!S49</f>
        <v>629</v>
      </c>
      <c r="AD49" s="146">
        <f>'Novos Planos'!T49</f>
        <v>629</v>
      </c>
      <c r="AE49" s="146">
        <f>'Novos Planos'!U49</f>
        <v>629</v>
      </c>
      <c r="AF49" s="146">
        <f>'Novos Planos'!V49</f>
        <v>629</v>
      </c>
      <c r="AG49" s="146">
        <f>'Novos Planos'!W49</f>
        <v>629</v>
      </c>
      <c r="AH49" s="146">
        <f>'Novos Planos'!X49</f>
        <v>629</v>
      </c>
      <c r="AI49" s="146">
        <f>'Novos Planos'!Y49</f>
        <v>629</v>
      </c>
      <c r="AJ49" s="293"/>
      <c r="AK49" s="293"/>
      <c r="AM49" s="146">
        <v>899</v>
      </c>
      <c r="AN49" s="146">
        <v>899</v>
      </c>
      <c r="AO49" s="146">
        <v>899</v>
      </c>
      <c r="AP49" s="146">
        <v>899</v>
      </c>
      <c r="AQ49" s="146">
        <v>899</v>
      </c>
      <c r="AR49" s="146">
        <v>899</v>
      </c>
      <c r="AS49" s="146">
        <v>899</v>
      </c>
      <c r="AT49" s="146">
        <v>899</v>
      </c>
      <c r="AU49" s="146">
        <v>899</v>
      </c>
      <c r="AV49" s="293"/>
      <c r="AW49" s="146">
        <v>899</v>
      </c>
      <c r="AX49" s="146">
        <v>899</v>
      </c>
      <c r="AY49" s="146">
        <v>899</v>
      </c>
      <c r="AZ49" s="146">
        <v>899</v>
      </c>
      <c r="BA49" s="146">
        <v>899</v>
      </c>
      <c r="BB49" s="146">
        <v>899</v>
      </c>
      <c r="BC49" s="146">
        <v>899</v>
      </c>
      <c r="BD49" s="146">
        <v>899</v>
      </c>
      <c r="BE49" s="146">
        <v>899</v>
      </c>
      <c r="BF49" s="146">
        <v>629</v>
      </c>
      <c r="BG49" s="146">
        <v>629</v>
      </c>
      <c r="BH49" s="146">
        <v>629</v>
      </c>
      <c r="BI49" s="146">
        <v>629</v>
      </c>
      <c r="BJ49" s="146">
        <v>629</v>
      </c>
      <c r="BK49" s="146">
        <v>629</v>
      </c>
      <c r="BL49" s="146">
        <v>629</v>
      </c>
      <c r="BM49" s="146">
        <v>629</v>
      </c>
      <c r="BN49" s="146">
        <v>629</v>
      </c>
      <c r="BO49" s="293"/>
      <c r="BQ49" s="243">
        <f>VLOOKUP($C49,'Novos Planos'!$C$9:$Y$69,BQ$7,FALSE)</f>
        <v>629</v>
      </c>
      <c r="BR49" s="243">
        <f>VLOOKUP($C49,'Novos Planos'!$C$9:$Y$69,BR$7,FALSE)</f>
        <v>629</v>
      </c>
      <c r="BS49" s="243">
        <f>VLOOKUP($C49,'Novos Planos'!$C$9:$Y$69,BS$7,FALSE)</f>
        <v>629</v>
      </c>
      <c r="BT49" s="243">
        <f>VLOOKUP($C49,'Novos Planos'!$C$9:$Y$69,BT$7,FALSE)</f>
        <v>629</v>
      </c>
      <c r="BU49" s="243">
        <f>VLOOKUP($C49,'Novos Planos'!$C$9:$Y$69,BU$7,FALSE)</f>
        <v>629</v>
      </c>
      <c r="BV49" s="243">
        <f>VLOOKUP($C49,'Novos Planos'!$C$9:$Y$69,BV$7,FALSE)</f>
        <v>629</v>
      </c>
      <c r="BW49" s="243">
        <f>VLOOKUP($C49,'Novos Planos'!$C$9:$Y$69,BW$7,FALSE)</f>
        <v>629</v>
      </c>
      <c r="BX49" s="243">
        <f>VLOOKUP($C49,'Novos Planos'!$C$9:$Y$69,BX$7,FALSE)</f>
        <v>629</v>
      </c>
      <c r="BY49" s="243">
        <f>VLOOKUP($C49,'Novos Planos'!$C$9:$Y$69,BY$7,FALSE)</f>
        <v>629</v>
      </c>
      <c r="CA49" s="237" t="b">
        <f>BQ49=AA49</f>
        <v>1</v>
      </c>
      <c r="CB49" s="237" t="b">
        <f t="shared" ref="CB49:CI50" si="59">BR49=AB49</f>
        <v>1</v>
      </c>
      <c r="CC49" s="237" t="b">
        <f t="shared" si="59"/>
        <v>1</v>
      </c>
      <c r="CD49" s="237" t="b">
        <f t="shared" si="59"/>
        <v>1</v>
      </c>
      <c r="CE49" s="237" t="b">
        <f t="shared" si="59"/>
        <v>1</v>
      </c>
      <c r="CF49" s="237" t="b">
        <f t="shared" si="59"/>
        <v>1</v>
      </c>
      <c r="CG49" s="237" t="b">
        <f t="shared" si="59"/>
        <v>1</v>
      </c>
      <c r="CH49" s="237" t="b">
        <f t="shared" si="59"/>
        <v>1</v>
      </c>
      <c r="CI49" s="237" t="b">
        <f t="shared" si="59"/>
        <v>1</v>
      </c>
    </row>
    <row r="50" spans="2:87" ht="15" customHeight="1">
      <c r="B50" s="149" t="str">
        <f>'Novos Planos'!B50</f>
        <v>Samsung J200M</v>
      </c>
      <c r="C50" s="198" t="str">
        <f>'Novos Planos'!C50</f>
        <v>Samsung Galaxy J2 4G Duos</v>
      </c>
      <c r="D50" s="481">
        <f>'Novos Planos'!D50</f>
        <v>42305</v>
      </c>
      <c r="E50" s="481" t="str">
        <f>'Novos Planos'!E50</f>
        <v>Lte</v>
      </c>
      <c r="F50" s="197" t="str">
        <f>'Novos Planos'!F50</f>
        <v>3FF</v>
      </c>
      <c r="G50" s="197" t="str">
        <f>'Novos Planos'!G50</f>
        <v>SmartVivo 2GB</v>
      </c>
      <c r="H50" s="200">
        <f>VLOOKUP($B50,'Novos Planos'!$B$9:$BR$69,H$4,FALSE)</f>
        <v>849</v>
      </c>
      <c r="I50" s="200">
        <f>VLOOKUP($B50,'Novos Planos'!$B$9:$BR$69,I$4,FALSE)</f>
        <v>849</v>
      </c>
      <c r="J50" s="200">
        <f>VLOOKUP($B50,'Novos Planos'!$B$9:$BR$69,J$4,FALSE)</f>
        <v>849</v>
      </c>
      <c r="K50" s="200">
        <f>VLOOKUP($B50,'Novos Planos'!$B$9:$BR$69,K$4,FALSE)</f>
        <v>849</v>
      </c>
      <c r="L50" s="200">
        <f>VLOOKUP($B50,'Novos Planos'!$B$9:$BR$69,L$4,FALSE)</f>
        <v>849</v>
      </c>
      <c r="M50" s="200">
        <f>VLOOKUP($B50,'Novos Planos'!$B$9:$BR$69,M$4,FALSE)</f>
        <v>849</v>
      </c>
      <c r="N50" s="200">
        <f>VLOOKUP($B50,'Novos Planos'!$B$9:$BR$69,N$4,FALSE)</f>
        <v>849</v>
      </c>
      <c r="O50" s="200">
        <f>VLOOKUP($B50,'Novos Planos'!$B$9:$BR$69,O$4,FALSE)</f>
        <v>849</v>
      </c>
      <c r="P50" s="200">
        <f>VLOOKUP($B50,'Novos Planos'!$B$9:$BR$69,P$4,FALSE)</f>
        <v>849</v>
      </c>
      <c r="Q50" s="295"/>
      <c r="R50" s="200">
        <f t="shared" si="58"/>
        <v>849</v>
      </c>
      <c r="S50" s="200">
        <f t="shared" si="58"/>
        <v>849</v>
      </c>
      <c r="T50" s="200">
        <f t="shared" si="58"/>
        <v>849</v>
      </c>
      <c r="U50" s="200">
        <f t="shared" si="58"/>
        <v>849</v>
      </c>
      <c r="V50" s="200">
        <f t="shared" si="58"/>
        <v>849</v>
      </c>
      <c r="W50" s="200">
        <f t="shared" si="58"/>
        <v>849</v>
      </c>
      <c r="X50" s="200">
        <f t="shared" si="58"/>
        <v>849</v>
      </c>
      <c r="Y50" s="200">
        <f t="shared" si="58"/>
        <v>849</v>
      </c>
      <c r="Z50" s="200">
        <f t="shared" si="58"/>
        <v>849</v>
      </c>
      <c r="AA50" s="146">
        <f>'Novos Planos'!Q50</f>
        <v>629</v>
      </c>
      <c r="AB50" s="146">
        <f>'Novos Planos'!R50</f>
        <v>629</v>
      </c>
      <c r="AC50" s="146">
        <f>'Novos Planos'!S50</f>
        <v>629</v>
      </c>
      <c r="AD50" s="146">
        <f>'Novos Planos'!T50</f>
        <v>629</v>
      </c>
      <c r="AE50" s="146">
        <f>'Novos Planos'!U50</f>
        <v>629</v>
      </c>
      <c r="AF50" s="146">
        <f>'Novos Planos'!V50</f>
        <v>629</v>
      </c>
      <c r="AG50" s="146">
        <f>'Novos Planos'!W50</f>
        <v>629</v>
      </c>
      <c r="AH50" s="146">
        <f>'Novos Planos'!X50</f>
        <v>629</v>
      </c>
      <c r="AI50" s="146">
        <f>'Novos Planos'!Y50</f>
        <v>629</v>
      </c>
      <c r="AJ50" s="293"/>
      <c r="AK50" s="293"/>
      <c r="AM50" s="146">
        <v>849</v>
      </c>
      <c r="AN50" s="146">
        <v>849</v>
      </c>
      <c r="AO50" s="146">
        <v>849</v>
      </c>
      <c r="AP50" s="146">
        <v>849</v>
      </c>
      <c r="AQ50" s="146">
        <v>849</v>
      </c>
      <c r="AR50" s="146">
        <v>849</v>
      </c>
      <c r="AS50" s="146">
        <v>849</v>
      </c>
      <c r="AT50" s="146">
        <v>849</v>
      </c>
      <c r="AU50" s="146">
        <v>849</v>
      </c>
      <c r="AV50" s="293"/>
      <c r="AW50" s="146">
        <v>849</v>
      </c>
      <c r="AX50" s="146">
        <v>849</v>
      </c>
      <c r="AY50" s="146">
        <v>849</v>
      </c>
      <c r="AZ50" s="146">
        <v>849</v>
      </c>
      <c r="BA50" s="146">
        <v>849</v>
      </c>
      <c r="BB50" s="146">
        <v>849</v>
      </c>
      <c r="BC50" s="146">
        <v>849</v>
      </c>
      <c r="BD50" s="146">
        <v>849</v>
      </c>
      <c r="BE50" s="146">
        <v>849</v>
      </c>
      <c r="BF50" s="146">
        <v>629</v>
      </c>
      <c r="BG50" s="146">
        <v>629</v>
      </c>
      <c r="BH50" s="146">
        <v>629</v>
      </c>
      <c r="BI50" s="146">
        <v>629</v>
      </c>
      <c r="BJ50" s="146">
        <v>629</v>
      </c>
      <c r="BK50" s="146">
        <v>629</v>
      </c>
      <c r="BL50" s="146">
        <v>629</v>
      </c>
      <c r="BM50" s="146">
        <v>629</v>
      </c>
      <c r="BN50" s="146">
        <v>629</v>
      </c>
      <c r="BO50" s="293"/>
      <c r="BQ50" s="243">
        <f>VLOOKUP($C50,'Novos Planos'!$C$9:$Y$69,BQ$7,FALSE)</f>
        <v>629</v>
      </c>
      <c r="BR50" s="243">
        <f>VLOOKUP($C50,'Novos Planos'!$C$9:$Y$69,BR$7,FALSE)</f>
        <v>629</v>
      </c>
      <c r="BS50" s="243">
        <f>VLOOKUP($C50,'Novos Planos'!$C$9:$Y$69,BS$7,FALSE)</f>
        <v>629</v>
      </c>
      <c r="BT50" s="243">
        <f>VLOOKUP($C50,'Novos Planos'!$C$9:$Y$69,BT$7,FALSE)</f>
        <v>629</v>
      </c>
      <c r="BU50" s="243">
        <f>VLOOKUP($C50,'Novos Planos'!$C$9:$Y$69,BU$7,FALSE)</f>
        <v>629</v>
      </c>
      <c r="BV50" s="243">
        <f>VLOOKUP($C50,'Novos Planos'!$C$9:$Y$69,BV$7,FALSE)</f>
        <v>629</v>
      </c>
      <c r="BW50" s="243">
        <f>VLOOKUP($C50,'Novos Planos'!$C$9:$Y$69,BW$7,FALSE)</f>
        <v>629</v>
      </c>
      <c r="BX50" s="243">
        <f>VLOOKUP($C50,'Novos Planos'!$C$9:$Y$69,BX$7,FALSE)</f>
        <v>629</v>
      </c>
      <c r="BY50" s="243">
        <f>VLOOKUP($C50,'Novos Planos'!$C$9:$Y$69,BY$7,FALSE)</f>
        <v>629</v>
      </c>
      <c r="CA50" s="237" t="b">
        <f>BQ50=AA50</f>
        <v>1</v>
      </c>
      <c r="CB50" s="237" t="b">
        <f t="shared" si="59"/>
        <v>1</v>
      </c>
      <c r="CC50" s="237" t="b">
        <f t="shared" si="59"/>
        <v>1</v>
      </c>
      <c r="CD50" s="237" t="b">
        <f t="shared" si="59"/>
        <v>1</v>
      </c>
      <c r="CE50" s="237" t="b">
        <f t="shared" si="59"/>
        <v>1</v>
      </c>
      <c r="CF50" s="237" t="b">
        <f t="shared" si="59"/>
        <v>1</v>
      </c>
      <c r="CG50" s="237" t="b">
        <f t="shared" si="59"/>
        <v>1</v>
      </c>
      <c r="CH50" s="237" t="b">
        <f t="shared" si="59"/>
        <v>1</v>
      </c>
      <c r="CI50" s="237" t="b">
        <f t="shared" si="59"/>
        <v>1</v>
      </c>
    </row>
    <row r="51" spans="2:87" ht="15" customHeight="1">
      <c r="B51" s="149" t="str">
        <f>'Novos Planos'!B51</f>
        <v>Nokia 635</v>
      </c>
      <c r="C51" s="198" t="str">
        <f>'Novos Planos'!C51</f>
        <v>Nokia Lumia 635</v>
      </c>
      <c r="D51" s="481">
        <f>'Novos Planos'!D51</f>
        <v>41859</v>
      </c>
      <c r="E51" s="481" t="str">
        <f>'Novos Planos'!E51</f>
        <v>Lte</v>
      </c>
      <c r="F51" s="197" t="str">
        <f>'Novos Planos'!F51</f>
        <v>3FF</v>
      </c>
      <c r="G51" s="197" t="str">
        <f>'Novos Planos'!G51</f>
        <v>SmartVivo 2GB</v>
      </c>
      <c r="H51" s="200">
        <f>VLOOKUP($B51,'Novos Planos'!$B$9:$BR$69,H$4,FALSE)</f>
        <v>499</v>
      </c>
      <c r="I51" s="200">
        <f>VLOOKUP($B51,'Novos Planos'!$B$9:$BR$69,I$4,FALSE)</f>
        <v>499</v>
      </c>
      <c r="J51" s="200">
        <f>VLOOKUP($B51,'Novos Planos'!$B$9:$BR$69,J$4,FALSE)</f>
        <v>499</v>
      </c>
      <c r="K51" s="200">
        <f>VLOOKUP($B51,'Novos Planos'!$B$9:$BR$69,K$4,FALSE)</f>
        <v>499</v>
      </c>
      <c r="L51" s="200">
        <f>VLOOKUP($B51,'Novos Planos'!$B$9:$BR$69,L$4,FALSE)</f>
        <v>499</v>
      </c>
      <c r="M51" s="200">
        <f>VLOOKUP($B51,'Novos Planos'!$B$9:$BR$69,M$4,FALSE)</f>
        <v>499</v>
      </c>
      <c r="N51" s="200">
        <f>VLOOKUP($B51,'Novos Planos'!$B$9:$BR$69,N$4,FALSE)</f>
        <v>499</v>
      </c>
      <c r="O51" s="200">
        <f>VLOOKUP($B51,'Novos Planos'!$B$9:$BR$69,O$4,FALSE)</f>
        <v>499</v>
      </c>
      <c r="P51" s="200">
        <f>VLOOKUP($B51,'Novos Planos'!$B$9:$BR$69,P$4,FALSE)</f>
        <v>499</v>
      </c>
      <c r="Q51" s="295"/>
      <c r="R51" s="200">
        <f t="shared" ref="R51:Z51" si="60">H51</f>
        <v>499</v>
      </c>
      <c r="S51" s="200">
        <f t="shared" si="60"/>
        <v>499</v>
      </c>
      <c r="T51" s="200">
        <f t="shared" si="60"/>
        <v>499</v>
      </c>
      <c r="U51" s="200">
        <f t="shared" si="60"/>
        <v>499</v>
      </c>
      <c r="V51" s="200">
        <f t="shared" si="60"/>
        <v>499</v>
      </c>
      <c r="W51" s="200">
        <f t="shared" si="60"/>
        <v>499</v>
      </c>
      <c r="X51" s="200">
        <f t="shared" si="60"/>
        <v>499</v>
      </c>
      <c r="Y51" s="200">
        <f t="shared" si="60"/>
        <v>499</v>
      </c>
      <c r="Z51" s="200">
        <f t="shared" si="60"/>
        <v>499</v>
      </c>
      <c r="AA51" s="146">
        <f>'Novos Planos'!Q51</f>
        <v>359</v>
      </c>
      <c r="AB51" s="146">
        <f>'Novos Planos'!R51</f>
        <v>359</v>
      </c>
      <c r="AC51" s="146">
        <f>'Novos Planos'!S51</f>
        <v>359</v>
      </c>
      <c r="AD51" s="146">
        <f>'Novos Planos'!T51</f>
        <v>359</v>
      </c>
      <c r="AE51" s="146">
        <f>'Novos Planos'!U51</f>
        <v>359</v>
      </c>
      <c r="AF51" s="146">
        <f>'Novos Planos'!V51</f>
        <v>359</v>
      </c>
      <c r="AG51" s="146">
        <f>'Novos Planos'!W51</f>
        <v>359</v>
      </c>
      <c r="AH51" s="146">
        <f>'Novos Planos'!X51</f>
        <v>359</v>
      </c>
      <c r="AI51" s="146">
        <f>'Novos Planos'!Y51</f>
        <v>359</v>
      </c>
      <c r="AJ51" s="293"/>
      <c r="AK51" s="293"/>
      <c r="AM51" s="146">
        <v>499</v>
      </c>
      <c r="AN51" s="146">
        <v>499</v>
      </c>
      <c r="AO51" s="146">
        <v>499</v>
      </c>
      <c r="AP51" s="146">
        <v>499</v>
      </c>
      <c r="AQ51" s="146">
        <v>499</v>
      </c>
      <c r="AR51" s="146">
        <v>499</v>
      </c>
      <c r="AS51" s="146">
        <v>499</v>
      </c>
      <c r="AT51" s="146">
        <v>499</v>
      </c>
      <c r="AU51" s="146">
        <v>499</v>
      </c>
      <c r="AV51" s="293"/>
      <c r="AW51" s="146">
        <v>499</v>
      </c>
      <c r="AX51" s="146">
        <v>499</v>
      </c>
      <c r="AY51" s="146">
        <v>499</v>
      </c>
      <c r="AZ51" s="146">
        <v>499</v>
      </c>
      <c r="BA51" s="146">
        <v>499</v>
      </c>
      <c r="BB51" s="146">
        <v>499</v>
      </c>
      <c r="BC51" s="146">
        <v>499</v>
      </c>
      <c r="BD51" s="146">
        <v>499</v>
      </c>
      <c r="BE51" s="146">
        <v>499</v>
      </c>
      <c r="BF51" s="146">
        <v>359</v>
      </c>
      <c r="BG51" s="146">
        <v>359</v>
      </c>
      <c r="BH51" s="146">
        <v>359</v>
      </c>
      <c r="BI51" s="146">
        <v>359</v>
      </c>
      <c r="BJ51" s="146">
        <v>359</v>
      </c>
      <c r="BK51" s="146">
        <v>359</v>
      </c>
      <c r="BL51" s="146">
        <v>359</v>
      </c>
      <c r="BM51" s="146">
        <v>359</v>
      </c>
      <c r="BN51" s="146">
        <v>359</v>
      </c>
      <c r="BO51" s="293"/>
      <c r="BQ51" s="243">
        <f>VLOOKUP($C51,'Novos Planos'!$C$9:$Y$69,BQ$7,FALSE)</f>
        <v>359</v>
      </c>
      <c r="BR51" s="243">
        <f>VLOOKUP($C51,'Novos Planos'!$C$9:$Y$69,BR$7,FALSE)</f>
        <v>359</v>
      </c>
      <c r="BS51" s="243">
        <f>VLOOKUP($C51,'Novos Planos'!$C$9:$Y$69,BS$7,FALSE)</f>
        <v>359</v>
      </c>
      <c r="BT51" s="243">
        <f>VLOOKUP($C51,'Novos Planos'!$C$9:$Y$69,BT$7,FALSE)</f>
        <v>359</v>
      </c>
      <c r="BU51" s="243">
        <f>VLOOKUP($C51,'Novos Planos'!$C$9:$Y$69,BU$7,FALSE)</f>
        <v>359</v>
      </c>
      <c r="BV51" s="243">
        <f>VLOOKUP($C51,'Novos Planos'!$C$9:$Y$69,BV$7,FALSE)</f>
        <v>359</v>
      </c>
      <c r="BW51" s="243">
        <f>VLOOKUP($C51,'Novos Planos'!$C$9:$Y$69,BW$7,FALSE)</f>
        <v>359</v>
      </c>
      <c r="BX51" s="243">
        <f>VLOOKUP($C51,'Novos Planos'!$C$9:$Y$69,BX$7,FALSE)</f>
        <v>359</v>
      </c>
      <c r="BY51" s="243">
        <f>VLOOKUP($C51,'Novos Planos'!$C$9:$Y$69,BY$7,FALSE)</f>
        <v>359</v>
      </c>
      <c r="CA51" s="237" t="b">
        <f t="shared" si="1"/>
        <v>1</v>
      </c>
      <c r="CB51" s="237" t="b">
        <f t="shared" si="35"/>
        <v>1</v>
      </c>
      <c r="CC51" s="237" t="b">
        <f t="shared" si="36"/>
        <v>1</v>
      </c>
      <c r="CD51" s="237" t="b">
        <f t="shared" si="37"/>
        <v>1</v>
      </c>
      <c r="CE51" s="237" t="b">
        <f t="shared" si="38"/>
        <v>1</v>
      </c>
      <c r="CF51" s="237" t="b">
        <f t="shared" si="39"/>
        <v>1</v>
      </c>
      <c r="CG51" s="237" t="b">
        <f t="shared" si="40"/>
        <v>1</v>
      </c>
      <c r="CH51" s="237" t="b">
        <f t="shared" si="41"/>
        <v>1</v>
      </c>
      <c r="CI51" s="237" t="b">
        <f t="shared" si="42"/>
        <v>1</v>
      </c>
    </row>
    <row r="52" spans="2:87" ht="15" customHeight="1">
      <c r="B52" s="149" t="str">
        <f>'Novos Planos'!B52</f>
        <v>LG H222F</v>
      </c>
      <c r="C52" s="198" t="str">
        <f>'Novos Planos'!C52</f>
        <v>LG Joy</v>
      </c>
      <c r="D52" s="481">
        <f>'Novos Planos'!D52</f>
        <v>42140</v>
      </c>
      <c r="E52" s="481" t="str">
        <f>'Novos Planos'!E52</f>
        <v>3G Plus</v>
      </c>
      <c r="F52" s="197" t="str">
        <f>'Novos Planos'!F52</f>
        <v>3FF</v>
      </c>
      <c r="G52" s="197" t="str">
        <f>'Novos Planos'!G52</f>
        <v>SmartVivo 2GB</v>
      </c>
      <c r="H52" s="200">
        <f>VLOOKUP($B52,'Novos Planos'!$B$9:$BR$69,H$4,FALSE)</f>
        <v>599</v>
      </c>
      <c r="I52" s="200">
        <f>VLOOKUP($B52,'Novos Planos'!$B$9:$BR$69,I$4,FALSE)</f>
        <v>599</v>
      </c>
      <c r="J52" s="200">
        <f>VLOOKUP($B52,'Novos Planos'!$B$9:$BR$69,J$4,FALSE)</f>
        <v>599</v>
      </c>
      <c r="K52" s="200">
        <f>VLOOKUP($B52,'Novos Planos'!$B$9:$BR$69,K$4,FALSE)</f>
        <v>599</v>
      </c>
      <c r="L52" s="200">
        <f>VLOOKUP($B52,'Novos Planos'!$B$9:$BR$69,L$4,FALSE)</f>
        <v>599</v>
      </c>
      <c r="M52" s="200">
        <f>VLOOKUP($B52,'Novos Planos'!$B$9:$BR$69,M$4,FALSE)</f>
        <v>599</v>
      </c>
      <c r="N52" s="200">
        <f>VLOOKUP($B52,'Novos Planos'!$B$9:$BR$69,N$4,FALSE)</f>
        <v>599</v>
      </c>
      <c r="O52" s="200">
        <f>VLOOKUP($B52,'Novos Planos'!$B$9:$BR$69,O$4,FALSE)</f>
        <v>599</v>
      </c>
      <c r="P52" s="200">
        <f>VLOOKUP($B52,'Novos Planos'!$B$9:$BR$69,P$4,FALSE)</f>
        <v>599</v>
      </c>
      <c r="Q52" s="295"/>
      <c r="R52" s="200">
        <f t="shared" ref="R52:Z52" si="61">H52</f>
        <v>599</v>
      </c>
      <c r="S52" s="200">
        <f t="shared" si="61"/>
        <v>599</v>
      </c>
      <c r="T52" s="200">
        <f t="shared" si="61"/>
        <v>599</v>
      </c>
      <c r="U52" s="200">
        <f t="shared" si="61"/>
        <v>599</v>
      </c>
      <c r="V52" s="200">
        <f t="shared" si="61"/>
        <v>599</v>
      </c>
      <c r="W52" s="200">
        <f t="shared" si="61"/>
        <v>599</v>
      </c>
      <c r="X52" s="200">
        <f t="shared" si="61"/>
        <v>599</v>
      </c>
      <c r="Y52" s="200">
        <f t="shared" si="61"/>
        <v>599</v>
      </c>
      <c r="Z52" s="200">
        <f t="shared" si="61"/>
        <v>599</v>
      </c>
      <c r="AA52" s="146">
        <f>'Novos Planos'!Q52</f>
        <v>399</v>
      </c>
      <c r="AB52" s="146">
        <f>'Novos Planos'!R52</f>
        <v>399</v>
      </c>
      <c r="AC52" s="146">
        <f>'Novos Planos'!S52</f>
        <v>399</v>
      </c>
      <c r="AD52" s="146">
        <f>'Novos Planos'!T52</f>
        <v>399</v>
      </c>
      <c r="AE52" s="146">
        <f>'Novos Planos'!U52</f>
        <v>399</v>
      </c>
      <c r="AF52" s="146">
        <f>'Novos Planos'!V52</f>
        <v>399</v>
      </c>
      <c r="AG52" s="146">
        <f>'Novos Planos'!W52</f>
        <v>399</v>
      </c>
      <c r="AH52" s="146">
        <f>'Novos Planos'!X52</f>
        <v>399</v>
      </c>
      <c r="AI52" s="146">
        <f>'Novos Planos'!Y52</f>
        <v>399</v>
      </c>
      <c r="AJ52" s="293"/>
      <c r="AK52" s="293"/>
      <c r="AM52" s="146">
        <v>599</v>
      </c>
      <c r="AN52" s="146">
        <v>599</v>
      </c>
      <c r="AO52" s="146">
        <v>599</v>
      </c>
      <c r="AP52" s="146">
        <v>599</v>
      </c>
      <c r="AQ52" s="146">
        <v>599</v>
      </c>
      <c r="AR52" s="146">
        <v>599</v>
      </c>
      <c r="AS52" s="146">
        <v>599</v>
      </c>
      <c r="AT52" s="146">
        <v>599</v>
      </c>
      <c r="AU52" s="146">
        <v>599</v>
      </c>
      <c r="AV52" s="293"/>
      <c r="AW52" s="146">
        <v>599</v>
      </c>
      <c r="AX52" s="146">
        <v>599</v>
      </c>
      <c r="AY52" s="146">
        <v>599</v>
      </c>
      <c r="AZ52" s="146">
        <v>599</v>
      </c>
      <c r="BA52" s="146">
        <v>599</v>
      </c>
      <c r="BB52" s="146">
        <v>599</v>
      </c>
      <c r="BC52" s="146">
        <v>599</v>
      </c>
      <c r="BD52" s="146">
        <v>599</v>
      </c>
      <c r="BE52" s="146">
        <v>599</v>
      </c>
      <c r="BF52" s="146">
        <v>399</v>
      </c>
      <c r="BG52" s="146">
        <v>399</v>
      </c>
      <c r="BH52" s="146">
        <v>399</v>
      </c>
      <c r="BI52" s="146">
        <v>399</v>
      </c>
      <c r="BJ52" s="146">
        <v>399</v>
      </c>
      <c r="BK52" s="146">
        <v>399</v>
      </c>
      <c r="BL52" s="146">
        <v>399</v>
      </c>
      <c r="BM52" s="146">
        <v>399</v>
      </c>
      <c r="BN52" s="146">
        <v>399</v>
      </c>
      <c r="BO52" s="293"/>
      <c r="BQ52" s="243">
        <f>VLOOKUP($C52,'Novos Planos'!$C$9:$Y$69,BQ$7,FALSE)</f>
        <v>399</v>
      </c>
      <c r="BR52" s="243">
        <f>VLOOKUP($C52,'Novos Planos'!$C$9:$Y$69,BR$7,FALSE)</f>
        <v>399</v>
      </c>
      <c r="BS52" s="243">
        <f>VLOOKUP($C52,'Novos Planos'!$C$9:$Y$69,BS$7,FALSE)</f>
        <v>399</v>
      </c>
      <c r="BT52" s="243">
        <f>VLOOKUP($C52,'Novos Planos'!$C$9:$Y$69,BT$7,FALSE)</f>
        <v>399</v>
      </c>
      <c r="BU52" s="243">
        <f>VLOOKUP($C52,'Novos Planos'!$C$9:$Y$69,BU$7,FALSE)</f>
        <v>399</v>
      </c>
      <c r="BV52" s="243">
        <f>VLOOKUP($C52,'Novos Planos'!$C$9:$Y$69,BV$7,FALSE)</f>
        <v>399</v>
      </c>
      <c r="BW52" s="243">
        <f>VLOOKUP($C52,'Novos Planos'!$C$9:$Y$69,BW$7,FALSE)</f>
        <v>399</v>
      </c>
      <c r="BX52" s="243">
        <f>VLOOKUP($C52,'Novos Planos'!$C$9:$Y$69,BX$7,FALSE)</f>
        <v>399</v>
      </c>
      <c r="BY52" s="243">
        <f>VLOOKUP($C52,'Novos Planos'!$C$9:$Y$69,BY$7,FALSE)</f>
        <v>399</v>
      </c>
      <c r="CA52" s="237" t="b">
        <f t="shared" si="1"/>
        <v>1</v>
      </c>
      <c r="CB52" s="237" t="b">
        <f t="shared" si="35"/>
        <v>1</v>
      </c>
      <c r="CC52" s="237" t="b">
        <f t="shared" si="36"/>
        <v>1</v>
      </c>
      <c r="CD52" s="237" t="b">
        <f t="shared" si="37"/>
        <v>1</v>
      </c>
      <c r="CE52" s="237" t="b">
        <f t="shared" si="38"/>
        <v>1</v>
      </c>
      <c r="CF52" s="237" t="b">
        <f t="shared" si="39"/>
        <v>1</v>
      </c>
      <c r="CG52" s="237" t="b">
        <f t="shared" si="40"/>
        <v>1</v>
      </c>
      <c r="CH52" s="237" t="b">
        <f t="shared" si="41"/>
        <v>1</v>
      </c>
      <c r="CI52" s="237" t="b">
        <f t="shared" si="42"/>
        <v>1</v>
      </c>
    </row>
    <row r="53" spans="2:87" ht="15" customHeight="1">
      <c r="B53" s="149" t="str">
        <f>'Novos Planos'!B53</f>
        <v>Alcatel 5042</v>
      </c>
      <c r="C53" s="198" t="str">
        <f>'Novos Planos'!C53</f>
        <v>Alcatel Onetouch Pop2 (4.5)</v>
      </c>
      <c r="D53" s="481">
        <f>'Novos Planos'!D53</f>
        <v>42038</v>
      </c>
      <c r="E53" s="481" t="str">
        <f>'Novos Planos'!E53</f>
        <v>Lte</v>
      </c>
      <c r="F53" s="197" t="str">
        <f>'Novos Planos'!F53</f>
        <v>3FF</v>
      </c>
      <c r="G53" s="197" t="str">
        <f>'Novos Planos'!G53</f>
        <v>SmartVivo 2GB</v>
      </c>
      <c r="H53" s="200">
        <v>549</v>
      </c>
      <c r="I53" s="200">
        <v>549</v>
      </c>
      <c r="J53" s="200">
        <v>549</v>
      </c>
      <c r="K53" s="200">
        <v>549</v>
      </c>
      <c r="L53" s="200">
        <v>549</v>
      </c>
      <c r="M53" s="200">
        <v>549</v>
      </c>
      <c r="N53" s="200">
        <v>549</v>
      </c>
      <c r="O53" s="200">
        <v>549</v>
      </c>
      <c r="P53" s="200">
        <v>549</v>
      </c>
      <c r="Q53" s="295"/>
      <c r="R53" s="200">
        <v>549</v>
      </c>
      <c r="S53" s="200">
        <v>549</v>
      </c>
      <c r="T53" s="200">
        <v>549</v>
      </c>
      <c r="U53" s="200">
        <v>549</v>
      </c>
      <c r="V53" s="200">
        <v>549</v>
      </c>
      <c r="W53" s="200">
        <v>549</v>
      </c>
      <c r="X53" s="200">
        <v>549</v>
      </c>
      <c r="Y53" s="200">
        <v>549</v>
      </c>
      <c r="Z53" s="200">
        <v>549</v>
      </c>
      <c r="AA53" s="146">
        <f>'Novos Planos'!Q53</f>
        <v>449</v>
      </c>
      <c r="AB53" s="146">
        <f>'Novos Planos'!R53</f>
        <v>449</v>
      </c>
      <c r="AC53" s="146">
        <f>'Novos Planos'!S53</f>
        <v>449</v>
      </c>
      <c r="AD53" s="146">
        <f>'Novos Planos'!T53</f>
        <v>449</v>
      </c>
      <c r="AE53" s="146">
        <f>'Novos Planos'!U53</f>
        <v>449</v>
      </c>
      <c r="AF53" s="146">
        <f>'Novos Planos'!V53</f>
        <v>449</v>
      </c>
      <c r="AG53" s="146">
        <f>'Novos Planos'!W53</f>
        <v>449</v>
      </c>
      <c r="AH53" s="146">
        <f>'Novos Planos'!X53</f>
        <v>449</v>
      </c>
      <c r="AI53" s="146">
        <f>'Novos Planos'!Y53</f>
        <v>449</v>
      </c>
      <c r="AJ53" s="293"/>
      <c r="AK53" s="293"/>
      <c r="AM53" s="146">
        <v>549</v>
      </c>
      <c r="AN53" s="146">
        <v>549</v>
      </c>
      <c r="AO53" s="146">
        <v>549</v>
      </c>
      <c r="AP53" s="146">
        <v>549</v>
      </c>
      <c r="AQ53" s="146">
        <v>549</v>
      </c>
      <c r="AR53" s="146">
        <v>549</v>
      </c>
      <c r="AS53" s="146">
        <v>549</v>
      </c>
      <c r="AT53" s="146">
        <v>549</v>
      </c>
      <c r="AU53" s="146">
        <v>549</v>
      </c>
      <c r="AV53" s="293"/>
      <c r="AW53" s="146">
        <v>549</v>
      </c>
      <c r="AX53" s="146">
        <v>549</v>
      </c>
      <c r="AY53" s="146">
        <v>549</v>
      </c>
      <c r="AZ53" s="146">
        <v>549</v>
      </c>
      <c r="BA53" s="146">
        <v>549</v>
      </c>
      <c r="BB53" s="146">
        <v>549</v>
      </c>
      <c r="BC53" s="146">
        <v>549</v>
      </c>
      <c r="BD53" s="146">
        <v>549</v>
      </c>
      <c r="BE53" s="146">
        <v>549</v>
      </c>
      <c r="BF53" s="146">
        <v>449</v>
      </c>
      <c r="BG53" s="146">
        <v>449</v>
      </c>
      <c r="BH53" s="146">
        <v>449</v>
      </c>
      <c r="BI53" s="146">
        <v>449</v>
      </c>
      <c r="BJ53" s="146">
        <v>449</v>
      </c>
      <c r="BK53" s="146">
        <v>449</v>
      </c>
      <c r="BL53" s="146">
        <v>449</v>
      </c>
      <c r="BM53" s="146">
        <v>449</v>
      </c>
      <c r="BN53" s="146">
        <v>449</v>
      </c>
      <c r="BO53" s="293"/>
      <c r="BQ53" s="243">
        <f>VLOOKUP($C53,'Novos Planos'!$C$9:$Y$69,BQ$7,FALSE)</f>
        <v>449</v>
      </c>
      <c r="BR53" s="243">
        <f>VLOOKUP($C53,'Novos Planos'!$C$9:$Y$69,BR$7,FALSE)</f>
        <v>449</v>
      </c>
      <c r="BS53" s="243">
        <f>VLOOKUP($C53,'Novos Planos'!$C$9:$Y$69,BS$7,FALSE)</f>
        <v>449</v>
      </c>
      <c r="BT53" s="243">
        <f>VLOOKUP($C53,'Novos Planos'!$C$9:$Y$69,BT$7,FALSE)</f>
        <v>449</v>
      </c>
      <c r="BU53" s="243">
        <f>VLOOKUP($C53,'Novos Planos'!$C$9:$Y$69,BU$7,FALSE)</f>
        <v>449</v>
      </c>
      <c r="BV53" s="243">
        <f>VLOOKUP($C53,'Novos Planos'!$C$9:$Y$69,BV$7,FALSE)</f>
        <v>449</v>
      </c>
      <c r="BW53" s="243">
        <f>VLOOKUP($C53,'Novos Planos'!$C$9:$Y$69,BW$7,FALSE)</f>
        <v>449</v>
      </c>
      <c r="BX53" s="243">
        <f>VLOOKUP($C53,'Novos Planos'!$C$9:$Y$69,BX$7,FALSE)</f>
        <v>449</v>
      </c>
      <c r="BY53" s="243">
        <f>VLOOKUP($C53,'Novos Planos'!$C$9:$Y$69,BY$7,FALSE)</f>
        <v>449</v>
      </c>
      <c r="CA53" s="237" t="b">
        <f t="shared" si="1"/>
        <v>1</v>
      </c>
      <c r="CB53" s="237" t="b">
        <f t="shared" si="35"/>
        <v>1</v>
      </c>
      <c r="CC53" s="237" t="b">
        <f t="shared" si="36"/>
        <v>1</v>
      </c>
      <c r="CD53" s="237" t="b">
        <f t="shared" si="37"/>
        <v>1</v>
      </c>
      <c r="CE53" s="237" t="b">
        <f t="shared" si="38"/>
        <v>1</v>
      </c>
      <c r="CF53" s="237" t="b">
        <f t="shared" si="39"/>
        <v>1</v>
      </c>
      <c r="CG53" s="237" t="b">
        <f t="shared" si="40"/>
        <v>1</v>
      </c>
      <c r="CH53" s="237" t="b">
        <f t="shared" si="41"/>
        <v>1</v>
      </c>
      <c r="CI53" s="237" t="b">
        <f t="shared" si="42"/>
        <v>1</v>
      </c>
    </row>
    <row r="54" spans="2:87" ht="15" customHeight="1">
      <c r="B54" s="149" t="str">
        <f>'Novos Planos'!B54</f>
        <v>Alcatel 5017E</v>
      </c>
      <c r="C54" s="198" t="str">
        <f>'Novos Planos'!C54</f>
        <v>Alcatel Pixi 3 4.5" 4G</v>
      </c>
      <c r="D54" s="481">
        <f>'Novos Planos'!D54</f>
        <v>42293</v>
      </c>
      <c r="E54" s="481" t="str">
        <f>'Novos Planos'!E54</f>
        <v>Lte</v>
      </c>
      <c r="F54" s="197" t="str">
        <f>'Novos Planos'!F54</f>
        <v>3FF</v>
      </c>
      <c r="G54" s="197" t="str">
        <f>'Novos Planos'!G54</f>
        <v>SmartVivo 2GB</v>
      </c>
      <c r="H54" s="200">
        <f>VLOOKUP($B54,'Novos Planos'!$B$9:$BR$69,H$4,FALSE)</f>
        <v>599</v>
      </c>
      <c r="I54" s="200">
        <f>VLOOKUP($B54,'Novos Planos'!$B$9:$BR$69,I$4,FALSE)</f>
        <v>599</v>
      </c>
      <c r="J54" s="200">
        <f>VLOOKUP($B54,'Novos Planos'!$B$9:$BR$69,J$4,FALSE)</f>
        <v>599</v>
      </c>
      <c r="K54" s="200">
        <f>VLOOKUP($B54,'Novos Planos'!$B$9:$BR$69,K$4,FALSE)</f>
        <v>599</v>
      </c>
      <c r="L54" s="200">
        <f>VLOOKUP($B54,'Novos Planos'!$B$9:$BR$69,L$4,FALSE)</f>
        <v>599</v>
      </c>
      <c r="M54" s="200">
        <f>VLOOKUP($B54,'Novos Planos'!$B$9:$BR$69,M$4,FALSE)</f>
        <v>599</v>
      </c>
      <c r="N54" s="200">
        <f>VLOOKUP($B54,'Novos Planos'!$B$9:$BR$69,N$4,FALSE)</f>
        <v>599</v>
      </c>
      <c r="O54" s="200">
        <f>VLOOKUP($B54,'Novos Planos'!$B$9:$BR$69,O$4,FALSE)</f>
        <v>599</v>
      </c>
      <c r="P54" s="200">
        <f>VLOOKUP($B54,'Novos Planos'!$B$9:$BR$69,P$4,FALSE)</f>
        <v>599</v>
      </c>
      <c r="Q54" s="295"/>
      <c r="R54" s="200">
        <f t="shared" ref="R54:Z54" si="62">H54</f>
        <v>599</v>
      </c>
      <c r="S54" s="200">
        <f t="shared" si="62"/>
        <v>599</v>
      </c>
      <c r="T54" s="200">
        <f t="shared" si="62"/>
        <v>599</v>
      </c>
      <c r="U54" s="200">
        <f t="shared" si="62"/>
        <v>599</v>
      </c>
      <c r="V54" s="200">
        <f t="shared" si="62"/>
        <v>599</v>
      </c>
      <c r="W54" s="200">
        <f t="shared" si="62"/>
        <v>599</v>
      </c>
      <c r="X54" s="200">
        <f t="shared" si="62"/>
        <v>599</v>
      </c>
      <c r="Y54" s="200">
        <f t="shared" si="62"/>
        <v>599</v>
      </c>
      <c r="Z54" s="200">
        <f t="shared" si="62"/>
        <v>599</v>
      </c>
      <c r="AA54" s="146">
        <f>'Novos Planos'!Q54</f>
        <v>499</v>
      </c>
      <c r="AB54" s="146">
        <f>'Novos Planos'!R54</f>
        <v>499</v>
      </c>
      <c r="AC54" s="146">
        <f>'Novos Planos'!S54</f>
        <v>499</v>
      </c>
      <c r="AD54" s="146">
        <f>'Novos Planos'!T54</f>
        <v>499</v>
      </c>
      <c r="AE54" s="146">
        <f>'Novos Planos'!U54</f>
        <v>499</v>
      </c>
      <c r="AF54" s="146">
        <f>'Novos Planos'!V54</f>
        <v>499</v>
      </c>
      <c r="AG54" s="146">
        <f>'Novos Planos'!W54</f>
        <v>499</v>
      </c>
      <c r="AH54" s="146">
        <f>'Novos Planos'!X54</f>
        <v>499</v>
      </c>
      <c r="AI54" s="146">
        <f>'Novos Planos'!Y54</f>
        <v>499</v>
      </c>
      <c r="AJ54" s="293"/>
      <c r="AK54" s="293"/>
      <c r="AM54" s="146">
        <v>599</v>
      </c>
      <c r="AN54" s="146">
        <v>599</v>
      </c>
      <c r="AO54" s="146">
        <v>599</v>
      </c>
      <c r="AP54" s="146">
        <v>599</v>
      </c>
      <c r="AQ54" s="146">
        <v>599</v>
      </c>
      <c r="AR54" s="146">
        <v>599</v>
      </c>
      <c r="AS54" s="146">
        <v>599</v>
      </c>
      <c r="AT54" s="146">
        <v>599</v>
      </c>
      <c r="AU54" s="146">
        <v>599</v>
      </c>
      <c r="AV54" s="293"/>
      <c r="AW54" s="146">
        <v>599</v>
      </c>
      <c r="AX54" s="146">
        <v>599</v>
      </c>
      <c r="AY54" s="146">
        <v>599</v>
      </c>
      <c r="AZ54" s="146">
        <v>599</v>
      </c>
      <c r="BA54" s="146">
        <v>599</v>
      </c>
      <c r="BB54" s="146">
        <v>599</v>
      </c>
      <c r="BC54" s="146">
        <v>599</v>
      </c>
      <c r="BD54" s="146">
        <v>599</v>
      </c>
      <c r="BE54" s="146">
        <v>599</v>
      </c>
      <c r="BF54" s="146">
        <v>499</v>
      </c>
      <c r="BG54" s="146">
        <v>499</v>
      </c>
      <c r="BH54" s="146">
        <v>499</v>
      </c>
      <c r="BI54" s="146">
        <v>499</v>
      </c>
      <c r="BJ54" s="146">
        <v>499</v>
      </c>
      <c r="BK54" s="146">
        <v>499</v>
      </c>
      <c r="BL54" s="146">
        <v>499</v>
      </c>
      <c r="BM54" s="146">
        <v>499</v>
      </c>
      <c r="BN54" s="146">
        <v>499</v>
      </c>
      <c r="BO54" s="293"/>
      <c r="BQ54" s="243">
        <f>VLOOKUP($C54,'Novos Planos'!$C$9:$Y$69,BQ$7,FALSE)</f>
        <v>499</v>
      </c>
      <c r="BR54" s="243">
        <f>VLOOKUP($C54,'Novos Planos'!$C$9:$Y$69,BR$7,FALSE)</f>
        <v>499</v>
      </c>
      <c r="BS54" s="243">
        <f>VLOOKUP($C54,'Novos Planos'!$C$9:$Y$69,BS$7,FALSE)</f>
        <v>499</v>
      </c>
      <c r="BT54" s="243">
        <f>VLOOKUP($C54,'Novos Planos'!$C$9:$Y$69,BT$7,FALSE)</f>
        <v>499</v>
      </c>
      <c r="BU54" s="243">
        <f>VLOOKUP($C54,'Novos Planos'!$C$9:$Y$69,BU$7,FALSE)</f>
        <v>499</v>
      </c>
      <c r="BV54" s="243">
        <f>VLOOKUP($C54,'Novos Planos'!$C$9:$Y$69,BV$7,FALSE)</f>
        <v>499</v>
      </c>
      <c r="BW54" s="243">
        <f>VLOOKUP($C54,'Novos Planos'!$C$9:$Y$69,BW$7,FALSE)</f>
        <v>499</v>
      </c>
      <c r="BX54" s="243">
        <f>VLOOKUP($C54,'Novos Planos'!$C$9:$Y$69,BX$7,FALSE)</f>
        <v>499</v>
      </c>
      <c r="BY54" s="243">
        <f>VLOOKUP($C54,'Novos Planos'!$C$9:$Y$69,BY$7,FALSE)</f>
        <v>499</v>
      </c>
      <c r="CA54" s="237" t="b">
        <f t="shared" si="1"/>
        <v>1</v>
      </c>
      <c r="CB54" s="237" t="b">
        <f t="shared" si="35"/>
        <v>1</v>
      </c>
      <c r="CC54" s="237" t="b">
        <f t="shared" si="36"/>
        <v>1</v>
      </c>
      <c r="CD54" s="237" t="b">
        <f t="shared" si="37"/>
        <v>1</v>
      </c>
      <c r="CE54" s="237" t="b">
        <f t="shared" si="38"/>
        <v>1</v>
      </c>
      <c r="CF54" s="237" t="b">
        <f t="shared" si="39"/>
        <v>1</v>
      </c>
      <c r="CG54" s="237" t="b">
        <f t="shared" si="40"/>
        <v>1</v>
      </c>
      <c r="CH54" s="237" t="b">
        <f t="shared" si="41"/>
        <v>1</v>
      </c>
      <c r="CI54" s="237" t="b">
        <f t="shared" si="42"/>
        <v>1</v>
      </c>
    </row>
    <row r="55" spans="2:87" ht="15" customHeight="1">
      <c r="B55" s="149" t="str">
        <f>'Novos Planos'!B55</f>
        <v>XIAOMI REDMI 2 4G 8GB</v>
      </c>
      <c r="C55" s="198" t="str">
        <f>'Novos Planos'!C55</f>
        <v>Xiaomi Redmi 2</v>
      </c>
      <c r="D55" s="481">
        <f>'Novos Planos'!D55</f>
        <v>42268</v>
      </c>
      <c r="E55" s="481" t="str">
        <f>'Novos Planos'!E55</f>
        <v>Lte</v>
      </c>
      <c r="F55" s="197" t="str">
        <f>'Novos Planos'!F55</f>
        <v>3FF</v>
      </c>
      <c r="G55" s="197" t="str">
        <f>'Novos Planos'!G55</f>
        <v>SmartVivo 2GB</v>
      </c>
      <c r="H55" s="200">
        <f>VLOOKUP($B55,'Novos Planos'!$B$9:$BR$69,H$4,FALSE)</f>
        <v>679</v>
      </c>
      <c r="I55" s="200">
        <f>VLOOKUP($B55,'Novos Planos'!$B$9:$BR$69,I$4,FALSE)</f>
        <v>679</v>
      </c>
      <c r="J55" s="200">
        <f>VLOOKUP($B55,'Novos Planos'!$B$9:$BR$69,J$4,FALSE)</f>
        <v>679</v>
      </c>
      <c r="K55" s="200">
        <f>VLOOKUP($B55,'Novos Planos'!$B$9:$BR$69,K$4,FALSE)</f>
        <v>679</v>
      </c>
      <c r="L55" s="200">
        <f>VLOOKUP($B55,'Novos Planos'!$B$9:$BR$69,L$4,FALSE)</f>
        <v>679</v>
      </c>
      <c r="M55" s="200">
        <f>VLOOKUP($B55,'Novos Planos'!$B$9:$BR$69,M$4,FALSE)</f>
        <v>679</v>
      </c>
      <c r="N55" s="200">
        <f>VLOOKUP($B55,'Novos Planos'!$B$9:$BR$69,N$4,FALSE)</f>
        <v>679</v>
      </c>
      <c r="O55" s="200">
        <f>VLOOKUP($B55,'Novos Planos'!$B$9:$BR$69,O$4,FALSE)</f>
        <v>679</v>
      </c>
      <c r="P55" s="200">
        <f>VLOOKUP($B55,'Novos Planos'!$B$9:$BR$69,P$4,FALSE)</f>
        <v>679</v>
      </c>
      <c r="Q55" s="295"/>
      <c r="R55" s="200">
        <f t="shared" ref="R55:Z55" si="63">H55</f>
        <v>679</v>
      </c>
      <c r="S55" s="200">
        <f t="shared" si="63"/>
        <v>679</v>
      </c>
      <c r="T55" s="200">
        <f t="shared" si="63"/>
        <v>679</v>
      </c>
      <c r="U55" s="200">
        <f t="shared" si="63"/>
        <v>679</v>
      </c>
      <c r="V55" s="200">
        <f t="shared" si="63"/>
        <v>679</v>
      </c>
      <c r="W55" s="200">
        <f t="shared" si="63"/>
        <v>679</v>
      </c>
      <c r="X55" s="200">
        <f t="shared" si="63"/>
        <v>679</v>
      </c>
      <c r="Y55" s="200">
        <f t="shared" si="63"/>
        <v>679</v>
      </c>
      <c r="Z55" s="200">
        <f t="shared" si="63"/>
        <v>679</v>
      </c>
      <c r="AA55" s="146">
        <f>'Novos Planos'!Q55</f>
        <v>549</v>
      </c>
      <c r="AB55" s="146">
        <f>'Novos Planos'!R55</f>
        <v>549</v>
      </c>
      <c r="AC55" s="146">
        <f>'Novos Planos'!S55</f>
        <v>549</v>
      </c>
      <c r="AD55" s="146">
        <f>'Novos Planos'!T55</f>
        <v>549</v>
      </c>
      <c r="AE55" s="146">
        <f>'Novos Planos'!U55</f>
        <v>549</v>
      </c>
      <c r="AF55" s="146">
        <f>'Novos Planos'!V55</f>
        <v>549</v>
      </c>
      <c r="AG55" s="146">
        <f>'Novos Planos'!W55</f>
        <v>549</v>
      </c>
      <c r="AH55" s="146">
        <f>'Novos Planos'!X55</f>
        <v>549</v>
      </c>
      <c r="AI55" s="146">
        <f>'Novos Planos'!Y55</f>
        <v>549</v>
      </c>
      <c r="AJ55" s="293"/>
      <c r="AK55" s="293"/>
      <c r="AM55" s="146">
        <v>679</v>
      </c>
      <c r="AN55" s="146">
        <v>679</v>
      </c>
      <c r="AO55" s="146">
        <v>679</v>
      </c>
      <c r="AP55" s="146">
        <v>679</v>
      </c>
      <c r="AQ55" s="146">
        <v>679</v>
      </c>
      <c r="AR55" s="146">
        <v>679</v>
      </c>
      <c r="AS55" s="146">
        <v>679</v>
      </c>
      <c r="AT55" s="146">
        <v>679</v>
      </c>
      <c r="AU55" s="146">
        <v>679</v>
      </c>
      <c r="AV55" s="293"/>
      <c r="AW55" s="146">
        <v>679</v>
      </c>
      <c r="AX55" s="146">
        <v>679</v>
      </c>
      <c r="AY55" s="146">
        <v>679</v>
      </c>
      <c r="AZ55" s="146">
        <v>679</v>
      </c>
      <c r="BA55" s="146">
        <v>679</v>
      </c>
      <c r="BB55" s="146">
        <v>679</v>
      </c>
      <c r="BC55" s="146">
        <v>679</v>
      </c>
      <c r="BD55" s="146">
        <v>679</v>
      </c>
      <c r="BE55" s="146">
        <v>679</v>
      </c>
      <c r="BF55" s="146">
        <v>549</v>
      </c>
      <c r="BG55" s="146">
        <v>549</v>
      </c>
      <c r="BH55" s="146">
        <v>549</v>
      </c>
      <c r="BI55" s="146">
        <v>549</v>
      </c>
      <c r="BJ55" s="146">
        <v>549</v>
      </c>
      <c r="BK55" s="146">
        <v>549</v>
      </c>
      <c r="BL55" s="146">
        <v>549</v>
      </c>
      <c r="BM55" s="146">
        <v>549</v>
      </c>
      <c r="BN55" s="146">
        <v>549</v>
      </c>
      <c r="BO55" s="293"/>
      <c r="BQ55" s="243">
        <f>VLOOKUP($C55,'Novos Planos'!$C$9:$Y$69,BQ$7,FALSE)</f>
        <v>549</v>
      </c>
      <c r="BR55" s="243">
        <f>VLOOKUP($C55,'Novos Planos'!$C$9:$Y$69,BR$7,FALSE)</f>
        <v>549</v>
      </c>
      <c r="BS55" s="243">
        <f>VLOOKUP($C55,'Novos Planos'!$C$9:$Y$69,BS$7,FALSE)</f>
        <v>549</v>
      </c>
      <c r="BT55" s="243">
        <f>VLOOKUP($C55,'Novos Planos'!$C$9:$Y$69,BT$7,FALSE)</f>
        <v>549</v>
      </c>
      <c r="BU55" s="243">
        <f>VLOOKUP($C55,'Novos Planos'!$C$9:$Y$69,BU$7,FALSE)</f>
        <v>549</v>
      </c>
      <c r="BV55" s="243">
        <f>VLOOKUP($C55,'Novos Planos'!$C$9:$Y$69,BV$7,FALSE)</f>
        <v>549</v>
      </c>
      <c r="BW55" s="243">
        <f>VLOOKUP($C55,'Novos Planos'!$C$9:$Y$69,BW$7,FALSE)</f>
        <v>549</v>
      </c>
      <c r="BX55" s="243">
        <f>VLOOKUP($C55,'Novos Planos'!$C$9:$Y$69,BX$7,FALSE)</f>
        <v>549</v>
      </c>
      <c r="BY55" s="243">
        <f>VLOOKUP($C55,'Novos Planos'!$C$9:$Y$69,BY$7,FALSE)</f>
        <v>549</v>
      </c>
      <c r="CA55" s="237" t="b">
        <f t="shared" ref="CA55:CI55" si="64">BQ55=AA55</f>
        <v>1</v>
      </c>
      <c r="CB55" s="237" t="b">
        <f t="shared" si="64"/>
        <v>1</v>
      </c>
      <c r="CC55" s="237" t="b">
        <f t="shared" si="64"/>
        <v>1</v>
      </c>
      <c r="CD55" s="237" t="b">
        <f t="shared" si="64"/>
        <v>1</v>
      </c>
      <c r="CE55" s="237" t="b">
        <f t="shared" si="64"/>
        <v>1</v>
      </c>
      <c r="CF55" s="237" t="b">
        <f t="shared" si="64"/>
        <v>1</v>
      </c>
      <c r="CG55" s="237" t="b">
        <f t="shared" si="64"/>
        <v>1</v>
      </c>
      <c r="CH55" s="237" t="b">
        <f t="shared" si="64"/>
        <v>1</v>
      </c>
      <c r="CI55" s="237" t="b">
        <f t="shared" si="64"/>
        <v>1</v>
      </c>
    </row>
    <row r="56" spans="2:87" ht="15" customHeight="1">
      <c r="B56" s="149" t="str">
        <f>'Novos Planos'!B56</f>
        <v>Motorola XT1514</v>
      </c>
      <c r="C56" s="198" t="str">
        <f>'Novos Planos'!C56</f>
        <v>Moto E (2ª Geração)</v>
      </c>
      <c r="D56" s="481">
        <f>'Novos Planos'!D56</f>
        <v>42073</v>
      </c>
      <c r="E56" s="481" t="str">
        <f>'Novos Planos'!E56</f>
        <v>Lte</v>
      </c>
      <c r="F56" s="197" t="str">
        <f>'Novos Planos'!F56</f>
        <v>3FF</v>
      </c>
      <c r="G56" s="197" t="str">
        <f>'Novos Planos'!G56</f>
        <v>SmartVivo 2GB</v>
      </c>
      <c r="H56" s="200">
        <f>VLOOKUP($B56,'Novos Planos'!$B$9:$BR$69,H$4,FALSE)</f>
        <v>729</v>
      </c>
      <c r="I56" s="200">
        <f>VLOOKUP($B56,'Novos Planos'!$B$9:$BR$69,I$4,FALSE)</f>
        <v>729</v>
      </c>
      <c r="J56" s="200">
        <f>VLOOKUP($B56,'Novos Planos'!$B$9:$BR$69,J$4,FALSE)</f>
        <v>729</v>
      </c>
      <c r="K56" s="200">
        <f>VLOOKUP($B56,'Novos Planos'!$B$9:$BR$69,K$4,FALSE)</f>
        <v>729</v>
      </c>
      <c r="L56" s="200">
        <f>VLOOKUP($B56,'Novos Planos'!$B$9:$BR$69,L$4,FALSE)</f>
        <v>729</v>
      </c>
      <c r="M56" s="200">
        <f>VLOOKUP($B56,'Novos Planos'!$B$9:$BR$69,M$4,FALSE)</f>
        <v>729</v>
      </c>
      <c r="N56" s="200">
        <f>VLOOKUP($B56,'Novos Planos'!$B$9:$BR$69,N$4,FALSE)</f>
        <v>729</v>
      </c>
      <c r="O56" s="200">
        <f>VLOOKUP($B56,'Novos Planos'!$B$9:$BR$69,O$4,FALSE)</f>
        <v>729</v>
      </c>
      <c r="P56" s="200">
        <f>VLOOKUP($B56,'Novos Planos'!$B$9:$BR$69,P$4,FALSE)</f>
        <v>729</v>
      </c>
      <c r="Q56" s="295"/>
      <c r="R56" s="200">
        <f t="shared" ref="R56:Z58" si="65">H56</f>
        <v>729</v>
      </c>
      <c r="S56" s="200">
        <f t="shared" si="65"/>
        <v>729</v>
      </c>
      <c r="T56" s="200">
        <f t="shared" si="65"/>
        <v>729</v>
      </c>
      <c r="U56" s="200">
        <f t="shared" si="65"/>
        <v>729</v>
      </c>
      <c r="V56" s="200">
        <f t="shared" si="65"/>
        <v>729</v>
      </c>
      <c r="W56" s="200">
        <f t="shared" si="65"/>
        <v>729</v>
      </c>
      <c r="X56" s="200">
        <f t="shared" si="65"/>
        <v>729</v>
      </c>
      <c r="Y56" s="200">
        <f t="shared" si="65"/>
        <v>729</v>
      </c>
      <c r="Z56" s="200">
        <f t="shared" si="65"/>
        <v>729</v>
      </c>
      <c r="AA56" s="146">
        <f>'Novos Planos'!Q56</f>
        <v>599</v>
      </c>
      <c r="AB56" s="146">
        <f>'Novos Planos'!R56</f>
        <v>599</v>
      </c>
      <c r="AC56" s="146">
        <f>'Novos Planos'!S56</f>
        <v>599</v>
      </c>
      <c r="AD56" s="146">
        <f>'Novos Planos'!T56</f>
        <v>599</v>
      </c>
      <c r="AE56" s="146">
        <f>'Novos Planos'!U56</f>
        <v>599</v>
      </c>
      <c r="AF56" s="146">
        <f>'Novos Planos'!V56</f>
        <v>599</v>
      </c>
      <c r="AG56" s="146">
        <f>'Novos Planos'!W56</f>
        <v>599</v>
      </c>
      <c r="AH56" s="146">
        <f>'Novos Planos'!X56</f>
        <v>599</v>
      </c>
      <c r="AI56" s="146">
        <f>'Novos Planos'!Y56</f>
        <v>599</v>
      </c>
      <c r="AJ56" s="293"/>
      <c r="AK56" s="293"/>
      <c r="AM56" s="146">
        <v>729</v>
      </c>
      <c r="AN56" s="146">
        <v>729</v>
      </c>
      <c r="AO56" s="146">
        <v>729</v>
      </c>
      <c r="AP56" s="146">
        <v>729</v>
      </c>
      <c r="AQ56" s="146">
        <v>729</v>
      </c>
      <c r="AR56" s="146">
        <v>729</v>
      </c>
      <c r="AS56" s="146">
        <v>729</v>
      </c>
      <c r="AT56" s="146">
        <v>729</v>
      </c>
      <c r="AU56" s="146">
        <v>729</v>
      </c>
      <c r="AV56" s="293"/>
      <c r="AW56" s="146">
        <v>729</v>
      </c>
      <c r="AX56" s="146">
        <v>729</v>
      </c>
      <c r="AY56" s="146">
        <v>729</v>
      </c>
      <c r="AZ56" s="146">
        <v>729</v>
      </c>
      <c r="BA56" s="146">
        <v>729</v>
      </c>
      <c r="BB56" s="146">
        <v>729</v>
      </c>
      <c r="BC56" s="146">
        <v>729</v>
      </c>
      <c r="BD56" s="146">
        <v>729</v>
      </c>
      <c r="BE56" s="146">
        <v>729</v>
      </c>
      <c r="BF56" s="146">
        <v>599</v>
      </c>
      <c r="BG56" s="146">
        <v>599</v>
      </c>
      <c r="BH56" s="146">
        <v>599</v>
      </c>
      <c r="BI56" s="146">
        <v>599</v>
      </c>
      <c r="BJ56" s="146">
        <v>599</v>
      </c>
      <c r="BK56" s="146">
        <v>599</v>
      </c>
      <c r="BL56" s="146">
        <v>599</v>
      </c>
      <c r="BM56" s="146">
        <v>599</v>
      </c>
      <c r="BN56" s="146">
        <v>599</v>
      </c>
      <c r="BO56" s="293"/>
      <c r="BQ56" s="243">
        <f>VLOOKUP($C56,'Novos Planos'!$C$9:$Y$69,BQ$7,FALSE)</f>
        <v>599</v>
      </c>
      <c r="BR56" s="243">
        <f>VLOOKUP($C56,'Novos Planos'!$C$9:$Y$69,BR$7,FALSE)</f>
        <v>599</v>
      </c>
      <c r="BS56" s="243">
        <f>VLOOKUP($C56,'Novos Planos'!$C$9:$Y$69,BS$7,FALSE)</f>
        <v>599</v>
      </c>
      <c r="BT56" s="243">
        <f>VLOOKUP($C56,'Novos Planos'!$C$9:$Y$69,BT$7,FALSE)</f>
        <v>599</v>
      </c>
      <c r="BU56" s="243">
        <f>VLOOKUP($C56,'Novos Planos'!$C$9:$Y$69,BU$7,FALSE)</f>
        <v>599</v>
      </c>
      <c r="BV56" s="243">
        <f>VLOOKUP($C56,'Novos Planos'!$C$9:$Y$69,BV$7,FALSE)</f>
        <v>599</v>
      </c>
      <c r="BW56" s="243">
        <f>VLOOKUP($C56,'Novos Planos'!$C$9:$Y$69,BW$7,FALSE)</f>
        <v>599</v>
      </c>
      <c r="BX56" s="243">
        <f>VLOOKUP($C56,'Novos Planos'!$C$9:$Y$69,BX$7,FALSE)</f>
        <v>599</v>
      </c>
      <c r="BY56" s="243">
        <f>VLOOKUP($C56,'Novos Planos'!$C$9:$Y$69,BY$7,FALSE)</f>
        <v>599</v>
      </c>
      <c r="CA56" s="237" t="b">
        <f t="shared" si="1"/>
        <v>1</v>
      </c>
      <c r="CB56" s="237" t="b">
        <f t="shared" si="35"/>
        <v>1</v>
      </c>
      <c r="CC56" s="237" t="b">
        <f t="shared" si="36"/>
        <v>1</v>
      </c>
      <c r="CD56" s="237" t="b">
        <f t="shared" si="37"/>
        <v>1</v>
      </c>
      <c r="CE56" s="237" t="b">
        <f t="shared" si="38"/>
        <v>1</v>
      </c>
      <c r="CF56" s="237" t="b">
        <f t="shared" si="39"/>
        <v>1</v>
      </c>
      <c r="CG56" s="237" t="b">
        <f t="shared" si="40"/>
        <v>1</v>
      </c>
      <c r="CH56" s="237" t="b">
        <f t="shared" si="41"/>
        <v>1</v>
      </c>
      <c r="CI56" s="237" t="b">
        <f t="shared" si="42"/>
        <v>1</v>
      </c>
    </row>
    <row r="57" spans="2:87" ht="15" customHeight="1">
      <c r="B57" s="149" t="str">
        <f>'Novos Planos'!B57</f>
        <v>Motorola XT1514 (16GB)</v>
      </c>
      <c r="C57" s="198" t="str">
        <f>'Novos Planos'!C57</f>
        <v>Moto E (2ª Geração 16GB)</v>
      </c>
      <c r="D57" s="481">
        <f>'Novos Planos'!D57</f>
        <v>42248</v>
      </c>
      <c r="E57" s="481" t="str">
        <f>'Novos Planos'!E57</f>
        <v>Lte</v>
      </c>
      <c r="F57" s="197" t="str">
        <f>'Novos Planos'!F57</f>
        <v>3FF</v>
      </c>
      <c r="G57" s="197" t="str">
        <f>'Novos Planos'!G57</f>
        <v>SmartVivo 2GB</v>
      </c>
      <c r="H57" s="200">
        <f>VLOOKUP($B57,'Novos Planos'!$B$9:$BR$69,H$4,FALSE)</f>
        <v>729</v>
      </c>
      <c r="I57" s="200">
        <f>VLOOKUP($B57,'Novos Planos'!$B$9:$BR$69,I$4,FALSE)</f>
        <v>729</v>
      </c>
      <c r="J57" s="200">
        <f>VLOOKUP($B57,'Novos Planos'!$B$9:$BR$69,J$4,FALSE)</f>
        <v>729</v>
      </c>
      <c r="K57" s="200">
        <f>VLOOKUP($B57,'Novos Planos'!$B$9:$BR$69,K$4,FALSE)</f>
        <v>729</v>
      </c>
      <c r="L57" s="200">
        <f>VLOOKUP($B57,'Novos Planos'!$B$9:$BR$69,L$4,FALSE)</f>
        <v>729</v>
      </c>
      <c r="M57" s="200">
        <f>VLOOKUP($B57,'Novos Planos'!$B$9:$BR$69,M$4,FALSE)</f>
        <v>729</v>
      </c>
      <c r="N57" s="200">
        <f>VLOOKUP($B57,'Novos Planos'!$B$9:$BR$69,N$4,FALSE)</f>
        <v>729</v>
      </c>
      <c r="O57" s="200">
        <f>VLOOKUP($B57,'Novos Planos'!$B$9:$BR$69,O$4,FALSE)</f>
        <v>729</v>
      </c>
      <c r="P57" s="200">
        <f>VLOOKUP($B57,'Novos Planos'!$B$9:$BR$69,P$4,FALSE)</f>
        <v>729</v>
      </c>
      <c r="Q57" s="295"/>
      <c r="R57" s="200">
        <f t="shared" ref="R57:Z57" si="66">H57</f>
        <v>729</v>
      </c>
      <c r="S57" s="200">
        <f t="shared" si="66"/>
        <v>729</v>
      </c>
      <c r="T57" s="200">
        <f t="shared" si="66"/>
        <v>729</v>
      </c>
      <c r="U57" s="200">
        <f t="shared" si="66"/>
        <v>729</v>
      </c>
      <c r="V57" s="200">
        <f t="shared" si="66"/>
        <v>729</v>
      </c>
      <c r="W57" s="200">
        <f t="shared" si="66"/>
        <v>729</v>
      </c>
      <c r="X57" s="200">
        <f t="shared" si="66"/>
        <v>729</v>
      </c>
      <c r="Y57" s="200">
        <f t="shared" si="66"/>
        <v>729</v>
      </c>
      <c r="Z57" s="200">
        <f t="shared" si="66"/>
        <v>729</v>
      </c>
      <c r="AA57" s="146">
        <f>'Novos Planos'!Q57</f>
        <v>599</v>
      </c>
      <c r="AB57" s="146">
        <f>'Novos Planos'!R57</f>
        <v>599</v>
      </c>
      <c r="AC57" s="146">
        <f>'Novos Planos'!S57</f>
        <v>599</v>
      </c>
      <c r="AD57" s="146">
        <f>'Novos Planos'!T57</f>
        <v>599</v>
      </c>
      <c r="AE57" s="146">
        <f>'Novos Planos'!U57</f>
        <v>599</v>
      </c>
      <c r="AF57" s="146">
        <f>'Novos Planos'!V57</f>
        <v>599</v>
      </c>
      <c r="AG57" s="146">
        <f>'Novos Planos'!W57</f>
        <v>599</v>
      </c>
      <c r="AH57" s="146">
        <f>'Novos Planos'!X57</f>
        <v>599</v>
      </c>
      <c r="AI57" s="146">
        <f>'Novos Planos'!Y57</f>
        <v>599</v>
      </c>
      <c r="AJ57" s="293"/>
      <c r="AK57" s="293"/>
      <c r="AM57" s="146">
        <v>729</v>
      </c>
      <c r="AN57" s="146">
        <v>729</v>
      </c>
      <c r="AO57" s="146">
        <v>729</v>
      </c>
      <c r="AP57" s="146">
        <v>729</v>
      </c>
      <c r="AQ57" s="146">
        <v>729</v>
      </c>
      <c r="AR57" s="146">
        <v>729</v>
      </c>
      <c r="AS57" s="146">
        <v>729</v>
      </c>
      <c r="AT57" s="146">
        <v>729</v>
      </c>
      <c r="AU57" s="146">
        <v>729</v>
      </c>
      <c r="AV57" s="293"/>
      <c r="AW57" s="146">
        <v>729</v>
      </c>
      <c r="AX57" s="146">
        <v>729</v>
      </c>
      <c r="AY57" s="146">
        <v>729</v>
      </c>
      <c r="AZ57" s="146">
        <v>729</v>
      </c>
      <c r="BA57" s="146">
        <v>729</v>
      </c>
      <c r="BB57" s="146">
        <v>729</v>
      </c>
      <c r="BC57" s="146">
        <v>729</v>
      </c>
      <c r="BD57" s="146">
        <v>729</v>
      </c>
      <c r="BE57" s="146">
        <v>729</v>
      </c>
      <c r="BF57" s="146">
        <v>599</v>
      </c>
      <c r="BG57" s="146">
        <v>599</v>
      </c>
      <c r="BH57" s="146">
        <v>599</v>
      </c>
      <c r="BI57" s="146">
        <v>599</v>
      </c>
      <c r="BJ57" s="146">
        <v>599</v>
      </c>
      <c r="BK57" s="146">
        <v>599</v>
      </c>
      <c r="BL57" s="146">
        <v>599</v>
      </c>
      <c r="BM57" s="146">
        <v>599</v>
      </c>
      <c r="BN57" s="146">
        <v>599</v>
      </c>
      <c r="BO57" s="293"/>
      <c r="BQ57" s="243">
        <f>VLOOKUP($C57,'Novos Planos'!$C$9:$Y$69,BQ$7,FALSE)</f>
        <v>599</v>
      </c>
      <c r="BR57" s="243">
        <f>VLOOKUP($C57,'Novos Planos'!$C$9:$Y$69,BR$7,FALSE)</f>
        <v>599</v>
      </c>
      <c r="BS57" s="243">
        <f>VLOOKUP($C57,'Novos Planos'!$C$9:$Y$69,BS$7,FALSE)</f>
        <v>599</v>
      </c>
      <c r="BT57" s="243">
        <f>VLOOKUP($C57,'Novos Planos'!$C$9:$Y$69,BT$7,FALSE)</f>
        <v>599</v>
      </c>
      <c r="BU57" s="243">
        <f>VLOOKUP($C57,'Novos Planos'!$C$9:$Y$69,BU$7,FALSE)</f>
        <v>599</v>
      </c>
      <c r="BV57" s="243">
        <f>VLOOKUP($C57,'Novos Planos'!$C$9:$Y$69,BV$7,FALSE)</f>
        <v>599</v>
      </c>
      <c r="BW57" s="243">
        <f>VLOOKUP($C57,'Novos Planos'!$C$9:$Y$69,BW$7,FALSE)</f>
        <v>599</v>
      </c>
      <c r="BX57" s="243">
        <f>VLOOKUP($C57,'Novos Planos'!$C$9:$Y$69,BX$7,FALSE)</f>
        <v>599</v>
      </c>
      <c r="BY57" s="243">
        <f>VLOOKUP($C57,'Novos Planos'!$C$9:$Y$69,BY$7,FALSE)</f>
        <v>599</v>
      </c>
      <c r="CA57" s="237" t="b">
        <f t="shared" ref="CA57:CI57" si="67">BQ57=AA57</f>
        <v>1</v>
      </c>
      <c r="CB57" s="237" t="b">
        <f t="shared" si="67"/>
        <v>1</v>
      </c>
      <c r="CC57" s="237" t="b">
        <f t="shared" si="67"/>
        <v>1</v>
      </c>
      <c r="CD57" s="237" t="b">
        <f t="shared" si="67"/>
        <v>1</v>
      </c>
      <c r="CE57" s="237" t="b">
        <f t="shared" si="67"/>
        <v>1</v>
      </c>
      <c r="CF57" s="237" t="b">
        <f t="shared" si="67"/>
        <v>1</v>
      </c>
      <c r="CG57" s="237" t="b">
        <f t="shared" si="67"/>
        <v>1</v>
      </c>
      <c r="CH57" s="237" t="b">
        <f t="shared" si="67"/>
        <v>1</v>
      </c>
      <c r="CI57" s="237" t="b">
        <f t="shared" si="67"/>
        <v>1</v>
      </c>
    </row>
    <row r="58" spans="2:87" ht="15" customHeight="1">
      <c r="B58" s="149" t="str">
        <f>'Novos Planos'!B58</f>
        <v>Samsung G360</v>
      </c>
      <c r="C58" s="198" t="str">
        <f>'Novos Planos'!C58</f>
        <v>Samsung Galaxy Win 2</v>
      </c>
      <c r="D58" s="481">
        <f>'Novos Planos'!D58</f>
        <v>42073</v>
      </c>
      <c r="E58" s="481" t="str">
        <f>'Novos Planos'!E58</f>
        <v>Lte</v>
      </c>
      <c r="F58" s="197" t="str">
        <f>'Novos Planos'!F58</f>
        <v>3FF</v>
      </c>
      <c r="G58" s="197" t="str">
        <f>'Novos Planos'!G58</f>
        <v>SmartVivo 2GB</v>
      </c>
      <c r="H58" s="200">
        <f>VLOOKUP($B58,'Novos Planos'!$B$9:$BR$69,H$4,FALSE)</f>
        <v>729</v>
      </c>
      <c r="I58" s="200">
        <f>VLOOKUP($B58,'Novos Planos'!$B$9:$BR$69,I$4,FALSE)</f>
        <v>729</v>
      </c>
      <c r="J58" s="200">
        <f>VLOOKUP($B58,'Novos Planos'!$B$9:$BR$69,J$4,FALSE)</f>
        <v>729</v>
      </c>
      <c r="K58" s="200">
        <f>VLOOKUP($B58,'Novos Planos'!$B$9:$BR$69,K$4,FALSE)</f>
        <v>729</v>
      </c>
      <c r="L58" s="200">
        <f>VLOOKUP($B58,'Novos Planos'!$B$9:$BR$69,L$4,FALSE)</f>
        <v>729</v>
      </c>
      <c r="M58" s="200">
        <f>VLOOKUP($B58,'Novos Planos'!$B$9:$BR$69,M$4,FALSE)</f>
        <v>729</v>
      </c>
      <c r="N58" s="200">
        <f>VLOOKUP($B58,'Novos Planos'!$B$9:$BR$69,N$4,FALSE)</f>
        <v>729</v>
      </c>
      <c r="O58" s="200">
        <f>VLOOKUP($B58,'Novos Planos'!$B$9:$BR$69,O$4,FALSE)</f>
        <v>729</v>
      </c>
      <c r="P58" s="200">
        <f>VLOOKUP($B58,'Novos Planos'!$B$9:$BR$69,P$4,FALSE)</f>
        <v>729</v>
      </c>
      <c r="Q58" s="295"/>
      <c r="R58" s="200">
        <f t="shared" si="65"/>
        <v>729</v>
      </c>
      <c r="S58" s="200">
        <f t="shared" si="65"/>
        <v>729</v>
      </c>
      <c r="T58" s="200">
        <f t="shared" si="65"/>
        <v>729</v>
      </c>
      <c r="U58" s="200">
        <f t="shared" si="65"/>
        <v>729</v>
      </c>
      <c r="V58" s="200">
        <f t="shared" si="65"/>
        <v>729</v>
      </c>
      <c r="W58" s="200">
        <f t="shared" si="65"/>
        <v>729</v>
      </c>
      <c r="X58" s="200">
        <f t="shared" si="65"/>
        <v>729</v>
      </c>
      <c r="Y58" s="200">
        <f t="shared" si="65"/>
        <v>729</v>
      </c>
      <c r="Z58" s="200">
        <f t="shared" si="65"/>
        <v>729</v>
      </c>
      <c r="AA58" s="146">
        <f>'Novos Planos'!Q58</f>
        <v>569</v>
      </c>
      <c r="AB58" s="146">
        <f>'Novos Planos'!R58</f>
        <v>569</v>
      </c>
      <c r="AC58" s="146">
        <f>'Novos Planos'!S58</f>
        <v>569</v>
      </c>
      <c r="AD58" s="146">
        <f>'Novos Planos'!T58</f>
        <v>569</v>
      </c>
      <c r="AE58" s="146">
        <f>'Novos Planos'!U58</f>
        <v>569</v>
      </c>
      <c r="AF58" s="146">
        <f>'Novos Planos'!V58</f>
        <v>569</v>
      </c>
      <c r="AG58" s="146">
        <f>'Novos Planos'!W58</f>
        <v>569</v>
      </c>
      <c r="AH58" s="146">
        <f>'Novos Planos'!X58</f>
        <v>569</v>
      </c>
      <c r="AI58" s="146">
        <f>'Novos Planos'!Y58</f>
        <v>569</v>
      </c>
      <c r="AJ58" s="293"/>
      <c r="AK58" s="293"/>
      <c r="AM58" s="146">
        <v>729</v>
      </c>
      <c r="AN58" s="146">
        <v>729</v>
      </c>
      <c r="AO58" s="146">
        <v>729</v>
      </c>
      <c r="AP58" s="146">
        <v>729</v>
      </c>
      <c r="AQ58" s="146">
        <v>729</v>
      </c>
      <c r="AR58" s="146">
        <v>729</v>
      </c>
      <c r="AS58" s="146">
        <v>729</v>
      </c>
      <c r="AT58" s="146">
        <v>729</v>
      </c>
      <c r="AU58" s="146">
        <v>729</v>
      </c>
      <c r="AV58" s="293"/>
      <c r="AW58" s="146">
        <v>729</v>
      </c>
      <c r="AX58" s="146">
        <v>729</v>
      </c>
      <c r="AY58" s="146">
        <v>729</v>
      </c>
      <c r="AZ58" s="146">
        <v>729</v>
      </c>
      <c r="BA58" s="146">
        <v>729</v>
      </c>
      <c r="BB58" s="146">
        <v>729</v>
      </c>
      <c r="BC58" s="146">
        <v>729</v>
      </c>
      <c r="BD58" s="146">
        <v>729</v>
      </c>
      <c r="BE58" s="146">
        <v>729</v>
      </c>
      <c r="BF58" s="146">
        <v>569</v>
      </c>
      <c r="BG58" s="146">
        <v>569</v>
      </c>
      <c r="BH58" s="146">
        <v>569</v>
      </c>
      <c r="BI58" s="146">
        <v>569</v>
      </c>
      <c r="BJ58" s="146">
        <v>569</v>
      </c>
      <c r="BK58" s="146">
        <v>569</v>
      </c>
      <c r="BL58" s="146">
        <v>569</v>
      </c>
      <c r="BM58" s="146">
        <v>569</v>
      </c>
      <c r="BN58" s="146">
        <v>569</v>
      </c>
      <c r="BO58" s="293"/>
      <c r="BQ58" s="243">
        <f>VLOOKUP($C58,'Novos Planos'!$C$9:$Y$69,BQ$7,FALSE)</f>
        <v>569</v>
      </c>
      <c r="BR58" s="243">
        <f>VLOOKUP($C58,'Novos Planos'!$C$9:$Y$69,BR$7,FALSE)</f>
        <v>569</v>
      </c>
      <c r="BS58" s="243">
        <f>VLOOKUP($C58,'Novos Planos'!$C$9:$Y$69,BS$7,FALSE)</f>
        <v>569</v>
      </c>
      <c r="BT58" s="243">
        <f>VLOOKUP($C58,'Novos Planos'!$C$9:$Y$69,BT$7,FALSE)</f>
        <v>569</v>
      </c>
      <c r="BU58" s="243">
        <f>VLOOKUP($C58,'Novos Planos'!$C$9:$Y$69,BU$7,FALSE)</f>
        <v>569</v>
      </c>
      <c r="BV58" s="243">
        <f>VLOOKUP($C58,'Novos Planos'!$C$9:$Y$69,BV$7,FALSE)</f>
        <v>569</v>
      </c>
      <c r="BW58" s="243">
        <f>VLOOKUP($C58,'Novos Planos'!$C$9:$Y$69,BW$7,FALSE)</f>
        <v>569</v>
      </c>
      <c r="BX58" s="243">
        <f>VLOOKUP($C58,'Novos Planos'!$C$9:$Y$69,BX$7,FALSE)</f>
        <v>569</v>
      </c>
      <c r="BY58" s="243">
        <f>VLOOKUP($C58,'Novos Planos'!$C$9:$Y$69,BY$7,FALSE)</f>
        <v>569</v>
      </c>
      <c r="CA58" s="237" t="b">
        <f t="shared" si="1"/>
        <v>1</v>
      </c>
      <c r="CB58" s="237" t="b">
        <f t="shared" si="35"/>
        <v>1</v>
      </c>
      <c r="CC58" s="237" t="b">
        <f t="shared" si="36"/>
        <v>1</v>
      </c>
      <c r="CD58" s="237" t="b">
        <f t="shared" si="37"/>
        <v>1</v>
      </c>
      <c r="CE58" s="237" t="b">
        <f t="shared" si="38"/>
        <v>1</v>
      </c>
      <c r="CF58" s="237" t="b">
        <f t="shared" si="39"/>
        <v>1</v>
      </c>
      <c r="CG58" s="237" t="b">
        <f t="shared" si="40"/>
        <v>1</v>
      </c>
      <c r="CH58" s="237" t="b">
        <f t="shared" si="41"/>
        <v>1</v>
      </c>
      <c r="CI58" s="237" t="b">
        <f t="shared" si="42"/>
        <v>1</v>
      </c>
    </row>
    <row r="59" spans="2:87" ht="15" customHeight="1">
      <c r="B59" s="149" t="str">
        <f>'Novos Planos'!B59</f>
        <v>LG H342F</v>
      </c>
      <c r="C59" s="198" t="str">
        <f>'Novos Planos'!C59</f>
        <v>LG Leon 4G</v>
      </c>
      <c r="D59" s="481">
        <f>'Novos Planos'!D59</f>
        <v>42150</v>
      </c>
      <c r="E59" s="481" t="str">
        <f>'Novos Planos'!E59</f>
        <v>Lte</v>
      </c>
      <c r="F59" s="197" t="str">
        <f>'Novos Planos'!F59</f>
        <v>3FF</v>
      </c>
      <c r="G59" s="197" t="str">
        <f>'Novos Planos'!G59</f>
        <v>SmartVivo 2GB</v>
      </c>
      <c r="H59" s="200">
        <f>VLOOKUP($B59,'Novos Planos'!$B$9:$BR$69,H$4,FALSE)</f>
        <v>729</v>
      </c>
      <c r="I59" s="200">
        <f>VLOOKUP($B59,'Novos Planos'!$B$9:$BR$69,I$4,FALSE)</f>
        <v>729</v>
      </c>
      <c r="J59" s="200">
        <f>VLOOKUP($B59,'Novos Planos'!$B$9:$BR$69,J$4,FALSE)</f>
        <v>729</v>
      </c>
      <c r="K59" s="200">
        <f>VLOOKUP($B59,'Novos Planos'!$B$9:$BR$69,K$4,FALSE)</f>
        <v>729</v>
      </c>
      <c r="L59" s="200">
        <f>VLOOKUP($B59,'Novos Planos'!$B$9:$BR$69,L$4,FALSE)</f>
        <v>729</v>
      </c>
      <c r="M59" s="200">
        <f>VLOOKUP($B59,'Novos Planos'!$B$9:$BR$69,M$4,FALSE)</f>
        <v>729</v>
      </c>
      <c r="N59" s="200">
        <f>VLOOKUP($B59,'Novos Planos'!$B$9:$BR$69,N$4,FALSE)</f>
        <v>729</v>
      </c>
      <c r="O59" s="200">
        <f>VLOOKUP($B59,'Novos Planos'!$B$9:$BR$69,O$4,FALSE)</f>
        <v>729</v>
      </c>
      <c r="P59" s="200">
        <f>VLOOKUP($B59,'Novos Planos'!$B$9:$BR$69,P$4,FALSE)</f>
        <v>729</v>
      </c>
      <c r="Q59" s="295"/>
      <c r="R59" s="200">
        <f t="shared" ref="R59:Z59" si="68">H59</f>
        <v>729</v>
      </c>
      <c r="S59" s="200">
        <f t="shared" si="68"/>
        <v>729</v>
      </c>
      <c r="T59" s="200">
        <f t="shared" si="68"/>
        <v>729</v>
      </c>
      <c r="U59" s="200">
        <f t="shared" si="68"/>
        <v>729</v>
      </c>
      <c r="V59" s="200">
        <f t="shared" si="68"/>
        <v>729</v>
      </c>
      <c r="W59" s="200">
        <f t="shared" si="68"/>
        <v>729</v>
      </c>
      <c r="X59" s="200">
        <f t="shared" si="68"/>
        <v>729</v>
      </c>
      <c r="Y59" s="200">
        <f t="shared" si="68"/>
        <v>729</v>
      </c>
      <c r="Z59" s="200">
        <f t="shared" si="68"/>
        <v>729</v>
      </c>
      <c r="AA59" s="146">
        <f>'Novos Planos'!Q59</f>
        <v>559</v>
      </c>
      <c r="AB59" s="146">
        <f>'Novos Planos'!R59</f>
        <v>559</v>
      </c>
      <c r="AC59" s="146">
        <f>'Novos Planos'!S59</f>
        <v>559</v>
      </c>
      <c r="AD59" s="146">
        <f>'Novos Planos'!T59</f>
        <v>559</v>
      </c>
      <c r="AE59" s="146">
        <f>'Novos Planos'!U59</f>
        <v>559</v>
      </c>
      <c r="AF59" s="146">
        <f>'Novos Planos'!V59</f>
        <v>559</v>
      </c>
      <c r="AG59" s="146">
        <f>'Novos Planos'!W59</f>
        <v>559</v>
      </c>
      <c r="AH59" s="146">
        <f>'Novos Planos'!X59</f>
        <v>559</v>
      </c>
      <c r="AI59" s="146">
        <f>'Novos Planos'!Y59</f>
        <v>559</v>
      </c>
      <c r="AJ59" s="293"/>
      <c r="AK59" s="293"/>
      <c r="AM59" s="146">
        <v>729</v>
      </c>
      <c r="AN59" s="146">
        <v>729</v>
      </c>
      <c r="AO59" s="146">
        <v>729</v>
      </c>
      <c r="AP59" s="146">
        <v>729</v>
      </c>
      <c r="AQ59" s="146">
        <v>729</v>
      </c>
      <c r="AR59" s="146">
        <v>729</v>
      </c>
      <c r="AS59" s="146">
        <v>729</v>
      </c>
      <c r="AT59" s="146">
        <v>729</v>
      </c>
      <c r="AU59" s="146">
        <v>729</v>
      </c>
      <c r="AV59" s="293"/>
      <c r="AW59" s="146">
        <v>729</v>
      </c>
      <c r="AX59" s="146">
        <v>729</v>
      </c>
      <c r="AY59" s="146">
        <v>729</v>
      </c>
      <c r="AZ59" s="146">
        <v>729</v>
      </c>
      <c r="BA59" s="146">
        <v>729</v>
      </c>
      <c r="BB59" s="146">
        <v>729</v>
      </c>
      <c r="BC59" s="146">
        <v>729</v>
      </c>
      <c r="BD59" s="146">
        <v>729</v>
      </c>
      <c r="BE59" s="146">
        <v>729</v>
      </c>
      <c r="BF59" s="146">
        <v>559</v>
      </c>
      <c r="BG59" s="146">
        <v>559</v>
      </c>
      <c r="BH59" s="146">
        <v>559</v>
      </c>
      <c r="BI59" s="146">
        <v>559</v>
      </c>
      <c r="BJ59" s="146">
        <v>559</v>
      </c>
      <c r="BK59" s="146">
        <v>559</v>
      </c>
      <c r="BL59" s="146">
        <v>559</v>
      </c>
      <c r="BM59" s="146">
        <v>559</v>
      </c>
      <c r="BN59" s="146">
        <v>559</v>
      </c>
      <c r="BO59" s="293"/>
      <c r="BQ59" s="243">
        <f>VLOOKUP($C59,'Novos Planos'!$C$9:$Y$69,BQ$7,FALSE)</f>
        <v>559</v>
      </c>
      <c r="BR59" s="243">
        <f>VLOOKUP($C59,'Novos Planos'!$C$9:$Y$69,BR$7,FALSE)</f>
        <v>559</v>
      </c>
      <c r="BS59" s="243">
        <f>VLOOKUP($C59,'Novos Planos'!$C$9:$Y$69,BS$7,FALSE)</f>
        <v>559</v>
      </c>
      <c r="BT59" s="243">
        <f>VLOOKUP($C59,'Novos Planos'!$C$9:$Y$69,BT$7,FALSE)</f>
        <v>559</v>
      </c>
      <c r="BU59" s="243">
        <f>VLOOKUP($C59,'Novos Planos'!$C$9:$Y$69,BU$7,FALSE)</f>
        <v>559</v>
      </c>
      <c r="BV59" s="243">
        <f>VLOOKUP($C59,'Novos Planos'!$C$9:$Y$69,BV$7,FALSE)</f>
        <v>559</v>
      </c>
      <c r="BW59" s="243">
        <f>VLOOKUP($C59,'Novos Planos'!$C$9:$Y$69,BW$7,FALSE)</f>
        <v>559</v>
      </c>
      <c r="BX59" s="243">
        <f>VLOOKUP($C59,'Novos Planos'!$C$9:$Y$69,BX$7,FALSE)</f>
        <v>559</v>
      </c>
      <c r="BY59" s="243">
        <f>VLOOKUP($C59,'Novos Planos'!$C$9:$Y$69,BY$7,FALSE)</f>
        <v>559</v>
      </c>
      <c r="CA59" s="237" t="b">
        <f t="shared" si="1"/>
        <v>1</v>
      </c>
      <c r="CB59" s="237" t="b">
        <f t="shared" si="35"/>
        <v>1</v>
      </c>
      <c r="CC59" s="237" t="b">
        <f t="shared" si="36"/>
        <v>1</v>
      </c>
      <c r="CD59" s="237" t="b">
        <f t="shared" si="37"/>
        <v>1</v>
      </c>
      <c r="CE59" s="237" t="b">
        <f t="shared" si="38"/>
        <v>1</v>
      </c>
      <c r="CF59" s="237" t="b">
        <f t="shared" si="39"/>
        <v>1</v>
      </c>
      <c r="CG59" s="237" t="b">
        <f t="shared" si="40"/>
        <v>1</v>
      </c>
      <c r="CH59" s="237" t="b">
        <f t="shared" si="41"/>
        <v>1</v>
      </c>
      <c r="CI59" s="237" t="b">
        <f t="shared" si="42"/>
        <v>1</v>
      </c>
    </row>
    <row r="60" spans="2:87" ht="15" customHeight="1">
      <c r="B60" s="149" t="str">
        <f>'Novos Planos'!B60</f>
        <v>Samsung J110M</v>
      </c>
      <c r="C60" s="198" t="str">
        <f>'Novos Planos'!C60</f>
        <v>Samsung Galaxy J1 Ace 4G Duos</v>
      </c>
      <c r="D60" s="481">
        <f>'Novos Planos'!D60</f>
        <v>42305</v>
      </c>
      <c r="E60" s="481" t="str">
        <f>'Novos Planos'!E60</f>
        <v>Lte</v>
      </c>
      <c r="F60" s="197" t="str">
        <f>'Novos Planos'!F60</f>
        <v>3FF</v>
      </c>
      <c r="G60" s="197" t="str">
        <f>'Novos Planos'!G60</f>
        <v>SmartVivo 2GB</v>
      </c>
      <c r="H60" s="200">
        <f>VLOOKUP($B60,'Novos Planos'!$B$9:$BR$69,H$4,FALSE)</f>
        <v>629</v>
      </c>
      <c r="I60" s="200">
        <f>VLOOKUP($B60,'Novos Planos'!$B$9:$BR$69,I$4,FALSE)</f>
        <v>629</v>
      </c>
      <c r="J60" s="200">
        <f>VLOOKUP($B60,'Novos Planos'!$B$9:$BR$69,J$4,FALSE)</f>
        <v>629</v>
      </c>
      <c r="K60" s="200">
        <f>VLOOKUP($B60,'Novos Planos'!$B$9:$BR$69,K$4,FALSE)</f>
        <v>629</v>
      </c>
      <c r="L60" s="200">
        <f>VLOOKUP($B60,'Novos Planos'!$B$9:$BR$69,L$4,FALSE)</f>
        <v>629</v>
      </c>
      <c r="M60" s="200">
        <f>VLOOKUP($B60,'Novos Planos'!$B$9:$BR$69,M$4,FALSE)</f>
        <v>629</v>
      </c>
      <c r="N60" s="200">
        <f>VLOOKUP($B60,'Novos Planos'!$B$9:$BR$69,N$4,FALSE)</f>
        <v>629</v>
      </c>
      <c r="O60" s="200">
        <f>VLOOKUP($B60,'Novos Planos'!$B$9:$BR$69,O$4,FALSE)</f>
        <v>629</v>
      </c>
      <c r="P60" s="200">
        <f>VLOOKUP($B60,'Novos Planos'!$B$9:$BR$69,P$4,FALSE)</f>
        <v>629</v>
      </c>
      <c r="Q60" s="295"/>
      <c r="R60" s="200">
        <f t="shared" ref="R60:Z60" si="69">H60</f>
        <v>629</v>
      </c>
      <c r="S60" s="200">
        <f t="shared" si="69"/>
        <v>629</v>
      </c>
      <c r="T60" s="200">
        <f t="shared" si="69"/>
        <v>629</v>
      </c>
      <c r="U60" s="200">
        <f t="shared" si="69"/>
        <v>629</v>
      </c>
      <c r="V60" s="200">
        <f t="shared" si="69"/>
        <v>629</v>
      </c>
      <c r="W60" s="200">
        <f t="shared" si="69"/>
        <v>629</v>
      </c>
      <c r="X60" s="200">
        <f t="shared" si="69"/>
        <v>629</v>
      </c>
      <c r="Y60" s="200">
        <f t="shared" si="69"/>
        <v>629</v>
      </c>
      <c r="Z60" s="200">
        <f t="shared" si="69"/>
        <v>629</v>
      </c>
      <c r="AA60" s="146">
        <f>'Novos Planos'!Q60</f>
        <v>499</v>
      </c>
      <c r="AB60" s="146">
        <f>'Novos Planos'!R60</f>
        <v>499</v>
      </c>
      <c r="AC60" s="146">
        <f>'Novos Planos'!S60</f>
        <v>499</v>
      </c>
      <c r="AD60" s="146">
        <f>'Novos Planos'!T60</f>
        <v>499</v>
      </c>
      <c r="AE60" s="146">
        <f>'Novos Planos'!U60</f>
        <v>499</v>
      </c>
      <c r="AF60" s="146">
        <f>'Novos Planos'!V60</f>
        <v>499</v>
      </c>
      <c r="AG60" s="146">
        <f>'Novos Planos'!W60</f>
        <v>499</v>
      </c>
      <c r="AH60" s="146">
        <f>'Novos Planos'!X60</f>
        <v>499</v>
      </c>
      <c r="AI60" s="146">
        <f>'Novos Planos'!Y60</f>
        <v>499</v>
      </c>
      <c r="AJ60" s="293"/>
      <c r="AK60" s="293"/>
      <c r="AM60" s="146">
        <v>629</v>
      </c>
      <c r="AN60" s="146">
        <v>629</v>
      </c>
      <c r="AO60" s="146">
        <v>629</v>
      </c>
      <c r="AP60" s="146">
        <v>629</v>
      </c>
      <c r="AQ60" s="146">
        <v>629</v>
      </c>
      <c r="AR60" s="146">
        <v>629</v>
      </c>
      <c r="AS60" s="146">
        <v>629</v>
      </c>
      <c r="AT60" s="146">
        <v>629</v>
      </c>
      <c r="AU60" s="146">
        <v>629</v>
      </c>
      <c r="AV60" s="293"/>
      <c r="AW60" s="146">
        <v>629</v>
      </c>
      <c r="AX60" s="146">
        <v>629</v>
      </c>
      <c r="AY60" s="146">
        <v>629</v>
      </c>
      <c r="AZ60" s="146">
        <v>629</v>
      </c>
      <c r="BA60" s="146">
        <v>629</v>
      </c>
      <c r="BB60" s="146">
        <v>629</v>
      </c>
      <c r="BC60" s="146">
        <v>629</v>
      </c>
      <c r="BD60" s="146">
        <v>629</v>
      </c>
      <c r="BE60" s="146">
        <v>629</v>
      </c>
      <c r="BF60" s="146">
        <v>499</v>
      </c>
      <c r="BG60" s="146">
        <v>499</v>
      </c>
      <c r="BH60" s="146">
        <v>499</v>
      </c>
      <c r="BI60" s="146">
        <v>499</v>
      </c>
      <c r="BJ60" s="146">
        <v>499</v>
      </c>
      <c r="BK60" s="146">
        <v>499</v>
      </c>
      <c r="BL60" s="146">
        <v>499</v>
      </c>
      <c r="BM60" s="146">
        <v>499</v>
      </c>
      <c r="BN60" s="146">
        <v>499</v>
      </c>
      <c r="BO60" s="293"/>
      <c r="BQ60" s="243">
        <f>VLOOKUP($C60,'Novos Planos'!$C$9:$Y$69,BQ$7,FALSE)</f>
        <v>499</v>
      </c>
      <c r="BR60" s="243">
        <f>VLOOKUP($C60,'Novos Planos'!$C$9:$Y$69,BR$7,FALSE)</f>
        <v>499</v>
      </c>
      <c r="BS60" s="243">
        <f>VLOOKUP($C60,'Novos Planos'!$C$9:$Y$69,BS$7,FALSE)</f>
        <v>499</v>
      </c>
      <c r="BT60" s="243">
        <f>VLOOKUP($C60,'Novos Planos'!$C$9:$Y$69,BT$7,FALSE)</f>
        <v>499</v>
      </c>
      <c r="BU60" s="243">
        <f>VLOOKUP($C60,'Novos Planos'!$C$9:$Y$69,BU$7,FALSE)</f>
        <v>499</v>
      </c>
      <c r="BV60" s="243">
        <f>VLOOKUP($C60,'Novos Planos'!$C$9:$Y$69,BV$7,FALSE)</f>
        <v>499</v>
      </c>
      <c r="BW60" s="243">
        <f>VLOOKUP($C60,'Novos Planos'!$C$9:$Y$69,BW$7,FALSE)</f>
        <v>499</v>
      </c>
      <c r="BX60" s="243">
        <f>VLOOKUP($C60,'Novos Planos'!$C$9:$Y$69,BX$7,FALSE)</f>
        <v>499</v>
      </c>
      <c r="BY60" s="243">
        <f>VLOOKUP($C60,'Novos Planos'!$C$9:$Y$69,BY$7,FALSE)</f>
        <v>499</v>
      </c>
      <c r="CA60" s="237" t="b">
        <f t="shared" ref="CA60:CI60" si="70">BQ60=AA60</f>
        <v>1</v>
      </c>
      <c r="CB60" s="237" t="b">
        <f t="shared" si="70"/>
        <v>1</v>
      </c>
      <c r="CC60" s="237" t="b">
        <f t="shared" si="70"/>
        <v>1</v>
      </c>
      <c r="CD60" s="237" t="b">
        <f t="shared" si="70"/>
        <v>1</v>
      </c>
      <c r="CE60" s="237" t="b">
        <f t="shared" si="70"/>
        <v>1</v>
      </c>
      <c r="CF60" s="237" t="b">
        <f t="shared" si="70"/>
        <v>1</v>
      </c>
      <c r="CG60" s="237" t="b">
        <f t="shared" si="70"/>
        <v>1</v>
      </c>
      <c r="CH60" s="237" t="b">
        <f t="shared" si="70"/>
        <v>1</v>
      </c>
      <c r="CI60" s="237" t="b">
        <f t="shared" si="70"/>
        <v>1</v>
      </c>
    </row>
    <row r="61" spans="2:87" ht="15" customHeight="1">
      <c r="B61" s="149" t="str">
        <f>'Novos Planos'!B61</f>
        <v>Samsung J100M</v>
      </c>
      <c r="C61" s="198" t="str">
        <f>'Novos Planos'!C61</f>
        <v>Samsung Galaxy J1</v>
      </c>
      <c r="D61" s="481">
        <f>'Novos Planos'!D61</f>
        <v>42219</v>
      </c>
      <c r="E61" s="481" t="str">
        <f>'Novos Planos'!E61</f>
        <v>Lte</v>
      </c>
      <c r="F61" s="197" t="str">
        <f>'Novos Planos'!F61</f>
        <v>3FF</v>
      </c>
      <c r="G61" s="197" t="str">
        <f>'Novos Planos'!G61</f>
        <v>SmartVivo 2GB</v>
      </c>
      <c r="H61" s="200">
        <f>VLOOKUP($B61,'Novos Planos'!$B$9:$BR$69,H$4,FALSE)</f>
        <v>529</v>
      </c>
      <c r="I61" s="200">
        <f>VLOOKUP($B61,'Novos Planos'!$B$9:$BR$69,I$4,FALSE)</f>
        <v>529</v>
      </c>
      <c r="J61" s="200">
        <f>VLOOKUP($B61,'Novos Planos'!$B$9:$BR$69,J$4,FALSE)</f>
        <v>529</v>
      </c>
      <c r="K61" s="200">
        <f>VLOOKUP($B61,'Novos Planos'!$B$9:$BR$69,K$4,FALSE)</f>
        <v>529</v>
      </c>
      <c r="L61" s="200">
        <f>VLOOKUP($B61,'Novos Planos'!$B$9:$BR$69,L$4,FALSE)</f>
        <v>529</v>
      </c>
      <c r="M61" s="200">
        <f>VLOOKUP($B61,'Novos Planos'!$B$9:$BR$69,M$4,FALSE)</f>
        <v>529</v>
      </c>
      <c r="N61" s="200">
        <f>VLOOKUP($B61,'Novos Planos'!$B$9:$BR$69,N$4,FALSE)</f>
        <v>529</v>
      </c>
      <c r="O61" s="200">
        <f>VLOOKUP($B61,'Novos Planos'!$B$9:$BR$69,O$4,FALSE)</f>
        <v>529</v>
      </c>
      <c r="P61" s="200">
        <f>VLOOKUP($B61,'Novos Planos'!$B$9:$BR$69,P$4,FALSE)</f>
        <v>529</v>
      </c>
      <c r="Q61" s="295"/>
      <c r="R61" s="200">
        <f t="shared" ref="R61:Z61" si="71">H61</f>
        <v>529</v>
      </c>
      <c r="S61" s="200">
        <f t="shared" si="71"/>
        <v>529</v>
      </c>
      <c r="T61" s="200">
        <f t="shared" si="71"/>
        <v>529</v>
      </c>
      <c r="U61" s="200">
        <f t="shared" si="71"/>
        <v>529</v>
      </c>
      <c r="V61" s="200">
        <f t="shared" si="71"/>
        <v>529</v>
      </c>
      <c r="W61" s="200">
        <f t="shared" si="71"/>
        <v>529</v>
      </c>
      <c r="X61" s="200">
        <f t="shared" si="71"/>
        <v>529</v>
      </c>
      <c r="Y61" s="200">
        <f t="shared" si="71"/>
        <v>529</v>
      </c>
      <c r="Z61" s="200">
        <f t="shared" si="71"/>
        <v>529</v>
      </c>
      <c r="AA61" s="146">
        <f>'Novos Planos'!Q61</f>
        <v>429</v>
      </c>
      <c r="AB61" s="146">
        <f>'Novos Planos'!R61</f>
        <v>429</v>
      </c>
      <c r="AC61" s="146">
        <f>'Novos Planos'!S61</f>
        <v>429</v>
      </c>
      <c r="AD61" s="146">
        <f>'Novos Planos'!T61</f>
        <v>429</v>
      </c>
      <c r="AE61" s="146">
        <f>'Novos Planos'!U61</f>
        <v>429</v>
      </c>
      <c r="AF61" s="146">
        <f>'Novos Planos'!V61</f>
        <v>429</v>
      </c>
      <c r="AG61" s="146">
        <f>'Novos Planos'!W61</f>
        <v>429</v>
      </c>
      <c r="AH61" s="146">
        <f>'Novos Planos'!X61</f>
        <v>429</v>
      </c>
      <c r="AI61" s="146">
        <f>'Novos Planos'!Y61</f>
        <v>429</v>
      </c>
      <c r="AJ61" s="293"/>
      <c r="AK61" s="293"/>
      <c r="AM61" s="146">
        <v>529</v>
      </c>
      <c r="AN61" s="146">
        <v>529</v>
      </c>
      <c r="AO61" s="146">
        <v>529</v>
      </c>
      <c r="AP61" s="146">
        <v>529</v>
      </c>
      <c r="AQ61" s="146">
        <v>529</v>
      </c>
      <c r="AR61" s="146">
        <v>529</v>
      </c>
      <c r="AS61" s="146">
        <v>529</v>
      </c>
      <c r="AT61" s="146">
        <v>529</v>
      </c>
      <c r="AU61" s="146">
        <v>529</v>
      </c>
      <c r="AV61" s="293"/>
      <c r="AW61" s="146">
        <v>529</v>
      </c>
      <c r="AX61" s="146">
        <v>529</v>
      </c>
      <c r="AY61" s="146">
        <v>529</v>
      </c>
      <c r="AZ61" s="146">
        <v>529</v>
      </c>
      <c r="BA61" s="146">
        <v>529</v>
      </c>
      <c r="BB61" s="146">
        <v>529</v>
      </c>
      <c r="BC61" s="146">
        <v>529</v>
      </c>
      <c r="BD61" s="146">
        <v>529</v>
      </c>
      <c r="BE61" s="146">
        <v>529</v>
      </c>
      <c r="BF61" s="146">
        <v>429</v>
      </c>
      <c r="BG61" s="146">
        <v>429</v>
      </c>
      <c r="BH61" s="146">
        <v>429</v>
      </c>
      <c r="BI61" s="146">
        <v>429</v>
      </c>
      <c r="BJ61" s="146">
        <v>429</v>
      </c>
      <c r="BK61" s="146">
        <v>429</v>
      </c>
      <c r="BL61" s="146">
        <v>429</v>
      </c>
      <c r="BM61" s="146">
        <v>429</v>
      </c>
      <c r="BN61" s="146">
        <v>429</v>
      </c>
      <c r="BO61" s="293"/>
      <c r="BQ61" s="243">
        <f>VLOOKUP($C61,'Novos Planos'!$C$9:$Y$69,BQ$7,FALSE)</f>
        <v>429</v>
      </c>
      <c r="BR61" s="243">
        <f>VLOOKUP($C61,'Novos Planos'!$C$9:$Y$69,BR$7,FALSE)</f>
        <v>429</v>
      </c>
      <c r="BS61" s="243">
        <f>VLOOKUP($C61,'Novos Planos'!$C$9:$Y$69,BS$7,FALSE)</f>
        <v>429</v>
      </c>
      <c r="BT61" s="243">
        <f>VLOOKUP($C61,'Novos Planos'!$C$9:$Y$69,BT$7,FALSE)</f>
        <v>429</v>
      </c>
      <c r="BU61" s="243">
        <f>VLOOKUP($C61,'Novos Planos'!$C$9:$Y$69,BU$7,FALSE)</f>
        <v>429</v>
      </c>
      <c r="BV61" s="243">
        <f>VLOOKUP($C61,'Novos Planos'!$C$9:$Y$69,BV$7,FALSE)</f>
        <v>429</v>
      </c>
      <c r="BW61" s="243">
        <f>VLOOKUP($C61,'Novos Planos'!$C$9:$Y$69,BW$7,FALSE)</f>
        <v>429</v>
      </c>
      <c r="BX61" s="243">
        <f>VLOOKUP($C61,'Novos Planos'!$C$9:$Y$69,BX$7,FALSE)</f>
        <v>429</v>
      </c>
      <c r="BY61" s="243">
        <f>VLOOKUP($C61,'Novos Planos'!$C$9:$Y$69,BY$7,FALSE)</f>
        <v>429</v>
      </c>
      <c r="CA61" s="237" t="b">
        <f t="shared" si="1"/>
        <v>1</v>
      </c>
      <c r="CB61" s="237" t="b">
        <f t="shared" si="35"/>
        <v>1</v>
      </c>
      <c r="CC61" s="237" t="b">
        <f t="shared" si="36"/>
        <v>1</v>
      </c>
      <c r="CD61" s="237" t="b">
        <f t="shared" si="37"/>
        <v>1</v>
      </c>
      <c r="CE61" s="237" t="b">
        <f t="shared" si="38"/>
        <v>1</v>
      </c>
      <c r="CF61" s="237" t="b">
        <f t="shared" si="39"/>
        <v>1</v>
      </c>
      <c r="CG61" s="237" t="b">
        <f t="shared" si="40"/>
        <v>1</v>
      </c>
      <c r="CH61" s="237" t="b">
        <f t="shared" si="41"/>
        <v>1</v>
      </c>
      <c r="CI61" s="237" t="b">
        <f t="shared" si="42"/>
        <v>1</v>
      </c>
    </row>
    <row r="62" spans="2:87" ht="15" customHeight="1">
      <c r="B62" s="149" t="str">
        <f>'Novos Planos'!B62</f>
        <v>LG V490</v>
      </c>
      <c r="C62" s="186" t="str">
        <f>'Novos Planos'!C62</f>
        <v>LG G Pad 8" 4G</v>
      </c>
      <c r="D62" s="481">
        <f>'Novos Planos'!D62</f>
        <v>42209</v>
      </c>
      <c r="E62" s="481" t="str">
        <f>'Novos Planos'!E62</f>
        <v>Lte</v>
      </c>
      <c r="F62" s="197" t="str">
        <f>'Novos Planos'!F62</f>
        <v>3FF</v>
      </c>
      <c r="G62" s="197" t="str">
        <f>'Novos Planos'!G62</f>
        <v>VIM 6GB</v>
      </c>
      <c r="H62" s="200">
        <f>VLOOKUP($B62,'Novos Planos'!$B$9:$BR$69,H$4,FALSE)</f>
        <v>1129</v>
      </c>
      <c r="I62" s="200">
        <f>VLOOKUP($B62,'Novos Planos'!$B$9:$BR$69,I$4,FALSE)</f>
        <v>1129</v>
      </c>
      <c r="J62" s="200">
        <f>VLOOKUP($B62,'Novos Planos'!$B$9:$BR$69,J$4,FALSE)</f>
        <v>1129</v>
      </c>
      <c r="K62" s="200">
        <f>VLOOKUP($B62,'Novos Planos'!$B$9:$BR$69,K$4,FALSE)</f>
        <v>1129</v>
      </c>
      <c r="L62" s="200">
        <f>VLOOKUP($B62,'Novos Planos'!$B$9:$BR$69,L$4,FALSE)</f>
        <v>1129</v>
      </c>
      <c r="M62" s="200">
        <f>VLOOKUP($B62,'Novos Planos'!$B$9:$BR$69,M$4,FALSE)</f>
        <v>1129</v>
      </c>
      <c r="N62" s="200">
        <f>VLOOKUP($B62,'Novos Planos'!$B$9:$BR$69,N$4,FALSE)</f>
        <v>1129</v>
      </c>
      <c r="O62" s="200">
        <f>VLOOKUP($B62,'Novos Planos'!$B$9:$BR$69,O$4,FALSE)</f>
        <v>1129</v>
      </c>
      <c r="P62" s="200">
        <f>VLOOKUP($B62,'Novos Planos'!$B$9:$BR$69,P$4,FALSE)</f>
        <v>1129</v>
      </c>
      <c r="Q62" s="295"/>
      <c r="R62" s="200">
        <f t="shared" ref="R62:Z62" si="72">H62</f>
        <v>1129</v>
      </c>
      <c r="S62" s="200">
        <f t="shared" si="72"/>
        <v>1129</v>
      </c>
      <c r="T62" s="200">
        <f t="shared" si="72"/>
        <v>1129</v>
      </c>
      <c r="U62" s="200">
        <f t="shared" si="72"/>
        <v>1129</v>
      </c>
      <c r="V62" s="200">
        <f t="shared" si="72"/>
        <v>1129</v>
      </c>
      <c r="W62" s="200">
        <f t="shared" si="72"/>
        <v>1129</v>
      </c>
      <c r="X62" s="200">
        <f t="shared" si="72"/>
        <v>1129</v>
      </c>
      <c r="Y62" s="200">
        <f t="shared" si="72"/>
        <v>1129</v>
      </c>
      <c r="Z62" s="200">
        <f t="shared" si="72"/>
        <v>1129</v>
      </c>
      <c r="AA62" s="146" t="str">
        <f>'Novos Planos'!Q62</f>
        <v>-</v>
      </c>
      <c r="AB62" s="146" t="str">
        <f>'Novos Planos'!R62</f>
        <v>-</v>
      </c>
      <c r="AC62" s="146" t="str">
        <f>'Novos Planos'!S62</f>
        <v>-</v>
      </c>
      <c r="AD62" s="146" t="str">
        <f>'Novos Planos'!T62</f>
        <v>-</v>
      </c>
      <c r="AE62" s="146" t="str">
        <f>'Novos Planos'!U62</f>
        <v>-</v>
      </c>
      <c r="AF62" s="146" t="str">
        <f>'Novos Planos'!V62</f>
        <v>-</v>
      </c>
      <c r="AG62" s="146" t="str">
        <f>'Novos Planos'!W62</f>
        <v>-</v>
      </c>
      <c r="AH62" s="146" t="str">
        <f>'Novos Planos'!X62</f>
        <v>-</v>
      </c>
      <c r="AI62" s="146" t="str">
        <f>'Novos Planos'!Y62</f>
        <v>-</v>
      </c>
      <c r="AJ62" s="293"/>
      <c r="AK62" s="293"/>
      <c r="AM62" s="146">
        <v>1129</v>
      </c>
      <c r="AN62" s="146">
        <v>1129</v>
      </c>
      <c r="AO62" s="146">
        <v>1129</v>
      </c>
      <c r="AP62" s="146">
        <v>1129</v>
      </c>
      <c r="AQ62" s="146">
        <v>1129</v>
      </c>
      <c r="AR62" s="146">
        <v>1129</v>
      </c>
      <c r="AS62" s="146">
        <v>1129</v>
      </c>
      <c r="AT62" s="146">
        <v>1129</v>
      </c>
      <c r="AU62" s="146">
        <v>1129</v>
      </c>
      <c r="AV62" s="293"/>
      <c r="AW62" s="146">
        <v>1129</v>
      </c>
      <c r="AX62" s="146">
        <v>1129</v>
      </c>
      <c r="AY62" s="146">
        <v>1129</v>
      </c>
      <c r="AZ62" s="146">
        <v>1129</v>
      </c>
      <c r="BA62" s="146">
        <v>1129</v>
      </c>
      <c r="BB62" s="146">
        <v>1129</v>
      </c>
      <c r="BC62" s="146">
        <v>1129</v>
      </c>
      <c r="BD62" s="146">
        <v>1129</v>
      </c>
      <c r="BE62" s="146">
        <v>1129</v>
      </c>
      <c r="BF62" s="146" t="s">
        <v>55</v>
      </c>
      <c r="BG62" s="146" t="s">
        <v>55</v>
      </c>
      <c r="BH62" s="146" t="s">
        <v>55</v>
      </c>
      <c r="BI62" s="146" t="s">
        <v>55</v>
      </c>
      <c r="BJ62" s="146" t="s">
        <v>55</v>
      </c>
      <c r="BK62" s="146" t="s">
        <v>55</v>
      </c>
      <c r="BL62" s="146" t="s">
        <v>55</v>
      </c>
      <c r="BM62" s="146" t="s">
        <v>55</v>
      </c>
      <c r="BN62" s="146" t="s">
        <v>55</v>
      </c>
      <c r="BO62" s="293"/>
      <c r="BQ62" s="243" t="str">
        <f>VLOOKUP($C62,'Novos Planos'!$C$9:$Y$69,BQ$7,FALSE)</f>
        <v>-</v>
      </c>
      <c r="BR62" s="243" t="str">
        <f>VLOOKUP($C62,'Novos Planos'!$C$9:$Y$69,BR$7,FALSE)</f>
        <v>-</v>
      </c>
      <c r="BS62" s="243" t="str">
        <f>VLOOKUP($C62,'Novos Planos'!$C$9:$Y$69,BS$7,FALSE)</f>
        <v>-</v>
      </c>
      <c r="BT62" s="243" t="str">
        <f>VLOOKUP($C62,'Novos Planos'!$C$9:$Y$69,BT$7,FALSE)</f>
        <v>-</v>
      </c>
      <c r="BU62" s="243" t="str">
        <f>VLOOKUP($C62,'Novos Planos'!$C$9:$Y$69,BU$7,FALSE)</f>
        <v>-</v>
      </c>
      <c r="BV62" s="243" t="str">
        <f>VLOOKUP($C62,'Novos Planos'!$C$9:$Y$69,BV$7,FALSE)</f>
        <v>-</v>
      </c>
      <c r="BW62" s="243" t="str">
        <f>VLOOKUP($C62,'Novos Planos'!$C$9:$Y$69,BW$7,FALSE)</f>
        <v>-</v>
      </c>
      <c r="BX62" s="243" t="str">
        <f>VLOOKUP($C62,'Novos Planos'!$C$9:$Y$69,BX$7,FALSE)</f>
        <v>-</v>
      </c>
      <c r="BY62" s="243" t="str">
        <f>VLOOKUP($C62,'Novos Planos'!$C$9:$Y$69,BY$7,FALSE)</f>
        <v>-</v>
      </c>
      <c r="CA62" s="237" t="b">
        <f t="shared" si="1"/>
        <v>1</v>
      </c>
      <c r="CB62" s="237" t="b">
        <f t="shared" si="35"/>
        <v>1</v>
      </c>
      <c r="CC62" s="237" t="b">
        <f t="shared" si="36"/>
        <v>1</v>
      </c>
      <c r="CD62" s="237" t="b">
        <f t="shared" si="37"/>
        <v>1</v>
      </c>
      <c r="CE62" s="237" t="b">
        <f t="shared" si="38"/>
        <v>1</v>
      </c>
      <c r="CF62" s="237" t="b">
        <f t="shared" si="39"/>
        <v>1</v>
      </c>
      <c r="CG62" s="237" t="b">
        <f t="shared" si="40"/>
        <v>1</v>
      </c>
      <c r="CH62" s="237" t="b">
        <f t="shared" si="41"/>
        <v>1</v>
      </c>
      <c r="CI62" s="237" t="b">
        <f t="shared" si="42"/>
        <v>1</v>
      </c>
    </row>
    <row r="63" spans="2:87" ht="15" customHeight="1">
      <c r="B63" s="149" t="str">
        <f>'Novos Planos'!B63</f>
        <v>Samsung T116</v>
      </c>
      <c r="C63" s="198" t="str">
        <f>'Novos Planos'!C63</f>
        <v xml:space="preserve">Samsung Galaxy Tab E 7.0 </v>
      </c>
      <c r="D63" s="481">
        <f>'Novos Planos'!D63</f>
        <v>42123</v>
      </c>
      <c r="E63" s="481" t="str">
        <f>'Novos Planos'!E63</f>
        <v>3G Plus</v>
      </c>
      <c r="F63" s="197" t="str">
        <f>'Novos Planos'!F63</f>
        <v>3FF</v>
      </c>
      <c r="G63" s="197" t="str">
        <f>'Novos Planos'!G63</f>
        <v>VIM 2GB</v>
      </c>
      <c r="H63" s="200">
        <f>VLOOKUP($B63,'Novos Planos'!$B$9:$BR$69,H$4,FALSE)</f>
        <v>769</v>
      </c>
      <c r="I63" s="200">
        <f>VLOOKUP($B63,'Novos Planos'!$B$9:$BR$69,I$4,FALSE)</f>
        <v>769</v>
      </c>
      <c r="J63" s="200">
        <f>VLOOKUP($B63,'Novos Planos'!$B$9:$BR$69,J$4,FALSE)</f>
        <v>769</v>
      </c>
      <c r="K63" s="200">
        <f>VLOOKUP($B63,'Novos Planos'!$B$9:$BR$69,K$4,FALSE)</f>
        <v>769</v>
      </c>
      <c r="L63" s="200">
        <f>VLOOKUP($B63,'Novos Planos'!$B$9:$BR$69,L$4,FALSE)</f>
        <v>769</v>
      </c>
      <c r="M63" s="200">
        <f>VLOOKUP($B63,'Novos Planos'!$B$9:$BR$69,M$4,FALSE)</f>
        <v>769</v>
      </c>
      <c r="N63" s="200">
        <f>VLOOKUP($B63,'Novos Planos'!$B$9:$BR$69,N$4,FALSE)</f>
        <v>769</v>
      </c>
      <c r="O63" s="200">
        <f>VLOOKUP($B63,'Novos Planos'!$B$9:$BR$69,O$4,FALSE)</f>
        <v>769</v>
      </c>
      <c r="P63" s="200">
        <f>VLOOKUP($B63,'Novos Planos'!$B$9:$BR$69,P$4,FALSE)</f>
        <v>769</v>
      </c>
      <c r="Q63" s="295"/>
      <c r="R63" s="200">
        <f t="shared" ref="R63:Z63" si="73">H63</f>
        <v>769</v>
      </c>
      <c r="S63" s="200">
        <f t="shared" si="73"/>
        <v>769</v>
      </c>
      <c r="T63" s="200">
        <f t="shared" si="73"/>
        <v>769</v>
      </c>
      <c r="U63" s="200">
        <f t="shared" si="73"/>
        <v>769</v>
      </c>
      <c r="V63" s="200">
        <f t="shared" si="73"/>
        <v>769</v>
      </c>
      <c r="W63" s="200">
        <f t="shared" si="73"/>
        <v>769</v>
      </c>
      <c r="X63" s="200">
        <f t="shared" si="73"/>
        <v>769</v>
      </c>
      <c r="Y63" s="200">
        <f t="shared" si="73"/>
        <v>769</v>
      </c>
      <c r="Z63" s="200">
        <f t="shared" si="73"/>
        <v>769</v>
      </c>
      <c r="AA63" s="146">
        <f>'Novos Planos'!Q63</f>
        <v>549</v>
      </c>
      <c r="AB63" s="146">
        <f>'Novos Planos'!R63</f>
        <v>549</v>
      </c>
      <c r="AC63" s="146">
        <f>'Novos Planos'!S63</f>
        <v>549</v>
      </c>
      <c r="AD63" s="146">
        <f>'Novos Planos'!T63</f>
        <v>549</v>
      </c>
      <c r="AE63" s="146">
        <f>'Novos Planos'!U63</f>
        <v>549</v>
      </c>
      <c r="AF63" s="146">
        <f>'Novos Planos'!V63</f>
        <v>549</v>
      </c>
      <c r="AG63" s="146">
        <f>'Novos Planos'!W63</f>
        <v>549</v>
      </c>
      <c r="AH63" s="146">
        <f>'Novos Planos'!X63</f>
        <v>549</v>
      </c>
      <c r="AI63" s="146">
        <f>'Novos Planos'!Y63</f>
        <v>549</v>
      </c>
      <c r="AJ63" s="293"/>
      <c r="AK63" s="293"/>
      <c r="AM63" s="146">
        <v>769</v>
      </c>
      <c r="AN63" s="146">
        <v>769</v>
      </c>
      <c r="AO63" s="146">
        <v>769</v>
      </c>
      <c r="AP63" s="146">
        <v>769</v>
      </c>
      <c r="AQ63" s="146">
        <v>769</v>
      </c>
      <c r="AR63" s="146">
        <v>769</v>
      </c>
      <c r="AS63" s="146">
        <v>769</v>
      </c>
      <c r="AT63" s="146">
        <v>769</v>
      </c>
      <c r="AU63" s="146">
        <v>769</v>
      </c>
      <c r="AV63" s="293"/>
      <c r="AW63" s="146">
        <v>769</v>
      </c>
      <c r="AX63" s="146">
        <v>769</v>
      </c>
      <c r="AY63" s="146">
        <v>769</v>
      </c>
      <c r="AZ63" s="146">
        <v>769</v>
      </c>
      <c r="BA63" s="146">
        <v>769</v>
      </c>
      <c r="BB63" s="146">
        <v>769</v>
      </c>
      <c r="BC63" s="146">
        <v>769</v>
      </c>
      <c r="BD63" s="146">
        <v>769</v>
      </c>
      <c r="BE63" s="146">
        <v>769</v>
      </c>
      <c r="BF63" s="146">
        <v>549</v>
      </c>
      <c r="BG63" s="146">
        <v>549</v>
      </c>
      <c r="BH63" s="146">
        <v>549</v>
      </c>
      <c r="BI63" s="146">
        <v>549</v>
      </c>
      <c r="BJ63" s="146">
        <v>549</v>
      </c>
      <c r="BK63" s="146">
        <v>549</v>
      </c>
      <c r="BL63" s="146">
        <v>549</v>
      </c>
      <c r="BM63" s="146">
        <v>549</v>
      </c>
      <c r="BN63" s="146">
        <v>549</v>
      </c>
      <c r="BO63" s="293"/>
      <c r="BQ63" s="243">
        <f>VLOOKUP($C63,'Novos Planos'!$C$9:$Y$69,BQ$7,FALSE)</f>
        <v>549</v>
      </c>
      <c r="BR63" s="243">
        <f>VLOOKUP($C63,'Novos Planos'!$C$9:$Y$69,BR$7,FALSE)</f>
        <v>549</v>
      </c>
      <c r="BS63" s="243">
        <f>VLOOKUP($C63,'Novos Planos'!$C$9:$Y$69,BS$7,FALSE)</f>
        <v>549</v>
      </c>
      <c r="BT63" s="243">
        <f>VLOOKUP($C63,'Novos Planos'!$C$9:$Y$69,BT$7,FALSE)</f>
        <v>549</v>
      </c>
      <c r="BU63" s="243">
        <f>VLOOKUP($C63,'Novos Planos'!$C$9:$Y$69,BU$7,FALSE)</f>
        <v>549</v>
      </c>
      <c r="BV63" s="243">
        <f>VLOOKUP($C63,'Novos Planos'!$C$9:$Y$69,BV$7,FALSE)</f>
        <v>549</v>
      </c>
      <c r="BW63" s="243">
        <f>VLOOKUP($C63,'Novos Planos'!$C$9:$Y$69,BW$7,FALSE)</f>
        <v>549</v>
      </c>
      <c r="BX63" s="243">
        <f>VLOOKUP($C63,'Novos Planos'!$C$9:$Y$69,BX$7,FALSE)</f>
        <v>549</v>
      </c>
      <c r="BY63" s="243">
        <f>VLOOKUP($C63,'Novos Planos'!$C$9:$Y$69,BY$7,FALSE)</f>
        <v>549</v>
      </c>
      <c r="CA63" s="237" t="b">
        <f t="shared" si="1"/>
        <v>1</v>
      </c>
      <c r="CB63" s="237" t="b">
        <f t="shared" si="35"/>
        <v>1</v>
      </c>
      <c r="CC63" s="237" t="b">
        <f t="shared" si="36"/>
        <v>1</v>
      </c>
      <c r="CD63" s="237" t="b">
        <f t="shared" si="37"/>
        <v>1</v>
      </c>
      <c r="CE63" s="237" t="b">
        <f t="shared" si="38"/>
        <v>1</v>
      </c>
      <c r="CF63" s="237" t="b">
        <f t="shared" si="39"/>
        <v>1</v>
      </c>
      <c r="CG63" s="237" t="b">
        <f t="shared" si="40"/>
        <v>1</v>
      </c>
      <c r="CH63" s="237" t="b">
        <f t="shared" si="41"/>
        <v>1</v>
      </c>
      <c r="CI63" s="237" t="b">
        <f t="shared" si="42"/>
        <v>1</v>
      </c>
    </row>
    <row r="64" spans="2:87" ht="15" customHeight="1">
      <c r="B64" s="149" t="str">
        <f>'Novos Planos'!B64</f>
        <v>Iphone 4S 8GB</v>
      </c>
      <c r="C64" s="245" t="str">
        <f>'Novos Planos'!C64</f>
        <v>Iphone 4S 8GB</v>
      </c>
      <c r="D64" s="481">
        <f>'Novos Planos'!D64</f>
        <v>41599</v>
      </c>
      <c r="E64" s="481" t="str">
        <f>'Novos Planos'!E64</f>
        <v>3G Plus</v>
      </c>
      <c r="F64" s="197" t="str">
        <f>'Novos Planos'!F64</f>
        <v>3FF</v>
      </c>
      <c r="G64" s="197" t="str">
        <f>'Novos Planos'!G64</f>
        <v>SmartVivo 2GB</v>
      </c>
      <c r="H64" s="200">
        <f>VLOOKUP($B64,'Novos Planos'!$B$9:$BR$69,H$4,FALSE)</f>
        <v>1149</v>
      </c>
      <c r="I64" s="200">
        <f>VLOOKUP($B64,'Novos Planos'!$B$9:$BR$69,I$4,FALSE)</f>
        <v>1149</v>
      </c>
      <c r="J64" s="200">
        <f>VLOOKUP($B64,'Novos Planos'!$B$9:$BR$69,J$4,FALSE)</f>
        <v>1149</v>
      </c>
      <c r="K64" s="200">
        <f>VLOOKUP($B64,'Novos Planos'!$B$9:$BR$69,K$4,FALSE)</f>
        <v>1149</v>
      </c>
      <c r="L64" s="200">
        <f>VLOOKUP($B64,'Novos Planos'!$B$9:$BR$69,L$4,FALSE)</f>
        <v>1149</v>
      </c>
      <c r="M64" s="200">
        <f>VLOOKUP($B64,'Novos Planos'!$B$9:$BR$69,M$4,FALSE)</f>
        <v>1149</v>
      </c>
      <c r="N64" s="200">
        <f>VLOOKUP($B64,'Novos Planos'!$B$9:$BR$69,N$4,FALSE)</f>
        <v>1149</v>
      </c>
      <c r="O64" s="200">
        <f>VLOOKUP($B64,'Novos Planos'!$B$9:$BR$69,O$4,FALSE)</f>
        <v>1149</v>
      </c>
      <c r="P64" s="200">
        <f>VLOOKUP($B64,'Novos Planos'!$B$9:$BR$69,P$4,FALSE)</f>
        <v>1149</v>
      </c>
      <c r="Q64" s="295"/>
      <c r="R64" s="200">
        <f t="shared" ref="R64:Z64" si="74">H64</f>
        <v>1149</v>
      </c>
      <c r="S64" s="200">
        <f t="shared" si="74"/>
        <v>1149</v>
      </c>
      <c r="T64" s="200">
        <f t="shared" si="74"/>
        <v>1149</v>
      </c>
      <c r="U64" s="200">
        <f t="shared" si="74"/>
        <v>1149</v>
      </c>
      <c r="V64" s="200">
        <f t="shared" si="74"/>
        <v>1149</v>
      </c>
      <c r="W64" s="200">
        <f t="shared" si="74"/>
        <v>1149</v>
      </c>
      <c r="X64" s="200">
        <f t="shared" si="74"/>
        <v>1149</v>
      </c>
      <c r="Y64" s="200">
        <f t="shared" si="74"/>
        <v>1149</v>
      </c>
      <c r="Z64" s="200">
        <f t="shared" si="74"/>
        <v>1149</v>
      </c>
      <c r="AA64" s="146">
        <f>'Novos Planos'!Q64</f>
        <v>1049</v>
      </c>
      <c r="AB64" s="146">
        <f>'Novos Planos'!R64</f>
        <v>1049</v>
      </c>
      <c r="AC64" s="146">
        <f>'Novos Planos'!S64</f>
        <v>1049</v>
      </c>
      <c r="AD64" s="146">
        <f>'Novos Planos'!T64</f>
        <v>1049</v>
      </c>
      <c r="AE64" s="146">
        <f>'Novos Planos'!U64</f>
        <v>1049</v>
      </c>
      <c r="AF64" s="146">
        <f>'Novos Planos'!V64</f>
        <v>1049</v>
      </c>
      <c r="AG64" s="146">
        <f>'Novos Planos'!W64</f>
        <v>1049</v>
      </c>
      <c r="AH64" s="146">
        <f>'Novos Planos'!X64</f>
        <v>1049</v>
      </c>
      <c r="AI64" s="146">
        <f>'Novos Planos'!Y64</f>
        <v>1049</v>
      </c>
      <c r="AJ64" s="293"/>
      <c r="AK64" s="293"/>
      <c r="AM64" s="146">
        <v>1149</v>
      </c>
      <c r="AN64" s="146">
        <v>1149</v>
      </c>
      <c r="AO64" s="146">
        <v>1149</v>
      </c>
      <c r="AP64" s="146">
        <v>1149</v>
      </c>
      <c r="AQ64" s="146">
        <v>1149</v>
      </c>
      <c r="AR64" s="146">
        <v>1149</v>
      </c>
      <c r="AS64" s="146">
        <v>1149</v>
      </c>
      <c r="AT64" s="146">
        <v>1149</v>
      </c>
      <c r="AU64" s="146">
        <v>1149</v>
      </c>
      <c r="AV64" s="293"/>
      <c r="AW64" s="146">
        <v>1149</v>
      </c>
      <c r="AX64" s="146">
        <v>1149</v>
      </c>
      <c r="AY64" s="146">
        <v>1149</v>
      </c>
      <c r="AZ64" s="146">
        <v>1149</v>
      </c>
      <c r="BA64" s="146">
        <v>1149</v>
      </c>
      <c r="BB64" s="146">
        <v>1149</v>
      </c>
      <c r="BC64" s="146">
        <v>1149</v>
      </c>
      <c r="BD64" s="146">
        <v>1149</v>
      </c>
      <c r="BE64" s="146">
        <v>1149</v>
      </c>
      <c r="BF64" s="146">
        <v>1049</v>
      </c>
      <c r="BG64" s="146">
        <v>1049</v>
      </c>
      <c r="BH64" s="146">
        <v>1049</v>
      </c>
      <c r="BI64" s="146">
        <v>1049</v>
      </c>
      <c r="BJ64" s="146">
        <v>1049</v>
      </c>
      <c r="BK64" s="146">
        <v>1049</v>
      </c>
      <c r="BL64" s="146">
        <v>1049</v>
      </c>
      <c r="BM64" s="146">
        <v>1049</v>
      </c>
      <c r="BN64" s="146">
        <v>1049</v>
      </c>
      <c r="BO64" s="293"/>
      <c r="BQ64" s="243">
        <f>VLOOKUP($C64,'Novos Planos'!$C$9:$Y$69,BQ$7,FALSE)</f>
        <v>1049</v>
      </c>
      <c r="BR64" s="243">
        <f>VLOOKUP($C64,'Novos Planos'!$C$9:$Y$69,BR$7,FALSE)</f>
        <v>1049</v>
      </c>
      <c r="BS64" s="243">
        <f>VLOOKUP($C64,'Novos Planos'!$C$9:$Y$69,BS$7,FALSE)</f>
        <v>1049</v>
      </c>
      <c r="BT64" s="243">
        <f>VLOOKUP($C64,'Novos Planos'!$C$9:$Y$69,BT$7,FALSE)</f>
        <v>1049</v>
      </c>
      <c r="BU64" s="243">
        <f>VLOOKUP($C64,'Novos Planos'!$C$9:$Y$69,BU$7,FALSE)</f>
        <v>1049</v>
      </c>
      <c r="BV64" s="243">
        <f>VLOOKUP($C64,'Novos Planos'!$C$9:$Y$69,BV$7,FALSE)</f>
        <v>1049</v>
      </c>
      <c r="BW64" s="243">
        <f>VLOOKUP($C64,'Novos Planos'!$C$9:$Y$69,BW$7,FALSE)</f>
        <v>1049</v>
      </c>
      <c r="BX64" s="243">
        <f>VLOOKUP($C64,'Novos Planos'!$C$9:$Y$69,BX$7,FALSE)</f>
        <v>1049</v>
      </c>
      <c r="BY64" s="243">
        <f>VLOOKUP($C64,'Novos Planos'!$C$9:$Y$69,BY$7,FALSE)</f>
        <v>1049</v>
      </c>
      <c r="CA64" s="237" t="b">
        <f t="shared" si="1"/>
        <v>1</v>
      </c>
      <c r="CB64" s="237" t="b">
        <f t="shared" si="35"/>
        <v>1</v>
      </c>
      <c r="CC64" s="237" t="b">
        <f t="shared" si="36"/>
        <v>1</v>
      </c>
      <c r="CD64" s="237" t="b">
        <f t="shared" si="37"/>
        <v>1</v>
      </c>
      <c r="CE64" s="237" t="b">
        <f t="shared" si="38"/>
        <v>1</v>
      </c>
      <c r="CF64" s="237" t="b">
        <f t="shared" si="39"/>
        <v>1</v>
      </c>
      <c r="CG64" s="237" t="b">
        <f t="shared" si="40"/>
        <v>1</v>
      </c>
      <c r="CH64" s="237" t="b">
        <f t="shared" si="41"/>
        <v>1</v>
      </c>
      <c r="CI64" s="237" t="b">
        <f t="shared" si="42"/>
        <v>1</v>
      </c>
    </row>
    <row r="65" spans="2:87" ht="15" customHeight="1">
      <c r="B65" s="149" t="str">
        <f>'Novos Planos'!B65</f>
        <v>Microsoft 435</v>
      </c>
      <c r="C65" s="129" t="str">
        <f>'Novos Planos'!C65</f>
        <v>Lumia 435 DualSim</v>
      </c>
      <c r="D65" s="481">
        <f>'Novos Planos'!D65</f>
        <v>42055</v>
      </c>
      <c r="E65" s="481" t="str">
        <f>'Novos Planos'!E65</f>
        <v>3G Plus</v>
      </c>
      <c r="F65" s="197" t="str">
        <f>'Novos Planos'!F65</f>
        <v>3FF</v>
      </c>
      <c r="G65" s="197" t="str">
        <f>'Novos Planos'!G65</f>
        <v>SmartVivo 1GB</v>
      </c>
      <c r="H65" s="200">
        <f>VLOOKUP($B65,'Novos Planos'!$B$9:$BR$69,H$4,FALSE)</f>
        <v>349</v>
      </c>
      <c r="I65" s="200">
        <f>VLOOKUP($B65,'Novos Planos'!$B$9:$BR$69,I$4,FALSE)</f>
        <v>349</v>
      </c>
      <c r="J65" s="200">
        <f>VLOOKUP($B65,'Novos Planos'!$B$9:$BR$69,J$4,FALSE)</f>
        <v>349</v>
      </c>
      <c r="K65" s="200">
        <f>VLOOKUP($B65,'Novos Planos'!$B$9:$BR$69,K$4,FALSE)</f>
        <v>349</v>
      </c>
      <c r="L65" s="200">
        <f>VLOOKUP($B65,'Novos Planos'!$B$9:$BR$69,L$4,FALSE)</f>
        <v>349</v>
      </c>
      <c r="M65" s="200">
        <f>VLOOKUP($B65,'Novos Planos'!$B$9:$BR$69,M$4,FALSE)</f>
        <v>349</v>
      </c>
      <c r="N65" s="200">
        <f>VLOOKUP($B65,'Novos Planos'!$B$9:$BR$69,N$4,FALSE)</f>
        <v>349</v>
      </c>
      <c r="O65" s="200">
        <f>VLOOKUP($B65,'Novos Planos'!$B$9:$BR$69,O$4,FALSE)</f>
        <v>349</v>
      </c>
      <c r="P65" s="200">
        <f>VLOOKUP($B65,'Novos Planos'!$B$9:$BR$69,P$4,FALSE)</f>
        <v>349</v>
      </c>
      <c r="Q65" s="295"/>
      <c r="R65" s="200">
        <f t="shared" ref="R65:Z65" si="75">H65</f>
        <v>349</v>
      </c>
      <c r="S65" s="200">
        <f t="shared" si="75"/>
        <v>349</v>
      </c>
      <c r="T65" s="200">
        <f t="shared" si="75"/>
        <v>349</v>
      </c>
      <c r="U65" s="200">
        <f t="shared" si="75"/>
        <v>349</v>
      </c>
      <c r="V65" s="200">
        <f t="shared" si="75"/>
        <v>349</v>
      </c>
      <c r="W65" s="200">
        <f t="shared" si="75"/>
        <v>349</v>
      </c>
      <c r="X65" s="200">
        <f t="shared" si="75"/>
        <v>349</v>
      </c>
      <c r="Y65" s="200">
        <f t="shared" si="75"/>
        <v>349</v>
      </c>
      <c r="Z65" s="200">
        <f t="shared" si="75"/>
        <v>349</v>
      </c>
      <c r="AA65" s="146">
        <f>'Novos Planos'!Q65</f>
        <v>219</v>
      </c>
      <c r="AB65" s="146">
        <f>'Novos Planos'!R65</f>
        <v>219</v>
      </c>
      <c r="AC65" s="146">
        <f>'Novos Planos'!S65</f>
        <v>219</v>
      </c>
      <c r="AD65" s="146">
        <f>'Novos Planos'!T65</f>
        <v>219</v>
      </c>
      <c r="AE65" s="146">
        <f>'Novos Planos'!U65</f>
        <v>219</v>
      </c>
      <c r="AF65" s="146">
        <f>'Novos Planos'!V65</f>
        <v>219</v>
      </c>
      <c r="AG65" s="146">
        <f>'Novos Planos'!W65</f>
        <v>219</v>
      </c>
      <c r="AH65" s="146">
        <f>'Novos Planos'!X65</f>
        <v>219</v>
      </c>
      <c r="AI65" s="146">
        <f>'Novos Planos'!Y65</f>
        <v>219</v>
      </c>
      <c r="AJ65" s="293"/>
      <c r="AK65" s="293"/>
      <c r="AM65" s="146" t="e">
        <v>#N/A</v>
      </c>
      <c r="AN65" s="146" t="e">
        <v>#N/A</v>
      </c>
      <c r="AO65" s="146" t="e">
        <v>#N/A</v>
      </c>
      <c r="AP65" s="146" t="e">
        <v>#N/A</v>
      </c>
      <c r="AQ65" s="146" t="e">
        <v>#N/A</v>
      </c>
      <c r="AR65" s="146" t="e">
        <v>#N/A</v>
      </c>
      <c r="AS65" s="146" t="e">
        <v>#N/A</v>
      </c>
      <c r="AT65" s="146" t="e">
        <v>#N/A</v>
      </c>
      <c r="AU65" s="146" t="e">
        <v>#N/A</v>
      </c>
      <c r="AV65" s="293"/>
      <c r="AW65" s="146" t="e">
        <v>#N/A</v>
      </c>
      <c r="AX65" s="146" t="e">
        <v>#N/A</v>
      </c>
      <c r="AY65" s="146" t="e">
        <v>#N/A</v>
      </c>
      <c r="AZ65" s="146" t="e">
        <v>#N/A</v>
      </c>
      <c r="BA65" s="146" t="e">
        <v>#N/A</v>
      </c>
      <c r="BB65" s="146" t="e">
        <v>#N/A</v>
      </c>
      <c r="BC65" s="146" t="e">
        <v>#N/A</v>
      </c>
      <c r="BD65" s="146" t="e">
        <v>#N/A</v>
      </c>
      <c r="BE65" s="146" t="e">
        <v>#N/A</v>
      </c>
      <c r="BF65" s="146" t="e">
        <v>#N/A</v>
      </c>
      <c r="BG65" s="146" t="e">
        <v>#N/A</v>
      </c>
      <c r="BH65" s="146" t="e">
        <v>#N/A</v>
      </c>
      <c r="BI65" s="146" t="e">
        <v>#N/A</v>
      </c>
      <c r="BJ65" s="146" t="e">
        <v>#N/A</v>
      </c>
      <c r="BK65" s="146" t="e">
        <v>#N/A</v>
      </c>
      <c r="BL65" s="146" t="e">
        <v>#N/A</v>
      </c>
      <c r="BM65" s="146" t="e">
        <v>#N/A</v>
      </c>
      <c r="BN65" s="146" t="e">
        <v>#N/A</v>
      </c>
      <c r="BO65" s="293"/>
      <c r="BQ65" s="243">
        <f>VLOOKUP($C65,'Novos Planos'!$C$9:$Y$69,BQ$7,FALSE)</f>
        <v>219</v>
      </c>
      <c r="BR65" s="243">
        <f>VLOOKUP($C65,'Novos Planos'!$C$9:$Y$69,BR$7,FALSE)</f>
        <v>219</v>
      </c>
      <c r="BS65" s="243">
        <f>VLOOKUP($C65,'Novos Planos'!$C$9:$Y$69,BS$7,FALSE)</f>
        <v>219</v>
      </c>
      <c r="BT65" s="243">
        <f>VLOOKUP($C65,'Novos Planos'!$C$9:$Y$69,BT$7,FALSE)</f>
        <v>219</v>
      </c>
      <c r="BU65" s="243">
        <f>VLOOKUP($C65,'Novos Planos'!$C$9:$Y$69,BU$7,FALSE)</f>
        <v>219</v>
      </c>
      <c r="BV65" s="243">
        <f>VLOOKUP($C65,'Novos Planos'!$C$9:$Y$69,BV$7,FALSE)</f>
        <v>219</v>
      </c>
      <c r="BW65" s="243">
        <f>VLOOKUP($C65,'Novos Planos'!$C$9:$Y$69,BW$7,FALSE)</f>
        <v>219</v>
      </c>
      <c r="BX65" s="243">
        <f>VLOOKUP($C65,'Novos Planos'!$C$9:$Y$69,BX$7,FALSE)</f>
        <v>219</v>
      </c>
      <c r="BY65" s="243">
        <f>VLOOKUP($C65,'Novos Planos'!$C$9:$Y$69,BY$7,FALSE)</f>
        <v>219</v>
      </c>
      <c r="CA65" s="237" t="b">
        <f t="shared" si="1"/>
        <v>1</v>
      </c>
      <c r="CB65" s="237" t="b">
        <f t="shared" si="35"/>
        <v>1</v>
      </c>
      <c r="CC65" s="237" t="b">
        <f t="shared" si="36"/>
        <v>1</v>
      </c>
      <c r="CD65" s="237" t="b">
        <f t="shared" si="37"/>
        <v>1</v>
      </c>
      <c r="CE65" s="237" t="b">
        <f t="shared" si="38"/>
        <v>1</v>
      </c>
      <c r="CF65" s="237" t="b">
        <f t="shared" si="39"/>
        <v>1</v>
      </c>
      <c r="CG65" s="237" t="b">
        <f t="shared" si="40"/>
        <v>1</v>
      </c>
      <c r="CH65" s="237" t="b">
        <f t="shared" si="41"/>
        <v>1</v>
      </c>
      <c r="CI65" s="237" t="b">
        <f t="shared" si="42"/>
        <v>1</v>
      </c>
    </row>
    <row r="66" spans="2:87" ht="15" customHeight="1">
      <c r="B66" s="149" t="str">
        <f>'Novos Planos'!B66</f>
        <v>Alcatel 7040</v>
      </c>
      <c r="C66" s="129" t="str">
        <f>'Novos Planos'!C66</f>
        <v>Alcatel Onetouch Pop C7</v>
      </c>
      <c r="D66" s="481">
        <f>'Novos Planos'!D66</f>
        <v>41915</v>
      </c>
      <c r="E66" s="481" t="str">
        <f>'Novos Planos'!E66</f>
        <v>3G Plus</v>
      </c>
      <c r="F66" s="197" t="str">
        <f>'Novos Planos'!F66</f>
        <v>3FF</v>
      </c>
      <c r="G66" s="197" t="str">
        <f>'Novos Planos'!G66</f>
        <v>SmartVivo 2GB</v>
      </c>
      <c r="H66" s="200">
        <f>VLOOKUP($B66,'Novos Planos'!$B$9:$BR$69,H$4,FALSE)</f>
        <v>599</v>
      </c>
      <c r="I66" s="200">
        <f>VLOOKUP($B66,'Novos Planos'!$B$9:$BR$69,I$4,FALSE)</f>
        <v>599</v>
      </c>
      <c r="J66" s="200">
        <f>VLOOKUP($B66,'Novos Planos'!$B$9:$BR$69,J$4,FALSE)</f>
        <v>599</v>
      </c>
      <c r="K66" s="200">
        <f>VLOOKUP($B66,'Novos Planos'!$B$9:$BR$69,K$4,FALSE)</f>
        <v>599</v>
      </c>
      <c r="L66" s="200">
        <f>VLOOKUP($B66,'Novos Planos'!$B$9:$BR$69,L$4,FALSE)</f>
        <v>599</v>
      </c>
      <c r="M66" s="200">
        <f>VLOOKUP($B66,'Novos Planos'!$B$9:$BR$69,M$4,FALSE)</f>
        <v>599</v>
      </c>
      <c r="N66" s="200">
        <f>VLOOKUP($B66,'Novos Planos'!$B$9:$BR$69,N$4,FALSE)</f>
        <v>599</v>
      </c>
      <c r="O66" s="200">
        <f>VLOOKUP($B66,'Novos Planos'!$B$9:$BR$69,O$4,FALSE)</f>
        <v>599</v>
      </c>
      <c r="P66" s="200">
        <f>VLOOKUP($B66,'Novos Planos'!$B$9:$BR$69,P$4,FALSE)</f>
        <v>599</v>
      </c>
      <c r="Q66" s="295"/>
      <c r="R66" s="146">
        <f t="shared" ref="R66:Z67" si="76">H66</f>
        <v>599</v>
      </c>
      <c r="S66" s="146">
        <f t="shared" si="76"/>
        <v>599</v>
      </c>
      <c r="T66" s="146">
        <f t="shared" si="76"/>
        <v>599</v>
      </c>
      <c r="U66" s="146">
        <f t="shared" si="76"/>
        <v>599</v>
      </c>
      <c r="V66" s="146">
        <f t="shared" si="76"/>
        <v>599</v>
      </c>
      <c r="W66" s="146">
        <f t="shared" si="76"/>
        <v>599</v>
      </c>
      <c r="X66" s="146">
        <f t="shared" si="76"/>
        <v>599</v>
      </c>
      <c r="Y66" s="146">
        <f t="shared" si="76"/>
        <v>599</v>
      </c>
      <c r="Z66" s="146">
        <f t="shared" si="76"/>
        <v>599</v>
      </c>
      <c r="AA66" s="146">
        <f>'Novos Planos'!Q66</f>
        <v>409</v>
      </c>
      <c r="AB66" s="146">
        <f>'Novos Planos'!R66</f>
        <v>409</v>
      </c>
      <c r="AC66" s="146">
        <f>'Novos Planos'!S66</f>
        <v>409</v>
      </c>
      <c r="AD66" s="146">
        <f>'Novos Planos'!T66</f>
        <v>409</v>
      </c>
      <c r="AE66" s="146">
        <f>'Novos Planos'!U66</f>
        <v>409</v>
      </c>
      <c r="AF66" s="146">
        <f>'Novos Planos'!V66</f>
        <v>409</v>
      </c>
      <c r="AG66" s="146">
        <f>'Novos Planos'!W66</f>
        <v>409</v>
      </c>
      <c r="AH66" s="146">
        <f>'Novos Planos'!X66</f>
        <v>409</v>
      </c>
      <c r="AI66" s="146">
        <f>'Novos Planos'!Y66</f>
        <v>409</v>
      </c>
      <c r="AJ66" s="293"/>
      <c r="AK66" s="293"/>
      <c r="AM66" s="146" t="e">
        <v>#N/A</v>
      </c>
      <c r="AN66" s="146" t="e">
        <v>#N/A</v>
      </c>
      <c r="AO66" s="146" t="e">
        <v>#N/A</v>
      </c>
      <c r="AP66" s="146" t="e">
        <v>#N/A</v>
      </c>
      <c r="AQ66" s="146" t="e">
        <v>#N/A</v>
      </c>
      <c r="AR66" s="146" t="e">
        <v>#N/A</v>
      </c>
      <c r="AS66" s="146" t="e">
        <v>#N/A</v>
      </c>
      <c r="AT66" s="146" t="e">
        <v>#N/A</v>
      </c>
      <c r="AU66" s="146" t="e">
        <v>#N/A</v>
      </c>
      <c r="AV66" s="293"/>
      <c r="AW66" s="146" t="e">
        <v>#N/A</v>
      </c>
      <c r="AX66" s="146" t="e">
        <v>#N/A</v>
      </c>
      <c r="AY66" s="146" t="e">
        <v>#N/A</v>
      </c>
      <c r="AZ66" s="146" t="e">
        <v>#N/A</v>
      </c>
      <c r="BA66" s="146" t="e">
        <v>#N/A</v>
      </c>
      <c r="BB66" s="146" t="e">
        <v>#N/A</v>
      </c>
      <c r="BC66" s="146" t="e">
        <v>#N/A</v>
      </c>
      <c r="BD66" s="146" t="e">
        <v>#N/A</v>
      </c>
      <c r="BE66" s="146" t="e">
        <v>#N/A</v>
      </c>
      <c r="BF66" s="146" t="e">
        <v>#N/A</v>
      </c>
      <c r="BG66" s="146" t="e">
        <v>#N/A</v>
      </c>
      <c r="BH66" s="146" t="e">
        <v>#N/A</v>
      </c>
      <c r="BI66" s="146" t="e">
        <v>#N/A</v>
      </c>
      <c r="BJ66" s="146" t="e">
        <v>#N/A</v>
      </c>
      <c r="BK66" s="146" t="e">
        <v>#N/A</v>
      </c>
      <c r="BL66" s="146" t="e">
        <v>#N/A</v>
      </c>
      <c r="BM66" s="146" t="e">
        <v>#N/A</v>
      </c>
      <c r="BN66" s="146" t="e">
        <v>#N/A</v>
      </c>
      <c r="BO66" s="293"/>
      <c r="BQ66" s="243">
        <f>VLOOKUP($C66,'Novos Planos'!$C$9:$Y$69,BQ$7,FALSE)</f>
        <v>409</v>
      </c>
      <c r="BR66" s="243">
        <f>VLOOKUP($C66,'Novos Planos'!$C$9:$Y$69,BR$7,FALSE)</f>
        <v>409</v>
      </c>
      <c r="BS66" s="243">
        <f>VLOOKUP($C66,'Novos Planos'!$C$9:$Y$69,BS$7,FALSE)</f>
        <v>409</v>
      </c>
      <c r="BT66" s="243">
        <f>VLOOKUP($C66,'Novos Planos'!$C$9:$Y$69,BT$7,FALSE)</f>
        <v>409</v>
      </c>
      <c r="BU66" s="243">
        <f>VLOOKUP($C66,'Novos Planos'!$C$9:$Y$69,BU$7,FALSE)</f>
        <v>409</v>
      </c>
      <c r="BV66" s="243">
        <f>VLOOKUP($C66,'Novos Planos'!$C$9:$Y$69,BV$7,FALSE)</f>
        <v>409</v>
      </c>
      <c r="BW66" s="243">
        <f>VLOOKUP($C66,'Novos Planos'!$C$9:$Y$69,BW$7,FALSE)</f>
        <v>409</v>
      </c>
      <c r="BX66" s="243">
        <f>VLOOKUP($C66,'Novos Planos'!$C$9:$Y$69,BX$7,FALSE)</f>
        <v>409</v>
      </c>
      <c r="BY66" s="243">
        <f>VLOOKUP($C66,'Novos Planos'!$C$9:$Y$69,BY$7,FALSE)</f>
        <v>409</v>
      </c>
      <c r="CA66" s="237" t="b">
        <f t="shared" si="1"/>
        <v>1</v>
      </c>
      <c r="CB66" s="237" t="b">
        <f t="shared" si="35"/>
        <v>1</v>
      </c>
      <c r="CC66" s="237" t="b">
        <f t="shared" si="36"/>
        <v>1</v>
      </c>
      <c r="CD66" s="237" t="b">
        <f t="shared" si="37"/>
        <v>1</v>
      </c>
      <c r="CE66" s="237" t="b">
        <f t="shared" si="38"/>
        <v>1</v>
      </c>
      <c r="CF66" s="237" t="b">
        <f t="shared" si="39"/>
        <v>1</v>
      </c>
      <c r="CG66" s="237" t="b">
        <f t="shared" si="40"/>
        <v>1</v>
      </c>
      <c r="CH66" s="237" t="b">
        <f t="shared" si="41"/>
        <v>1</v>
      </c>
      <c r="CI66" s="237" t="b">
        <f t="shared" si="42"/>
        <v>1</v>
      </c>
    </row>
    <row r="67" spans="2:87" ht="15" customHeight="1">
      <c r="B67" s="149" t="str">
        <f>'Novos Planos'!B67</f>
        <v>LG D125F</v>
      </c>
      <c r="C67" s="129" t="str">
        <f>'Novos Planos'!C67</f>
        <v>LG L30 Dual</v>
      </c>
      <c r="D67" s="481">
        <f>'Novos Planos'!D67</f>
        <v>41942</v>
      </c>
      <c r="E67" s="481" t="str">
        <f>'Novos Planos'!E67</f>
        <v>3G Plus</v>
      </c>
      <c r="F67" s="197" t="str">
        <f>'Novos Planos'!F67</f>
        <v>3FF</v>
      </c>
      <c r="G67" s="197" t="str">
        <f>'Novos Planos'!G67</f>
        <v>SmartVivo 1GB</v>
      </c>
      <c r="H67" s="200">
        <f>VLOOKUP($B67,'Novos Planos'!$B$9:$BR$69,H$4,FALSE)</f>
        <v>399</v>
      </c>
      <c r="I67" s="200">
        <f>VLOOKUP($B67,'Novos Planos'!$B$9:$BR$69,I$4,FALSE)</f>
        <v>399</v>
      </c>
      <c r="J67" s="200">
        <f>VLOOKUP($B67,'Novos Planos'!$B$9:$BR$69,J$4,FALSE)</f>
        <v>399</v>
      </c>
      <c r="K67" s="200">
        <f>VLOOKUP($B67,'Novos Planos'!$B$9:$BR$69,K$4,FALSE)</f>
        <v>399</v>
      </c>
      <c r="L67" s="200">
        <f>VLOOKUP($B67,'Novos Planos'!$B$9:$BR$69,L$4,FALSE)</f>
        <v>399</v>
      </c>
      <c r="M67" s="200">
        <f>VLOOKUP($B67,'Novos Planos'!$B$9:$BR$69,M$4,FALSE)</f>
        <v>399</v>
      </c>
      <c r="N67" s="200">
        <f>VLOOKUP($B67,'Novos Planos'!$B$9:$BR$69,N$4,FALSE)</f>
        <v>399</v>
      </c>
      <c r="O67" s="200">
        <f>VLOOKUP($B67,'Novos Planos'!$B$9:$BR$69,O$4,FALSE)</f>
        <v>399</v>
      </c>
      <c r="P67" s="200">
        <f>VLOOKUP($B67,'Novos Planos'!$B$9:$BR$69,P$4,FALSE)</f>
        <v>399</v>
      </c>
      <c r="Q67" s="295"/>
      <c r="R67" s="200">
        <f t="shared" si="76"/>
        <v>399</v>
      </c>
      <c r="S67" s="200">
        <f t="shared" si="76"/>
        <v>399</v>
      </c>
      <c r="T67" s="200">
        <f t="shared" si="76"/>
        <v>399</v>
      </c>
      <c r="U67" s="200">
        <f t="shared" si="76"/>
        <v>399</v>
      </c>
      <c r="V67" s="200">
        <f t="shared" si="76"/>
        <v>399</v>
      </c>
      <c r="W67" s="200">
        <f t="shared" si="76"/>
        <v>399</v>
      </c>
      <c r="X67" s="200">
        <f t="shared" si="76"/>
        <v>399</v>
      </c>
      <c r="Y67" s="200">
        <f t="shared" si="76"/>
        <v>399</v>
      </c>
      <c r="Z67" s="200">
        <f t="shared" si="76"/>
        <v>399</v>
      </c>
      <c r="AA67" s="146">
        <f>'Novos Planos'!Q67</f>
        <v>259</v>
      </c>
      <c r="AB67" s="146">
        <f>'Novos Planos'!R67</f>
        <v>259</v>
      </c>
      <c r="AC67" s="146">
        <f>'Novos Planos'!S67</f>
        <v>259</v>
      </c>
      <c r="AD67" s="146">
        <f>'Novos Planos'!T67</f>
        <v>259</v>
      </c>
      <c r="AE67" s="146">
        <f>'Novos Planos'!U67</f>
        <v>259</v>
      </c>
      <c r="AF67" s="146">
        <f>'Novos Planos'!V67</f>
        <v>259</v>
      </c>
      <c r="AG67" s="146">
        <f>'Novos Planos'!W67</f>
        <v>259</v>
      </c>
      <c r="AH67" s="146">
        <f>'Novos Planos'!X67</f>
        <v>259</v>
      </c>
      <c r="AI67" s="146">
        <f>'Novos Planos'!Y67</f>
        <v>259</v>
      </c>
      <c r="AJ67" s="293"/>
      <c r="AK67" s="293"/>
      <c r="AM67" s="146" t="e">
        <v>#N/A</v>
      </c>
      <c r="AN67" s="146" t="e">
        <v>#N/A</v>
      </c>
      <c r="AO67" s="146" t="e">
        <v>#N/A</v>
      </c>
      <c r="AP67" s="146" t="e">
        <v>#N/A</v>
      </c>
      <c r="AQ67" s="146" t="e">
        <v>#N/A</v>
      </c>
      <c r="AR67" s="146" t="e">
        <v>#N/A</v>
      </c>
      <c r="AS67" s="146" t="e">
        <v>#N/A</v>
      </c>
      <c r="AT67" s="146" t="e">
        <v>#N/A</v>
      </c>
      <c r="AU67" s="146" t="e">
        <v>#N/A</v>
      </c>
      <c r="AV67" s="293"/>
      <c r="AW67" s="146" t="e">
        <v>#N/A</v>
      </c>
      <c r="AX67" s="146" t="e">
        <v>#N/A</v>
      </c>
      <c r="AY67" s="146" t="e">
        <v>#N/A</v>
      </c>
      <c r="AZ67" s="146" t="e">
        <v>#N/A</v>
      </c>
      <c r="BA67" s="146" t="e">
        <v>#N/A</v>
      </c>
      <c r="BB67" s="146" t="e">
        <v>#N/A</v>
      </c>
      <c r="BC67" s="146" t="e">
        <v>#N/A</v>
      </c>
      <c r="BD67" s="146" t="e">
        <v>#N/A</v>
      </c>
      <c r="BE67" s="146" t="e">
        <v>#N/A</v>
      </c>
      <c r="BF67" s="146" t="e">
        <v>#N/A</v>
      </c>
      <c r="BG67" s="146" t="e">
        <v>#N/A</v>
      </c>
      <c r="BH67" s="146" t="e">
        <v>#N/A</v>
      </c>
      <c r="BI67" s="146" t="e">
        <v>#N/A</v>
      </c>
      <c r="BJ67" s="146" t="e">
        <v>#N/A</v>
      </c>
      <c r="BK67" s="146" t="e">
        <v>#N/A</v>
      </c>
      <c r="BL67" s="146" t="e">
        <v>#N/A</v>
      </c>
      <c r="BM67" s="146" t="e">
        <v>#N/A</v>
      </c>
      <c r="BN67" s="146" t="e">
        <v>#N/A</v>
      </c>
      <c r="BO67" s="293"/>
      <c r="BQ67" s="243">
        <f>VLOOKUP($C67,'Novos Planos'!$C$9:$Y$69,BQ$7,FALSE)</f>
        <v>259</v>
      </c>
      <c r="BR67" s="243">
        <f>VLOOKUP($C67,'Novos Planos'!$C$9:$Y$69,BR$7,FALSE)</f>
        <v>259</v>
      </c>
      <c r="BS67" s="243">
        <f>VLOOKUP($C67,'Novos Planos'!$C$9:$Y$69,BS$7,FALSE)</f>
        <v>259</v>
      </c>
      <c r="BT67" s="243">
        <f>VLOOKUP($C67,'Novos Planos'!$C$9:$Y$69,BT$7,FALSE)</f>
        <v>259</v>
      </c>
      <c r="BU67" s="243">
        <f>VLOOKUP($C67,'Novos Planos'!$C$9:$Y$69,BU$7,FALSE)</f>
        <v>259</v>
      </c>
      <c r="BV67" s="243">
        <f>VLOOKUP($C67,'Novos Planos'!$C$9:$Y$69,BV$7,FALSE)</f>
        <v>259</v>
      </c>
      <c r="BW67" s="243">
        <f>VLOOKUP($C67,'Novos Planos'!$C$9:$Y$69,BW$7,FALSE)</f>
        <v>259</v>
      </c>
      <c r="BX67" s="243">
        <f>VLOOKUP($C67,'Novos Planos'!$C$9:$Y$69,BX$7,FALSE)</f>
        <v>259</v>
      </c>
      <c r="BY67" s="243">
        <f>VLOOKUP($C67,'Novos Planos'!$C$9:$Y$69,BY$7,FALSE)</f>
        <v>259</v>
      </c>
      <c r="CA67" s="237" t="b">
        <f t="shared" si="1"/>
        <v>1</v>
      </c>
      <c r="CB67" s="237" t="b">
        <f t="shared" si="35"/>
        <v>1</v>
      </c>
      <c r="CC67" s="237" t="b">
        <f t="shared" si="36"/>
        <v>1</v>
      </c>
      <c r="CD67" s="237" t="b">
        <f t="shared" si="37"/>
        <v>1</v>
      </c>
      <c r="CE67" s="237" t="b">
        <f t="shared" si="38"/>
        <v>1</v>
      </c>
      <c r="CF67" s="237" t="b">
        <f t="shared" si="39"/>
        <v>1</v>
      </c>
      <c r="CG67" s="237" t="b">
        <f t="shared" si="40"/>
        <v>1</v>
      </c>
      <c r="CH67" s="237" t="b">
        <f t="shared" si="41"/>
        <v>1</v>
      </c>
      <c r="CI67" s="237" t="b">
        <f t="shared" si="42"/>
        <v>1</v>
      </c>
    </row>
    <row r="68" spans="2:87" ht="15" customHeight="1">
      <c r="B68" s="149" t="str">
        <f>'Novos Planos'!B68</f>
        <v>Alcatel 4009</v>
      </c>
      <c r="C68" s="129" t="str">
        <f>'Novos Planos'!C68</f>
        <v>Alcatel Pixi 3 3.5"</v>
      </c>
      <c r="D68" s="481">
        <f>'Novos Planos'!D68</f>
        <v>42222</v>
      </c>
      <c r="E68" s="481" t="str">
        <f>'Novos Planos'!E68</f>
        <v>3G Plus</v>
      </c>
      <c r="F68" s="197" t="str">
        <f>'Novos Planos'!F68</f>
        <v>3FF</v>
      </c>
      <c r="G68" s="197" t="str">
        <f>'Novos Planos'!G68</f>
        <v>SmartVivo 1GB</v>
      </c>
      <c r="H68" s="200">
        <f>VLOOKUP($B68,'Novos Planos'!$B$9:$BR$69,H$4,FALSE)</f>
        <v>349</v>
      </c>
      <c r="I68" s="200">
        <f>VLOOKUP($B68,'Novos Planos'!$B$9:$BR$69,I$4,FALSE)</f>
        <v>349</v>
      </c>
      <c r="J68" s="200">
        <f>VLOOKUP($B68,'Novos Planos'!$B$9:$BR$69,J$4,FALSE)</f>
        <v>349</v>
      </c>
      <c r="K68" s="200">
        <f>VLOOKUP($B68,'Novos Planos'!$B$9:$BR$69,K$4,FALSE)</f>
        <v>349</v>
      </c>
      <c r="L68" s="200">
        <f>VLOOKUP($B68,'Novos Planos'!$B$9:$BR$69,L$4,FALSE)</f>
        <v>349</v>
      </c>
      <c r="M68" s="200">
        <f>VLOOKUP($B68,'Novos Planos'!$B$9:$BR$69,M$4,FALSE)</f>
        <v>349</v>
      </c>
      <c r="N68" s="200">
        <f>VLOOKUP($B68,'Novos Planos'!$B$9:$BR$69,N$4,FALSE)</f>
        <v>349</v>
      </c>
      <c r="O68" s="200">
        <f>VLOOKUP($B68,'Novos Planos'!$B$9:$BR$69,O$4,FALSE)</f>
        <v>349</v>
      </c>
      <c r="P68" s="200">
        <f>VLOOKUP($B68,'Novos Planos'!$B$9:$BR$69,P$4,FALSE)</f>
        <v>349</v>
      </c>
      <c r="Q68" s="295"/>
      <c r="R68" s="200">
        <f t="shared" ref="R68:Z68" si="77">H68</f>
        <v>349</v>
      </c>
      <c r="S68" s="200">
        <f t="shared" si="77"/>
        <v>349</v>
      </c>
      <c r="T68" s="200">
        <f t="shared" si="77"/>
        <v>349</v>
      </c>
      <c r="U68" s="200">
        <f t="shared" si="77"/>
        <v>349</v>
      </c>
      <c r="V68" s="200">
        <f t="shared" si="77"/>
        <v>349</v>
      </c>
      <c r="W68" s="200">
        <f t="shared" si="77"/>
        <v>349</v>
      </c>
      <c r="X68" s="200">
        <f t="shared" si="77"/>
        <v>349</v>
      </c>
      <c r="Y68" s="200">
        <f t="shared" si="77"/>
        <v>349</v>
      </c>
      <c r="Z68" s="200">
        <f t="shared" si="77"/>
        <v>349</v>
      </c>
      <c r="AA68" s="146">
        <f>'Novos Planos'!Q68</f>
        <v>229</v>
      </c>
      <c r="AB68" s="146">
        <f>'Novos Planos'!R68</f>
        <v>229</v>
      </c>
      <c r="AC68" s="146">
        <f>'Novos Planos'!S68</f>
        <v>229</v>
      </c>
      <c r="AD68" s="146">
        <f>'Novos Planos'!T68</f>
        <v>229</v>
      </c>
      <c r="AE68" s="146">
        <f>'Novos Planos'!U68</f>
        <v>229</v>
      </c>
      <c r="AF68" s="146">
        <f>'Novos Planos'!V68</f>
        <v>229</v>
      </c>
      <c r="AG68" s="146">
        <f>'Novos Planos'!W68</f>
        <v>229</v>
      </c>
      <c r="AH68" s="146">
        <f>'Novos Planos'!X68</f>
        <v>229</v>
      </c>
      <c r="AI68" s="146">
        <f>'Novos Planos'!Y68</f>
        <v>229</v>
      </c>
      <c r="AJ68" s="293"/>
      <c r="AK68" s="293"/>
      <c r="AM68" s="146" t="e">
        <v>#N/A</v>
      </c>
      <c r="AN68" s="146" t="e">
        <v>#N/A</v>
      </c>
      <c r="AO68" s="146" t="e">
        <v>#N/A</v>
      </c>
      <c r="AP68" s="146" t="e">
        <v>#N/A</v>
      </c>
      <c r="AQ68" s="146" t="e">
        <v>#N/A</v>
      </c>
      <c r="AR68" s="146" t="e">
        <v>#N/A</v>
      </c>
      <c r="AS68" s="146" t="e">
        <v>#N/A</v>
      </c>
      <c r="AT68" s="146" t="e">
        <v>#N/A</v>
      </c>
      <c r="AU68" s="146" t="e">
        <v>#N/A</v>
      </c>
      <c r="AV68" s="293"/>
      <c r="AW68" s="146" t="e">
        <v>#N/A</v>
      </c>
      <c r="AX68" s="146" t="e">
        <v>#N/A</v>
      </c>
      <c r="AY68" s="146" t="e">
        <v>#N/A</v>
      </c>
      <c r="AZ68" s="146" t="e">
        <v>#N/A</v>
      </c>
      <c r="BA68" s="146" t="e">
        <v>#N/A</v>
      </c>
      <c r="BB68" s="146" t="e">
        <v>#N/A</v>
      </c>
      <c r="BC68" s="146" t="e">
        <v>#N/A</v>
      </c>
      <c r="BD68" s="146" t="e">
        <v>#N/A</v>
      </c>
      <c r="BE68" s="146" t="e">
        <v>#N/A</v>
      </c>
      <c r="BF68" s="146" t="e">
        <v>#N/A</v>
      </c>
      <c r="BG68" s="146" t="e">
        <v>#N/A</v>
      </c>
      <c r="BH68" s="146" t="e">
        <v>#N/A</v>
      </c>
      <c r="BI68" s="146" t="e">
        <v>#N/A</v>
      </c>
      <c r="BJ68" s="146" t="e">
        <v>#N/A</v>
      </c>
      <c r="BK68" s="146" t="e">
        <v>#N/A</v>
      </c>
      <c r="BL68" s="146" t="e">
        <v>#N/A</v>
      </c>
      <c r="BM68" s="146" t="e">
        <v>#N/A</v>
      </c>
      <c r="BN68" s="146" t="e">
        <v>#N/A</v>
      </c>
      <c r="BO68" s="293"/>
      <c r="BQ68" s="243">
        <f>VLOOKUP($C68,'Novos Planos'!$C$9:$Y$69,BQ$7,FALSE)</f>
        <v>229</v>
      </c>
      <c r="BR68" s="243">
        <f>VLOOKUP($C68,'Novos Planos'!$C$9:$Y$69,BR$7,FALSE)</f>
        <v>229</v>
      </c>
      <c r="BS68" s="243">
        <f>VLOOKUP($C68,'Novos Planos'!$C$9:$Y$69,BS$7,FALSE)</f>
        <v>229</v>
      </c>
      <c r="BT68" s="243">
        <f>VLOOKUP($C68,'Novos Planos'!$C$9:$Y$69,BT$7,FALSE)</f>
        <v>229</v>
      </c>
      <c r="BU68" s="243">
        <f>VLOOKUP($C68,'Novos Planos'!$C$9:$Y$69,BU$7,FALSE)</f>
        <v>229</v>
      </c>
      <c r="BV68" s="243">
        <f>VLOOKUP($C68,'Novos Planos'!$C$9:$Y$69,BV$7,FALSE)</f>
        <v>229</v>
      </c>
      <c r="BW68" s="243">
        <f>VLOOKUP($C68,'Novos Planos'!$C$9:$Y$69,BW$7,FALSE)</f>
        <v>229</v>
      </c>
      <c r="BX68" s="243">
        <f>VLOOKUP($C68,'Novos Planos'!$C$9:$Y$69,BX$7,FALSE)</f>
        <v>229</v>
      </c>
      <c r="BY68" s="243">
        <f>VLOOKUP($C68,'Novos Planos'!$C$9:$Y$69,BY$7,FALSE)</f>
        <v>229</v>
      </c>
      <c r="CA68" s="237" t="b">
        <f t="shared" si="1"/>
        <v>1</v>
      </c>
      <c r="CB68" s="237" t="b">
        <f t="shared" si="35"/>
        <v>1</v>
      </c>
      <c r="CC68" s="237" t="b">
        <f t="shared" si="36"/>
        <v>1</v>
      </c>
      <c r="CD68" s="237" t="b">
        <f t="shared" si="37"/>
        <v>1</v>
      </c>
      <c r="CE68" s="237" t="b">
        <f t="shared" si="38"/>
        <v>1</v>
      </c>
      <c r="CF68" s="237" t="b">
        <f t="shared" si="39"/>
        <v>1</v>
      </c>
      <c r="CG68" s="237" t="b">
        <f t="shared" si="40"/>
        <v>1</v>
      </c>
      <c r="CH68" s="237" t="b">
        <f t="shared" si="41"/>
        <v>1</v>
      </c>
      <c r="CI68" s="237" t="b">
        <f t="shared" si="42"/>
        <v>1</v>
      </c>
    </row>
    <row r="69" spans="2:87" ht="15" customHeight="1" thickBot="1">
      <c r="B69" s="150" t="str">
        <f>'Novos Planos'!B69</f>
        <v>Samsung G130BU</v>
      </c>
      <c r="C69" s="382" t="str">
        <f>'Novos Planos'!C69</f>
        <v>Samsung Galaxy Young 2 Pro</v>
      </c>
      <c r="D69" s="482">
        <f>'Novos Planos'!D69</f>
        <v>42202</v>
      </c>
      <c r="E69" s="482" t="str">
        <f>'Novos Planos'!E69</f>
        <v>3G Plus</v>
      </c>
      <c r="F69" s="199" t="str">
        <f>'Novos Planos'!F69</f>
        <v>3FF</v>
      </c>
      <c r="G69" s="199" t="str">
        <f>'Novos Planos'!G69</f>
        <v>SmartVivo 1GB</v>
      </c>
      <c r="H69" s="384">
        <f>VLOOKUP($B69,'Novos Planos'!$B$9:$BR$69,H$4,FALSE)</f>
        <v>399</v>
      </c>
      <c r="I69" s="384">
        <f>VLOOKUP($B69,'Novos Planos'!$B$9:$BR$69,I$4,FALSE)</f>
        <v>399</v>
      </c>
      <c r="J69" s="384">
        <f>VLOOKUP($B69,'Novos Planos'!$B$9:$BR$69,J$4,FALSE)</f>
        <v>399</v>
      </c>
      <c r="K69" s="384">
        <f>VLOOKUP($B69,'Novos Planos'!$B$9:$BR$69,K$4,FALSE)</f>
        <v>399</v>
      </c>
      <c r="L69" s="384">
        <f>VLOOKUP($B69,'Novos Planos'!$B$9:$BR$69,L$4,FALSE)</f>
        <v>399</v>
      </c>
      <c r="M69" s="384">
        <f>VLOOKUP($B69,'Novos Planos'!$B$9:$BR$69,M$4,FALSE)</f>
        <v>399</v>
      </c>
      <c r="N69" s="384">
        <f>VLOOKUP($B69,'Novos Planos'!$B$9:$BR$69,N$4,FALSE)</f>
        <v>399</v>
      </c>
      <c r="O69" s="384">
        <f>VLOOKUP($B69,'Novos Planos'!$B$9:$BR$69,O$4,FALSE)</f>
        <v>399</v>
      </c>
      <c r="P69" s="384">
        <f>VLOOKUP($B69,'Novos Planos'!$B$9:$BR$69,P$4,FALSE)</f>
        <v>399</v>
      </c>
      <c r="Q69" s="295"/>
      <c r="R69" s="384">
        <f t="shared" ref="R69:Z69" si="78">H69</f>
        <v>399</v>
      </c>
      <c r="S69" s="384">
        <f t="shared" si="78"/>
        <v>399</v>
      </c>
      <c r="T69" s="384">
        <f t="shared" si="78"/>
        <v>399</v>
      </c>
      <c r="U69" s="384">
        <f t="shared" si="78"/>
        <v>399</v>
      </c>
      <c r="V69" s="384">
        <f t="shared" si="78"/>
        <v>399</v>
      </c>
      <c r="W69" s="384">
        <f t="shared" si="78"/>
        <v>399</v>
      </c>
      <c r="X69" s="384">
        <f t="shared" si="78"/>
        <v>399</v>
      </c>
      <c r="Y69" s="384">
        <f t="shared" si="78"/>
        <v>399</v>
      </c>
      <c r="Z69" s="384">
        <f t="shared" si="78"/>
        <v>399</v>
      </c>
      <c r="AA69" s="385">
        <f>'Novos Planos'!Q69</f>
        <v>279</v>
      </c>
      <c r="AB69" s="385">
        <f>'Novos Planos'!R69</f>
        <v>279</v>
      </c>
      <c r="AC69" s="385">
        <f>'Novos Planos'!S69</f>
        <v>279</v>
      </c>
      <c r="AD69" s="385">
        <f>'Novos Planos'!T69</f>
        <v>279</v>
      </c>
      <c r="AE69" s="385">
        <f>'Novos Planos'!U69</f>
        <v>279</v>
      </c>
      <c r="AF69" s="385">
        <f>'Novos Planos'!V69</f>
        <v>279</v>
      </c>
      <c r="AG69" s="385">
        <f>'Novos Planos'!W69</f>
        <v>279</v>
      </c>
      <c r="AH69" s="385">
        <f>'Novos Planos'!X69</f>
        <v>279</v>
      </c>
      <c r="AI69" s="385">
        <f>'Novos Planos'!Y69</f>
        <v>279</v>
      </c>
      <c r="AJ69" s="293"/>
      <c r="AK69" s="293"/>
      <c r="AM69" s="146" t="e">
        <v>#N/A</v>
      </c>
      <c r="AN69" s="146" t="e">
        <v>#N/A</v>
      </c>
      <c r="AO69" s="146" t="e">
        <v>#N/A</v>
      </c>
      <c r="AP69" s="146" t="e">
        <v>#N/A</v>
      </c>
      <c r="AQ69" s="146" t="e">
        <v>#N/A</v>
      </c>
      <c r="AR69" s="146" t="e">
        <v>#N/A</v>
      </c>
      <c r="AS69" s="146" t="e">
        <v>#N/A</v>
      </c>
      <c r="AT69" s="146" t="e">
        <v>#N/A</v>
      </c>
      <c r="AU69" s="146" t="e">
        <v>#N/A</v>
      </c>
      <c r="AV69" s="293"/>
      <c r="AW69" s="146" t="e">
        <v>#N/A</v>
      </c>
      <c r="AX69" s="146" t="e">
        <v>#N/A</v>
      </c>
      <c r="AY69" s="146" t="e">
        <v>#N/A</v>
      </c>
      <c r="AZ69" s="146" t="e">
        <v>#N/A</v>
      </c>
      <c r="BA69" s="146" t="e">
        <v>#N/A</v>
      </c>
      <c r="BB69" s="146" t="e">
        <v>#N/A</v>
      </c>
      <c r="BC69" s="146" t="e">
        <v>#N/A</v>
      </c>
      <c r="BD69" s="146" t="e">
        <v>#N/A</v>
      </c>
      <c r="BE69" s="146" t="e">
        <v>#N/A</v>
      </c>
      <c r="BF69" s="146" t="e">
        <v>#N/A</v>
      </c>
      <c r="BG69" s="146" t="e">
        <v>#N/A</v>
      </c>
      <c r="BH69" s="146" t="e">
        <v>#N/A</v>
      </c>
      <c r="BI69" s="146" t="e">
        <v>#N/A</v>
      </c>
      <c r="BJ69" s="146" t="e">
        <v>#N/A</v>
      </c>
      <c r="BK69" s="146" t="e">
        <v>#N/A</v>
      </c>
      <c r="BL69" s="146" t="e">
        <v>#N/A</v>
      </c>
      <c r="BM69" s="146" t="e">
        <v>#N/A</v>
      </c>
      <c r="BN69" s="146" t="e">
        <v>#N/A</v>
      </c>
      <c r="BO69" s="293"/>
      <c r="BQ69" s="243">
        <f>VLOOKUP($C69,'Novos Planos'!$C$9:$Y$69,BQ$7,FALSE)</f>
        <v>279</v>
      </c>
      <c r="BR69" s="243">
        <f>VLOOKUP($C69,'Novos Planos'!$C$9:$Y$69,BR$7,FALSE)</f>
        <v>279</v>
      </c>
      <c r="BS69" s="243">
        <f>VLOOKUP($C69,'Novos Planos'!$C$9:$Y$69,BS$7,FALSE)</f>
        <v>279</v>
      </c>
      <c r="BT69" s="243">
        <f>VLOOKUP($C69,'Novos Planos'!$C$9:$Y$69,BT$7,FALSE)</f>
        <v>279</v>
      </c>
      <c r="BU69" s="243">
        <f>VLOOKUP($C69,'Novos Planos'!$C$9:$Y$69,BU$7,FALSE)</f>
        <v>279</v>
      </c>
      <c r="BV69" s="243">
        <f>VLOOKUP($C69,'Novos Planos'!$C$9:$Y$69,BV$7,FALSE)</f>
        <v>279</v>
      </c>
      <c r="BW69" s="243">
        <f>VLOOKUP($C69,'Novos Planos'!$C$9:$Y$69,BW$7,FALSE)</f>
        <v>279</v>
      </c>
      <c r="BX69" s="243">
        <f>VLOOKUP($C69,'Novos Planos'!$C$9:$Y$69,BX$7,FALSE)</f>
        <v>279</v>
      </c>
      <c r="BY69" s="243">
        <f>VLOOKUP($C69,'Novos Planos'!$C$9:$Y$69,BY$7,FALSE)</f>
        <v>279</v>
      </c>
      <c r="CA69" s="237" t="b">
        <f t="shared" si="1"/>
        <v>1</v>
      </c>
      <c r="CB69" s="237" t="b">
        <f t="shared" si="35"/>
        <v>1</v>
      </c>
      <c r="CC69" s="237" t="b">
        <f t="shared" si="36"/>
        <v>1</v>
      </c>
      <c r="CD69" s="237" t="b">
        <f t="shared" si="37"/>
        <v>1</v>
      </c>
      <c r="CE69" s="237" t="b">
        <f t="shared" si="38"/>
        <v>1</v>
      </c>
      <c r="CF69" s="237" t="b">
        <f t="shared" si="39"/>
        <v>1</v>
      </c>
      <c r="CG69" s="237" t="b">
        <f t="shared" si="40"/>
        <v>1</v>
      </c>
      <c r="CH69" s="237" t="b">
        <f t="shared" si="41"/>
        <v>1</v>
      </c>
      <c r="CI69" s="237" t="b">
        <f t="shared" si="42"/>
        <v>1</v>
      </c>
    </row>
    <row r="70" spans="2:87">
      <c r="B70" s="242"/>
      <c r="C70" s="242"/>
      <c r="R70" s="242"/>
      <c r="S70" s="242"/>
      <c r="T70" s="242"/>
      <c r="U70" s="242"/>
      <c r="V70" s="242"/>
      <c r="W70" s="242"/>
      <c r="X70" s="242"/>
      <c r="Y70" s="242"/>
      <c r="Z70" s="242"/>
      <c r="AA70" s="242"/>
      <c r="AB70" s="242"/>
      <c r="AC70" s="242"/>
      <c r="AD70" s="242"/>
      <c r="AE70" s="242"/>
      <c r="AF70" s="242"/>
      <c r="AG70" s="242"/>
      <c r="AH70" s="242"/>
      <c r="AI70" s="242"/>
      <c r="CA70" s="237" t="b">
        <f t="shared" si="1"/>
        <v>1</v>
      </c>
      <c r="CB70" s="237" t="b">
        <f t="shared" si="35"/>
        <v>1</v>
      </c>
      <c r="CC70" s="237" t="b">
        <f t="shared" si="36"/>
        <v>1</v>
      </c>
      <c r="CD70" s="237" t="b">
        <f t="shared" si="37"/>
        <v>1</v>
      </c>
      <c r="CE70" s="237" t="b">
        <f t="shared" si="38"/>
        <v>1</v>
      </c>
      <c r="CF70" s="237" t="b">
        <f t="shared" si="39"/>
        <v>1</v>
      </c>
      <c r="CG70" s="237" t="b">
        <f t="shared" si="40"/>
        <v>1</v>
      </c>
      <c r="CH70" s="237" t="b">
        <f t="shared" si="41"/>
        <v>1</v>
      </c>
      <c r="CI70" s="237" t="b">
        <f t="shared" si="42"/>
        <v>1</v>
      </c>
    </row>
    <row r="71" spans="2:87">
      <c r="C71" s="236"/>
    </row>
  </sheetData>
  <mergeCells count="6">
    <mergeCell ref="AM7:AU7"/>
    <mergeCell ref="AW7:BE7"/>
    <mergeCell ref="BF7:BN7"/>
    <mergeCell ref="R6:Z7"/>
    <mergeCell ref="H6:P7"/>
    <mergeCell ref="AA6:AI7"/>
  </mergeCells>
  <conditionalFormatting sqref="H51:P53 H36:P48 H28:P34 H55:P59 H61:P69 H9:P25">
    <cfRule type="cellIs" dxfId="486" priority="980" stopIfTrue="1" operator="lessThan">
      <formula>R9</formula>
    </cfRule>
  </conditionalFormatting>
  <conditionalFormatting sqref="AK44:AK46 AK9:AK12 AK20:AK25 AK48 AK63:AK69 AK51:AK53 AK36:AK41 AK28:AK34 AK55:AK58">
    <cfRule type="cellIs" dxfId="485" priority="2460" operator="greaterThan">
      <formula>#REF!</formula>
    </cfRule>
    <cfRule type="cellIs" dxfId="484" priority="2461" operator="lessThan">
      <formula>#REF!</formula>
    </cfRule>
  </conditionalFormatting>
  <conditionalFormatting sqref="H59:AJ59 H61:AJ61">
    <cfRule type="cellIs" dxfId="483" priority="86" operator="greaterThan">
      <formula>AM59</formula>
    </cfRule>
    <cfRule type="cellIs" dxfId="482" priority="87" operator="lessThan">
      <formula>AM59</formula>
    </cfRule>
  </conditionalFormatting>
  <conditionalFormatting sqref="AK59 AK61">
    <cfRule type="cellIs" dxfId="481" priority="88" operator="greaterThan">
      <formula>#REF!</formula>
    </cfRule>
    <cfRule type="cellIs" dxfId="480" priority="89" operator="lessThan">
      <formula>#REF!</formula>
    </cfRule>
  </conditionalFormatting>
  <conditionalFormatting sqref="H13:AJ19">
    <cfRule type="cellIs" dxfId="479" priority="80" operator="greaterThan">
      <formula>AM13</formula>
    </cfRule>
    <cfRule type="cellIs" dxfId="478" priority="81" operator="lessThan">
      <formula>AM13</formula>
    </cfRule>
  </conditionalFormatting>
  <conditionalFormatting sqref="AK13:AK19">
    <cfRule type="cellIs" dxfId="477" priority="82" operator="greaterThan">
      <formula>#REF!</formula>
    </cfRule>
    <cfRule type="cellIs" dxfId="476" priority="83" operator="lessThan">
      <formula>#REF!</formula>
    </cfRule>
  </conditionalFormatting>
  <conditionalFormatting sqref="H42:AJ43">
    <cfRule type="cellIs" dxfId="475" priority="74" operator="greaterThan">
      <formula>AM42</formula>
    </cfRule>
    <cfRule type="cellIs" dxfId="474" priority="75" operator="lessThan">
      <formula>AM42</formula>
    </cfRule>
  </conditionalFormatting>
  <conditionalFormatting sqref="AK42:AK43">
    <cfRule type="cellIs" dxfId="473" priority="76" operator="greaterThan">
      <formula>#REF!</formula>
    </cfRule>
    <cfRule type="cellIs" dxfId="472" priority="77" operator="lessThan">
      <formula>#REF!</formula>
    </cfRule>
  </conditionalFormatting>
  <conditionalFormatting sqref="H62:AJ62">
    <cfRule type="cellIs" dxfId="471" priority="68" operator="greaterThan">
      <formula>AM62</formula>
    </cfRule>
    <cfRule type="cellIs" dxfId="470" priority="69" operator="lessThan">
      <formula>AM62</formula>
    </cfRule>
  </conditionalFormatting>
  <conditionalFormatting sqref="AK62">
    <cfRule type="cellIs" dxfId="469" priority="70" operator="greaterThan">
      <formula>#REF!</formula>
    </cfRule>
    <cfRule type="cellIs" dxfId="468" priority="71" operator="lessThan">
      <formula>#REF!</formula>
    </cfRule>
  </conditionalFormatting>
  <conditionalFormatting sqref="H47:AJ47">
    <cfRule type="cellIs" dxfId="467" priority="62" operator="greaterThan">
      <formula>AM47</formula>
    </cfRule>
    <cfRule type="cellIs" dxfId="466" priority="63" operator="lessThan">
      <formula>AM47</formula>
    </cfRule>
  </conditionalFormatting>
  <conditionalFormatting sqref="AK47">
    <cfRule type="cellIs" dxfId="465" priority="64" operator="greaterThan">
      <formula>#REF!</formula>
    </cfRule>
    <cfRule type="cellIs" dxfId="464" priority="65" operator="lessThan">
      <formula>#REF!</formula>
    </cfRule>
  </conditionalFormatting>
  <conditionalFormatting sqref="AA51:AI53 AA36:AI48 AA28:AI34 AA55:AI59 AA61:AI69 AA9:AI25">
    <cfRule type="cellIs" dxfId="463" priority="60" stopIfTrue="1" operator="lessThan">
      <formula>BQ9</formula>
    </cfRule>
  </conditionalFormatting>
  <conditionalFormatting sqref="H51:AI53 H36:AI48 H28:AI34 H55:AI59 H61:AI69 H9:AI25">
    <cfRule type="cellIs" dxfId="462" priority="1021" operator="greaterThan">
      <formula>AM9</formula>
    </cfRule>
    <cfRule type="cellIs" dxfId="461" priority="1023" operator="lessThan">
      <formula>AM9</formula>
    </cfRule>
  </conditionalFormatting>
  <conditionalFormatting sqref="H49:P49">
    <cfRule type="cellIs" dxfId="460" priority="54" stopIfTrue="1" operator="lessThan">
      <formula>R49</formula>
    </cfRule>
  </conditionalFormatting>
  <conditionalFormatting sqref="AK49">
    <cfRule type="cellIs" dxfId="459" priority="57" operator="greaterThan">
      <formula>#REF!</formula>
    </cfRule>
    <cfRule type="cellIs" dxfId="458" priority="58" operator="lessThan">
      <formula>#REF!</formula>
    </cfRule>
  </conditionalFormatting>
  <conditionalFormatting sqref="AA49:AI49">
    <cfRule type="cellIs" dxfId="457" priority="53" stopIfTrue="1" operator="lessThan">
      <formula>BQ49</formula>
    </cfRule>
  </conditionalFormatting>
  <conditionalFormatting sqref="H49:AI49">
    <cfRule type="cellIs" dxfId="456" priority="55" operator="greaterThan">
      <formula>AM49</formula>
    </cfRule>
    <cfRule type="cellIs" dxfId="455" priority="56" operator="lessThan">
      <formula>AM49</formula>
    </cfRule>
  </conditionalFormatting>
  <conditionalFormatting sqref="H54:P54">
    <cfRule type="cellIs" dxfId="454" priority="40" stopIfTrue="1" operator="lessThan">
      <formula>R54</formula>
    </cfRule>
  </conditionalFormatting>
  <conditionalFormatting sqref="AK54">
    <cfRule type="cellIs" dxfId="453" priority="43" operator="greaterThan">
      <formula>#REF!</formula>
    </cfRule>
    <cfRule type="cellIs" dxfId="452" priority="44" operator="lessThan">
      <formula>#REF!</formula>
    </cfRule>
  </conditionalFormatting>
  <conditionalFormatting sqref="AA54:AI54">
    <cfRule type="cellIs" dxfId="451" priority="39" stopIfTrue="1" operator="lessThan">
      <formula>BQ54</formula>
    </cfRule>
  </conditionalFormatting>
  <conditionalFormatting sqref="H54:AI54">
    <cfRule type="cellIs" dxfId="450" priority="41" operator="greaterThan">
      <formula>AM54</formula>
    </cfRule>
    <cfRule type="cellIs" dxfId="449" priority="42" operator="lessThan">
      <formula>AM54</formula>
    </cfRule>
  </conditionalFormatting>
  <conditionalFormatting sqref="H35:P35">
    <cfRule type="cellIs" dxfId="448" priority="33" stopIfTrue="1" operator="lessThan">
      <formula>R35</formula>
    </cfRule>
  </conditionalFormatting>
  <conditionalFormatting sqref="AK35">
    <cfRule type="cellIs" dxfId="447" priority="36" operator="greaterThan">
      <formula>#REF!</formula>
    </cfRule>
    <cfRule type="cellIs" dxfId="446" priority="37" operator="lessThan">
      <formula>#REF!</formula>
    </cfRule>
  </conditionalFormatting>
  <conditionalFormatting sqref="AA35:AI35">
    <cfRule type="cellIs" dxfId="445" priority="32" stopIfTrue="1" operator="lessThan">
      <formula>BQ35</formula>
    </cfRule>
  </conditionalFormatting>
  <conditionalFormatting sqref="H35:AI35">
    <cfRule type="cellIs" dxfId="444" priority="34" operator="greaterThan">
      <formula>AM35</formula>
    </cfRule>
    <cfRule type="cellIs" dxfId="443" priority="35" operator="lessThan">
      <formula>AM35</formula>
    </cfRule>
  </conditionalFormatting>
  <conditionalFormatting sqref="H26:P27">
    <cfRule type="cellIs" dxfId="442" priority="26" stopIfTrue="1" operator="lessThan">
      <formula>R26</formula>
    </cfRule>
  </conditionalFormatting>
  <conditionalFormatting sqref="AK26:AK27">
    <cfRule type="cellIs" dxfId="441" priority="29" operator="greaterThan">
      <formula>#REF!</formula>
    </cfRule>
    <cfRule type="cellIs" dxfId="440" priority="30" operator="lessThan">
      <formula>#REF!</formula>
    </cfRule>
  </conditionalFormatting>
  <conditionalFormatting sqref="AA26:AI27">
    <cfRule type="cellIs" dxfId="439" priority="25" stopIfTrue="1" operator="lessThan">
      <formula>BQ26</formula>
    </cfRule>
  </conditionalFormatting>
  <conditionalFormatting sqref="H26:AI27">
    <cfRule type="cellIs" dxfId="438" priority="27" operator="greaterThan">
      <formula>AM26</formula>
    </cfRule>
    <cfRule type="cellIs" dxfId="437" priority="28" operator="lessThan">
      <formula>AM26</formula>
    </cfRule>
  </conditionalFormatting>
  <conditionalFormatting sqref="H60:P60">
    <cfRule type="cellIs" dxfId="436" priority="15" stopIfTrue="1" operator="lessThan">
      <formula>R60</formula>
    </cfRule>
  </conditionalFormatting>
  <conditionalFormatting sqref="H60:AJ60">
    <cfRule type="cellIs" dxfId="435" priority="10" operator="greaterThan">
      <formula>AM60</formula>
    </cfRule>
    <cfRule type="cellIs" dxfId="434" priority="11" operator="lessThan">
      <formula>AM60</formula>
    </cfRule>
  </conditionalFormatting>
  <conditionalFormatting sqref="AK60">
    <cfRule type="cellIs" dxfId="433" priority="12" operator="greaterThan">
      <formula>#REF!</formula>
    </cfRule>
    <cfRule type="cellIs" dxfId="432" priority="13" operator="lessThan">
      <formula>#REF!</formula>
    </cfRule>
  </conditionalFormatting>
  <conditionalFormatting sqref="AA60:AI60">
    <cfRule type="cellIs" dxfId="431" priority="8" stopIfTrue="1" operator="lessThan">
      <formula>BQ60</formula>
    </cfRule>
  </conditionalFormatting>
  <conditionalFormatting sqref="H60:AI60">
    <cfRule type="cellIs" dxfId="430" priority="16" operator="greaterThan">
      <formula>AM60</formula>
    </cfRule>
    <cfRule type="cellIs" dxfId="429" priority="17" operator="lessThan">
      <formula>AM60</formula>
    </cfRule>
  </conditionalFormatting>
  <conditionalFormatting sqref="H50:P50">
    <cfRule type="cellIs" dxfId="428" priority="2" stopIfTrue="1" operator="lessThan">
      <formula>R50</formula>
    </cfRule>
  </conditionalFormatting>
  <conditionalFormatting sqref="AK50">
    <cfRule type="cellIs" dxfId="427" priority="5" operator="greaterThan">
      <formula>#REF!</formula>
    </cfRule>
    <cfRule type="cellIs" dxfId="426" priority="6" operator="lessThan">
      <formula>#REF!</formula>
    </cfRule>
  </conditionalFormatting>
  <conditionalFormatting sqref="AA50:AI50">
    <cfRule type="cellIs" dxfId="425" priority="1" stopIfTrue="1" operator="lessThan">
      <formula>BQ50</formula>
    </cfRule>
  </conditionalFormatting>
  <conditionalFormatting sqref="H50:AI50">
    <cfRule type="cellIs" dxfId="424" priority="3" operator="greaterThan">
      <formula>AM50</formula>
    </cfRule>
    <cfRule type="cellIs" dxfId="423" priority="4" operator="lessThan">
      <formula>AM50</formula>
    </cfRule>
  </conditionalFormatting>
  <pageMargins left="0.511811024" right="0.511811024" top="0.78740157499999996" bottom="0.78740157499999996" header="0.31496062000000002" footer="0.31496062000000002"/>
  <pageSetup orientation="portrait" r:id="rId1"/>
  <ignoredErrors>
    <ignoredError sqref="AJ31 AK31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F528"/>
  <sheetViews>
    <sheetView showGridLines="0" zoomScale="80" zoomScaleNormal="80" workbookViewId="0">
      <pane xSplit="4" ySplit="8" topLeftCell="E9" activePane="bottomRight" state="frozen"/>
      <selection activeCell="B28" sqref="B28"/>
      <selection pane="topRight" activeCell="B28" sqref="B28"/>
      <selection pane="bottomLeft" activeCell="B28" sqref="B28"/>
      <selection pane="bottomRight" activeCell="B8" sqref="B8"/>
    </sheetView>
  </sheetViews>
  <sheetFormatPr defaultRowHeight="12.75" outlineLevelRow="1" outlineLevelCol="1"/>
  <cols>
    <col min="1" max="1" width="4.7109375" style="236" customWidth="1"/>
    <col min="2" max="2" width="34" style="237" customWidth="1"/>
    <col min="3" max="3" width="40.140625" style="237" customWidth="1"/>
    <col min="4" max="4" width="14.85546875" style="237" customWidth="1" outlineLevel="1"/>
    <col min="5" max="5" width="14" style="237" customWidth="1"/>
    <col min="6" max="6" width="19.85546875" style="237" customWidth="1"/>
    <col min="7" max="7" width="28.28515625" style="243" customWidth="1" outlineLevel="1"/>
    <col min="8" max="8" width="12.28515625" style="237" customWidth="1"/>
    <col min="9" max="70" width="11.140625" style="237" customWidth="1"/>
    <col min="71" max="71" width="9.140625" style="237"/>
    <col min="72" max="72" width="14.42578125" style="237" bestFit="1" customWidth="1"/>
    <col min="73" max="73" width="12.28515625" style="237" hidden="1" customWidth="1" outlineLevel="1"/>
    <col min="74" max="135" width="11.140625" style="237" hidden="1" customWidth="1" outlineLevel="1"/>
    <col min="136" max="136" width="9.140625" style="237" collapsed="1"/>
    <col min="137" max="16384" width="9.140625" style="237"/>
  </cols>
  <sheetData>
    <row r="1" spans="1:135" ht="15">
      <c r="B1" s="248" t="s">
        <v>83</v>
      </c>
      <c r="E1" s="244"/>
      <c r="F1" s="705" t="s">
        <v>1643</v>
      </c>
      <c r="G1" s="705"/>
      <c r="H1" s="298"/>
      <c r="I1" s="298"/>
      <c r="J1" s="239"/>
      <c r="K1" s="239"/>
      <c r="L1" s="288"/>
      <c r="M1" s="239"/>
      <c r="N1" s="239"/>
      <c r="O1" s="239"/>
      <c r="P1" s="239"/>
      <c r="T1" s="239"/>
      <c r="U1" s="239"/>
      <c r="V1" s="239"/>
      <c r="W1" s="239"/>
      <c r="X1" s="239"/>
      <c r="Y1" s="239"/>
      <c r="AE1" s="239"/>
      <c r="AF1" s="239"/>
      <c r="AG1" s="239"/>
      <c r="AH1" s="239"/>
      <c r="AI1" s="132"/>
      <c r="AJ1" s="239"/>
      <c r="AK1" s="239"/>
      <c r="AL1" s="239"/>
      <c r="AM1" s="242"/>
      <c r="AN1" s="392"/>
      <c r="AO1" s="242"/>
      <c r="BU1" s="301"/>
      <c r="BV1" s="298"/>
      <c r="BW1" s="239"/>
      <c r="BX1" s="239"/>
      <c r="BY1" s="239"/>
      <c r="BZ1" s="239"/>
      <c r="CA1" s="239"/>
      <c r="CB1" s="239"/>
      <c r="CC1" s="239"/>
      <c r="CG1" s="239"/>
      <c r="CH1" s="239"/>
      <c r="CI1" s="239"/>
      <c r="CJ1" s="239"/>
      <c r="CK1" s="239"/>
      <c r="CL1" s="239"/>
      <c r="CR1" s="239"/>
      <c r="CS1" s="239"/>
      <c r="CT1" s="239"/>
      <c r="CU1" s="239"/>
      <c r="CV1" s="132"/>
      <c r="CW1" s="239"/>
      <c r="CX1" s="239"/>
      <c r="CY1" s="239"/>
    </row>
    <row r="2" spans="1:135" ht="15">
      <c r="B2" s="248" t="s">
        <v>69</v>
      </c>
      <c r="E2" s="198"/>
      <c r="F2" s="145"/>
      <c r="G2" s="134"/>
      <c r="H2" s="345"/>
      <c r="I2" s="298"/>
      <c r="AI2" s="295"/>
      <c r="AM2" s="616"/>
      <c r="AN2" s="236" t="s">
        <v>1096</v>
      </c>
      <c r="BU2" s="240"/>
      <c r="CV2" s="295"/>
    </row>
    <row r="3" spans="1:135" ht="15" hidden="1" customHeight="1" outlineLevel="1">
      <c r="A3" s="135"/>
      <c r="B3" s="306"/>
      <c r="C3" s="237">
        <v>2</v>
      </c>
      <c r="D3" s="237">
        <v>3</v>
      </c>
      <c r="E3" s="237">
        <v>4</v>
      </c>
      <c r="F3" s="237">
        <v>5</v>
      </c>
      <c r="G3" s="134"/>
      <c r="H3" s="237">
        <v>7</v>
      </c>
      <c r="I3" s="237">
        <v>8</v>
      </c>
      <c r="J3" s="237">
        <v>9</v>
      </c>
      <c r="K3" s="237">
        <v>10</v>
      </c>
      <c r="L3" s="237">
        <v>11</v>
      </c>
      <c r="M3" s="237">
        <v>12</v>
      </c>
      <c r="N3" s="237">
        <v>13</v>
      </c>
      <c r="O3" s="237">
        <v>14</v>
      </c>
      <c r="P3" s="237">
        <v>15</v>
      </c>
      <c r="Q3" s="237">
        <v>244</v>
      </c>
      <c r="R3" s="237">
        <v>245</v>
      </c>
      <c r="S3" s="237">
        <v>246</v>
      </c>
      <c r="T3" s="237">
        <v>247</v>
      </c>
      <c r="U3" s="237">
        <v>248</v>
      </c>
      <c r="V3" s="237">
        <v>249</v>
      </c>
      <c r="W3" s="237">
        <v>250</v>
      </c>
      <c r="X3" s="237">
        <v>251</v>
      </c>
      <c r="Y3" s="237">
        <v>252</v>
      </c>
      <c r="Z3" s="237">
        <v>253</v>
      </c>
      <c r="AA3" s="237">
        <v>254</v>
      </c>
      <c r="AB3" s="237">
        <v>255</v>
      </c>
      <c r="AC3" s="237">
        <v>256</v>
      </c>
      <c r="AD3" s="237">
        <v>257</v>
      </c>
      <c r="AE3" s="237">
        <v>258</v>
      </c>
      <c r="AF3" s="237">
        <v>259</v>
      </c>
      <c r="AG3" s="237">
        <v>260</v>
      </c>
      <c r="AH3" s="237">
        <v>261</v>
      </c>
      <c r="AI3" s="237">
        <v>262</v>
      </c>
      <c r="AJ3" s="237">
        <v>263</v>
      </c>
      <c r="AK3" s="237">
        <v>264</v>
      </c>
      <c r="AL3" s="237">
        <v>265</v>
      </c>
      <c r="AM3" s="237">
        <v>266</v>
      </c>
      <c r="AN3" s="237">
        <v>267</v>
      </c>
      <c r="AO3" s="237">
        <v>268</v>
      </c>
      <c r="AP3" s="237">
        <v>269</v>
      </c>
      <c r="AQ3" s="237">
        <v>270</v>
      </c>
      <c r="AR3" s="237">
        <v>271</v>
      </c>
      <c r="AS3" s="237">
        <v>272</v>
      </c>
      <c r="AT3" s="237">
        <v>273</v>
      </c>
      <c r="AU3" s="237">
        <v>274</v>
      </c>
      <c r="AV3" s="237">
        <v>275</v>
      </c>
      <c r="AW3" s="237">
        <v>276</v>
      </c>
      <c r="AX3" s="237">
        <v>277</v>
      </c>
      <c r="AY3" s="237">
        <v>278</v>
      </c>
      <c r="AZ3" s="237">
        <v>279</v>
      </c>
      <c r="BA3" s="237">
        <v>280</v>
      </c>
      <c r="BB3" s="237">
        <v>281</v>
      </c>
      <c r="BC3" s="237">
        <v>282</v>
      </c>
      <c r="BD3" s="237">
        <v>283</v>
      </c>
      <c r="BE3" s="237">
        <v>284</v>
      </c>
      <c r="BF3" s="237">
        <v>285</v>
      </c>
      <c r="BG3" s="237">
        <v>286</v>
      </c>
      <c r="BH3" s="237">
        <v>287</v>
      </c>
      <c r="BI3" s="237">
        <v>288</v>
      </c>
      <c r="BU3" s="240"/>
    </row>
    <row r="4" spans="1:135" ht="15.75" hidden="1" customHeight="1" outlineLevel="1">
      <c r="A4" s="238"/>
      <c r="B4" s="307"/>
      <c r="C4" s="239"/>
      <c r="D4" s="239"/>
      <c r="E4" s="242"/>
      <c r="F4" s="145"/>
      <c r="G4" s="134"/>
      <c r="Q4" s="287"/>
      <c r="R4" s="287"/>
      <c r="S4" s="287"/>
      <c r="T4" s="287"/>
      <c r="U4" s="287"/>
      <c r="V4" s="287"/>
      <c r="W4" s="287"/>
      <c r="X4" s="287"/>
      <c r="Y4" s="287"/>
      <c r="Z4" s="287"/>
      <c r="AA4" s="287"/>
      <c r="AB4" s="287"/>
      <c r="AC4" s="287"/>
      <c r="AD4" s="287"/>
      <c r="AE4" s="287"/>
      <c r="AF4" s="287"/>
      <c r="AG4" s="287"/>
      <c r="AH4" s="287"/>
      <c r="AI4" s="242"/>
      <c r="AJ4" s="242"/>
      <c r="AK4" s="242"/>
      <c r="AL4" s="242"/>
      <c r="AM4" s="242"/>
      <c r="AN4" s="242"/>
      <c r="AO4" s="242"/>
      <c r="AP4" s="242"/>
      <c r="AQ4" s="242"/>
      <c r="BU4" s="252">
        <v>6</v>
      </c>
      <c r="BV4" s="252">
        <v>7</v>
      </c>
      <c r="BW4" s="252">
        <v>8</v>
      </c>
      <c r="BX4" s="252">
        <v>9</v>
      </c>
      <c r="BY4" s="252">
        <v>10</v>
      </c>
      <c r="BZ4" s="252">
        <v>11</v>
      </c>
      <c r="CA4" s="252">
        <v>12</v>
      </c>
      <c r="CB4" s="252">
        <v>13</v>
      </c>
      <c r="CC4" s="252">
        <v>14</v>
      </c>
      <c r="CD4" s="252">
        <v>15</v>
      </c>
      <c r="CE4" s="252">
        <v>16</v>
      </c>
      <c r="CF4" s="252">
        <v>17</v>
      </c>
      <c r="CG4" s="252">
        <v>18</v>
      </c>
      <c r="CH4" s="252">
        <v>19</v>
      </c>
      <c r="CI4" s="252">
        <v>20</v>
      </c>
      <c r="CJ4" s="252">
        <v>21</v>
      </c>
      <c r="CK4" s="252">
        <v>22</v>
      </c>
      <c r="CL4" s="252">
        <v>23</v>
      </c>
      <c r="CM4" s="252">
        <v>24</v>
      </c>
      <c r="CN4" s="252">
        <v>25</v>
      </c>
      <c r="CO4" s="252">
        <v>26</v>
      </c>
      <c r="CP4" s="252">
        <v>27</v>
      </c>
      <c r="CQ4" s="252">
        <v>28</v>
      </c>
      <c r="CR4" s="252">
        <v>29</v>
      </c>
      <c r="CS4" s="252">
        <v>30</v>
      </c>
      <c r="CT4" s="252">
        <v>31</v>
      </c>
      <c r="CU4" s="252">
        <v>32</v>
      </c>
      <c r="CV4" s="252">
        <v>33</v>
      </c>
      <c r="CW4" s="252">
        <v>34</v>
      </c>
      <c r="CX4" s="252">
        <v>35</v>
      </c>
      <c r="CY4" s="252">
        <v>36</v>
      </c>
      <c r="CZ4" s="252">
        <v>37</v>
      </c>
      <c r="DA4" s="252">
        <v>38</v>
      </c>
      <c r="DB4" s="252">
        <v>39</v>
      </c>
      <c r="DC4" s="252">
        <v>40</v>
      </c>
      <c r="DD4" s="252">
        <v>41</v>
      </c>
      <c r="DE4" s="252">
        <v>42</v>
      </c>
      <c r="DF4" s="252">
        <v>43</v>
      </c>
      <c r="DG4" s="252">
        <v>44</v>
      </c>
      <c r="DH4" s="252">
        <v>45</v>
      </c>
      <c r="DI4" s="252">
        <v>46</v>
      </c>
      <c r="DJ4" s="252">
        <v>47</v>
      </c>
      <c r="DK4" s="252">
        <v>48</v>
      </c>
      <c r="DL4" s="252">
        <v>49</v>
      </c>
      <c r="DM4" s="252">
        <v>50</v>
      </c>
      <c r="DN4" s="252">
        <v>51</v>
      </c>
      <c r="DO4" s="252">
        <v>52</v>
      </c>
      <c r="DP4" s="252">
        <v>53</v>
      </c>
      <c r="DQ4" s="252">
        <v>54</v>
      </c>
      <c r="DR4" s="252">
        <v>55</v>
      </c>
      <c r="DS4" s="252">
        <v>56</v>
      </c>
      <c r="DT4" s="252">
        <v>57</v>
      </c>
      <c r="DU4" s="252">
        <v>58</v>
      </c>
      <c r="DV4" s="252">
        <v>59</v>
      </c>
      <c r="DW4" s="252">
        <v>60</v>
      </c>
      <c r="DX4" s="252">
        <v>61</v>
      </c>
      <c r="DY4" s="252">
        <v>62</v>
      </c>
      <c r="DZ4" s="252">
        <v>63</v>
      </c>
      <c r="EA4" s="252">
        <v>64</v>
      </c>
      <c r="EB4" s="252">
        <v>65</v>
      </c>
      <c r="EC4" s="252">
        <v>66</v>
      </c>
      <c r="ED4" s="252">
        <v>67</v>
      </c>
      <c r="EE4" s="252">
        <v>68</v>
      </c>
    </row>
    <row r="5" spans="1:135" s="288" customFormat="1" ht="15.75" customHeight="1" collapsed="1" thickBot="1">
      <c r="A5" s="240"/>
      <c r="B5" s="308"/>
      <c r="C5" s="240"/>
      <c r="D5" s="137"/>
      <c r="E5" s="244"/>
      <c r="F5" s="145"/>
      <c r="G5" s="137"/>
      <c r="I5" s="239"/>
      <c r="J5" s="239"/>
      <c r="K5" s="239"/>
      <c r="L5" s="239"/>
      <c r="M5" s="239"/>
      <c r="N5" s="239"/>
      <c r="O5" s="239"/>
      <c r="P5" s="239"/>
      <c r="Q5" s="662"/>
      <c r="R5" s="662"/>
      <c r="S5" s="662"/>
      <c r="T5" s="662"/>
      <c r="U5" s="662"/>
      <c r="V5" s="662"/>
      <c r="W5" s="662"/>
      <c r="X5" s="662"/>
      <c r="Y5" s="662"/>
      <c r="Z5" s="662"/>
      <c r="AA5" s="662"/>
      <c r="AB5" s="662"/>
      <c r="AC5" s="662"/>
      <c r="AD5" s="662"/>
      <c r="AE5" s="662"/>
      <c r="AF5" s="662"/>
      <c r="AG5" s="662"/>
      <c r="AH5" s="662"/>
      <c r="AI5" s="662"/>
      <c r="AJ5" s="662"/>
      <c r="AK5" s="662"/>
      <c r="AL5" s="662"/>
      <c r="AM5" s="662"/>
      <c r="AN5" s="662"/>
      <c r="AO5" s="662"/>
      <c r="AP5" s="662"/>
      <c r="AQ5" s="662"/>
      <c r="AR5" s="662"/>
      <c r="AS5" s="662"/>
      <c r="AT5" s="662"/>
      <c r="AU5" s="662"/>
      <c r="AV5" s="662"/>
      <c r="AW5" s="662"/>
      <c r="AX5" s="662"/>
      <c r="AY5" s="662"/>
      <c r="AZ5" s="662"/>
      <c r="BA5" s="662"/>
      <c r="BB5" s="662"/>
      <c r="BC5" s="662"/>
      <c r="BD5" s="662"/>
      <c r="BE5" s="662"/>
      <c r="BF5" s="662"/>
      <c r="BG5" s="662"/>
      <c r="BH5" s="662"/>
      <c r="BI5" s="662"/>
      <c r="BJ5" s="662"/>
      <c r="BK5" s="662"/>
      <c r="BL5" s="662"/>
      <c r="BM5" s="662"/>
      <c r="BN5" s="662"/>
      <c r="BO5" s="662"/>
      <c r="BP5" s="662"/>
      <c r="BQ5" s="662"/>
      <c r="BR5" s="662"/>
      <c r="BU5" s="240" t="s">
        <v>132</v>
      </c>
      <c r="BV5" s="239"/>
      <c r="BW5" s="239"/>
      <c r="BX5" s="239"/>
      <c r="BY5" s="239"/>
      <c r="BZ5" s="239"/>
      <c r="CA5" s="239"/>
      <c r="CB5" s="239"/>
      <c r="CC5" s="239"/>
      <c r="CD5" s="662"/>
      <c r="CE5" s="662"/>
      <c r="CF5" s="662"/>
      <c r="CG5" s="662"/>
      <c r="CH5" s="662"/>
      <c r="CI5" s="662"/>
      <c r="CJ5" s="662"/>
      <c r="CK5" s="662"/>
      <c r="CL5" s="662"/>
      <c r="CM5" s="662"/>
      <c r="CN5" s="662"/>
      <c r="CO5" s="662"/>
      <c r="CP5" s="662"/>
      <c r="CQ5" s="662"/>
      <c r="CR5" s="662"/>
      <c r="CS5" s="662"/>
      <c r="CT5" s="662"/>
      <c r="CU5" s="662"/>
      <c r="CV5" s="662"/>
      <c r="CW5" s="662"/>
      <c r="CX5" s="662"/>
      <c r="CY5" s="662"/>
      <c r="CZ5" s="662"/>
      <c r="DA5" s="662"/>
      <c r="DB5" s="662"/>
      <c r="DC5" s="662"/>
      <c r="DD5" s="662"/>
      <c r="DE5" s="662"/>
      <c r="DF5" s="662"/>
      <c r="DG5" s="662"/>
      <c r="DH5" s="662"/>
      <c r="DI5" s="662"/>
      <c r="DJ5" s="662"/>
      <c r="DK5" s="662"/>
      <c r="DL5" s="662"/>
      <c r="DM5" s="662"/>
      <c r="DN5" s="662"/>
      <c r="DO5" s="662"/>
      <c r="DP5" s="662"/>
      <c r="DQ5" s="662"/>
      <c r="DR5" s="662"/>
      <c r="DS5" s="662"/>
      <c r="DT5" s="662"/>
      <c r="DU5" s="662"/>
      <c r="DV5" s="662"/>
      <c r="DW5" s="662"/>
      <c r="DX5" s="662"/>
      <c r="DY5" s="662"/>
      <c r="DZ5" s="662"/>
      <c r="EA5" s="662"/>
      <c r="EB5" s="662"/>
      <c r="EC5" s="662"/>
      <c r="ED5" s="662"/>
      <c r="EE5" s="662"/>
    </row>
    <row r="6" spans="1:135" s="288" customFormat="1" ht="15.75" customHeight="1" thickBot="1">
      <c r="A6" s="240"/>
      <c r="B6" s="309" t="s">
        <v>365</v>
      </c>
      <c r="C6" s="240"/>
      <c r="D6" s="137"/>
      <c r="E6" s="244"/>
      <c r="F6" s="145"/>
      <c r="G6" s="663"/>
      <c r="H6" s="665" t="s">
        <v>356</v>
      </c>
      <c r="I6" s="666"/>
      <c r="J6" s="666"/>
      <c r="K6" s="666"/>
      <c r="L6" s="666"/>
      <c r="M6" s="666"/>
      <c r="N6" s="666"/>
      <c r="O6" s="666"/>
      <c r="P6" s="667"/>
      <c r="Q6" s="671" t="s">
        <v>363</v>
      </c>
      <c r="R6" s="672"/>
      <c r="S6" s="672"/>
      <c r="T6" s="672"/>
      <c r="U6" s="672"/>
      <c r="V6" s="672"/>
      <c r="W6" s="672"/>
      <c r="X6" s="672"/>
      <c r="Y6" s="672"/>
      <c r="Z6" s="672"/>
      <c r="AA6" s="672"/>
      <c r="AB6" s="672"/>
      <c r="AC6" s="672"/>
      <c r="AD6" s="672"/>
      <c r="AE6" s="672"/>
      <c r="AF6" s="672"/>
      <c r="AG6" s="672"/>
      <c r="AH6" s="672"/>
      <c r="AI6" s="672"/>
      <c r="AJ6" s="672"/>
      <c r="AK6" s="672"/>
      <c r="AL6" s="672"/>
      <c r="AM6" s="672"/>
      <c r="AN6" s="672"/>
      <c r="AO6" s="672"/>
      <c r="AP6" s="672"/>
      <c r="AQ6" s="672"/>
      <c r="AR6" s="672"/>
      <c r="AS6" s="672"/>
      <c r="AT6" s="672"/>
      <c r="AU6" s="672"/>
      <c r="AV6" s="672"/>
      <c r="AW6" s="672"/>
      <c r="AX6" s="672"/>
      <c r="AY6" s="672"/>
      <c r="AZ6" s="672"/>
      <c r="BA6" s="672"/>
      <c r="BB6" s="672"/>
      <c r="BC6" s="672"/>
      <c r="BD6" s="672"/>
      <c r="BE6" s="672"/>
      <c r="BF6" s="672"/>
      <c r="BG6" s="672"/>
      <c r="BH6" s="672"/>
      <c r="BI6" s="672"/>
      <c r="BJ6" s="672"/>
      <c r="BK6" s="672"/>
      <c r="BL6" s="672"/>
      <c r="BM6" s="672"/>
      <c r="BN6" s="672"/>
      <c r="BO6" s="672"/>
      <c r="BP6" s="672"/>
      <c r="BQ6" s="672"/>
      <c r="BR6" s="673"/>
      <c r="BU6" s="706" t="s">
        <v>356</v>
      </c>
      <c r="BV6" s="707"/>
      <c r="BW6" s="707"/>
      <c r="BX6" s="707"/>
      <c r="BY6" s="707"/>
      <c r="BZ6" s="707"/>
      <c r="CA6" s="707"/>
      <c r="CB6" s="707"/>
      <c r="CC6" s="708"/>
      <c r="CD6" s="712" t="s">
        <v>363</v>
      </c>
      <c r="CE6" s="713"/>
      <c r="CF6" s="713"/>
      <c r="CG6" s="713"/>
      <c r="CH6" s="713"/>
      <c r="CI6" s="713"/>
      <c r="CJ6" s="713"/>
      <c r="CK6" s="713"/>
      <c r="CL6" s="713"/>
      <c r="CM6" s="713"/>
      <c r="CN6" s="713"/>
      <c r="CO6" s="713"/>
      <c r="CP6" s="713"/>
      <c r="CQ6" s="713"/>
      <c r="CR6" s="713"/>
      <c r="CS6" s="713"/>
      <c r="CT6" s="713"/>
      <c r="CU6" s="713"/>
      <c r="CV6" s="713"/>
      <c r="CW6" s="713"/>
      <c r="CX6" s="713"/>
      <c r="CY6" s="713"/>
      <c r="CZ6" s="713"/>
      <c r="DA6" s="713"/>
      <c r="DB6" s="713"/>
      <c r="DC6" s="713"/>
      <c r="DD6" s="713"/>
      <c r="DE6" s="713"/>
      <c r="DF6" s="713"/>
      <c r="DG6" s="713"/>
      <c r="DH6" s="713"/>
      <c r="DI6" s="713"/>
      <c r="DJ6" s="713"/>
      <c r="DK6" s="713"/>
      <c r="DL6" s="713"/>
      <c r="DM6" s="713"/>
      <c r="DN6" s="713"/>
      <c r="DO6" s="713"/>
      <c r="DP6" s="713"/>
      <c r="DQ6" s="713"/>
      <c r="DR6" s="713"/>
      <c r="DS6" s="713"/>
      <c r="DT6" s="713"/>
      <c r="DU6" s="713"/>
      <c r="DV6" s="713"/>
      <c r="DW6" s="713"/>
      <c r="DX6" s="713"/>
      <c r="DY6" s="713"/>
      <c r="DZ6" s="713"/>
      <c r="EA6" s="713"/>
      <c r="EB6" s="713"/>
      <c r="EC6" s="713"/>
      <c r="ED6" s="713"/>
      <c r="EE6" s="714"/>
    </row>
    <row r="7" spans="1:135" ht="25.5" customHeight="1" thickBot="1">
      <c r="B7" s="139" t="s">
        <v>1634</v>
      </c>
      <c r="C7" s="241"/>
      <c r="E7" s="242"/>
      <c r="F7" s="242"/>
      <c r="G7" s="664"/>
      <c r="H7" s="668"/>
      <c r="I7" s="669"/>
      <c r="J7" s="669"/>
      <c r="K7" s="669"/>
      <c r="L7" s="669"/>
      <c r="M7" s="669"/>
      <c r="N7" s="669"/>
      <c r="O7" s="669"/>
      <c r="P7" s="670"/>
      <c r="Q7" s="674" t="s">
        <v>1236</v>
      </c>
      <c r="R7" s="674"/>
      <c r="S7" s="674"/>
      <c r="T7" s="674"/>
      <c r="U7" s="674"/>
      <c r="V7" s="674"/>
      <c r="W7" s="674"/>
      <c r="X7" s="674"/>
      <c r="Y7" s="674"/>
      <c r="Z7" s="674" t="s">
        <v>879</v>
      </c>
      <c r="AA7" s="674"/>
      <c r="AB7" s="674"/>
      <c r="AC7" s="674"/>
      <c r="AD7" s="674"/>
      <c r="AE7" s="674"/>
      <c r="AF7" s="674"/>
      <c r="AG7" s="674"/>
      <c r="AH7" s="674"/>
      <c r="AI7" s="674" t="s">
        <v>359</v>
      </c>
      <c r="AJ7" s="674"/>
      <c r="AK7" s="674"/>
      <c r="AL7" s="674"/>
      <c r="AM7" s="674"/>
      <c r="AN7" s="674"/>
      <c r="AO7" s="674"/>
      <c r="AP7" s="674"/>
      <c r="AQ7" s="674"/>
      <c r="AR7" s="674" t="s">
        <v>360</v>
      </c>
      <c r="AS7" s="674"/>
      <c r="AT7" s="674"/>
      <c r="AU7" s="674"/>
      <c r="AV7" s="674"/>
      <c r="AW7" s="674"/>
      <c r="AX7" s="674"/>
      <c r="AY7" s="674"/>
      <c r="AZ7" s="674"/>
      <c r="BA7" s="674" t="s">
        <v>361</v>
      </c>
      <c r="BB7" s="674"/>
      <c r="BC7" s="674"/>
      <c r="BD7" s="674"/>
      <c r="BE7" s="674"/>
      <c r="BF7" s="674"/>
      <c r="BG7" s="674"/>
      <c r="BH7" s="674"/>
      <c r="BI7" s="674"/>
      <c r="BJ7" s="675" t="s">
        <v>362</v>
      </c>
      <c r="BK7" s="676"/>
      <c r="BL7" s="676"/>
      <c r="BM7" s="676"/>
      <c r="BN7" s="676"/>
      <c r="BO7" s="676"/>
      <c r="BP7" s="676"/>
      <c r="BQ7" s="676"/>
      <c r="BR7" s="676"/>
      <c r="BU7" s="709"/>
      <c r="BV7" s="710"/>
      <c r="BW7" s="710"/>
      <c r="BX7" s="710"/>
      <c r="BY7" s="710"/>
      <c r="BZ7" s="710"/>
      <c r="CA7" s="710"/>
      <c r="CB7" s="710"/>
      <c r="CC7" s="711"/>
      <c r="CD7" s="715" t="s">
        <v>1236</v>
      </c>
      <c r="CE7" s="715"/>
      <c r="CF7" s="715"/>
      <c r="CG7" s="715"/>
      <c r="CH7" s="715"/>
      <c r="CI7" s="715"/>
      <c r="CJ7" s="715"/>
      <c r="CK7" s="715"/>
      <c r="CL7" s="715"/>
      <c r="CM7" s="715" t="s">
        <v>879</v>
      </c>
      <c r="CN7" s="715"/>
      <c r="CO7" s="715"/>
      <c r="CP7" s="715"/>
      <c r="CQ7" s="715"/>
      <c r="CR7" s="715"/>
      <c r="CS7" s="715"/>
      <c r="CT7" s="715"/>
      <c r="CU7" s="715"/>
      <c r="CV7" s="715" t="s">
        <v>359</v>
      </c>
      <c r="CW7" s="715"/>
      <c r="CX7" s="715"/>
      <c r="CY7" s="715"/>
      <c r="CZ7" s="715"/>
      <c r="DA7" s="715"/>
      <c r="DB7" s="715"/>
      <c r="DC7" s="715"/>
      <c r="DD7" s="715"/>
      <c r="DE7" s="715" t="s">
        <v>360</v>
      </c>
      <c r="DF7" s="715"/>
      <c r="DG7" s="715"/>
      <c r="DH7" s="715"/>
      <c r="DI7" s="715"/>
      <c r="DJ7" s="715"/>
      <c r="DK7" s="715"/>
      <c r="DL7" s="715"/>
      <c r="DM7" s="715"/>
      <c r="DN7" s="715" t="s">
        <v>361</v>
      </c>
      <c r="DO7" s="715"/>
      <c r="DP7" s="715"/>
      <c r="DQ7" s="715"/>
      <c r="DR7" s="715"/>
      <c r="DS7" s="715"/>
      <c r="DT7" s="715"/>
      <c r="DU7" s="715"/>
      <c r="DV7" s="715"/>
      <c r="DW7" s="716" t="s">
        <v>362</v>
      </c>
      <c r="DX7" s="717"/>
      <c r="DY7" s="717"/>
      <c r="DZ7" s="717"/>
      <c r="EA7" s="717"/>
      <c r="EB7" s="717"/>
      <c r="EC7" s="717"/>
      <c r="ED7" s="717"/>
      <c r="EE7" s="717"/>
    </row>
    <row r="8" spans="1:135" ht="69" customHeight="1" thickBot="1">
      <c r="A8" s="296"/>
      <c r="B8" s="556" t="s">
        <v>2</v>
      </c>
      <c r="C8" s="556" t="s">
        <v>3</v>
      </c>
      <c r="D8" s="556" t="s">
        <v>1260</v>
      </c>
      <c r="E8" s="556" t="s">
        <v>138</v>
      </c>
      <c r="F8" s="557" t="s">
        <v>1126</v>
      </c>
      <c r="G8" s="556" t="s">
        <v>1642</v>
      </c>
      <c r="H8" s="556" t="s">
        <v>4</v>
      </c>
      <c r="I8" s="556" t="s">
        <v>5</v>
      </c>
      <c r="J8" s="556" t="s">
        <v>127</v>
      </c>
      <c r="K8" s="585" t="s">
        <v>128</v>
      </c>
      <c r="L8" s="585" t="s">
        <v>124</v>
      </c>
      <c r="M8" s="585" t="s">
        <v>125</v>
      </c>
      <c r="N8" s="585" t="s">
        <v>6</v>
      </c>
      <c r="O8" s="585" t="s">
        <v>126</v>
      </c>
      <c r="P8" s="585" t="s">
        <v>7</v>
      </c>
      <c r="Q8" s="556" t="s">
        <v>4</v>
      </c>
      <c r="R8" s="556" t="s">
        <v>5</v>
      </c>
      <c r="S8" s="556" t="s">
        <v>127</v>
      </c>
      <c r="T8" s="585" t="s">
        <v>128</v>
      </c>
      <c r="U8" s="585" t="s">
        <v>124</v>
      </c>
      <c r="V8" s="585" t="s">
        <v>125</v>
      </c>
      <c r="W8" s="585" t="s">
        <v>6</v>
      </c>
      <c r="X8" s="585" t="s">
        <v>126</v>
      </c>
      <c r="Y8" s="585" t="s">
        <v>7</v>
      </c>
      <c r="Z8" s="556" t="s">
        <v>4</v>
      </c>
      <c r="AA8" s="556" t="s">
        <v>5</v>
      </c>
      <c r="AB8" s="556" t="s">
        <v>127</v>
      </c>
      <c r="AC8" s="585" t="s">
        <v>128</v>
      </c>
      <c r="AD8" s="585" t="s">
        <v>124</v>
      </c>
      <c r="AE8" s="585" t="s">
        <v>125</v>
      </c>
      <c r="AF8" s="585" t="s">
        <v>6</v>
      </c>
      <c r="AG8" s="585" t="s">
        <v>126</v>
      </c>
      <c r="AH8" s="585" t="s">
        <v>7</v>
      </c>
      <c r="AI8" s="556" t="s">
        <v>4</v>
      </c>
      <c r="AJ8" s="556" t="s">
        <v>5</v>
      </c>
      <c r="AK8" s="556" t="s">
        <v>127</v>
      </c>
      <c r="AL8" s="585" t="s">
        <v>128</v>
      </c>
      <c r="AM8" s="585" t="s">
        <v>124</v>
      </c>
      <c r="AN8" s="585" t="s">
        <v>125</v>
      </c>
      <c r="AO8" s="585" t="s">
        <v>6</v>
      </c>
      <c r="AP8" s="585" t="s">
        <v>126</v>
      </c>
      <c r="AQ8" s="585" t="s">
        <v>7</v>
      </c>
      <c r="AR8" s="556" t="s">
        <v>4</v>
      </c>
      <c r="AS8" s="556" t="s">
        <v>5</v>
      </c>
      <c r="AT8" s="556" t="s">
        <v>127</v>
      </c>
      <c r="AU8" s="585" t="s">
        <v>128</v>
      </c>
      <c r="AV8" s="585" t="s">
        <v>124</v>
      </c>
      <c r="AW8" s="585" t="s">
        <v>125</v>
      </c>
      <c r="AX8" s="585" t="s">
        <v>6</v>
      </c>
      <c r="AY8" s="585" t="s">
        <v>126</v>
      </c>
      <c r="AZ8" s="585" t="s">
        <v>7</v>
      </c>
      <c r="BA8" s="556" t="s">
        <v>4</v>
      </c>
      <c r="BB8" s="556" t="s">
        <v>5</v>
      </c>
      <c r="BC8" s="556" t="s">
        <v>127</v>
      </c>
      <c r="BD8" s="585" t="s">
        <v>128</v>
      </c>
      <c r="BE8" s="585" t="s">
        <v>124</v>
      </c>
      <c r="BF8" s="585" t="s">
        <v>125</v>
      </c>
      <c r="BG8" s="585" t="s">
        <v>6</v>
      </c>
      <c r="BH8" s="585" t="s">
        <v>126</v>
      </c>
      <c r="BI8" s="585" t="s">
        <v>7</v>
      </c>
      <c r="BJ8" s="556" t="s">
        <v>4</v>
      </c>
      <c r="BK8" s="556" t="s">
        <v>5</v>
      </c>
      <c r="BL8" s="556" t="s">
        <v>127</v>
      </c>
      <c r="BM8" s="585" t="s">
        <v>128</v>
      </c>
      <c r="BN8" s="585" t="s">
        <v>124</v>
      </c>
      <c r="BO8" s="585" t="s">
        <v>125</v>
      </c>
      <c r="BP8" s="585" t="s">
        <v>6</v>
      </c>
      <c r="BQ8" s="585" t="s">
        <v>126</v>
      </c>
      <c r="BR8" s="585" t="s">
        <v>7</v>
      </c>
      <c r="BU8" s="230" t="s">
        <v>4</v>
      </c>
      <c r="BV8" s="230" t="s">
        <v>5</v>
      </c>
      <c r="BW8" s="230" t="s">
        <v>127</v>
      </c>
      <c r="BX8" s="231" t="s">
        <v>128</v>
      </c>
      <c r="BY8" s="231" t="s">
        <v>124</v>
      </c>
      <c r="BZ8" s="231" t="s">
        <v>125</v>
      </c>
      <c r="CA8" s="231" t="s">
        <v>6</v>
      </c>
      <c r="CB8" s="231" t="s">
        <v>126</v>
      </c>
      <c r="CC8" s="231" t="s">
        <v>7</v>
      </c>
      <c r="CD8" s="233" t="s">
        <v>4</v>
      </c>
      <c r="CE8" s="233" t="s">
        <v>5</v>
      </c>
      <c r="CF8" s="233" t="s">
        <v>127</v>
      </c>
      <c r="CG8" s="234" t="s">
        <v>128</v>
      </c>
      <c r="CH8" s="234" t="s">
        <v>124</v>
      </c>
      <c r="CI8" s="234" t="s">
        <v>125</v>
      </c>
      <c r="CJ8" s="234" t="s">
        <v>6</v>
      </c>
      <c r="CK8" s="234" t="s">
        <v>126</v>
      </c>
      <c r="CL8" s="234" t="s">
        <v>7</v>
      </c>
      <c r="CM8" s="233" t="s">
        <v>4</v>
      </c>
      <c r="CN8" s="233" t="s">
        <v>5</v>
      </c>
      <c r="CO8" s="233" t="s">
        <v>127</v>
      </c>
      <c r="CP8" s="234" t="s">
        <v>128</v>
      </c>
      <c r="CQ8" s="234" t="s">
        <v>124</v>
      </c>
      <c r="CR8" s="234" t="s">
        <v>125</v>
      </c>
      <c r="CS8" s="234" t="s">
        <v>6</v>
      </c>
      <c r="CT8" s="234" t="s">
        <v>126</v>
      </c>
      <c r="CU8" s="234" t="s">
        <v>7</v>
      </c>
      <c r="CV8" s="233" t="s">
        <v>4</v>
      </c>
      <c r="CW8" s="233" t="s">
        <v>5</v>
      </c>
      <c r="CX8" s="233" t="s">
        <v>127</v>
      </c>
      <c r="CY8" s="234" t="s">
        <v>128</v>
      </c>
      <c r="CZ8" s="234" t="s">
        <v>124</v>
      </c>
      <c r="DA8" s="234" t="s">
        <v>125</v>
      </c>
      <c r="DB8" s="234" t="s">
        <v>6</v>
      </c>
      <c r="DC8" s="234" t="s">
        <v>126</v>
      </c>
      <c r="DD8" s="234" t="s">
        <v>7</v>
      </c>
      <c r="DE8" s="233" t="s">
        <v>4</v>
      </c>
      <c r="DF8" s="233" t="s">
        <v>5</v>
      </c>
      <c r="DG8" s="233" t="s">
        <v>127</v>
      </c>
      <c r="DH8" s="234" t="s">
        <v>128</v>
      </c>
      <c r="DI8" s="234" t="s">
        <v>124</v>
      </c>
      <c r="DJ8" s="234" t="s">
        <v>125</v>
      </c>
      <c r="DK8" s="234" t="s">
        <v>6</v>
      </c>
      <c r="DL8" s="234" t="s">
        <v>126</v>
      </c>
      <c r="DM8" s="234" t="s">
        <v>7</v>
      </c>
      <c r="DN8" s="233" t="s">
        <v>4</v>
      </c>
      <c r="DO8" s="233" t="s">
        <v>5</v>
      </c>
      <c r="DP8" s="233" t="s">
        <v>127</v>
      </c>
      <c r="DQ8" s="234" t="s">
        <v>128</v>
      </c>
      <c r="DR8" s="234" t="s">
        <v>124</v>
      </c>
      <c r="DS8" s="234" t="s">
        <v>125</v>
      </c>
      <c r="DT8" s="234" t="s">
        <v>6</v>
      </c>
      <c r="DU8" s="234" t="s">
        <v>126</v>
      </c>
      <c r="DV8" s="234" t="s">
        <v>7</v>
      </c>
      <c r="DW8" s="233" t="s">
        <v>4</v>
      </c>
      <c r="DX8" s="233" t="s">
        <v>5</v>
      </c>
      <c r="DY8" s="233" t="s">
        <v>127</v>
      </c>
      <c r="DZ8" s="234" t="s">
        <v>128</v>
      </c>
      <c r="EA8" s="234" t="s">
        <v>124</v>
      </c>
      <c r="EB8" s="234" t="s">
        <v>125</v>
      </c>
      <c r="EC8" s="234" t="s">
        <v>6</v>
      </c>
      <c r="ED8" s="234" t="s">
        <v>126</v>
      </c>
      <c r="EE8" s="234" t="s">
        <v>7</v>
      </c>
    </row>
    <row r="9" spans="1:135" ht="15" customHeight="1">
      <c r="A9" s="296"/>
      <c r="B9" s="223" t="s">
        <v>1559</v>
      </c>
      <c r="C9" s="391" t="s">
        <v>1558</v>
      </c>
      <c r="D9" s="480">
        <v>42219</v>
      </c>
      <c r="E9" s="480" t="s">
        <v>105</v>
      </c>
      <c r="F9" s="197" t="s">
        <v>1127</v>
      </c>
      <c r="G9" s="197" t="s">
        <v>1567</v>
      </c>
      <c r="H9" s="294">
        <v>1999</v>
      </c>
      <c r="I9" s="294">
        <v>1999</v>
      </c>
      <c r="J9" s="294">
        <v>1999</v>
      </c>
      <c r="K9" s="294">
        <v>1999</v>
      </c>
      <c r="L9" s="294">
        <v>1999</v>
      </c>
      <c r="M9" s="294">
        <v>1999</v>
      </c>
      <c r="N9" s="294">
        <v>1999</v>
      </c>
      <c r="O9" s="294">
        <v>1999</v>
      </c>
      <c r="P9" s="294">
        <v>1999</v>
      </c>
      <c r="Q9" s="294">
        <v>1599</v>
      </c>
      <c r="R9" s="294">
        <v>1599</v>
      </c>
      <c r="S9" s="294">
        <v>1599</v>
      </c>
      <c r="T9" s="294">
        <v>1599</v>
      </c>
      <c r="U9" s="294">
        <v>1599</v>
      </c>
      <c r="V9" s="294">
        <v>1599</v>
      </c>
      <c r="W9" s="294">
        <v>1599</v>
      </c>
      <c r="X9" s="294">
        <v>1599</v>
      </c>
      <c r="Y9" s="294">
        <v>1599</v>
      </c>
      <c r="Z9" s="294">
        <v>1299</v>
      </c>
      <c r="AA9" s="294">
        <v>1299</v>
      </c>
      <c r="AB9" s="294">
        <v>1299</v>
      </c>
      <c r="AC9" s="294">
        <v>1299</v>
      </c>
      <c r="AD9" s="294">
        <v>1299</v>
      </c>
      <c r="AE9" s="294">
        <v>1299</v>
      </c>
      <c r="AF9" s="294">
        <v>1299</v>
      </c>
      <c r="AG9" s="294">
        <v>1299</v>
      </c>
      <c r="AH9" s="294">
        <v>1299</v>
      </c>
      <c r="AI9" s="294">
        <v>1099</v>
      </c>
      <c r="AJ9" s="294">
        <v>1099</v>
      </c>
      <c r="AK9" s="294">
        <v>1099</v>
      </c>
      <c r="AL9" s="294">
        <v>1099</v>
      </c>
      <c r="AM9" s="294">
        <v>1099</v>
      </c>
      <c r="AN9" s="294">
        <v>1099</v>
      </c>
      <c r="AO9" s="294">
        <v>1099</v>
      </c>
      <c r="AP9" s="294">
        <v>1099</v>
      </c>
      <c r="AQ9" s="294">
        <v>1099</v>
      </c>
      <c r="AR9" s="294">
        <v>999</v>
      </c>
      <c r="AS9" s="294">
        <v>999</v>
      </c>
      <c r="AT9" s="294">
        <v>999</v>
      </c>
      <c r="AU9" s="294">
        <v>999</v>
      </c>
      <c r="AV9" s="294">
        <v>999</v>
      </c>
      <c r="AW9" s="294">
        <v>999</v>
      </c>
      <c r="AX9" s="294">
        <v>999</v>
      </c>
      <c r="AY9" s="294">
        <v>999</v>
      </c>
      <c r="AZ9" s="294">
        <v>999</v>
      </c>
      <c r="BA9" s="294">
        <v>899</v>
      </c>
      <c r="BB9" s="294">
        <v>899</v>
      </c>
      <c r="BC9" s="294">
        <v>899</v>
      </c>
      <c r="BD9" s="294">
        <v>899</v>
      </c>
      <c r="BE9" s="294">
        <v>899</v>
      </c>
      <c r="BF9" s="294">
        <v>899</v>
      </c>
      <c r="BG9" s="294">
        <v>899</v>
      </c>
      <c r="BH9" s="294">
        <v>899</v>
      </c>
      <c r="BI9" s="294">
        <v>899</v>
      </c>
      <c r="BJ9" s="294">
        <v>0</v>
      </c>
      <c r="BK9" s="294">
        <v>0</v>
      </c>
      <c r="BL9" s="294">
        <v>0</v>
      </c>
      <c r="BM9" s="294">
        <v>0</v>
      </c>
      <c r="BN9" s="294">
        <v>0</v>
      </c>
      <c r="BO9" s="294">
        <v>0</v>
      </c>
      <c r="BP9" s="294">
        <v>0</v>
      </c>
      <c r="BQ9" s="294">
        <v>0</v>
      </c>
      <c r="BR9" s="294">
        <v>0</v>
      </c>
      <c r="BU9" s="146">
        <v>1999</v>
      </c>
      <c r="BV9" s="146">
        <v>1999</v>
      </c>
      <c r="BW9" s="146">
        <v>1999</v>
      </c>
      <c r="BX9" s="146">
        <v>1999</v>
      </c>
      <c r="BY9" s="146">
        <v>1999</v>
      </c>
      <c r="BZ9" s="146">
        <v>1999</v>
      </c>
      <c r="CA9" s="146">
        <v>1999</v>
      </c>
      <c r="CB9" s="146">
        <v>1999</v>
      </c>
      <c r="CC9" s="146">
        <v>1999</v>
      </c>
      <c r="CD9" s="146">
        <v>1599</v>
      </c>
      <c r="CE9" s="146">
        <v>1599</v>
      </c>
      <c r="CF9" s="146">
        <v>1599</v>
      </c>
      <c r="CG9" s="146">
        <v>1599</v>
      </c>
      <c r="CH9" s="146">
        <v>1599</v>
      </c>
      <c r="CI9" s="146">
        <v>1599</v>
      </c>
      <c r="CJ9" s="146">
        <v>1599</v>
      </c>
      <c r="CK9" s="146">
        <v>1599</v>
      </c>
      <c r="CL9" s="146">
        <v>1599</v>
      </c>
      <c r="CM9" s="146">
        <v>1299</v>
      </c>
      <c r="CN9" s="146">
        <v>1299</v>
      </c>
      <c r="CO9" s="146">
        <v>1299</v>
      </c>
      <c r="CP9" s="146">
        <v>1299</v>
      </c>
      <c r="CQ9" s="146">
        <v>1299</v>
      </c>
      <c r="CR9" s="146">
        <v>1299</v>
      </c>
      <c r="CS9" s="146">
        <v>1299</v>
      </c>
      <c r="CT9" s="146">
        <v>1299</v>
      </c>
      <c r="CU9" s="146">
        <v>1299</v>
      </c>
      <c r="CV9" s="146">
        <v>1099</v>
      </c>
      <c r="CW9" s="146">
        <v>1099</v>
      </c>
      <c r="CX9" s="146">
        <v>1099</v>
      </c>
      <c r="CY9" s="146">
        <v>1099</v>
      </c>
      <c r="CZ9" s="146">
        <v>1099</v>
      </c>
      <c r="DA9" s="146">
        <v>1099</v>
      </c>
      <c r="DB9" s="146">
        <v>1099</v>
      </c>
      <c r="DC9" s="146">
        <v>1099</v>
      </c>
      <c r="DD9" s="146">
        <v>1099</v>
      </c>
      <c r="DE9" s="146">
        <v>999</v>
      </c>
      <c r="DF9" s="146">
        <v>999</v>
      </c>
      <c r="DG9" s="146">
        <v>999</v>
      </c>
      <c r="DH9" s="146">
        <v>999</v>
      </c>
      <c r="DI9" s="146">
        <v>999</v>
      </c>
      <c r="DJ9" s="146">
        <v>999</v>
      </c>
      <c r="DK9" s="146">
        <v>999</v>
      </c>
      <c r="DL9" s="146">
        <v>999</v>
      </c>
      <c r="DM9" s="146">
        <v>999</v>
      </c>
      <c r="DN9" s="146">
        <v>899</v>
      </c>
      <c r="DO9" s="146">
        <v>899</v>
      </c>
      <c r="DP9" s="146">
        <v>899</v>
      </c>
      <c r="DQ9" s="146">
        <v>899</v>
      </c>
      <c r="DR9" s="146">
        <v>899</v>
      </c>
      <c r="DS9" s="146">
        <v>899</v>
      </c>
      <c r="DT9" s="146">
        <v>899</v>
      </c>
      <c r="DU9" s="146">
        <v>899</v>
      </c>
      <c r="DV9" s="146">
        <v>899</v>
      </c>
      <c r="DW9" s="146">
        <v>0</v>
      </c>
      <c r="DX9" s="146">
        <v>0</v>
      </c>
      <c r="DY9" s="146">
        <v>0</v>
      </c>
      <c r="DZ9" s="146">
        <v>0</v>
      </c>
      <c r="EA9" s="146">
        <v>0</v>
      </c>
      <c r="EB9" s="146">
        <v>0</v>
      </c>
      <c r="EC9" s="146">
        <v>0</v>
      </c>
      <c r="ED9" s="146">
        <v>0</v>
      </c>
      <c r="EE9" s="146">
        <v>0</v>
      </c>
    </row>
    <row r="10" spans="1:135" ht="15" customHeight="1">
      <c r="A10" s="296"/>
      <c r="B10" s="223" t="s">
        <v>1549</v>
      </c>
      <c r="C10" s="198" t="s">
        <v>1545</v>
      </c>
      <c r="D10" s="481">
        <v>42110</v>
      </c>
      <c r="E10" s="481" t="s">
        <v>105</v>
      </c>
      <c r="F10" s="197" t="s">
        <v>1128</v>
      </c>
      <c r="G10" s="197" t="s">
        <v>361</v>
      </c>
      <c r="H10" s="294">
        <v>4399</v>
      </c>
      <c r="I10" s="294">
        <v>4399</v>
      </c>
      <c r="J10" s="294">
        <v>4399</v>
      </c>
      <c r="K10" s="294">
        <v>4399</v>
      </c>
      <c r="L10" s="294">
        <v>4399</v>
      </c>
      <c r="M10" s="294">
        <v>4399</v>
      </c>
      <c r="N10" s="294">
        <v>4399</v>
      </c>
      <c r="O10" s="294">
        <v>4399</v>
      </c>
      <c r="P10" s="294">
        <v>4399</v>
      </c>
      <c r="Q10" s="294">
        <v>3999</v>
      </c>
      <c r="R10" s="294">
        <v>3999</v>
      </c>
      <c r="S10" s="294">
        <v>3999</v>
      </c>
      <c r="T10" s="294">
        <v>3999</v>
      </c>
      <c r="U10" s="294">
        <v>3999</v>
      </c>
      <c r="V10" s="294">
        <v>3999</v>
      </c>
      <c r="W10" s="294">
        <v>3999</v>
      </c>
      <c r="X10" s="294">
        <v>3999</v>
      </c>
      <c r="Y10" s="294">
        <v>3999</v>
      </c>
      <c r="Z10" s="294">
        <v>3899</v>
      </c>
      <c r="AA10" s="294">
        <v>3899</v>
      </c>
      <c r="AB10" s="294">
        <v>3899</v>
      </c>
      <c r="AC10" s="294">
        <v>3899</v>
      </c>
      <c r="AD10" s="294">
        <v>3899</v>
      </c>
      <c r="AE10" s="294">
        <v>3899</v>
      </c>
      <c r="AF10" s="294">
        <v>3899</v>
      </c>
      <c r="AG10" s="294">
        <v>3899</v>
      </c>
      <c r="AH10" s="294">
        <v>3899</v>
      </c>
      <c r="AI10" s="294">
        <v>2899</v>
      </c>
      <c r="AJ10" s="294">
        <v>2899</v>
      </c>
      <c r="AK10" s="294">
        <v>2899</v>
      </c>
      <c r="AL10" s="294">
        <v>2899</v>
      </c>
      <c r="AM10" s="294">
        <v>2899</v>
      </c>
      <c r="AN10" s="294">
        <v>2899</v>
      </c>
      <c r="AO10" s="294">
        <v>2899</v>
      </c>
      <c r="AP10" s="294">
        <v>2899</v>
      </c>
      <c r="AQ10" s="294">
        <v>2899</v>
      </c>
      <c r="AR10" s="294">
        <v>2199</v>
      </c>
      <c r="AS10" s="294">
        <v>2199</v>
      </c>
      <c r="AT10" s="294">
        <v>2199</v>
      </c>
      <c r="AU10" s="294">
        <v>2199</v>
      </c>
      <c r="AV10" s="294">
        <v>2199</v>
      </c>
      <c r="AW10" s="294">
        <v>2199</v>
      </c>
      <c r="AX10" s="294">
        <v>2199</v>
      </c>
      <c r="AY10" s="294">
        <v>2199</v>
      </c>
      <c r="AZ10" s="294">
        <v>2199</v>
      </c>
      <c r="BA10" s="294">
        <v>1899</v>
      </c>
      <c r="BB10" s="294">
        <v>1899</v>
      </c>
      <c r="BC10" s="294">
        <v>1899</v>
      </c>
      <c r="BD10" s="294">
        <v>1899</v>
      </c>
      <c r="BE10" s="294">
        <v>1899</v>
      </c>
      <c r="BF10" s="294">
        <v>1899</v>
      </c>
      <c r="BG10" s="294">
        <v>1899</v>
      </c>
      <c r="BH10" s="294">
        <v>1899</v>
      </c>
      <c r="BI10" s="294">
        <v>1899</v>
      </c>
      <c r="BJ10" s="294">
        <v>1499</v>
      </c>
      <c r="BK10" s="294">
        <v>1499</v>
      </c>
      <c r="BL10" s="294">
        <v>1499</v>
      </c>
      <c r="BM10" s="294">
        <v>1499</v>
      </c>
      <c r="BN10" s="294">
        <v>1499</v>
      </c>
      <c r="BO10" s="294">
        <v>1499</v>
      </c>
      <c r="BP10" s="294">
        <v>1499</v>
      </c>
      <c r="BQ10" s="294">
        <v>1499</v>
      </c>
      <c r="BR10" s="294">
        <v>1499</v>
      </c>
      <c r="BU10" s="146">
        <v>4399</v>
      </c>
      <c r="BV10" s="146">
        <v>4399</v>
      </c>
      <c r="BW10" s="146">
        <v>4399</v>
      </c>
      <c r="BX10" s="146">
        <v>4399</v>
      </c>
      <c r="BY10" s="146">
        <v>4399</v>
      </c>
      <c r="BZ10" s="146">
        <v>4399</v>
      </c>
      <c r="CA10" s="146">
        <v>4399</v>
      </c>
      <c r="CB10" s="146">
        <v>4399</v>
      </c>
      <c r="CC10" s="146">
        <v>4399</v>
      </c>
      <c r="CD10" s="146">
        <v>3999</v>
      </c>
      <c r="CE10" s="146">
        <v>3999</v>
      </c>
      <c r="CF10" s="146">
        <v>3999</v>
      </c>
      <c r="CG10" s="146">
        <v>3999</v>
      </c>
      <c r="CH10" s="146">
        <v>3999</v>
      </c>
      <c r="CI10" s="146">
        <v>3999</v>
      </c>
      <c r="CJ10" s="146">
        <v>3999</v>
      </c>
      <c r="CK10" s="146">
        <v>3999</v>
      </c>
      <c r="CL10" s="146">
        <v>3999</v>
      </c>
      <c r="CM10" s="146">
        <v>3899</v>
      </c>
      <c r="CN10" s="146">
        <v>3899</v>
      </c>
      <c r="CO10" s="146">
        <v>3899</v>
      </c>
      <c r="CP10" s="146">
        <v>3899</v>
      </c>
      <c r="CQ10" s="146">
        <v>3899</v>
      </c>
      <c r="CR10" s="146">
        <v>3899</v>
      </c>
      <c r="CS10" s="146">
        <v>3899</v>
      </c>
      <c r="CT10" s="146">
        <v>3899</v>
      </c>
      <c r="CU10" s="146">
        <v>3899</v>
      </c>
      <c r="CV10" s="146">
        <v>2899</v>
      </c>
      <c r="CW10" s="146">
        <v>2899</v>
      </c>
      <c r="CX10" s="146">
        <v>2899</v>
      </c>
      <c r="CY10" s="146">
        <v>2899</v>
      </c>
      <c r="CZ10" s="146">
        <v>2899</v>
      </c>
      <c r="DA10" s="146">
        <v>2899</v>
      </c>
      <c r="DB10" s="146">
        <v>2899</v>
      </c>
      <c r="DC10" s="146">
        <v>2899</v>
      </c>
      <c r="DD10" s="146">
        <v>2899</v>
      </c>
      <c r="DE10" s="146">
        <v>2199</v>
      </c>
      <c r="DF10" s="146">
        <v>2199</v>
      </c>
      <c r="DG10" s="146">
        <v>2199</v>
      </c>
      <c r="DH10" s="146">
        <v>2199</v>
      </c>
      <c r="DI10" s="146">
        <v>2199</v>
      </c>
      <c r="DJ10" s="146">
        <v>2199</v>
      </c>
      <c r="DK10" s="146">
        <v>2199</v>
      </c>
      <c r="DL10" s="146">
        <v>2199</v>
      </c>
      <c r="DM10" s="146">
        <v>2199</v>
      </c>
      <c r="DN10" s="146">
        <v>1899</v>
      </c>
      <c r="DO10" s="146">
        <v>1899</v>
      </c>
      <c r="DP10" s="146">
        <v>1899</v>
      </c>
      <c r="DQ10" s="146">
        <v>1899</v>
      </c>
      <c r="DR10" s="146">
        <v>1899</v>
      </c>
      <c r="DS10" s="146">
        <v>1899</v>
      </c>
      <c r="DT10" s="146">
        <v>1899</v>
      </c>
      <c r="DU10" s="146">
        <v>1899</v>
      </c>
      <c r="DV10" s="146">
        <v>1899</v>
      </c>
      <c r="DW10" s="146">
        <v>1499</v>
      </c>
      <c r="DX10" s="146">
        <v>1499</v>
      </c>
      <c r="DY10" s="146">
        <v>1499</v>
      </c>
      <c r="DZ10" s="146">
        <v>1499</v>
      </c>
      <c r="EA10" s="146">
        <v>1499</v>
      </c>
      <c r="EB10" s="146">
        <v>1499</v>
      </c>
      <c r="EC10" s="146">
        <v>1499</v>
      </c>
      <c r="ED10" s="146">
        <v>1499</v>
      </c>
      <c r="EE10" s="146">
        <v>1499</v>
      </c>
    </row>
    <row r="11" spans="1:135" ht="15" customHeight="1">
      <c r="A11" s="296"/>
      <c r="B11" s="223" t="s">
        <v>1604</v>
      </c>
      <c r="C11" s="198" t="s">
        <v>1605</v>
      </c>
      <c r="D11" s="481">
        <v>42249</v>
      </c>
      <c r="E11" s="481" t="s">
        <v>105</v>
      </c>
      <c r="F11" s="197" t="s">
        <v>1128</v>
      </c>
      <c r="G11" s="197" t="s">
        <v>361</v>
      </c>
      <c r="H11" s="294">
        <v>4399</v>
      </c>
      <c r="I11" s="294">
        <v>4399</v>
      </c>
      <c r="J11" s="294">
        <v>4399</v>
      </c>
      <c r="K11" s="294">
        <v>4399</v>
      </c>
      <c r="L11" s="294">
        <v>4399</v>
      </c>
      <c r="M11" s="294">
        <v>4399</v>
      </c>
      <c r="N11" s="294">
        <v>4399</v>
      </c>
      <c r="O11" s="294">
        <v>4399</v>
      </c>
      <c r="P11" s="294">
        <v>4399</v>
      </c>
      <c r="Q11" s="294">
        <v>3999</v>
      </c>
      <c r="R11" s="294">
        <v>3999</v>
      </c>
      <c r="S11" s="294">
        <v>3999</v>
      </c>
      <c r="T11" s="294">
        <v>3999</v>
      </c>
      <c r="U11" s="294">
        <v>3999</v>
      </c>
      <c r="V11" s="294">
        <v>3999</v>
      </c>
      <c r="W11" s="294">
        <v>3999</v>
      </c>
      <c r="X11" s="294">
        <v>3999</v>
      </c>
      <c r="Y11" s="294">
        <v>3999</v>
      </c>
      <c r="Z11" s="294">
        <v>3899</v>
      </c>
      <c r="AA11" s="294">
        <v>3899</v>
      </c>
      <c r="AB11" s="294">
        <v>3899</v>
      </c>
      <c r="AC11" s="294">
        <v>3899</v>
      </c>
      <c r="AD11" s="294">
        <v>3899</v>
      </c>
      <c r="AE11" s="294">
        <v>3899</v>
      </c>
      <c r="AF11" s="294">
        <v>3899</v>
      </c>
      <c r="AG11" s="294">
        <v>3899</v>
      </c>
      <c r="AH11" s="294">
        <v>3899</v>
      </c>
      <c r="AI11" s="294">
        <v>2999</v>
      </c>
      <c r="AJ11" s="294">
        <v>2999</v>
      </c>
      <c r="AK11" s="294">
        <v>2999</v>
      </c>
      <c r="AL11" s="294">
        <v>2999</v>
      </c>
      <c r="AM11" s="294">
        <v>2999</v>
      </c>
      <c r="AN11" s="294">
        <v>2999</v>
      </c>
      <c r="AO11" s="294">
        <v>2999</v>
      </c>
      <c r="AP11" s="294">
        <v>2999</v>
      </c>
      <c r="AQ11" s="294">
        <v>2999</v>
      </c>
      <c r="AR11" s="294">
        <v>2299</v>
      </c>
      <c r="AS11" s="294">
        <v>2299</v>
      </c>
      <c r="AT11" s="294">
        <v>2299</v>
      </c>
      <c r="AU11" s="294">
        <v>2299</v>
      </c>
      <c r="AV11" s="294">
        <v>2299</v>
      </c>
      <c r="AW11" s="294">
        <v>2299</v>
      </c>
      <c r="AX11" s="294">
        <v>2299</v>
      </c>
      <c r="AY11" s="294">
        <v>2299</v>
      </c>
      <c r="AZ11" s="294">
        <v>2299</v>
      </c>
      <c r="BA11" s="294">
        <v>1999</v>
      </c>
      <c r="BB11" s="294">
        <v>1999</v>
      </c>
      <c r="BC11" s="294">
        <v>1999</v>
      </c>
      <c r="BD11" s="294">
        <v>1999</v>
      </c>
      <c r="BE11" s="294">
        <v>1999</v>
      </c>
      <c r="BF11" s="294">
        <v>1999</v>
      </c>
      <c r="BG11" s="294">
        <v>1999</v>
      </c>
      <c r="BH11" s="294">
        <v>1999</v>
      </c>
      <c r="BI11" s="294">
        <v>1999</v>
      </c>
      <c r="BJ11" s="294">
        <v>1599</v>
      </c>
      <c r="BK11" s="294">
        <v>1599</v>
      </c>
      <c r="BL11" s="294">
        <v>1599</v>
      </c>
      <c r="BM11" s="294">
        <v>1599</v>
      </c>
      <c r="BN11" s="294">
        <v>1599</v>
      </c>
      <c r="BO11" s="294">
        <v>1599</v>
      </c>
      <c r="BP11" s="294">
        <v>1599</v>
      </c>
      <c r="BQ11" s="294">
        <v>1599</v>
      </c>
      <c r="BR11" s="294">
        <v>1599</v>
      </c>
      <c r="BU11" s="146">
        <v>4399</v>
      </c>
      <c r="BV11" s="146">
        <v>4399</v>
      </c>
      <c r="BW11" s="146">
        <v>4399</v>
      </c>
      <c r="BX11" s="146">
        <v>4399</v>
      </c>
      <c r="BY11" s="146">
        <v>4399</v>
      </c>
      <c r="BZ11" s="146">
        <v>4399</v>
      </c>
      <c r="CA11" s="146">
        <v>4399</v>
      </c>
      <c r="CB11" s="146">
        <v>4399</v>
      </c>
      <c r="CC11" s="146">
        <v>4399</v>
      </c>
      <c r="CD11" s="146">
        <v>3999</v>
      </c>
      <c r="CE11" s="146">
        <v>3999</v>
      </c>
      <c r="CF11" s="146">
        <v>3999</v>
      </c>
      <c r="CG11" s="146">
        <v>3999</v>
      </c>
      <c r="CH11" s="146">
        <v>3999</v>
      </c>
      <c r="CI11" s="146">
        <v>3999</v>
      </c>
      <c r="CJ11" s="146">
        <v>3999</v>
      </c>
      <c r="CK11" s="146">
        <v>3999</v>
      </c>
      <c r="CL11" s="146">
        <v>3999</v>
      </c>
      <c r="CM11" s="146">
        <v>3899</v>
      </c>
      <c r="CN11" s="146">
        <v>3899</v>
      </c>
      <c r="CO11" s="146">
        <v>3899</v>
      </c>
      <c r="CP11" s="146">
        <v>3899</v>
      </c>
      <c r="CQ11" s="146">
        <v>3899</v>
      </c>
      <c r="CR11" s="146">
        <v>3899</v>
      </c>
      <c r="CS11" s="146">
        <v>3899</v>
      </c>
      <c r="CT11" s="146">
        <v>3899</v>
      </c>
      <c r="CU11" s="146">
        <v>3899</v>
      </c>
      <c r="CV11" s="146">
        <v>2999</v>
      </c>
      <c r="CW11" s="146">
        <v>2999</v>
      </c>
      <c r="CX11" s="146">
        <v>2999</v>
      </c>
      <c r="CY11" s="146">
        <v>2999</v>
      </c>
      <c r="CZ11" s="146">
        <v>2999</v>
      </c>
      <c r="DA11" s="146">
        <v>2999</v>
      </c>
      <c r="DB11" s="146">
        <v>2999</v>
      </c>
      <c r="DC11" s="146">
        <v>2999</v>
      </c>
      <c r="DD11" s="146">
        <v>2999</v>
      </c>
      <c r="DE11" s="146">
        <v>2299</v>
      </c>
      <c r="DF11" s="146">
        <v>2299</v>
      </c>
      <c r="DG11" s="146">
        <v>2299</v>
      </c>
      <c r="DH11" s="146">
        <v>2299</v>
      </c>
      <c r="DI11" s="146">
        <v>2299</v>
      </c>
      <c r="DJ11" s="146">
        <v>2299</v>
      </c>
      <c r="DK11" s="146">
        <v>2299</v>
      </c>
      <c r="DL11" s="146">
        <v>2299</v>
      </c>
      <c r="DM11" s="146">
        <v>2299</v>
      </c>
      <c r="DN11" s="146">
        <v>1999</v>
      </c>
      <c r="DO11" s="146">
        <v>1999</v>
      </c>
      <c r="DP11" s="146">
        <v>1999</v>
      </c>
      <c r="DQ11" s="146">
        <v>1999</v>
      </c>
      <c r="DR11" s="146">
        <v>1999</v>
      </c>
      <c r="DS11" s="146">
        <v>1999</v>
      </c>
      <c r="DT11" s="146">
        <v>1999</v>
      </c>
      <c r="DU11" s="146">
        <v>1999</v>
      </c>
      <c r="DV11" s="146">
        <v>1999</v>
      </c>
      <c r="DW11" s="146">
        <v>1599</v>
      </c>
      <c r="DX11" s="146">
        <v>1599</v>
      </c>
      <c r="DY11" s="146">
        <v>1599</v>
      </c>
      <c r="DZ11" s="146">
        <v>1599</v>
      </c>
      <c r="EA11" s="146">
        <v>1599</v>
      </c>
      <c r="EB11" s="146">
        <v>1599</v>
      </c>
      <c r="EC11" s="146">
        <v>1599</v>
      </c>
      <c r="ED11" s="146">
        <v>1599</v>
      </c>
      <c r="EE11" s="146">
        <v>1599</v>
      </c>
    </row>
    <row r="12" spans="1:135" ht="15" customHeight="1">
      <c r="A12" s="296"/>
      <c r="B12" s="223" t="s">
        <v>1660</v>
      </c>
      <c r="C12" s="198" t="s">
        <v>1655</v>
      </c>
      <c r="D12" s="481">
        <v>42294</v>
      </c>
      <c r="E12" s="481" t="s">
        <v>105</v>
      </c>
      <c r="F12" s="197" t="s">
        <v>1128</v>
      </c>
      <c r="G12" s="197" t="s">
        <v>361</v>
      </c>
      <c r="H12" s="294">
        <v>3799</v>
      </c>
      <c r="I12" s="294">
        <v>3799</v>
      </c>
      <c r="J12" s="294">
        <v>3799</v>
      </c>
      <c r="K12" s="294">
        <v>3799</v>
      </c>
      <c r="L12" s="294">
        <v>3799</v>
      </c>
      <c r="M12" s="294">
        <v>3799</v>
      </c>
      <c r="N12" s="294">
        <v>3799</v>
      </c>
      <c r="O12" s="294">
        <v>3799</v>
      </c>
      <c r="P12" s="294">
        <v>3799</v>
      </c>
      <c r="Q12" s="294">
        <v>3469</v>
      </c>
      <c r="R12" s="294">
        <v>3469</v>
      </c>
      <c r="S12" s="294">
        <v>3469</v>
      </c>
      <c r="T12" s="294">
        <v>3469</v>
      </c>
      <c r="U12" s="294">
        <v>3469</v>
      </c>
      <c r="V12" s="294">
        <v>3469</v>
      </c>
      <c r="W12" s="294">
        <v>3469</v>
      </c>
      <c r="X12" s="294">
        <v>3469</v>
      </c>
      <c r="Y12" s="294">
        <v>3469</v>
      </c>
      <c r="Z12" s="294">
        <v>3369</v>
      </c>
      <c r="AA12" s="294">
        <v>3369</v>
      </c>
      <c r="AB12" s="294">
        <v>3369</v>
      </c>
      <c r="AC12" s="294">
        <v>3369</v>
      </c>
      <c r="AD12" s="294">
        <v>3369</v>
      </c>
      <c r="AE12" s="294">
        <v>3369</v>
      </c>
      <c r="AF12" s="294">
        <v>3369</v>
      </c>
      <c r="AG12" s="294">
        <v>3369</v>
      </c>
      <c r="AH12" s="294">
        <v>3369</v>
      </c>
      <c r="AI12" s="294">
        <v>2999</v>
      </c>
      <c r="AJ12" s="294">
        <v>2999</v>
      </c>
      <c r="AK12" s="294">
        <v>2999</v>
      </c>
      <c r="AL12" s="294">
        <v>2999</v>
      </c>
      <c r="AM12" s="294">
        <v>2999</v>
      </c>
      <c r="AN12" s="294">
        <v>2999</v>
      </c>
      <c r="AO12" s="294">
        <v>2999</v>
      </c>
      <c r="AP12" s="294">
        <v>2999</v>
      </c>
      <c r="AQ12" s="294">
        <v>2999</v>
      </c>
      <c r="AR12" s="294">
        <v>2099</v>
      </c>
      <c r="AS12" s="294">
        <v>2099</v>
      </c>
      <c r="AT12" s="294">
        <v>2099</v>
      </c>
      <c r="AU12" s="294">
        <v>2099</v>
      </c>
      <c r="AV12" s="294">
        <v>2099</v>
      </c>
      <c r="AW12" s="294">
        <v>2099</v>
      </c>
      <c r="AX12" s="294">
        <v>2099</v>
      </c>
      <c r="AY12" s="294">
        <v>2099</v>
      </c>
      <c r="AZ12" s="294">
        <v>2099</v>
      </c>
      <c r="BA12" s="294">
        <v>1899</v>
      </c>
      <c r="BB12" s="294">
        <v>1899</v>
      </c>
      <c r="BC12" s="294">
        <v>1899</v>
      </c>
      <c r="BD12" s="294">
        <v>1899</v>
      </c>
      <c r="BE12" s="294">
        <v>1899</v>
      </c>
      <c r="BF12" s="294">
        <v>1899</v>
      </c>
      <c r="BG12" s="294">
        <v>1899</v>
      </c>
      <c r="BH12" s="294">
        <v>1899</v>
      </c>
      <c r="BI12" s="294">
        <v>1899</v>
      </c>
      <c r="BJ12" s="294">
        <v>1499</v>
      </c>
      <c r="BK12" s="294">
        <v>1499</v>
      </c>
      <c r="BL12" s="294">
        <v>1499</v>
      </c>
      <c r="BM12" s="294">
        <v>1499</v>
      </c>
      <c r="BN12" s="294">
        <v>1499</v>
      </c>
      <c r="BO12" s="294">
        <v>1499</v>
      </c>
      <c r="BP12" s="294">
        <v>1499</v>
      </c>
      <c r="BQ12" s="294">
        <v>1499</v>
      </c>
      <c r="BR12" s="294">
        <v>1499</v>
      </c>
      <c r="BU12" s="146">
        <v>3799</v>
      </c>
      <c r="BV12" s="146">
        <v>3799</v>
      </c>
      <c r="BW12" s="146">
        <v>3799</v>
      </c>
      <c r="BX12" s="146">
        <v>3799</v>
      </c>
      <c r="BY12" s="146">
        <v>3799</v>
      </c>
      <c r="BZ12" s="146">
        <v>3799</v>
      </c>
      <c r="CA12" s="146">
        <v>3799</v>
      </c>
      <c r="CB12" s="146">
        <v>3799</v>
      </c>
      <c r="CC12" s="146">
        <v>3799</v>
      </c>
      <c r="CD12" s="146">
        <v>3469</v>
      </c>
      <c r="CE12" s="146">
        <v>3469</v>
      </c>
      <c r="CF12" s="146">
        <v>3469</v>
      </c>
      <c r="CG12" s="146">
        <v>3469</v>
      </c>
      <c r="CH12" s="146">
        <v>3469</v>
      </c>
      <c r="CI12" s="146">
        <v>3469</v>
      </c>
      <c r="CJ12" s="146">
        <v>3469</v>
      </c>
      <c r="CK12" s="146">
        <v>3469</v>
      </c>
      <c r="CL12" s="146">
        <v>3469</v>
      </c>
      <c r="CM12" s="146">
        <v>3369</v>
      </c>
      <c r="CN12" s="146">
        <v>3369</v>
      </c>
      <c r="CO12" s="146">
        <v>3369</v>
      </c>
      <c r="CP12" s="146">
        <v>3369</v>
      </c>
      <c r="CQ12" s="146">
        <v>3369</v>
      </c>
      <c r="CR12" s="146">
        <v>3369</v>
      </c>
      <c r="CS12" s="146">
        <v>3369</v>
      </c>
      <c r="CT12" s="146">
        <v>3369</v>
      </c>
      <c r="CU12" s="146">
        <v>3369</v>
      </c>
      <c r="CV12" s="146">
        <v>2999</v>
      </c>
      <c r="CW12" s="146">
        <v>2999</v>
      </c>
      <c r="CX12" s="146">
        <v>2999</v>
      </c>
      <c r="CY12" s="146">
        <v>2999</v>
      </c>
      <c r="CZ12" s="146">
        <v>2999</v>
      </c>
      <c r="DA12" s="146">
        <v>2999</v>
      </c>
      <c r="DB12" s="146">
        <v>2999</v>
      </c>
      <c r="DC12" s="146">
        <v>2999</v>
      </c>
      <c r="DD12" s="146">
        <v>2999</v>
      </c>
      <c r="DE12" s="146">
        <v>2099</v>
      </c>
      <c r="DF12" s="146">
        <v>2099</v>
      </c>
      <c r="DG12" s="146">
        <v>2099</v>
      </c>
      <c r="DH12" s="146">
        <v>2099</v>
      </c>
      <c r="DI12" s="146">
        <v>2099</v>
      </c>
      <c r="DJ12" s="146">
        <v>2099</v>
      </c>
      <c r="DK12" s="146">
        <v>2099</v>
      </c>
      <c r="DL12" s="146">
        <v>2099</v>
      </c>
      <c r="DM12" s="146">
        <v>2099</v>
      </c>
      <c r="DN12" s="146">
        <v>1899</v>
      </c>
      <c r="DO12" s="146">
        <v>1899</v>
      </c>
      <c r="DP12" s="146">
        <v>1899</v>
      </c>
      <c r="DQ12" s="146">
        <v>1899</v>
      </c>
      <c r="DR12" s="146">
        <v>1899</v>
      </c>
      <c r="DS12" s="146">
        <v>1899</v>
      </c>
      <c r="DT12" s="146">
        <v>1899</v>
      </c>
      <c r="DU12" s="146">
        <v>1899</v>
      </c>
      <c r="DV12" s="146">
        <v>1899</v>
      </c>
      <c r="DW12" s="146">
        <v>1499</v>
      </c>
      <c r="DX12" s="146">
        <v>1499</v>
      </c>
      <c r="DY12" s="146">
        <v>1499</v>
      </c>
      <c r="DZ12" s="146">
        <v>1499</v>
      </c>
      <c r="EA12" s="146">
        <v>1499</v>
      </c>
      <c r="EB12" s="146">
        <v>1499</v>
      </c>
      <c r="EC12" s="146">
        <v>1499</v>
      </c>
      <c r="ED12" s="146">
        <v>1499</v>
      </c>
      <c r="EE12" s="146">
        <v>1499</v>
      </c>
    </row>
    <row r="13" spans="1:135" ht="15" customHeight="1">
      <c r="A13" s="296"/>
      <c r="B13" s="223" t="s">
        <v>1546</v>
      </c>
      <c r="C13" s="198" t="s">
        <v>1547</v>
      </c>
      <c r="D13" s="481">
        <v>42208</v>
      </c>
      <c r="E13" s="481" t="s">
        <v>105</v>
      </c>
      <c r="F13" s="197" t="s">
        <v>1128</v>
      </c>
      <c r="G13" s="197" t="s">
        <v>360</v>
      </c>
      <c r="H13" s="294">
        <v>3799</v>
      </c>
      <c r="I13" s="294">
        <v>3799</v>
      </c>
      <c r="J13" s="294">
        <v>3799</v>
      </c>
      <c r="K13" s="294">
        <v>3799</v>
      </c>
      <c r="L13" s="294">
        <v>3799</v>
      </c>
      <c r="M13" s="294">
        <v>3799</v>
      </c>
      <c r="N13" s="294">
        <v>3799</v>
      </c>
      <c r="O13" s="294">
        <v>3799</v>
      </c>
      <c r="P13" s="294">
        <v>3799</v>
      </c>
      <c r="Q13" s="294">
        <v>3549</v>
      </c>
      <c r="R13" s="294">
        <v>3549</v>
      </c>
      <c r="S13" s="294">
        <v>3549</v>
      </c>
      <c r="T13" s="294">
        <v>3549</v>
      </c>
      <c r="U13" s="294">
        <v>3549</v>
      </c>
      <c r="V13" s="294">
        <v>3549</v>
      </c>
      <c r="W13" s="294">
        <v>3549</v>
      </c>
      <c r="X13" s="294">
        <v>3549</v>
      </c>
      <c r="Y13" s="294">
        <v>3549</v>
      </c>
      <c r="Z13" s="294">
        <v>3499</v>
      </c>
      <c r="AA13" s="294">
        <v>3499</v>
      </c>
      <c r="AB13" s="294">
        <v>3499</v>
      </c>
      <c r="AC13" s="294">
        <v>3499</v>
      </c>
      <c r="AD13" s="294">
        <v>3499</v>
      </c>
      <c r="AE13" s="294">
        <v>3499</v>
      </c>
      <c r="AF13" s="294">
        <v>3499</v>
      </c>
      <c r="AG13" s="294">
        <v>3499</v>
      </c>
      <c r="AH13" s="294">
        <v>3499</v>
      </c>
      <c r="AI13" s="294">
        <v>2699</v>
      </c>
      <c r="AJ13" s="294">
        <v>2699</v>
      </c>
      <c r="AK13" s="294">
        <v>2699</v>
      </c>
      <c r="AL13" s="294">
        <v>2699</v>
      </c>
      <c r="AM13" s="294">
        <v>2699</v>
      </c>
      <c r="AN13" s="294">
        <v>2699</v>
      </c>
      <c r="AO13" s="294">
        <v>2699</v>
      </c>
      <c r="AP13" s="294">
        <v>2699</v>
      </c>
      <c r="AQ13" s="294">
        <v>2699</v>
      </c>
      <c r="AR13" s="294">
        <v>1699</v>
      </c>
      <c r="AS13" s="294">
        <v>1699</v>
      </c>
      <c r="AT13" s="294">
        <v>1699</v>
      </c>
      <c r="AU13" s="294">
        <v>1699</v>
      </c>
      <c r="AV13" s="294">
        <v>1699</v>
      </c>
      <c r="AW13" s="294">
        <v>1699</v>
      </c>
      <c r="AX13" s="294">
        <v>1699</v>
      </c>
      <c r="AY13" s="294">
        <v>1699</v>
      </c>
      <c r="AZ13" s="294">
        <v>1699</v>
      </c>
      <c r="BA13" s="294">
        <v>1499</v>
      </c>
      <c r="BB13" s="294">
        <v>1499</v>
      </c>
      <c r="BC13" s="294">
        <v>1499</v>
      </c>
      <c r="BD13" s="294">
        <v>1499</v>
      </c>
      <c r="BE13" s="294">
        <v>1499</v>
      </c>
      <c r="BF13" s="294">
        <v>1499</v>
      </c>
      <c r="BG13" s="294">
        <v>1499</v>
      </c>
      <c r="BH13" s="294">
        <v>1499</v>
      </c>
      <c r="BI13" s="294">
        <v>1499</v>
      </c>
      <c r="BJ13" s="294">
        <v>1399</v>
      </c>
      <c r="BK13" s="294">
        <v>1399</v>
      </c>
      <c r="BL13" s="294">
        <v>1399</v>
      </c>
      <c r="BM13" s="294">
        <v>1399</v>
      </c>
      <c r="BN13" s="294">
        <v>1399</v>
      </c>
      <c r="BO13" s="294">
        <v>1399</v>
      </c>
      <c r="BP13" s="294">
        <v>1399</v>
      </c>
      <c r="BQ13" s="294">
        <v>1399</v>
      </c>
      <c r="BR13" s="294">
        <v>1399</v>
      </c>
      <c r="BU13" s="146">
        <v>3799</v>
      </c>
      <c r="BV13" s="146">
        <v>3799</v>
      </c>
      <c r="BW13" s="146">
        <v>3799</v>
      </c>
      <c r="BX13" s="146">
        <v>3799</v>
      </c>
      <c r="BY13" s="146">
        <v>3799</v>
      </c>
      <c r="BZ13" s="146">
        <v>3799</v>
      </c>
      <c r="CA13" s="146">
        <v>3799</v>
      </c>
      <c r="CB13" s="146">
        <v>3799</v>
      </c>
      <c r="CC13" s="146">
        <v>3799</v>
      </c>
      <c r="CD13" s="146">
        <v>3549</v>
      </c>
      <c r="CE13" s="146">
        <v>3549</v>
      </c>
      <c r="CF13" s="146">
        <v>3549</v>
      </c>
      <c r="CG13" s="146">
        <v>3549</v>
      </c>
      <c r="CH13" s="146">
        <v>3549</v>
      </c>
      <c r="CI13" s="146">
        <v>3549</v>
      </c>
      <c r="CJ13" s="146">
        <v>3549</v>
      </c>
      <c r="CK13" s="146">
        <v>3549</v>
      </c>
      <c r="CL13" s="146">
        <v>3549</v>
      </c>
      <c r="CM13" s="146">
        <v>3499</v>
      </c>
      <c r="CN13" s="146">
        <v>3499</v>
      </c>
      <c r="CO13" s="146">
        <v>3499</v>
      </c>
      <c r="CP13" s="146">
        <v>3499</v>
      </c>
      <c r="CQ13" s="146">
        <v>3499</v>
      </c>
      <c r="CR13" s="146">
        <v>3499</v>
      </c>
      <c r="CS13" s="146">
        <v>3499</v>
      </c>
      <c r="CT13" s="146">
        <v>3499</v>
      </c>
      <c r="CU13" s="146">
        <v>3499</v>
      </c>
      <c r="CV13" s="146">
        <v>2699</v>
      </c>
      <c r="CW13" s="146">
        <v>2699</v>
      </c>
      <c r="CX13" s="146">
        <v>2699</v>
      </c>
      <c r="CY13" s="146">
        <v>2699</v>
      </c>
      <c r="CZ13" s="146">
        <v>2699</v>
      </c>
      <c r="DA13" s="146">
        <v>2699</v>
      </c>
      <c r="DB13" s="146">
        <v>2699</v>
      </c>
      <c r="DC13" s="146">
        <v>2699</v>
      </c>
      <c r="DD13" s="146">
        <v>2699</v>
      </c>
      <c r="DE13" s="146">
        <v>1699</v>
      </c>
      <c r="DF13" s="146">
        <v>1699</v>
      </c>
      <c r="DG13" s="146">
        <v>1699</v>
      </c>
      <c r="DH13" s="146">
        <v>1699</v>
      </c>
      <c r="DI13" s="146">
        <v>1699</v>
      </c>
      <c r="DJ13" s="146">
        <v>1699</v>
      </c>
      <c r="DK13" s="146">
        <v>1699</v>
      </c>
      <c r="DL13" s="146">
        <v>1699</v>
      </c>
      <c r="DM13" s="146">
        <v>1699</v>
      </c>
      <c r="DN13" s="146">
        <v>1499</v>
      </c>
      <c r="DO13" s="146">
        <v>1499</v>
      </c>
      <c r="DP13" s="146">
        <v>1499</v>
      </c>
      <c r="DQ13" s="146">
        <v>1499</v>
      </c>
      <c r="DR13" s="146">
        <v>1499</v>
      </c>
      <c r="DS13" s="146">
        <v>1499</v>
      </c>
      <c r="DT13" s="146">
        <v>1499</v>
      </c>
      <c r="DU13" s="146">
        <v>1499</v>
      </c>
      <c r="DV13" s="146">
        <v>1499</v>
      </c>
      <c r="DW13" s="146">
        <v>1399</v>
      </c>
      <c r="DX13" s="146">
        <v>1399</v>
      </c>
      <c r="DY13" s="146">
        <v>1399</v>
      </c>
      <c r="DZ13" s="146">
        <v>1399</v>
      </c>
      <c r="EA13" s="146">
        <v>1399</v>
      </c>
      <c r="EB13" s="146">
        <v>1399</v>
      </c>
      <c r="EC13" s="146">
        <v>1399</v>
      </c>
      <c r="ED13" s="146">
        <v>1399</v>
      </c>
      <c r="EE13" s="146">
        <v>1399</v>
      </c>
    </row>
    <row r="14" spans="1:135" ht="15" customHeight="1">
      <c r="A14" s="296"/>
      <c r="B14" s="223" t="s">
        <v>1679</v>
      </c>
      <c r="C14" s="223" t="s">
        <v>1679</v>
      </c>
      <c r="D14" s="481">
        <v>42322</v>
      </c>
      <c r="E14" s="481" t="s">
        <v>105</v>
      </c>
      <c r="F14" s="197" t="s">
        <v>1128</v>
      </c>
      <c r="G14" s="197" t="s">
        <v>361</v>
      </c>
      <c r="H14" s="294">
        <v>5399</v>
      </c>
      <c r="I14" s="294">
        <v>5399</v>
      </c>
      <c r="J14" s="294">
        <v>5399</v>
      </c>
      <c r="K14" s="294">
        <v>5399</v>
      </c>
      <c r="L14" s="294">
        <v>5399</v>
      </c>
      <c r="M14" s="294">
        <v>5399</v>
      </c>
      <c r="N14" s="294">
        <v>5399</v>
      </c>
      <c r="O14" s="294">
        <v>5399</v>
      </c>
      <c r="P14" s="294">
        <v>5399</v>
      </c>
      <c r="Q14" s="294">
        <v>4749</v>
      </c>
      <c r="R14" s="294">
        <v>4749</v>
      </c>
      <c r="S14" s="294">
        <v>4749</v>
      </c>
      <c r="T14" s="294">
        <v>4749</v>
      </c>
      <c r="U14" s="294">
        <v>4749</v>
      </c>
      <c r="V14" s="294">
        <v>4749</v>
      </c>
      <c r="W14" s="294">
        <v>4749</v>
      </c>
      <c r="X14" s="294">
        <v>4749</v>
      </c>
      <c r="Y14" s="294">
        <v>4749</v>
      </c>
      <c r="Z14" s="294">
        <v>4349</v>
      </c>
      <c r="AA14" s="294">
        <v>4349</v>
      </c>
      <c r="AB14" s="294">
        <v>4349</v>
      </c>
      <c r="AC14" s="294">
        <v>4349</v>
      </c>
      <c r="AD14" s="294">
        <v>4349</v>
      </c>
      <c r="AE14" s="294">
        <v>4349</v>
      </c>
      <c r="AF14" s="294">
        <v>4349</v>
      </c>
      <c r="AG14" s="294">
        <v>4349</v>
      </c>
      <c r="AH14" s="294">
        <v>4349</v>
      </c>
      <c r="AI14" s="294">
        <v>4059</v>
      </c>
      <c r="AJ14" s="294">
        <v>4059</v>
      </c>
      <c r="AK14" s="294">
        <v>4059</v>
      </c>
      <c r="AL14" s="294">
        <v>4059</v>
      </c>
      <c r="AM14" s="294">
        <v>4059</v>
      </c>
      <c r="AN14" s="294">
        <v>4059</v>
      </c>
      <c r="AO14" s="294">
        <v>4059</v>
      </c>
      <c r="AP14" s="294">
        <v>4059</v>
      </c>
      <c r="AQ14" s="294">
        <v>4059</v>
      </c>
      <c r="AR14" s="294">
        <v>3899</v>
      </c>
      <c r="AS14" s="294">
        <v>3899</v>
      </c>
      <c r="AT14" s="294">
        <v>3899</v>
      </c>
      <c r="AU14" s="294">
        <v>3899</v>
      </c>
      <c r="AV14" s="294">
        <v>3899</v>
      </c>
      <c r="AW14" s="294">
        <v>3899</v>
      </c>
      <c r="AX14" s="294">
        <v>3899</v>
      </c>
      <c r="AY14" s="294">
        <v>3899</v>
      </c>
      <c r="AZ14" s="294">
        <v>3899</v>
      </c>
      <c r="BA14" s="294">
        <v>3739</v>
      </c>
      <c r="BB14" s="294">
        <v>3739</v>
      </c>
      <c r="BC14" s="294">
        <v>3739</v>
      </c>
      <c r="BD14" s="294">
        <v>3739</v>
      </c>
      <c r="BE14" s="294">
        <v>3739</v>
      </c>
      <c r="BF14" s="294">
        <v>3739</v>
      </c>
      <c r="BG14" s="294">
        <v>3739</v>
      </c>
      <c r="BH14" s="294">
        <v>3739</v>
      </c>
      <c r="BI14" s="294">
        <v>3739</v>
      </c>
      <c r="BJ14" s="294">
        <v>2899</v>
      </c>
      <c r="BK14" s="294">
        <v>2899</v>
      </c>
      <c r="BL14" s="294">
        <v>2899</v>
      </c>
      <c r="BM14" s="294">
        <v>2899</v>
      </c>
      <c r="BN14" s="294">
        <v>2899</v>
      </c>
      <c r="BO14" s="294">
        <v>2899</v>
      </c>
      <c r="BP14" s="294">
        <v>2899</v>
      </c>
      <c r="BQ14" s="294">
        <v>2899</v>
      </c>
      <c r="BR14" s="294">
        <v>2899</v>
      </c>
      <c r="BU14" s="146">
        <v>5399</v>
      </c>
      <c r="BV14" s="146">
        <v>5399</v>
      </c>
      <c r="BW14" s="146">
        <v>5399</v>
      </c>
      <c r="BX14" s="146">
        <v>5399</v>
      </c>
      <c r="BY14" s="146">
        <v>5399</v>
      </c>
      <c r="BZ14" s="146">
        <v>5399</v>
      </c>
      <c r="CA14" s="146">
        <v>5399</v>
      </c>
      <c r="CB14" s="146">
        <v>5399</v>
      </c>
      <c r="CC14" s="146">
        <v>5399</v>
      </c>
      <c r="CD14" s="146">
        <v>4749</v>
      </c>
      <c r="CE14" s="146">
        <v>4749</v>
      </c>
      <c r="CF14" s="146">
        <v>4749</v>
      </c>
      <c r="CG14" s="146">
        <v>4749</v>
      </c>
      <c r="CH14" s="146">
        <v>4749</v>
      </c>
      <c r="CI14" s="146">
        <v>4749</v>
      </c>
      <c r="CJ14" s="146">
        <v>4749</v>
      </c>
      <c r="CK14" s="146">
        <v>4749</v>
      </c>
      <c r="CL14" s="146">
        <v>4749</v>
      </c>
      <c r="CM14" s="146">
        <v>4349</v>
      </c>
      <c r="CN14" s="146">
        <v>4349</v>
      </c>
      <c r="CO14" s="146">
        <v>4349</v>
      </c>
      <c r="CP14" s="146">
        <v>4349</v>
      </c>
      <c r="CQ14" s="146">
        <v>4349</v>
      </c>
      <c r="CR14" s="146">
        <v>4349</v>
      </c>
      <c r="CS14" s="146">
        <v>4349</v>
      </c>
      <c r="CT14" s="146">
        <v>4349</v>
      </c>
      <c r="CU14" s="146">
        <v>4349</v>
      </c>
      <c r="CV14" s="146">
        <v>4059</v>
      </c>
      <c r="CW14" s="146">
        <v>4059</v>
      </c>
      <c r="CX14" s="146">
        <v>4059</v>
      </c>
      <c r="CY14" s="146">
        <v>4059</v>
      </c>
      <c r="CZ14" s="146">
        <v>4059</v>
      </c>
      <c r="DA14" s="146">
        <v>4059</v>
      </c>
      <c r="DB14" s="146">
        <v>4059</v>
      </c>
      <c r="DC14" s="146">
        <v>4059</v>
      </c>
      <c r="DD14" s="146">
        <v>4059</v>
      </c>
      <c r="DE14" s="146">
        <v>3899</v>
      </c>
      <c r="DF14" s="146">
        <v>3899</v>
      </c>
      <c r="DG14" s="146">
        <v>3899</v>
      </c>
      <c r="DH14" s="146">
        <v>3899</v>
      </c>
      <c r="DI14" s="146">
        <v>3899</v>
      </c>
      <c r="DJ14" s="146">
        <v>3899</v>
      </c>
      <c r="DK14" s="146">
        <v>3899</v>
      </c>
      <c r="DL14" s="146">
        <v>3899</v>
      </c>
      <c r="DM14" s="146">
        <v>3899</v>
      </c>
      <c r="DN14" s="146">
        <v>3739</v>
      </c>
      <c r="DO14" s="146">
        <v>3739</v>
      </c>
      <c r="DP14" s="146">
        <v>3739</v>
      </c>
      <c r="DQ14" s="146">
        <v>3739</v>
      </c>
      <c r="DR14" s="146">
        <v>3739</v>
      </c>
      <c r="DS14" s="146">
        <v>3739</v>
      </c>
      <c r="DT14" s="146">
        <v>3739</v>
      </c>
      <c r="DU14" s="146">
        <v>3739</v>
      </c>
      <c r="DV14" s="146">
        <v>3739</v>
      </c>
      <c r="DW14" s="146">
        <v>2899</v>
      </c>
      <c r="DX14" s="146">
        <v>2899</v>
      </c>
      <c r="DY14" s="146">
        <v>2899</v>
      </c>
      <c r="DZ14" s="146">
        <v>2899</v>
      </c>
      <c r="EA14" s="146">
        <v>2899</v>
      </c>
      <c r="EB14" s="146">
        <v>2899</v>
      </c>
      <c r="EC14" s="146">
        <v>2899</v>
      </c>
      <c r="ED14" s="146">
        <v>2899</v>
      </c>
      <c r="EE14" s="146">
        <v>2899</v>
      </c>
    </row>
    <row r="15" spans="1:135" ht="15" customHeight="1">
      <c r="A15" s="296"/>
      <c r="B15" s="223" t="s">
        <v>1680</v>
      </c>
      <c r="C15" s="223" t="s">
        <v>1680</v>
      </c>
      <c r="D15" s="481">
        <v>42322</v>
      </c>
      <c r="E15" s="481" t="s">
        <v>105</v>
      </c>
      <c r="F15" s="197" t="s">
        <v>1128</v>
      </c>
      <c r="G15" s="197" t="s">
        <v>361</v>
      </c>
      <c r="H15" s="294">
        <v>4999</v>
      </c>
      <c r="I15" s="294">
        <v>4999</v>
      </c>
      <c r="J15" s="294">
        <v>4999</v>
      </c>
      <c r="K15" s="294">
        <v>4999</v>
      </c>
      <c r="L15" s="294">
        <v>4999</v>
      </c>
      <c r="M15" s="294">
        <v>4999</v>
      </c>
      <c r="N15" s="294">
        <v>4999</v>
      </c>
      <c r="O15" s="294">
        <v>4999</v>
      </c>
      <c r="P15" s="294">
        <v>4999</v>
      </c>
      <c r="Q15" s="294">
        <v>4449</v>
      </c>
      <c r="R15" s="294">
        <v>4449</v>
      </c>
      <c r="S15" s="294">
        <v>4449</v>
      </c>
      <c r="T15" s="294">
        <v>4449</v>
      </c>
      <c r="U15" s="294">
        <v>4449</v>
      </c>
      <c r="V15" s="294">
        <v>4449</v>
      </c>
      <c r="W15" s="294">
        <v>4449</v>
      </c>
      <c r="X15" s="294">
        <v>4449</v>
      </c>
      <c r="Y15" s="294">
        <v>4449</v>
      </c>
      <c r="Z15" s="294">
        <v>4049</v>
      </c>
      <c r="AA15" s="294">
        <v>4049</v>
      </c>
      <c r="AB15" s="294">
        <v>4049</v>
      </c>
      <c r="AC15" s="294">
        <v>4049</v>
      </c>
      <c r="AD15" s="294">
        <v>4049</v>
      </c>
      <c r="AE15" s="294">
        <v>4049</v>
      </c>
      <c r="AF15" s="294">
        <v>4049</v>
      </c>
      <c r="AG15" s="294">
        <v>4049</v>
      </c>
      <c r="AH15" s="294">
        <v>4049</v>
      </c>
      <c r="AI15" s="294">
        <v>3779</v>
      </c>
      <c r="AJ15" s="294">
        <v>3779</v>
      </c>
      <c r="AK15" s="294">
        <v>3779</v>
      </c>
      <c r="AL15" s="294">
        <v>3779</v>
      </c>
      <c r="AM15" s="294">
        <v>3779</v>
      </c>
      <c r="AN15" s="294">
        <v>3779</v>
      </c>
      <c r="AO15" s="294">
        <v>3779</v>
      </c>
      <c r="AP15" s="294">
        <v>3779</v>
      </c>
      <c r="AQ15" s="294">
        <v>3779</v>
      </c>
      <c r="AR15" s="294">
        <v>3619</v>
      </c>
      <c r="AS15" s="294">
        <v>3619</v>
      </c>
      <c r="AT15" s="294">
        <v>3619</v>
      </c>
      <c r="AU15" s="294">
        <v>3619</v>
      </c>
      <c r="AV15" s="294">
        <v>3619</v>
      </c>
      <c r="AW15" s="294">
        <v>3619</v>
      </c>
      <c r="AX15" s="294">
        <v>3619</v>
      </c>
      <c r="AY15" s="294">
        <v>3619</v>
      </c>
      <c r="AZ15" s="294">
        <v>3619</v>
      </c>
      <c r="BA15" s="294">
        <v>3459</v>
      </c>
      <c r="BB15" s="294">
        <v>3459</v>
      </c>
      <c r="BC15" s="294">
        <v>3459</v>
      </c>
      <c r="BD15" s="294">
        <v>3459</v>
      </c>
      <c r="BE15" s="294">
        <v>3459</v>
      </c>
      <c r="BF15" s="294">
        <v>3459</v>
      </c>
      <c r="BG15" s="294">
        <v>3459</v>
      </c>
      <c r="BH15" s="294">
        <v>3459</v>
      </c>
      <c r="BI15" s="294">
        <v>3459</v>
      </c>
      <c r="BJ15" s="294">
        <v>2599</v>
      </c>
      <c r="BK15" s="294">
        <v>2599</v>
      </c>
      <c r="BL15" s="294">
        <v>2599</v>
      </c>
      <c r="BM15" s="294">
        <v>2599</v>
      </c>
      <c r="BN15" s="294">
        <v>2599</v>
      </c>
      <c r="BO15" s="294">
        <v>2599</v>
      </c>
      <c r="BP15" s="294">
        <v>2599</v>
      </c>
      <c r="BQ15" s="294">
        <v>2599</v>
      </c>
      <c r="BR15" s="294">
        <v>2599</v>
      </c>
      <c r="BU15" s="146">
        <v>4999</v>
      </c>
      <c r="BV15" s="146">
        <v>4999</v>
      </c>
      <c r="BW15" s="146">
        <v>4999</v>
      </c>
      <c r="BX15" s="146">
        <v>4999</v>
      </c>
      <c r="BY15" s="146">
        <v>4999</v>
      </c>
      <c r="BZ15" s="146">
        <v>4999</v>
      </c>
      <c r="CA15" s="146">
        <v>4999</v>
      </c>
      <c r="CB15" s="146">
        <v>4999</v>
      </c>
      <c r="CC15" s="146">
        <v>4999</v>
      </c>
      <c r="CD15" s="146">
        <v>4449</v>
      </c>
      <c r="CE15" s="146">
        <v>4449</v>
      </c>
      <c r="CF15" s="146">
        <v>4449</v>
      </c>
      <c r="CG15" s="146">
        <v>4449</v>
      </c>
      <c r="CH15" s="146">
        <v>4449</v>
      </c>
      <c r="CI15" s="146">
        <v>4449</v>
      </c>
      <c r="CJ15" s="146">
        <v>4449</v>
      </c>
      <c r="CK15" s="146">
        <v>4449</v>
      </c>
      <c r="CL15" s="146">
        <v>4449</v>
      </c>
      <c r="CM15" s="146">
        <v>4049</v>
      </c>
      <c r="CN15" s="146">
        <v>4049</v>
      </c>
      <c r="CO15" s="146">
        <v>4049</v>
      </c>
      <c r="CP15" s="146">
        <v>4049</v>
      </c>
      <c r="CQ15" s="146">
        <v>4049</v>
      </c>
      <c r="CR15" s="146">
        <v>4049</v>
      </c>
      <c r="CS15" s="146">
        <v>4049</v>
      </c>
      <c r="CT15" s="146">
        <v>4049</v>
      </c>
      <c r="CU15" s="146">
        <v>4049</v>
      </c>
      <c r="CV15" s="146">
        <v>3779</v>
      </c>
      <c r="CW15" s="146">
        <v>3779</v>
      </c>
      <c r="CX15" s="146">
        <v>3779</v>
      </c>
      <c r="CY15" s="146">
        <v>3779</v>
      </c>
      <c r="CZ15" s="146">
        <v>3779</v>
      </c>
      <c r="DA15" s="146">
        <v>3779</v>
      </c>
      <c r="DB15" s="146">
        <v>3779</v>
      </c>
      <c r="DC15" s="146">
        <v>3779</v>
      </c>
      <c r="DD15" s="146">
        <v>3779</v>
      </c>
      <c r="DE15" s="146">
        <v>3619</v>
      </c>
      <c r="DF15" s="146">
        <v>3619</v>
      </c>
      <c r="DG15" s="146">
        <v>3619</v>
      </c>
      <c r="DH15" s="146">
        <v>3619</v>
      </c>
      <c r="DI15" s="146">
        <v>3619</v>
      </c>
      <c r="DJ15" s="146">
        <v>3619</v>
      </c>
      <c r="DK15" s="146">
        <v>3619</v>
      </c>
      <c r="DL15" s="146">
        <v>3619</v>
      </c>
      <c r="DM15" s="146">
        <v>3619</v>
      </c>
      <c r="DN15" s="146">
        <v>3459</v>
      </c>
      <c r="DO15" s="146">
        <v>3459</v>
      </c>
      <c r="DP15" s="146">
        <v>3459</v>
      </c>
      <c r="DQ15" s="146">
        <v>3459</v>
      </c>
      <c r="DR15" s="146">
        <v>3459</v>
      </c>
      <c r="DS15" s="146">
        <v>3459</v>
      </c>
      <c r="DT15" s="146">
        <v>3459</v>
      </c>
      <c r="DU15" s="146">
        <v>3459</v>
      </c>
      <c r="DV15" s="146">
        <v>3459</v>
      </c>
      <c r="DW15" s="146">
        <v>2599</v>
      </c>
      <c r="DX15" s="146">
        <v>2599</v>
      </c>
      <c r="DY15" s="146">
        <v>2599</v>
      </c>
      <c r="DZ15" s="146">
        <v>2599</v>
      </c>
      <c r="EA15" s="146">
        <v>2599</v>
      </c>
      <c r="EB15" s="146">
        <v>2599</v>
      </c>
      <c r="EC15" s="146">
        <v>2599</v>
      </c>
      <c r="ED15" s="146">
        <v>2599</v>
      </c>
      <c r="EE15" s="146">
        <v>2599</v>
      </c>
    </row>
    <row r="16" spans="1:135" ht="15" customHeight="1">
      <c r="A16" s="296"/>
      <c r="B16" s="223" t="s">
        <v>1681</v>
      </c>
      <c r="C16" s="223" t="s">
        <v>1681</v>
      </c>
      <c r="D16" s="481">
        <v>42322</v>
      </c>
      <c r="E16" s="481" t="s">
        <v>105</v>
      </c>
      <c r="F16" s="197" t="s">
        <v>1128</v>
      </c>
      <c r="G16" s="197" t="s">
        <v>361</v>
      </c>
      <c r="H16" s="294">
        <v>4699</v>
      </c>
      <c r="I16" s="294">
        <v>4699</v>
      </c>
      <c r="J16" s="294">
        <v>4699</v>
      </c>
      <c r="K16" s="294">
        <v>4699</v>
      </c>
      <c r="L16" s="294">
        <v>4699</v>
      </c>
      <c r="M16" s="294">
        <v>4699</v>
      </c>
      <c r="N16" s="294">
        <v>4699</v>
      </c>
      <c r="O16" s="294">
        <v>4699</v>
      </c>
      <c r="P16" s="294">
        <v>4699</v>
      </c>
      <c r="Q16" s="294">
        <v>4149</v>
      </c>
      <c r="R16" s="294">
        <v>4149</v>
      </c>
      <c r="S16" s="294">
        <v>4149</v>
      </c>
      <c r="T16" s="294">
        <v>4149</v>
      </c>
      <c r="U16" s="294">
        <v>4149</v>
      </c>
      <c r="V16" s="294">
        <v>4149</v>
      </c>
      <c r="W16" s="294">
        <v>4149</v>
      </c>
      <c r="X16" s="294">
        <v>4149</v>
      </c>
      <c r="Y16" s="294">
        <v>4149</v>
      </c>
      <c r="Z16" s="294">
        <v>3749</v>
      </c>
      <c r="AA16" s="294">
        <v>3749</v>
      </c>
      <c r="AB16" s="294">
        <v>3749</v>
      </c>
      <c r="AC16" s="294">
        <v>3749</v>
      </c>
      <c r="AD16" s="294">
        <v>3749</v>
      </c>
      <c r="AE16" s="294">
        <v>3749</v>
      </c>
      <c r="AF16" s="294">
        <v>3749</v>
      </c>
      <c r="AG16" s="294">
        <v>3749</v>
      </c>
      <c r="AH16" s="294">
        <v>3749</v>
      </c>
      <c r="AI16" s="294">
        <v>3509</v>
      </c>
      <c r="AJ16" s="294">
        <v>3509</v>
      </c>
      <c r="AK16" s="294">
        <v>3509</v>
      </c>
      <c r="AL16" s="294">
        <v>3509</v>
      </c>
      <c r="AM16" s="294">
        <v>3509</v>
      </c>
      <c r="AN16" s="294">
        <v>3509</v>
      </c>
      <c r="AO16" s="294">
        <v>3509</v>
      </c>
      <c r="AP16" s="294">
        <v>3509</v>
      </c>
      <c r="AQ16" s="294">
        <v>3509</v>
      </c>
      <c r="AR16" s="294">
        <v>3349</v>
      </c>
      <c r="AS16" s="294">
        <v>3349</v>
      </c>
      <c r="AT16" s="294">
        <v>3349</v>
      </c>
      <c r="AU16" s="294">
        <v>3349</v>
      </c>
      <c r="AV16" s="294">
        <v>3349</v>
      </c>
      <c r="AW16" s="294">
        <v>3349</v>
      </c>
      <c r="AX16" s="294">
        <v>3349</v>
      </c>
      <c r="AY16" s="294">
        <v>3349</v>
      </c>
      <c r="AZ16" s="294">
        <v>3349</v>
      </c>
      <c r="BA16" s="294">
        <v>3169</v>
      </c>
      <c r="BB16" s="294">
        <v>3169</v>
      </c>
      <c r="BC16" s="294">
        <v>3169</v>
      </c>
      <c r="BD16" s="294">
        <v>3169</v>
      </c>
      <c r="BE16" s="294">
        <v>3169</v>
      </c>
      <c r="BF16" s="294">
        <v>3169</v>
      </c>
      <c r="BG16" s="294">
        <v>3169</v>
      </c>
      <c r="BH16" s="294">
        <v>3169</v>
      </c>
      <c r="BI16" s="294">
        <v>3169</v>
      </c>
      <c r="BJ16" s="294">
        <v>2299</v>
      </c>
      <c r="BK16" s="294">
        <v>2299</v>
      </c>
      <c r="BL16" s="294">
        <v>2299</v>
      </c>
      <c r="BM16" s="294">
        <v>2299</v>
      </c>
      <c r="BN16" s="294">
        <v>2299</v>
      </c>
      <c r="BO16" s="294">
        <v>2299</v>
      </c>
      <c r="BP16" s="294">
        <v>2299</v>
      </c>
      <c r="BQ16" s="294">
        <v>2299</v>
      </c>
      <c r="BR16" s="294">
        <v>2299</v>
      </c>
      <c r="BU16" s="146">
        <v>4699</v>
      </c>
      <c r="BV16" s="146">
        <v>4699</v>
      </c>
      <c r="BW16" s="146">
        <v>4699</v>
      </c>
      <c r="BX16" s="146">
        <v>4699</v>
      </c>
      <c r="BY16" s="146">
        <v>4699</v>
      </c>
      <c r="BZ16" s="146">
        <v>4699</v>
      </c>
      <c r="CA16" s="146">
        <v>4699</v>
      </c>
      <c r="CB16" s="146">
        <v>4699</v>
      </c>
      <c r="CC16" s="146">
        <v>4699</v>
      </c>
      <c r="CD16" s="146">
        <v>4149</v>
      </c>
      <c r="CE16" s="146">
        <v>4149</v>
      </c>
      <c r="CF16" s="146">
        <v>4149</v>
      </c>
      <c r="CG16" s="146">
        <v>4149</v>
      </c>
      <c r="CH16" s="146">
        <v>4149</v>
      </c>
      <c r="CI16" s="146">
        <v>4149</v>
      </c>
      <c r="CJ16" s="146">
        <v>4149</v>
      </c>
      <c r="CK16" s="146">
        <v>4149</v>
      </c>
      <c r="CL16" s="146">
        <v>4149</v>
      </c>
      <c r="CM16" s="146">
        <v>3749</v>
      </c>
      <c r="CN16" s="146">
        <v>3749</v>
      </c>
      <c r="CO16" s="146">
        <v>3749</v>
      </c>
      <c r="CP16" s="146">
        <v>3749</v>
      </c>
      <c r="CQ16" s="146">
        <v>3749</v>
      </c>
      <c r="CR16" s="146">
        <v>3749</v>
      </c>
      <c r="CS16" s="146">
        <v>3749</v>
      </c>
      <c r="CT16" s="146">
        <v>3749</v>
      </c>
      <c r="CU16" s="146">
        <v>3749</v>
      </c>
      <c r="CV16" s="146">
        <v>3509</v>
      </c>
      <c r="CW16" s="146">
        <v>3509</v>
      </c>
      <c r="CX16" s="146">
        <v>3509</v>
      </c>
      <c r="CY16" s="146">
        <v>3509</v>
      </c>
      <c r="CZ16" s="146">
        <v>3509</v>
      </c>
      <c r="DA16" s="146">
        <v>3509</v>
      </c>
      <c r="DB16" s="146">
        <v>3509</v>
      </c>
      <c r="DC16" s="146">
        <v>3509</v>
      </c>
      <c r="DD16" s="146">
        <v>3509</v>
      </c>
      <c r="DE16" s="146">
        <v>3349</v>
      </c>
      <c r="DF16" s="146">
        <v>3349</v>
      </c>
      <c r="DG16" s="146">
        <v>3349</v>
      </c>
      <c r="DH16" s="146">
        <v>3349</v>
      </c>
      <c r="DI16" s="146">
        <v>3349</v>
      </c>
      <c r="DJ16" s="146">
        <v>3349</v>
      </c>
      <c r="DK16" s="146">
        <v>3349</v>
      </c>
      <c r="DL16" s="146">
        <v>3349</v>
      </c>
      <c r="DM16" s="146">
        <v>3349</v>
      </c>
      <c r="DN16" s="146">
        <v>3169</v>
      </c>
      <c r="DO16" s="146">
        <v>3169</v>
      </c>
      <c r="DP16" s="146">
        <v>3169</v>
      </c>
      <c r="DQ16" s="146">
        <v>3169</v>
      </c>
      <c r="DR16" s="146">
        <v>3169</v>
      </c>
      <c r="DS16" s="146">
        <v>3169</v>
      </c>
      <c r="DT16" s="146">
        <v>3169</v>
      </c>
      <c r="DU16" s="146">
        <v>3169</v>
      </c>
      <c r="DV16" s="146">
        <v>3169</v>
      </c>
      <c r="DW16" s="146">
        <v>2299</v>
      </c>
      <c r="DX16" s="146">
        <v>2299</v>
      </c>
      <c r="DY16" s="146">
        <v>2299</v>
      </c>
      <c r="DZ16" s="146">
        <v>2299</v>
      </c>
      <c r="EA16" s="146">
        <v>2299</v>
      </c>
      <c r="EB16" s="146">
        <v>2299</v>
      </c>
      <c r="EC16" s="146">
        <v>2299</v>
      </c>
      <c r="ED16" s="146">
        <v>2299</v>
      </c>
      <c r="EE16" s="146">
        <v>2299</v>
      </c>
    </row>
    <row r="17" spans="1:135" ht="15" customHeight="1">
      <c r="A17" s="296"/>
      <c r="B17" s="223" t="s">
        <v>1678</v>
      </c>
      <c r="C17" s="223" t="s">
        <v>1678</v>
      </c>
      <c r="D17" s="481">
        <v>42322</v>
      </c>
      <c r="E17" s="481" t="s">
        <v>105</v>
      </c>
      <c r="F17" s="197" t="s">
        <v>1128</v>
      </c>
      <c r="G17" s="197" t="s">
        <v>360</v>
      </c>
      <c r="H17" s="294">
        <v>4999</v>
      </c>
      <c r="I17" s="294">
        <v>4999</v>
      </c>
      <c r="J17" s="294">
        <v>4999</v>
      </c>
      <c r="K17" s="294">
        <v>4999</v>
      </c>
      <c r="L17" s="294">
        <v>4999</v>
      </c>
      <c r="M17" s="294">
        <v>4999</v>
      </c>
      <c r="N17" s="294">
        <v>4999</v>
      </c>
      <c r="O17" s="294">
        <v>4999</v>
      </c>
      <c r="P17" s="294">
        <v>4999</v>
      </c>
      <c r="Q17" s="294">
        <v>4449</v>
      </c>
      <c r="R17" s="294">
        <v>4449</v>
      </c>
      <c r="S17" s="294">
        <v>4449</v>
      </c>
      <c r="T17" s="294">
        <v>4449</v>
      </c>
      <c r="U17" s="294">
        <v>4449</v>
      </c>
      <c r="V17" s="294">
        <v>4449</v>
      </c>
      <c r="W17" s="294">
        <v>4449</v>
      </c>
      <c r="X17" s="294">
        <v>4449</v>
      </c>
      <c r="Y17" s="294">
        <v>4449</v>
      </c>
      <c r="Z17" s="294">
        <v>4049</v>
      </c>
      <c r="AA17" s="294">
        <v>4049</v>
      </c>
      <c r="AB17" s="294">
        <v>4049</v>
      </c>
      <c r="AC17" s="294">
        <v>4049</v>
      </c>
      <c r="AD17" s="294">
        <v>4049</v>
      </c>
      <c r="AE17" s="294">
        <v>4049</v>
      </c>
      <c r="AF17" s="294">
        <v>4049</v>
      </c>
      <c r="AG17" s="294">
        <v>4049</v>
      </c>
      <c r="AH17" s="294">
        <v>4049</v>
      </c>
      <c r="AI17" s="294">
        <v>3779</v>
      </c>
      <c r="AJ17" s="294">
        <v>3779</v>
      </c>
      <c r="AK17" s="294">
        <v>3779</v>
      </c>
      <c r="AL17" s="294">
        <v>3779</v>
      </c>
      <c r="AM17" s="294">
        <v>3779</v>
      </c>
      <c r="AN17" s="294">
        <v>3779</v>
      </c>
      <c r="AO17" s="294">
        <v>3779</v>
      </c>
      <c r="AP17" s="294">
        <v>3779</v>
      </c>
      <c r="AQ17" s="294">
        <v>3779</v>
      </c>
      <c r="AR17" s="294">
        <v>3619</v>
      </c>
      <c r="AS17" s="294">
        <v>3619</v>
      </c>
      <c r="AT17" s="294">
        <v>3619</v>
      </c>
      <c r="AU17" s="294">
        <v>3619</v>
      </c>
      <c r="AV17" s="294">
        <v>3619</v>
      </c>
      <c r="AW17" s="294">
        <v>3619</v>
      </c>
      <c r="AX17" s="294">
        <v>3619</v>
      </c>
      <c r="AY17" s="294">
        <v>3619</v>
      </c>
      <c r="AZ17" s="294">
        <v>3619</v>
      </c>
      <c r="BA17" s="294">
        <v>3459</v>
      </c>
      <c r="BB17" s="294">
        <v>3459</v>
      </c>
      <c r="BC17" s="294">
        <v>3459</v>
      </c>
      <c r="BD17" s="294">
        <v>3459</v>
      </c>
      <c r="BE17" s="294">
        <v>3459</v>
      </c>
      <c r="BF17" s="294">
        <v>3459</v>
      </c>
      <c r="BG17" s="294">
        <v>3459</v>
      </c>
      <c r="BH17" s="294">
        <v>3459</v>
      </c>
      <c r="BI17" s="294">
        <v>3459</v>
      </c>
      <c r="BJ17" s="294">
        <v>2599</v>
      </c>
      <c r="BK17" s="294">
        <v>2599</v>
      </c>
      <c r="BL17" s="294">
        <v>2599</v>
      </c>
      <c r="BM17" s="294">
        <v>2599</v>
      </c>
      <c r="BN17" s="294">
        <v>2599</v>
      </c>
      <c r="BO17" s="294">
        <v>2599</v>
      </c>
      <c r="BP17" s="294">
        <v>2599</v>
      </c>
      <c r="BQ17" s="294">
        <v>2599</v>
      </c>
      <c r="BR17" s="294">
        <v>2599</v>
      </c>
      <c r="BU17" s="146">
        <v>4999</v>
      </c>
      <c r="BV17" s="146">
        <v>4999</v>
      </c>
      <c r="BW17" s="146">
        <v>4999</v>
      </c>
      <c r="BX17" s="146">
        <v>4999</v>
      </c>
      <c r="BY17" s="146">
        <v>4999</v>
      </c>
      <c r="BZ17" s="146">
        <v>4999</v>
      </c>
      <c r="CA17" s="146">
        <v>4999</v>
      </c>
      <c r="CB17" s="146">
        <v>4999</v>
      </c>
      <c r="CC17" s="146">
        <v>4999</v>
      </c>
      <c r="CD17" s="146">
        <v>4449</v>
      </c>
      <c r="CE17" s="146">
        <v>4449</v>
      </c>
      <c r="CF17" s="146">
        <v>4449</v>
      </c>
      <c r="CG17" s="146">
        <v>4449</v>
      </c>
      <c r="CH17" s="146">
        <v>4449</v>
      </c>
      <c r="CI17" s="146">
        <v>4449</v>
      </c>
      <c r="CJ17" s="146">
        <v>4449</v>
      </c>
      <c r="CK17" s="146">
        <v>4449</v>
      </c>
      <c r="CL17" s="146">
        <v>4449</v>
      </c>
      <c r="CM17" s="146">
        <v>4049</v>
      </c>
      <c r="CN17" s="146">
        <v>4049</v>
      </c>
      <c r="CO17" s="146">
        <v>4049</v>
      </c>
      <c r="CP17" s="146">
        <v>4049</v>
      </c>
      <c r="CQ17" s="146">
        <v>4049</v>
      </c>
      <c r="CR17" s="146">
        <v>4049</v>
      </c>
      <c r="CS17" s="146">
        <v>4049</v>
      </c>
      <c r="CT17" s="146">
        <v>4049</v>
      </c>
      <c r="CU17" s="146">
        <v>4049</v>
      </c>
      <c r="CV17" s="146">
        <v>3779</v>
      </c>
      <c r="CW17" s="146">
        <v>3779</v>
      </c>
      <c r="CX17" s="146">
        <v>3779</v>
      </c>
      <c r="CY17" s="146">
        <v>3779</v>
      </c>
      <c r="CZ17" s="146">
        <v>3779</v>
      </c>
      <c r="DA17" s="146">
        <v>3779</v>
      </c>
      <c r="DB17" s="146">
        <v>3779</v>
      </c>
      <c r="DC17" s="146">
        <v>3779</v>
      </c>
      <c r="DD17" s="146">
        <v>3779</v>
      </c>
      <c r="DE17" s="146">
        <v>3619</v>
      </c>
      <c r="DF17" s="146">
        <v>3619</v>
      </c>
      <c r="DG17" s="146">
        <v>3619</v>
      </c>
      <c r="DH17" s="146">
        <v>3619</v>
      </c>
      <c r="DI17" s="146">
        <v>3619</v>
      </c>
      <c r="DJ17" s="146">
        <v>3619</v>
      </c>
      <c r="DK17" s="146">
        <v>3619</v>
      </c>
      <c r="DL17" s="146">
        <v>3619</v>
      </c>
      <c r="DM17" s="146">
        <v>3619</v>
      </c>
      <c r="DN17" s="146">
        <v>3459</v>
      </c>
      <c r="DO17" s="146">
        <v>3459</v>
      </c>
      <c r="DP17" s="146">
        <v>3459</v>
      </c>
      <c r="DQ17" s="146">
        <v>3459</v>
      </c>
      <c r="DR17" s="146">
        <v>3459</v>
      </c>
      <c r="DS17" s="146">
        <v>3459</v>
      </c>
      <c r="DT17" s="146">
        <v>3459</v>
      </c>
      <c r="DU17" s="146">
        <v>3459</v>
      </c>
      <c r="DV17" s="146">
        <v>3459</v>
      </c>
      <c r="DW17" s="146">
        <v>2599</v>
      </c>
      <c r="DX17" s="146">
        <v>2599</v>
      </c>
      <c r="DY17" s="146">
        <v>2599</v>
      </c>
      <c r="DZ17" s="146">
        <v>2599</v>
      </c>
      <c r="EA17" s="146">
        <v>2599</v>
      </c>
      <c r="EB17" s="146">
        <v>2599</v>
      </c>
      <c r="EC17" s="146">
        <v>2599</v>
      </c>
      <c r="ED17" s="146">
        <v>2599</v>
      </c>
      <c r="EE17" s="146">
        <v>2599</v>
      </c>
    </row>
    <row r="18" spans="1:135" ht="15" customHeight="1">
      <c r="A18" s="296"/>
      <c r="B18" s="223" t="s">
        <v>1677</v>
      </c>
      <c r="C18" s="223" t="s">
        <v>1677</v>
      </c>
      <c r="D18" s="481">
        <v>42322</v>
      </c>
      <c r="E18" s="481" t="s">
        <v>105</v>
      </c>
      <c r="F18" s="197" t="s">
        <v>1128</v>
      </c>
      <c r="G18" s="197" t="s">
        <v>360</v>
      </c>
      <c r="H18" s="294">
        <v>4699</v>
      </c>
      <c r="I18" s="294">
        <v>4699</v>
      </c>
      <c r="J18" s="294">
        <v>4699</v>
      </c>
      <c r="K18" s="294">
        <v>4699</v>
      </c>
      <c r="L18" s="294">
        <v>4699</v>
      </c>
      <c r="M18" s="294">
        <v>4699</v>
      </c>
      <c r="N18" s="294">
        <v>4699</v>
      </c>
      <c r="O18" s="294">
        <v>4699</v>
      </c>
      <c r="P18" s="294">
        <v>4699</v>
      </c>
      <c r="Q18" s="294">
        <v>4149</v>
      </c>
      <c r="R18" s="294">
        <v>4149</v>
      </c>
      <c r="S18" s="294">
        <v>4149</v>
      </c>
      <c r="T18" s="294">
        <v>4149</v>
      </c>
      <c r="U18" s="294">
        <v>4149</v>
      </c>
      <c r="V18" s="294">
        <v>4149</v>
      </c>
      <c r="W18" s="294">
        <v>4149</v>
      </c>
      <c r="X18" s="294">
        <v>4149</v>
      </c>
      <c r="Y18" s="294">
        <v>4149</v>
      </c>
      <c r="Z18" s="294">
        <v>3749</v>
      </c>
      <c r="AA18" s="294">
        <v>3749</v>
      </c>
      <c r="AB18" s="294">
        <v>3749</v>
      </c>
      <c r="AC18" s="294">
        <v>3749</v>
      </c>
      <c r="AD18" s="294">
        <v>3749</v>
      </c>
      <c r="AE18" s="294">
        <v>3749</v>
      </c>
      <c r="AF18" s="294">
        <v>3749</v>
      </c>
      <c r="AG18" s="294">
        <v>3749</v>
      </c>
      <c r="AH18" s="294">
        <v>3749</v>
      </c>
      <c r="AI18" s="294">
        <v>3509</v>
      </c>
      <c r="AJ18" s="294">
        <v>3509</v>
      </c>
      <c r="AK18" s="294">
        <v>3509</v>
      </c>
      <c r="AL18" s="294">
        <v>3509</v>
      </c>
      <c r="AM18" s="294">
        <v>3509</v>
      </c>
      <c r="AN18" s="294">
        <v>3509</v>
      </c>
      <c r="AO18" s="294">
        <v>3509</v>
      </c>
      <c r="AP18" s="294">
        <v>3509</v>
      </c>
      <c r="AQ18" s="294">
        <v>3509</v>
      </c>
      <c r="AR18" s="294">
        <v>3349</v>
      </c>
      <c r="AS18" s="294">
        <v>3349</v>
      </c>
      <c r="AT18" s="294">
        <v>3349</v>
      </c>
      <c r="AU18" s="294">
        <v>3349</v>
      </c>
      <c r="AV18" s="294">
        <v>3349</v>
      </c>
      <c r="AW18" s="294">
        <v>3349</v>
      </c>
      <c r="AX18" s="294">
        <v>3349</v>
      </c>
      <c r="AY18" s="294">
        <v>3349</v>
      </c>
      <c r="AZ18" s="294">
        <v>3349</v>
      </c>
      <c r="BA18" s="294">
        <v>3169</v>
      </c>
      <c r="BB18" s="294">
        <v>3169</v>
      </c>
      <c r="BC18" s="294">
        <v>3169</v>
      </c>
      <c r="BD18" s="294">
        <v>3169</v>
      </c>
      <c r="BE18" s="294">
        <v>3169</v>
      </c>
      <c r="BF18" s="294">
        <v>3169</v>
      </c>
      <c r="BG18" s="294">
        <v>3169</v>
      </c>
      <c r="BH18" s="294">
        <v>3169</v>
      </c>
      <c r="BI18" s="294">
        <v>3169</v>
      </c>
      <c r="BJ18" s="294">
        <v>2299</v>
      </c>
      <c r="BK18" s="294">
        <v>2299</v>
      </c>
      <c r="BL18" s="294">
        <v>2299</v>
      </c>
      <c r="BM18" s="294">
        <v>2299</v>
      </c>
      <c r="BN18" s="294">
        <v>2299</v>
      </c>
      <c r="BO18" s="294">
        <v>2299</v>
      </c>
      <c r="BP18" s="294">
        <v>2299</v>
      </c>
      <c r="BQ18" s="294">
        <v>2299</v>
      </c>
      <c r="BR18" s="294">
        <v>2299</v>
      </c>
      <c r="BU18" s="146">
        <v>4699</v>
      </c>
      <c r="BV18" s="146">
        <v>4699</v>
      </c>
      <c r="BW18" s="146">
        <v>4699</v>
      </c>
      <c r="BX18" s="146">
        <v>4699</v>
      </c>
      <c r="BY18" s="146">
        <v>4699</v>
      </c>
      <c r="BZ18" s="146">
        <v>4699</v>
      </c>
      <c r="CA18" s="146">
        <v>4699</v>
      </c>
      <c r="CB18" s="146">
        <v>4699</v>
      </c>
      <c r="CC18" s="146">
        <v>4699</v>
      </c>
      <c r="CD18" s="146">
        <v>4149</v>
      </c>
      <c r="CE18" s="146">
        <v>4149</v>
      </c>
      <c r="CF18" s="146">
        <v>4149</v>
      </c>
      <c r="CG18" s="146">
        <v>4149</v>
      </c>
      <c r="CH18" s="146">
        <v>4149</v>
      </c>
      <c r="CI18" s="146">
        <v>4149</v>
      </c>
      <c r="CJ18" s="146">
        <v>4149</v>
      </c>
      <c r="CK18" s="146">
        <v>4149</v>
      </c>
      <c r="CL18" s="146">
        <v>4149</v>
      </c>
      <c r="CM18" s="146">
        <v>3749</v>
      </c>
      <c r="CN18" s="146">
        <v>3749</v>
      </c>
      <c r="CO18" s="146">
        <v>3749</v>
      </c>
      <c r="CP18" s="146">
        <v>3749</v>
      </c>
      <c r="CQ18" s="146">
        <v>3749</v>
      </c>
      <c r="CR18" s="146">
        <v>3749</v>
      </c>
      <c r="CS18" s="146">
        <v>3749</v>
      </c>
      <c r="CT18" s="146">
        <v>3749</v>
      </c>
      <c r="CU18" s="146">
        <v>3749</v>
      </c>
      <c r="CV18" s="146">
        <v>3509</v>
      </c>
      <c r="CW18" s="146">
        <v>3509</v>
      </c>
      <c r="CX18" s="146">
        <v>3509</v>
      </c>
      <c r="CY18" s="146">
        <v>3509</v>
      </c>
      <c r="CZ18" s="146">
        <v>3509</v>
      </c>
      <c r="DA18" s="146">
        <v>3509</v>
      </c>
      <c r="DB18" s="146">
        <v>3509</v>
      </c>
      <c r="DC18" s="146">
        <v>3509</v>
      </c>
      <c r="DD18" s="146">
        <v>3509</v>
      </c>
      <c r="DE18" s="146">
        <v>3349</v>
      </c>
      <c r="DF18" s="146">
        <v>3349</v>
      </c>
      <c r="DG18" s="146">
        <v>3349</v>
      </c>
      <c r="DH18" s="146">
        <v>3349</v>
      </c>
      <c r="DI18" s="146">
        <v>3349</v>
      </c>
      <c r="DJ18" s="146">
        <v>3349</v>
      </c>
      <c r="DK18" s="146">
        <v>3349</v>
      </c>
      <c r="DL18" s="146">
        <v>3349</v>
      </c>
      <c r="DM18" s="146">
        <v>3349</v>
      </c>
      <c r="DN18" s="146">
        <v>3169</v>
      </c>
      <c r="DO18" s="146">
        <v>3169</v>
      </c>
      <c r="DP18" s="146">
        <v>3169</v>
      </c>
      <c r="DQ18" s="146">
        <v>3169</v>
      </c>
      <c r="DR18" s="146">
        <v>3169</v>
      </c>
      <c r="DS18" s="146">
        <v>3169</v>
      </c>
      <c r="DT18" s="146">
        <v>3169</v>
      </c>
      <c r="DU18" s="146">
        <v>3169</v>
      </c>
      <c r="DV18" s="146">
        <v>3169</v>
      </c>
      <c r="DW18" s="146">
        <v>2299</v>
      </c>
      <c r="DX18" s="146">
        <v>2299</v>
      </c>
      <c r="DY18" s="146">
        <v>2299</v>
      </c>
      <c r="DZ18" s="146">
        <v>2299</v>
      </c>
      <c r="EA18" s="146">
        <v>2299</v>
      </c>
      <c r="EB18" s="146">
        <v>2299</v>
      </c>
      <c r="EC18" s="146">
        <v>2299</v>
      </c>
      <c r="ED18" s="146">
        <v>2299</v>
      </c>
      <c r="EE18" s="146">
        <v>2299</v>
      </c>
    </row>
    <row r="19" spans="1:135" ht="15" customHeight="1">
      <c r="A19" s="296"/>
      <c r="B19" s="223" t="s">
        <v>1676</v>
      </c>
      <c r="C19" s="223" t="s">
        <v>1676</v>
      </c>
      <c r="D19" s="481">
        <v>42322</v>
      </c>
      <c r="E19" s="481" t="s">
        <v>105</v>
      </c>
      <c r="F19" s="197" t="s">
        <v>1128</v>
      </c>
      <c r="G19" s="197" t="s">
        <v>360</v>
      </c>
      <c r="H19" s="294">
        <v>4399</v>
      </c>
      <c r="I19" s="294">
        <v>4399</v>
      </c>
      <c r="J19" s="294">
        <v>4399</v>
      </c>
      <c r="K19" s="294">
        <v>4399</v>
      </c>
      <c r="L19" s="294">
        <v>4399</v>
      </c>
      <c r="M19" s="294">
        <v>4399</v>
      </c>
      <c r="N19" s="294">
        <v>4399</v>
      </c>
      <c r="O19" s="294">
        <v>4399</v>
      </c>
      <c r="P19" s="294">
        <v>4399</v>
      </c>
      <c r="Q19" s="294">
        <v>3849</v>
      </c>
      <c r="R19" s="294">
        <v>3849</v>
      </c>
      <c r="S19" s="294">
        <v>3849</v>
      </c>
      <c r="T19" s="294">
        <v>3849</v>
      </c>
      <c r="U19" s="294">
        <v>3849</v>
      </c>
      <c r="V19" s="294">
        <v>3849</v>
      </c>
      <c r="W19" s="294">
        <v>3849</v>
      </c>
      <c r="X19" s="294">
        <v>3849</v>
      </c>
      <c r="Y19" s="294">
        <v>3849</v>
      </c>
      <c r="Z19" s="294">
        <v>3449</v>
      </c>
      <c r="AA19" s="294">
        <v>3449</v>
      </c>
      <c r="AB19" s="294">
        <v>3449</v>
      </c>
      <c r="AC19" s="294">
        <v>3449</v>
      </c>
      <c r="AD19" s="294">
        <v>3449</v>
      </c>
      <c r="AE19" s="294">
        <v>3449</v>
      </c>
      <c r="AF19" s="294">
        <v>3449</v>
      </c>
      <c r="AG19" s="294">
        <v>3449</v>
      </c>
      <c r="AH19" s="294">
        <v>3449</v>
      </c>
      <c r="AI19" s="294">
        <v>3229</v>
      </c>
      <c r="AJ19" s="294">
        <v>3229</v>
      </c>
      <c r="AK19" s="294">
        <v>3229</v>
      </c>
      <c r="AL19" s="294">
        <v>3229</v>
      </c>
      <c r="AM19" s="294">
        <v>3229</v>
      </c>
      <c r="AN19" s="294">
        <v>3229</v>
      </c>
      <c r="AO19" s="294">
        <v>3229</v>
      </c>
      <c r="AP19" s="294">
        <v>3229</v>
      </c>
      <c r="AQ19" s="294">
        <v>3229</v>
      </c>
      <c r="AR19" s="294">
        <v>2999</v>
      </c>
      <c r="AS19" s="294">
        <v>2999</v>
      </c>
      <c r="AT19" s="294">
        <v>2999</v>
      </c>
      <c r="AU19" s="294">
        <v>2999</v>
      </c>
      <c r="AV19" s="294">
        <v>2999</v>
      </c>
      <c r="AW19" s="294">
        <v>2999</v>
      </c>
      <c r="AX19" s="294">
        <v>2999</v>
      </c>
      <c r="AY19" s="294">
        <v>2999</v>
      </c>
      <c r="AZ19" s="294">
        <v>2999</v>
      </c>
      <c r="BA19" s="294">
        <v>2899</v>
      </c>
      <c r="BB19" s="294">
        <v>2899</v>
      </c>
      <c r="BC19" s="294">
        <v>2899</v>
      </c>
      <c r="BD19" s="294">
        <v>2899</v>
      </c>
      <c r="BE19" s="294">
        <v>2899</v>
      </c>
      <c r="BF19" s="294">
        <v>2899</v>
      </c>
      <c r="BG19" s="294">
        <v>2899</v>
      </c>
      <c r="BH19" s="294">
        <v>2899</v>
      </c>
      <c r="BI19" s="294">
        <v>2899</v>
      </c>
      <c r="BJ19" s="294">
        <v>1999</v>
      </c>
      <c r="BK19" s="294">
        <v>1999</v>
      </c>
      <c r="BL19" s="294">
        <v>1999</v>
      </c>
      <c r="BM19" s="294">
        <v>1999</v>
      </c>
      <c r="BN19" s="294">
        <v>1999</v>
      </c>
      <c r="BO19" s="294">
        <v>1999</v>
      </c>
      <c r="BP19" s="294">
        <v>1999</v>
      </c>
      <c r="BQ19" s="294">
        <v>1999</v>
      </c>
      <c r="BR19" s="294">
        <v>1999</v>
      </c>
      <c r="BU19" s="146">
        <v>4399</v>
      </c>
      <c r="BV19" s="146">
        <v>4399</v>
      </c>
      <c r="BW19" s="146">
        <v>4399</v>
      </c>
      <c r="BX19" s="146">
        <v>4399</v>
      </c>
      <c r="BY19" s="146">
        <v>4399</v>
      </c>
      <c r="BZ19" s="146">
        <v>4399</v>
      </c>
      <c r="CA19" s="146">
        <v>4399</v>
      </c>
      <c r="CB19" s="146">
        <v>4399</v>
      </c>
      <c r="CC19" s="146">
        <v>4399</v>
      </c>
      <c r="CD19" s="146">
        <v>3849</v>
      </c>
      <c r="CE19" s="146">
        <v>3849</v>
      </c>
      <c r="CF19" s="146">
        <v>3849</v>
      </c>
      <c r="CG19" s="146">
        <v>3849</v>
      </c>
      <c r="CH19" s="146">
        <v>3849</v>
      </c>
      <c r="CI19" s="146">
        <v>3849</v>
      </c>
      <c r="CJ19" s="146">
        <v>3849</v>
      </c>
      <c r="CK19" s="146">
        <v>3849</v>
      </c>
      <c r="CL19" s="146">
        <v>3849</v>
      </c>
      <c r="CM19" s="146">
        <v>3449</v>
      </c>
      <c r="CN19" s="146">
        <v>3449</v>
      </c>
      <c r="CO19" s="146">
        <v>3449</v>
      </c>
      <c r="CP19" s="146">
        <v>3449</v>
      </c>
      <c r="CQ19" s="146">
        <v>3449</v>
      </c>
      <c r="CR19" s="146">
        <v>3449</v>
      </c>
      <c r="CS19" s="146">
        <v>3449</v>
      </c>
      <c r="CT19" s="146">
        <v>3449</v>
      </c>
      <c r="CU19" s="146">
        <v>3449</v>
      </c>
      <c r="CV19" s="146">
        <v>3229</v>
      </c>
      <c r="CW19" s="146">
        <v>3229</v>
      </c>
      <c r="CX19" s="146">
        <v>3229</v>
      </c>
      <c r="CY19" s="146">
        <v>3229</v>
      </c>
      <c r="CZ19" s="146">
        <v>3229</v>
      </c>
      <c r="DA19" s="146">
        <v>3229</v>
      </c>
      <c r="DB19" s="146">
        <v>3229</v>
      </c>
      <c r="DC19" s="146">
        <v>3229</v>
      </c>
      <c r="DD19" s="146">
        <v>3229</v>
      </c>
      <c r="DE19" s="146">
        <v>3059</v>
      </c>
      <c r="DF19" s="146">
        <v>3059</v>
      </c>
      <c r="DG19" s="146">
        <v>3059</v>
      </c>
      <c r="DH19" s="146">
        <v>3059</v>
      </c>
      <c r="DI19" s="146">
        <v>3059</v>
      </c>
      <c r="DJ19" s="146">
        <v>3059</v>
      </c>
      <c r="DK19" s="146">
        <v>3059</v>
      </c>
      <c r="DL19" s="146">
        <v>3059</v>
      </c>
      <c r="DM19" s="146">
        <v>3059</v>
      </c>
      <c r="DN19" s="146">
        <v>2899</v>
      </c>
      <c r="DO19" s="146">
        <v>2899</v>
      </c>
      <c r="DP19" s="146">
        <v>2899</v>
      </c>
      <c r="DQ19" s="146">
        <v>2899</v>
      </c>
      <c r="DR19" s="146">
        <v>2899</v>
      </c>
      <c r="DS19" s="146">
        <v>2899</v>
      </c>
      <c r="DT19" s="146">
        <v>2899</v>
      </c>
      <c r="DU19" s="146">
        <v>2899</v>
      </c>
      <c r="DV19" s="146">
        <v>2899</v>
      </c>
      <c r="DW19" s="146">
        <v>1999</v>
      </c>
      <c r="DX19" s="146">
        <v>1999</v>
      </c>
      <c r="DY19" s="146">
        <v>1999</v>
      </c>
      <c r="DZ19" s="146">
        <v>1999</v>
      </c>
      <c r="EA19" s="146">
        <v>1999</v>
      </c>
      <c r="EB19" s="146">
        <v>1999</v>
      </c>
      <c r="EC19" s="146">
        <v>1999</v>
      </c>
      <c r="ED19" s="146">
        <v>1999</v>
      </c>
      <c r="EE19" s="146">
        <v>1999</v>
      </c>
    </row>
    <row r="20" spans="1:135" ht="15" customHeight="1">
      <c r="A20" s="296"/>
      <c r="B20" s="223" t="s">
        <v>883</v>
      </c>
      <c r="C20" s="223" t="s">
        <v>883</v>
      </c>
      <c r="D20" s="480">
        <v>41957</v>
      </c>
      <c r="E20" s="480" t="s">
        <v>105</v>
      </c>
      <c r="F20" s="197" t="s">
        <v>1128</v>
      </c>
      <c r="G20" s="197" t="s">
        <v>361</v>
      </c>
      <c r="H20" s="294">
        <v>5199</v>
      </c>
      <c r="I20" s="294">
        <v>5199</v>
      </c>
      <c r="J20" s="294">
        <v>5199</v>
      </c>
      <c r="K20" s="294">
        <v>5199</v>
      </c>
      <c r="L20" s="294">
        <v>5199</v>
      </c>
      <c r="M20" s="294">
        <v>5199</v>
      </c>
      <c r="N20" s="294">
        <v>5199</v>
      </c>
      <c r="O20" s="294">
        <v>5199</v>
      </c>
      <c r="P20" s="294">
        <v>5199</v>
      </c>
      <c r="Q20" s="294">
        <v>5099</v>
      </c>
      <c r="R20" s="294">
        <v>5099</v>
      </c>
      <c r="S20" s="294">
        <v>5099</v>
      </c>
      <c r="T20" s="294">
        <v>5099</v>
      </c>
      <c r="U20" s="294">
        <v>5099</v>
      </c>
      <c r="V20" s="294">
        <v>5099</v>
      </c>
      <c r="W20" s="294">
        <v>5099</v>
      </c>
      <c r="X20" s="294">
        <v>5099</v>
      </c>
      <c r="Y20" s="294">
        <v>5099</v>
      </c>
      <c r="Z20" s="294">
        <v>3799</v>
      </c>
      <c r="AA20" s="294">
        <v>3799</v>
      </c>
      <c r="AB20" s="294">
        <v>3799</v>
      </c>
      <c r="AC20" s="294">
        <v>3799</v>
      </c>
      <c r="AD20" s="294">
        <v>3799</v>
      </c>
      <c r="AE20" s="294">
        <v>3799</v>
      </c>
      <c r="AF20" s="294">
        <v>3799</v>
      </c>
      <c r="AG20" s="294">
        <v>3799</v>
      </c>
      <c r="AH20" s="294">
        <v>3799</v>
      </c>
      <c r="AI20" s="294">
        <v>3449</v>
      </c>
      <c r="AJ20" s="294">
        <v>3449</v>
      </c>
      <c r="AK20" s="294">
        <v>3449</v>
      </c>
      <c r="AL20" s="294">
        <v>3449</v>
      </c>
      <c r="AM20" s="294">
        <v>3449</v>
      </c>
      <c r="AN20" s="294">
        <v>3449</v>
      </c>
      <c r="AO20" s="294">
        <v>3449</v>
      </c>
      <c r="AP20" s="294">
        <v>3449</v>
      </c>
      <c r="AQ20" s="294">
        <v>3449</v>
      </c>
      <c r="AR20" s="294">
        <v>3299</v>
      </c>
      <c r="AS20" s="294">
        <v>3299</v>
      </c>
      <c r="AT20" s="294">
        <v>3299</v>
      </c>
      <c r="AU20" s="294">
        <v>3299</v>
      </c>
      <c r="AV20" s="294">
        <v>3299</v>
      </c>
      <c r="AW20" s="294">
        <v>3299</v>
      </c>
      <c r="AX20" s="294">
        <v>3299</v>
      </c>
      <c r="AY20" s="294">
        <v>3299</v>
      </c>
      <c r="AZ20" s="294">
        <v>3299</v>
      </c>
      <c r="BA20" s="294">
        <v>3099</v>
      </c>
      <c r="BB20" s="294">
        <v>3099</v>
      </c>
      <c r="BC20" s="294">
        <v>3099</v>
      </c>
      <c r="BD20" s="294">
        <v>3099</v>
      </c>
      <c r="BE20" s="294">
        <v>3099</v>
      </c>
      <c r="BF20" s="294">
        <v>3099</v>
      </c>
      <c r="BG20" s="294">
        <v>3099</v>
      </c>
      <c r="BH20" s="294">
        <v>3099</v>
      </c>
      <c r="BI20" s="294">
        <v>3099</v>
      </c>
      <c r="BJ20" s="294">
        <v>2549</v>
      </c>
      <c r="BK20" s="294">
        <v>2549</v>
      </c>
      <c r="BL20" s="294">
        <v>2549</v>
      </c>
      <c r="BM20" s="294">
        <v>2549</v>
      </c>
      <c r="BN20" s="294">
        <v>2549</v>
      </c>
      <c r="BO20" s="294">
        <v>2549</v>
      </c>
      <c r="BP20" s="294">
        <v>2549</v>
      </c>
      <c r="BQ20" s="294">
        <v>2549</v>
      </c>
      <c r="BR20" s="294">
        <v>2549</v>
      </c>
      <c r="BU20" s="146">
        <v>5199</v>
      </c>
      <c r="BV20" s="146">
        <v>5199</v>
      </c>
      <c r="BW20" s="146">
        <v>5199</v>
      </c>
      <c r="BX20" s="146">
        <v>5199</v>
      </c>
      <c r="BY20" s="146">
        <v>5199</v>
      </c>
      <c r="BZ20" s="146">
        <v>5199</v>
      </c>
      <c r="CA20" s="146">
        <v>5199</v>
      </c>
      <c r="CB20" s="146">
        <v>5199</v>
      </c>
      <c r="CC20" s="146">
        <v>5199</v>
      </c>
      <c r="CD20" s="146">
        <v>5099</v>
      </c>
      <c r="CE20" s="146">
        <v>5099</v>
      </c>
      <c r="CF20" s="146">
        <v>5099</v>
      </c>
      <c r="CG20" s="146">
        <v>5099</v>
      </c>
      <c r="CH20" s="146">
        <v>5099</v>
      </c>
      <c r="CI20" s="146">
        <v>5099</v>
      </c>
      <c r="CJ20" s="146">
        <v>5099</v>
      </c>
      <c r="CK20" s="146">
        <v>5099</v>
      </c>
      <c r="CL20" s="146">
        <v>5099</v>
      </c>
      <c r="CM20" s="146">
        <v>3799</v>
      </c>
      <c r="CN20" s="146">
        <v>3799</v>
      </c>
      <c r="CO20" s="146">
        <v>3799</v>
      </c>
      <c r="CP20" s="146">
        <v>3799</v>
      </c>
      <c r="CQ20" s="146">
        <v>3799</v>
      </c>
      <c r="CR20" s="146">
        <v>3799</v>
      </c>
      <c r="CS20" s="146">
        <v>3799</v>
      </c>
      <c r="CT20" s="146">
        <v>3799</v>
      </c>
      <c r="CU20" s="146">
        <v>3799</v>
      </c>
      <c r="CV20" s="146">
        <v>3449</v>
      </c>
      <c r="CW20" s="146">
        <v>3449</v>
      </c>
      <c r="CX20" s="146">
        <v>3449</v>
      </c>
      <c r="CY20" s="146">
        <v>3449</v>
      </c>
      <c r="CZ20" s="146">
        <v>3449</v>
      </c>
      <c r="DA20" s="146">
        <v>3449</v>
      </c>
      <c r="DB20" s="146">
        <v>3449</v>
      </c>
      <c r="DC20" s="146">
        <v>3449</v>
      </c>
      <c r="DD20" s="146">
        <v>3449</v>
      </c>
      <c r="DE20" s="146">
        <v>3299</v>
      </c>
      <c r="DF20" s="146">
        <v>3299</v>
      </c>
      <c r="DG20" s="146">
        <v>3299</v>
      </c>
      <c r="DH20" s="146">
        <v>3299</v>
      </c>
      <c r="DI20" s="146">
        <v>3299</v>
      </c>
      <c r="DJ20" s="146">
        <v>3299</v>
      </c>
      <c r="DK20" s="146">
        <v>3299</v>
      </c>
      <c r="DL20" s="146">
        <v>3299</v>
      </c>
      <c r="DM20" s="146">
        <v>3299</v>
      </c>
      <c r="DN20" s="146">
        <v>3099</v>
      </c>
      <c r="DO20" s="146">
        <v>3099</v>
      </c>
      <c r="DP20" s="146">
        <v>3099</v>
      </c>
      <c r="DQ20" s="146">
        <v>3099</v>
      </c>
      <c r="DR20" s="146">
        <v>3099</v>
      </c>
      <c r="DS20" s="146">
        <v>3099</v>
      </c>
      <c r="DT20" s="146">
        <v>3099</v>
      </c>
      <c r="DU20" s="146">
        <v>3099</v>
      </c>
      <c r="DV20" s="146">
        <v>3099</v>
      </c>
      <c r="DW20" s="146">
        <v>2549</v>
      </c>
      <c r="DX20" s="146">
        <v>2549</v>
      </c>
      <c r="DY20" s="146">
        <v>2549</v>
      </c>
      <c r="DZ20" s="146">
        <v>2549</v>
      </c>
      <c r="EA20" s="146">
        <v>2549</v>
      </c>
      <c r="EB20" s="146">
        <v>2549</v>
      </c>
      <c r="EC20" s="146">
        <v>2549</v>
      </c>
      <c r="ED20" s="146">
        <v>2549</v>
      </c>
      <c r="EE20" s="146">
        <v>2549</v>
      </c>
    </row>
    <row r="21" spans="1:135" ht="15" customHeight="1">
      <c r="A21" s="296"/>
      <c r="B21" s="223" t="s">
        <v>884</v>
      </c>
      <c r="C21" s="223" t="s">
        <v>884</v>
      </c>
      <c r="D21" s="480">
        <v>41957</v>
      </c>
      <c r="E21" s="480" t="s">
        <v>105</v>
      </c>
      <c r="F21" s="197" t="s">
        <v>1128</v>
      </c>
      <c r="G21" s="197" t="s">
        <v>361</v>
      </c>
      <c r="H21" s="294">
        <v>4799</v>
      </c>
      <c r="I21" s="294">
        <v>4799</v>
      </c>
      <c r="J21" s="294">
        <v>4799</v>
      </c>
      <c r="K21" s="294">
        <v>4799</v>
      </c>
      <c r="L21" s="294">
        <v>4799</v>
      </c>
      <c r="M21" s="294">
        <v>4799</v>
      </c>
      <c r="N21" s="294">
        <v>4799</v>
      </c>
      <c r="O21" s="294">
        <v>4799</v>
      </c>
      <c r="P21" s="294">
        <v>4799</v>
      </c>
      <c r="Q21" s="294">
        <v>4699</v>
      </c>
      <c r="R21" s="294">
        <v>4699</v>
      </c>
      <c r="S21" s="294">
        <v>4699</v>
      </c>
      <c r="T21" s="294">
        <v>4699</v>
      </c>
      <c r="U21" s="294">
        <v>4699</v>
      </c>
      <c r="V21" s="294">
        <v>4699</v>
      </c>
      <c r="W21" s="294">
        <v>4699</v>
      </c>
      <c r="X21" s="294">
        <v>4699</v>
      </c>
      <c r="Y21" s="294">
        <v>4699</v>
      </c>
      <c r="Z21" s="294">
        <v>3299</v>
      </c>
      <c r="AA21" s="294">
        <v>3299</v>
      </c>
      <c r="AB21" s="294">
        <v>3299</v>
      </c>
      <c r="AC21" s="294">
        <v>3299</v>
      </c>
      <c r="AD21" s="294">
        <v>3299</v>
      </c>
      <c r="AE21" s="294">
        <v>3299</v>
      </c>
      <c r="AF21" s="294">
        <v>3299</v>
      </c>
      <c r="AG21" s="294">
        <v>3299</v>
      </c>
      <c r="AH21" s="294">
        <v>3299</v>
      </c>
      <c r="AI21" s="294">
        <v>3099</v>
      </c>
      <c r="AJ21" s="294">
        <v>3099</v>
      </c>
      <c r="AK21" s="294">
        <v>3099</v>
      </c>
      <c r="AL21" s="294">
        <v>3099</v>
      </c>
      <c r="AM21" s="294">
        <v>3099</v>
      </c>
      <c r="AN21" s="294">
        <v>3099</v>
      </c>
      <c r="AO21" s="294">
        <v>3099</v>
      </c>
      <c r="AP21" s="294">
        <v>3099</v>
      </c>
      <c r="AQ21" s="294">
        <v>3099</v>
      </c>
      <c r="AR21" s="294">
        <v>2899</v>
      </c>
      <c r="AS21" s="294">
        <v>2899</v>
      </c>
      <c r="AT21" s="294">
        <v>2899</v>
      </c>
      <c r="AU21" s="294">
        <v>2899</v>
      </c>
      <c r="AV21" s="294">
        <v>2899</v>
      </c>
      <c r="AW21" s="294">
        <v>2899</v>
      </c>
      <c r="AX21" s="294">
        <v>2899</v>
      </c>
      <c r="AY21" s="294">
        <v>2899</v>
      </c>
      <c r="AZ21" s="294">
        <v>2899</v>
      </c>
      <c r="BA21" s="294">
        <v>2749</v>
      </c>
      <c r="BB21" s="294">
        <v>2749</v>
      </c>
      <c r="BC21" s="294">
        <v>2749</v>
      </c>
      <c r="BD21" s="294">
        <v>2749</v>
      </c>
      <c r="BE21" s="294">
        <v>2749</v>
      </c>
      <c r="BF21" s="294">
        <v>2749</v>
      </c>
      <c r="BG21" s="294">
        <v>2749</v>
      </c>
      <c r="BH21" s="294">
        <v>2749</v>
      </c>
      <c r="BI21" s="294">
        <v>2749</v>
      </c>
      <c r="BJ21" s="294">
        <v>2199</v>
      </c>
      <c r="BK21" s="294">
        <v>2199</v>
      </c>
      <c r="BL21" s="294">
        <v>2199</v>
      </c>
      <c r="BM21" s="294">
        <v>2199</v>
      </c>
      <c r="BN21" s="294">
        <v>2199</v>
      </c>
      <c r="BO21" s="294">
        <v>2199</v>
      </c>
      <c r="BP21" s="294">
        <v>2199</v>
      </c>
      <c r="BQ21" s="294">
        <v>2199</v>
      </c>
      <c r="BR21" s="294">
        <v>2199</v>
      </c>
      <c r="BU21" s="146">
        <v>4799</v>
      </c>
      <c r="BV21" s="146">
        <v>4799</v>
      </c>
      <c r="BW21" s="146">
        <v>4799</v>
      </c>
      <c r="BX21" s="146">
        <v>4799</v>
      </c>
      <c r="BY21" s="146">
        <v>4799</v>
      </c>
      <c r="BZ21" s="146">
        <v>4799</v>
      </c>
      <c r="CA21" s="146">
        <v>4799</v>
      </c>
      <c r="CB21" s="146">
        <v>4799</v>
      </c>
      <c r="CC21" s="146">
        <v>4799</v>
      </c>
      <c r="CD21" s="146">
        <v>4699</v>
      </c>
      <c r="CE21" s="146">
        <v>4699</v>
      </c>
      <c r="CF21" s="146">
        <v>4699</v>
      </c>
      <c r="CG21" s="146">
        <v>4699</v>
      </c>
      <c r="CH21" s="146">
        <v>4699</v>
      </c>
      <c r="CI21" s="146">
        <v>4699</v>
      </c>
      <c r="CJ21" s="146">
        <v>4699</v>
      </c>
      <c r="CK21" s="146">
        <v>4699</v>
      </c>
      <c r="CL21" s="146">
        <v>4699</v>
      </c>
      <c r="CM21" s="146">
        <v>3299</v>
      </c>
      <c r="CN21" s="146">
        <v>3299</v>
      </c>
      <c r="CO21" s="146">
        <v>3299</v>
      </c>
      <c r="CP21" s="146">
        <v>3299</v>
      </c>
      <c r="CQ21" s="146">
        <v>3299</v>
      </c>
      <c r="CR21" s="146">
        <v>3299</v>
      </c>
      <c r="CS21" s="146">
        <v>3299</v>
      </c>
      <c r="CT21" s="146">
        <v>3299</v>
      </c>
      <c r="CU21" s="146">
        <v>3299</v>
      </c>
      <c r="CV21" s="146">
        <v>3099</v>
      </c>
      <c r="CW21" s="146">
        <v>3099</v>
      </c>
      <c r="CX21" s="146">
        <v>3099</v>
      </c>
      <c r="CY21" s="146">
        <v>3099</v>
      </c>
      <c r="CZ21" s="146">
        <v>3099</v>
      </c>
      <c r="DA21" s="146">
        <v>3099</v>
      </c>
      <c r="DB21" s="146">
        <v>3099</v>
      </c>
      <c r="DC21" s="146">
        <v>3099</v>
      </c>
      <c r="DD21" s="146">
        <v>3099</v>
      </c>
      <c r="DE21" s="146">
        <v>2899</v>
      </c>
      <c r="DF21" s="146">
        <v>2899</v>
      </c>
      <c r="DG21" s="146">
        <v>2899</v>
      </c>
      <c r="DH21" s="146">
        <v>2899</v>
      </c>
      <c r="DI21" s="146">
        <v>2899</v>
      </c>
      <c r="DJ21" s="146">
        <v>2899</v>
      </c>
      <c r="DK21" s="146">
        <v>2899</v>
      </c>
      <c r="DL21" s="146">
        <v>2899</v>
      </c>
      <c r="DM21" s="146">
        <v>2899</v>
      </c>
      <c r="DN21" s="146">
        <v>2749</v>
      </c>
      <c r="DO21" s="146">
        <v>2749</v>
      </c>
      <c r="DP21" s="146">
        <v>2749</v>
      </c>
      <c r="DQ21" s="146">
        <v>2749</v>
      </c>
      <c r="DR21" s="146">
        <v>2749</v>
      </c>
      <c r="DS21" s="146">
        <v>2749</v>
      </c>
      <c r="DT21" s="146">
        <v>2749</v>
      </c>
      <c r="DU21" s="146">
        <v>2749</v>
      </c>
      <c r="DV21" s="146">
        <v>2749</v>
      </c>
      <c r="DW21" s="146">
        <v>2199</v>
      </c>
      <c r="DX21" s="146">
        <v>2199</v>
      </c>
      <c r="DY21" s="146">
        <v>2199</v>
      </c>
      <c r="DZ21" s="146">
        <v>2199</v>
      </c>
      <c r="EA21" s="146">
        <v>2199</v>
      </c>
      <c r="EB21" s="146">
        <v>2199</v>
      </c>
      <c r="EC21" s="146">
        <v>2199</v>
      </c>
      <c r="ED21" s="146">
        <v>2199</v>
      </c>
      <c r="EE21" s="146">
        <v>2199</v>
      </c>
    </row>
    <row r="22" spans="1:135" ht="15" customHeight="1">
      <c r="A22" s="296"/>
      <c r="B22" s="223" t="s">
        <v>885</v>
      </c>
      <c r="C22" s="223" t="s">
        <v>885</v>
      </c>
      <c r="D22" s="480">
        <v>41957</v>
      </c>
      <c r="E22" s="480" t="s">
        <v>105</v>
      </c>
      <c r="F22" s="197" t="s">
        <v>1128</v>
      </c>
      <c r="G22" s="197" t="s">
        <v>361</v>
      </c>
      <c r="H22" s="294">
        <v>4299</v>
      </c>
      <c r="I22" s="294">
        <v>4299</v>
      </c>
      <c r="J22" s="294">
        <v>4299</v>
      </c>
      <c r="K22" s="294">
        <v>4299</v>
      </c>
      <c r="L22" s="294">
        <v>4299</v>
      </c>
      <c r="M22" s="294">
        <v>4299</v>
      </c>
      <c r="N22" s="294">
        <v>4299</v>
      </c>
      <c r="O22" s="294">
        <v>4299</v>
      </c>
      <c r="P22" s="294">
        <v>4299</v>
      </c>
      <c r="Q22" s="294">
        <v>4199</v>
      </c>
      <c r="R22" s="294">
        <v>4199</v>
      </c>
      <c r="S22" s="294">
        <v>4199</v>
      </c>
      <c r="T22" s="294">
        <v>4199</v>
      </c>
      <c r="U22" s="294">
        <v>4199</v>
      </c>
      <c r="V22" s="294">
        <v>4199</v>
      </c>
      <c r="W22" s="294">
        <v>4199</v>
      </c>
      <c r="X22" s="294">
        <v>4199</v>
      </c>
      <c r="Y22" s="294">
        <v>4199</v>
      </c>
      <c r="Z22" s="294">
        <v>2849</v>
      </c>
      <c r="AA22" s="294">
        <v>2849</v>
      </c>
      <c r="AB22" s="294">
        <v>2849</v>
      </c>
      <c r="AC22" s="294">
        <v>2849</v>
      </c>
      <c r="AD22" s="294">
        <v>2849</v>
      </c>
      <c r="AE22" s="294">
        <v>2849</v>
      </c>
      <c r="AF22" s="294">
        <v>2849</v>
      </c>
      <c r="AG22" s="294">
        <v>2849</v>
      </c>
      <c r="AH22" s="294">
        <v>2849</v>
      </c>
      <c r="AI22" s="294">
        <v>2449</v>
      </c>
      <c r="AJ22" s="294">
        <v>2449</v>
      </c>
      <c r="AK22" s="294">
        <v>2449</v>
      </c>
      <c r="AL22" s="294">
        <v>2449</v>
      </c>
      <c r="AM22" s="294">
        <v>2449</v>
      </c>
      <c r="AN22" s="294">
        <v>2449</v>
      </c>
      <c r="AO22" s="294">
        <v>2449</v>
      </c>
      <c r="AP22" s="294">
        <v>2449</v>
      </c>
      <c r="AQ22" s="294">
        <v>2449</v>
      </c>
      <c r="AR22" s="294">
        <v>2149</v>
      </c>
      <c r="AS22" s="294">
        <v>2149</v>
      </c>
      <c r="AT22" s="294">
        <v>2149</v>
      </c>
      <c r="AU22" s="294">
        <v>2149</v>
      </c>
      <c r="AV22" s="294">
        <v>2149</v>
      </c>
      <c r="AW22" s="294">
        <v>2149</v>
      </c>
      <c r="AX22" s="294">
        <v>2149</v>
      </c>
      <c r="AY22" s="294">
        <v>2149</v>
      </c>
      <c r="AZ22" s="294">
        <v>2149</v>
      </c>
      <c r="BA22" s="294">
        <v>2049</v>
      </c>
      <c r="BB22" s="294">
        <v>2049</v>
      </c>
      <c r="BC22" s="294">
        <v>2049</v>
      </c>
      <c r="BD22" s="294">
        <v>2049</v>
      </c>
      <c r="BE22" s="294">
        <v>2049</v>
      </c>
      <c r="BF22" s="294">
        <v>2049</v>
      </c>
      <c r="BG22" s="294">
        <v>2049</v>
      </c>
      <c r="BH22" s="294">
        <v>2049</v>
      </c>
      <c r="BI22" s="294">
        <v>2049</v>
      </c>
      <c r="BJ22" s="294">
        <v>1599</v>
      </c>
      <c r="BK22" s="294">
        <v>1599</v>
      </c>
      <c r="BL22" s="294">
        <v>1599</v>
      </c>
      <c r="BM22" s="294">
        <v>1599</v>
      </c>
      <c r="BN22" s="294">
        <v>1599</v>
      </c>
      <c r="BO22" s="294">
        <v>1599</v>
      </c>
      <c r="BP22" s="294">
        <v>1599</v>
      </c>
      <c r="BQ22" s="294">
        <v>1599</v>
      </c>
      <c r="BR22" s="294">
        <v>1599</v>
      </c>
      <c r="BU22" s="146">
        <v>4299</v>
      </c>
      <c r="BV22" s="146">
        <v>4299</v>
      </c>
      <c r="BW22" s="146">
        <v>4299</v>
      </c>
      <c r="BX22" s="146">
        <v>4299</v>
      </c>
      <c r="BY22" s="146">
        <v>4299</v>
      </c>
      <c r="BZ22" s="146">
        <v>4299</v>
      </c>
      <c r="CA22" s="146">
        <v>4299</v>
      </c>
      <c r="CB22" s="146">
        <v>4299</v>
      </c>
      <c r="CC22" s="146">
        <v>4299</v>
      </c>
      <c r="CD22" s="146">
        <v>4199</v>
      </c>
      <c r="CE22" s="146">
        <v>4199</v>
      </c>
      <c r="CF22" s="146">
        <v>4199</v>
      </c>
      <c r="CG22" s="146">
        <v>4199</v>
      </c>
      <c r="CH22" s="146">
        <v>4199</v>
      </c>
      <c r="CI22" s="146">
        <v>4199</v>
      </c>
      <c r="CJ22" s="146">
        <v>4199</v>
      </c>
      <c r="CK22" s="146">
        <v>4199</v>
      </c>
      <c r="CL22" s="146">
        <v>4199</v>
      </c>
      <c r="CM22" s="146">
        <v>2849</v>
      </c>
      <c r="CN22" s="146">
        <v>2849</v>
      </c>
      <c r="CO22" s="146">
        <v>2849</v>
      </c>
      <c r="CP22" s="146">
        <v>2849</v>
      </c>
      <c r="CQ22" s="146">
        <v>2849</v>
      </c>
      <c r="CR22" s="146">
        <v>2849</v>
      </c>
      <c r="CS22" s="146">
        <v>2849</v>
      </c>
      <c r="CT22" s="146">
        <v>2849</v>
      </c>
      <c r="CU22" s="146">
        <v>2849</v>
      </c>
      <c r="CV22" s="146">
        <v>2449</v>
      </c>
      <c r="CW22" s="146">
        <v>2449</v>
      </c>
      <c r="CX22" s="146">
        <v>2449</v>
      </c>
      <c r="CY22" s="146">
        <v>2449</v>
      </c>
      <c r="CZ22" s="146">
        <v>2449</v>
      </c>
      <c r="DA22" s="146">
        <v>2449</v>
      </c>
      <c r="DB22" s="146">
        <v>2449</v>
      </c>
      <c r="DC22" s="146">
        <v>2449</v>
      </c>
      <c r="DD22" s="146">
        <v>2449</v>
      </c>
      <c r="DE22" s="146">
        <v>2149</v>
      </c>
      <c r="DF22" s="146">
        <v>2149</v>
      </c>
      <c r="DG22" s="146">
        <v>2149</v>
      </c>
      <c r="DH22" s="146">
        <v>2149</v>
      </c>
      <c r="DI22" s="146">
        <v>2149</v>
      </c>
      <c r="DJ22" s="146">
        <v>2149</v>
      </c>
      <c r="DK22" s="146">
        <v>2149</v>
      </c>
      <c r="DL22" s="146">
        <v>2149</v>
      </c>
      <c r="DM22" s="146">
        <v>2149</v>
      </c>
      <c r="DN22" s="146">
        <v>2049</v>
      </c>
      <c r="DO22" s="146">
        <v>2049</v>
      </c>
      <c r="DP22" s="146">
        <v>2049</v>
      </c>
      <c r="DQ22" s="146">
        <v>2049</v>
      </c>
      <c r="DR22" s="146">
        <v>2049</v>
      </c>
      <c r="DS22" s="146">
        <v>2049</v>
      </c>
      <c r="DT22" s="146">
        <v>2049</v>
      </c>
      <c r="DU22" s="146">
        <v>2049</v>
      </c>
      <c r="DV22" s="146">
        <v>2049</v>
      </c>
      <c r="DW22" s="146">
        <v>1599</v>
      </c>
      <c r="DX22" s="146">
        <v>1599</v>
      </c>
      <c r="DY22" s="146">
        <v>1599</v>
      </c>
      <c r="DZ22" s="146">
        <v>1599</v>
      </c>
      <c r="EA22" s="146">
        <v>1599</v>
      </c>
      <c r="EB22" s="146">
        <v>1599</v>
      </c>
      <c r="EC22" s="146">
        <v>1599</v>
      </c>
      <c r="ED22" s="146">
        <v>1599</v>
      </c>
      <c r="EE22" s="146">
        <v>1599</v>
      </c>
    </row>
    <row r="23" spans="1:135" ht="15" customHeight="1">
      <c r="A23" s="296"/>
      <c r="B23" s="223" t="s">
        <v>882</v>
      </c>
      <c r="C23" s="223" t="s">
        <v>882</v>
      </c>
      <c r="D23" s="480">
        <v>41957</v>
      </c>
      <c r="E23" s="480" t="s">
        <v>105</v>
      </c>
      <c r="F23" s="197" t="s">
        <v>1128</v>
      </c>
      <c r="G23" s="197" t="s">
        <v>360</v>
      </c>
      <c r="H23" s="294">
        <v>4799</v>
      </c>
      <c r="I23" s="294">
        <v>4799</v>
      </c>
      <c r="J23" s="294">
        <v>4799</v>
      </c>
      <c r="K23" s="294">
        <v>4799</v>
      </c>
      <c r="L23" s="294">
        <v>4799</v>
      </c>
      <c r="M23" s="294">
        <v>4799</v>
      </c>
      <c r="N23" s="294">
        <v>4799</v>
      </c>
      <c r="O23" s="294">
        <v>4799</v>
      </c>
      <c r="P23" s="294">
        <v>4799</v>
      </c>
      <c r="Q23" s="294">
        <v>4699</v>
      </c>
      <c r="R23" s="294">
        <v>4699</v>
      </c>
      <c r="S23" s="294">
        <v>4699</v>
      </c>
      <c r="T23" s="294">
        <v>4699</v>
      </c>
      <c r="U23" s="294">
        <v>4699</v>
      </c>
      <c r="V23" s="294">
        <v>4699</v>
      </c>
      <c r="W23" s="294">
        <v>4699</v>
      </c>
      <c r="X23" s="294">
        <v>4699</v>
      </c>
      <c r="Y23" s="294">
        <v>4699</v>
      </c>
      <c r="Z23" s="294">
        <v>3299</v>
      </c>
      <c r="AA23" s="294">
        <v>3299</v>
      </c>
      <c r="AB23" s="294">
        <v>3299</v>
      </c>
      <c r="AC23" s="294">
        <v>3299</v>
      </c>
      <c r="AD23" s="294">
        <v>3299</v>
      </c>
      <c r="AE23" s="294">
        <v>3299</v>
      </c>
      <c r="AF23" s="294">
        <v>3299</v>
      </c>
      <c r="AG23" s="294">
        <v>3299</v>
      </c>
      <c r="AH23" s="294">
        <v>3299</v>
      </c>
      <c r="AI23" s="294">
        <v>3099</v>
      </c>
      <c r="AJ23" s="294">
        <v>3099</v>
      </c>
      <c r="AK23" s="294">
        <v>3099</v>
      </c>
      <c r="AL23" s="294">
        <v>3099</v>
      </c>
      <c r="AM23" s="294">
        <v>3099</v>
      </c>
      <c r="AN23" s="294">
        <v>3099</v>
      </c>
      <c r="AO23" s="294">
        <v>3099</v>
      </c>
      <c r="AP23" s="294">
        <v>3099</v>
      </c>
      <c r="AQ23" s="294">
        <v>3099</v>
      </c>
      <c r="AR23" s="294">
        <v>2899</v>
      </c>
      <c r="AS23" s="294">
        <v>2899</v>
      </c>
      <c r="AT23" s="294">
        <v>2899</v>
      </c>
      <c r="AU23" s="294">
        <v>2899</v>
      </c>
      <c r="AV23" s="294">
        <v>2899</v>
      </c>
      <c r="AW23" s="294">
        <v>2899</v>
      </c>
      <c r="AX23" s="294">
        <v>2899</v>
      </c>
      <c r="AY23" s="294">
        <v>2899</v>
      </c>
      <c r="AZ23" s="294">
        <v>2899</v>
      </c>
      <c r="BA23" s="294">
        <v>2749</v>
      </c>
      <c r="BB23" s="294">
        <v>2749</v>
      </c>
      <c r="BC23" s="294">
        <v>2749</v>
      </c>
      <c r="BD23" s="294">
        <v>2749</v>
      </c>
      <c r="BE23" s="294">
        <v>2749</v>
      </c>
      <c r="BF23" s="294">
        <v>2749</v>
      </c>
      <c r="BG23" s="294">
        <v>2749</v>
      </c>
      <c r="BH23" s="294">
        <v>2749</v>
      </c>
      <c r="BI23" s="294">
        <v>2749</v>
      </c>
      <c r="BJ23" s="294">
        <v>2199</v>
      </c>
      <c r="BK23" s="294">
        <v>2199</v>
      </c>
      <c r="BL23" s="294">
        <v>2199</v>
      </c>
      <c r="BM23" s="294">
        <v>2199</v>
      </c>
      <c r="BN23" s="294">
        <v>2199</v>
      </c>
      <c r="BO23" s="294">
        <v>2199</v>
      </c>
      <c r="BP23" s="294">
        <v>2199</v>
      </c>
      <c r="BQ23" s="294">
        <v>2199</v>
      </c>
      <c r="BR23" s="294">
        <v>2199</v>
      </c>
      <c r="BU23" s="146">
        <v>4799</v>
      </c>
      <c r="BV23" s="146">
        <v>4799</v>
      </c>
      <c r="BW23" s="146">
        <v>4799</v>
      </c>
      <c r="BX23" s="146">
        <v>4799</v>
      </c>
      <c r="BY23" s="146">
        <v>4799</v>
      </c>
      <c r="BZ23" s="146">
        <v>4799</v>
      </c>
      <c r="CA23" s="146">
        <v>4799</v>
      </c>
      <c r="CB23" s="146">
        <v>4799</v>
      </c>
      <c r="CC23" s="146">
        <v>4799</v>
      </c>
      <c r="CD23" s="146">
        <v>4699</v>
      </c>
      <c r="CE23" s="146">
        <v>4699</v>
      </c>
      <c r="CF23" s="146">
        <v>4699</v>
      </c>
      <c r="CG23" s="146">
        <v>4699</v>
      </c>
      <c r="CH23" s="146">
        <v>4699</v>
      </c>
      <c r="CI23" s="146">
        <v>4699</v>
      </c>
      <c r="CJ23" s="146">
        <v>4699</v>
      </c>
      <c r="CK23" s="146">
        <v>4699</v>
      </c>
      <c r="CL23" s="146">
        <v>4699</v>
      </c>
      <c r="CM23" s="146">
        <v>3299</v>
      </c>
      <c r="CN23" s="146">
        <v>3299</v>
      </c>
      <c r="CO23" s="146">
        <v>3299</v>
      </c>
      <c r="CP23" s="146">
        <v>3299</v>
      </c>
      <c r="CQ23" s="146">
        <v>3299</v>
      </c>
      <c r="CR23" s="146">
        <v>3299</v>
      </c>
      <c r="CS23" s="146">
        <v>3299</v>
      </c>
      <c r="CT23" s="146">
        <v>3299</v>
      </c>
      <c r="CU23" s="146">
        <v>3299</v>
      </c>
      <c r="CV23" s="146">
        <v>3099</v>
      </c>
      <c r="CW23" s="146">
        <v>3099</v>
      </c>
      <c r="CX23" s="146">
        <v>3099</v>
      </c>
      <c r="CY23" s="146">
        <v>3099</v>
      </c>
      <c r="CZ23" s="146">
        <v>3099</v>
      </c>
      <c r="DA23" s="146">
        <v>3099</v>
      </c>
      <c r="DB23" s="146">
        <v>3099</v>
      </c>
      <c r="DC23" s="146">
        <v>3099</v>
      </c>
      <c r="DD23" s="146">
        <v>3099</v>
      </c>
      <c r="DE23" s="146">
        <v>2899</v>
      </c>
      <c r="DF23" s="146">
        <v>2899</v>
      </c>
      <c r="DG23" s="146">
        <v>2899</v>
      </c>
      <c r="DH23" s="146">
        <v>2899</v>
      </c>
      <c r="DI23" s="146">
        <v>2899</v>
      </c>
      <c r="DJ23" s="146">
        <v>2899</v>
      </c>
      <c r="DK23" s="146">
        <v>2899</v>
      </c>
      <c r="DL23" s="146">
        <v>2899</v>
      </c>
      <c r="DM23" s="146">
        <v>2899</v>
      </c>
      <c r="DN23" s="146">
        <v>2749</v>
      </c>
      <c r="DO23" s="146">
        <v>2749</v>
      </c>
      <c r="DP23" s="146">
        <v>2749</v>
      </c>
      <c r="DQ23" s="146">
        <v>2749</v>
      </c>
      <c r="DR23" s="146">
        <v>2749</v>
      </c>
      <c r="DS23" s="146">
        <v>2749</v>
      </c>
      <c r="DT23" s="146">
        <v>2749</v>
      </c>
      <c r="DU23" s="146">
        <v>2749</v>
      </c>
      <c r="DV23" s="146">
        <v>2749</v>
      </c>
      <c r="DW23" s="146">
        <v>2199</v>
      </c>
      <c r="DX23" s="146">
        <v>2199</v>
      </c>
      <c r="DY23" s="146">
        <v>2199</v>
      </c>
      <c r="DZ23" s="146">
        <v>2199</v>
      </c>
      <c r="EA23" s="146">
        <v>2199</v>
      </c>
      <c r="EB23" s="146">
        <v>2199</v>
      </c>
      <c r="EC23" s="146">
        <v>2199</v>
      </c>
      <c r="ED23" s="146">
        <v>2199</v>
      </c>
      <c r="EE23" s="146">
        <v>2199</v>
      </c>
    </row>
    <row r="24" spans="1:135" ht="15" customHeight="1">
      <c r="A24" s="296"/>
      <c r="B24" s="223" t="s">
        <v>881</v>
      </c>
      <c r="C24" s="223" t="s">
        <v>881</v>
      </c>
      <c r="D24" s="480">
        <v>41957</v>
      </c>
      <c r="E24" s="480" t="s">
        <v>105</v>
      </c>
      <c r="F24" s="197" t="s">
        <v>1128</v>
      </c>
      <c r="G24" s="197" t="s">
        <v>360</v>
      </c>
      <c r="H24" s="294">
        <v>4299</v>
      </c>
      <c r="I24" s="294">
        <v>4299</v>
      </c>
      <c r="J24" s="294">
        <v>4299</v>
      </c>
      <c r="K24" s="294">
        <v>4299</v>
      </c>
      <c r="L24" s="294">
        <v>4299</v>
      </c>
      <c r="M24" s="294">
        <v>4299</v>
      </c>
      <c r="N24" s="294">
        <v>4299</v>
      </c>
      <c r="O24" s="294">
        <v>4299</v>
      </c>
      <c r="P24" s="294">
        <v>4299</v>
      </c>
      <c r="Q24" s="294">
        <v>4199</v>
      </c>
      <c r="R24" s="294">
        <v>4199</v>
      </c>
      <c r="S24" s="294">
        <v>4199</v>
      </c>
      <c r="T24" s="294">
        <v>4199</v>
      </c>
      <c r="U24" s="294">
        <v>4199</v>
      </c>
      <c r="V24" s="294">
        <v>4199</v>
      </c>
      <c r="W24" s="294">
        <v>4199</v>
      </c>
      <c r="X24" s="294">
        <v>4199</v>
      </c>
      <c r="Y24" s="294">
        <v>4199</v>
      </c>
      <c r="Z24" s="294">
        <v>2999</v>
      </c>
      <c r="AA24" s="294">
        <v>2999</v>
      </c>
      <c r="AB24" s="294">
        <v>2999</v>
      </c>
      <c r="AC24" s="294">
        <v>2999</v>
      </c>
      <c r="AD24" s="294">
        <v>2999</v>
      </c>
      <c r="AE24" s="294">
        <v>2999</v>
      </c>
      <c r="AF24" s="294">
        <v>2999</v>
      </c>
      <c r="AG24" s="294">
        <v>2999</v>
      </c>
      <c r="AH24" s="294">
        <v>2999</v>
      </c>
      <c r="AI24" s="294">
        <v>2799</v>
      </c>
      <c r="AJ24" s="294">
        <v>2799</v>
      </c>
      <c r="AK24" s="294">
        <v>2799</v>
      </c>
      <c r="AL24" s="294">
        <v>2799</v>
      </c>
      <c r="AM24" s="294">
        <v>2799</v>
      </c>
      <c r="AN24" s="294">
        <v>2799</v>
      </c>
      <c r="AO24" s="294">
        <v>2799</v>
      </c>
      <c r="AP24" s="294">
        <v>2799</v>
      </c>
      <c r="AQ24" s="294">
        <v>2799</v>
      </c>
      <c r="AR24" s="294">
        <v>2499</v>
      </c>
      <c r="AS24" s="294">
        <v>2499</v>
      </c>
      <c r="AT24" s="294">
        <v>2499</v>
      </c>
      <c r="AU24" s="294">
        <v>2499</v>
      </c>
      <c r="AV24" s="294">
        <v>2499</v>
      </c>
      <c r="AW24" s="294">
        <v>2499</v>
      </c>
      <c r="AX24" s="294">
        <v>2499</v>
      </c>
      <c r="AY24" s="294">
        <v>2499</v>
      </c>
      <c r="AZ24" s="294">
        <v>2499</v>
      </c>
      <c r="BA24" s="294">
        <v>2399</v>
      </c>
      <c r="BB24" s="294">
        <v>2399</v>
      </c>
      <c r="BC24" s="294">
        <v>2399</v>
      </c>
      <c r="BD24" s="294">
        <v>2399</v>
      </c>
      <c r="BE24" s="294">
        <v>2399</v>
      </c>
      <c r="BF24" s="294">
        <v>2399</v>
      </c>
      <c r="BG24" s="294">
        <v>2399</v>
      </c>
      <c r="BH24" s="294">
        <v>2399</v>
      </c>
      <c r="BI24" s="294">
        <v>2399</v>
      </c>
      <c r="BJ24" s="294">
        <v>1849</v>
      </c>
      <c r="BK24" s="294">
        <v>1849</v>
      </c>
      <c r="BL24" s="294">
        <v>1849</v>
      </c>
      <c r="BM24" s="294">
        <v>1849</v>
      </c>
      <c r="BN24" s="294">
        <v>1849</v>
      </c>
      <c r="BO24" s="294">
        <v>1849</v>
      </c>
      <c r="BP24" s="294">
        <v>1849</v>
      </c>
      <c r="BQ24" s="294">
        <v>1849</v>
      </c>
      <c r="BR24" s="294">
        <v>1849</v>
      </c>
      <c r="BU24" s="146">
        <v>4299</v>
      </c>
      <c r="BV24" s="146">
        <v>4299</v>
      </c>
      <c r="BW24" s="146">
        <v>4299</v>
      </c>
      <c r="BX24" s="146">
        <v>4299</v>
      </c>
      <c r="BY24" s="146">
        <v>4299</v>
      </c>
      <c r="BZ24" s="146">
        <v>4299</v>
      </c>
      <c r="CA24" s="146">
        <v>4299</v>
      </c>
      <c r="CB24" s="146">
        <v>4299</v>
      </c>
      <c r="CC24" s="146">
        <v>4299</v>
      </c>
      <c r="CD24" s="146">
        <v>4199</v>
      </c>
      <c r="CE24" s="146">
        <v>4199</v>
      </c>
      <c r="CF24" s="146">
        <v>4199</v>
      </c>
      <c r="CG24" s="146">
        <v>4199</v>
      </c>
      <c r="CH24" s="146">
        <v>4199</v>
      </c>
      <c r="CI24" s="146">
        <v>4199</v>
      </c>
      <c r="CJ24" s="146">
        <v>4199</v>
      </c>
      <c r="CK24" s="146">
        <v>4199</v>
      </c>
      <c r="CL24" s="146">
        <v>4199</v>
      </c>
      <c r="CM24" s="146">
        <v>2999</v>
      </c>
      <c r="CN24" s="146">
        <v>2999</v>
      </c>
      <c r="CO24" s="146">
        <v>2999</v>
      </c>
      <c r="CP24" s="146">
        <v>2999</v>
      </c>
      <c r="CQ24" s="146">
        <v>2999</v>
      </c>
      <c r="CR24" s="146">
        <v>2999</v>
      </c>
      <c r="CS24" s="146">
        <v>2999</v>
      </c>
      <c r="CT24" s="146">
        <v>2999</v>
      </c>
      <c r="CU24" s="146">
        <v>2999</v>
      </c>
      <c r="CV24" s="146">
        <v>2799</v>
      </c>
      <c r="CW24" s="146">
        <v>2799</v>
      </c>
      <c r="CX24" s="146">
        <v>2799</v>
      </c>
      <c r="CY24" s="146">
        <v>2799</v>
      </c>
      <c r="CZ24" s="146">
        <v>2799</v>
      </c>
      <c r="DA24" s="146">
        <v>2799</v>
      </c>
      <c r="DB24" s="146">
        <v>2799</v>
      </c>
      <c r="DC24" s="146">
        <v>2799</v>
      </c>
      <c r="DD24" s="146">
        <v>2799</v>
      </c>
      <c r="DE24" s="146">
        <v>2499</v>
      </c>
      <c r="DF24" s="146">
        <v>2499</v>
      </c>
      <c r="DG24" s="146">
        <v>2499</v>
      </c>
      <c r="DH24" s="146">
        <v>2499</v>
      </c>
      <c r="DI24" s="146">
        <v>2499</v>
      </c>
      <c r="DJ24" s="146">
        <v>2499</v>
      </c>
      <c r="DK24" s="146">
        <v>2499</v>
      </c>
      <c r="DL24" s="146">
        <v>2499</v>
      </c>
      <c r="DM24" s="146">
        <v>2499</v>
      </c>
      <c r="DN24" s="146">
        <v>2399</v>
      </c>
      <c r="DO24" s="146">
        <v>2399</v>
      </c>
      <c r="DP24" s="146">
        <v>2399</v>
      </c>
      <c r="DQ24" s="146">
        <v>2399</v>
      </c>
      <c r="DR24" s="146">
        <v>2399</v>
      </c>
      <c r="DS24" s="146">
        <v>2399</v>
      </c>
      <c r="DT24" s="146">
        <v>2399</v>
      </c>
      <c r="DU24" s="146">
        <v>2399</v>
      </c>
      <c r="DV24" s="146">
        <v>2399</v>
      </c>
      <c r="DW24" s="146">
        <v>1849</v>
      </c>
      <c r="DX24" s="146">
        <v>1849</v>
      </c>
      <c r="DY24" s="146">
        <v>1849</v>
      </c>
      <c r="DZ24" s="146">
        <v>1849</v>
      </c>
      <c r="EA24" s="146">
        <v>1849</v>
      </c>
      <c r="EB24" s="146">
        <v>1849</v>
      </c>
      <c r="EC24" s="146">
        <v>1849</v>
      </c>
      <c r="ED24" s="146">
        <v>1849</v>
      </c>
      <c r="EE24" s="146">
        <v>1849</v>
      </c>
    </row>
    <row r="25" spans="1:135" ht="15" customHeight="1">
      <c r="A25" s="296"/>
      <c r="B25" s="223" t="s">
        <v>880</v>
      </c>
      <c r="C25" s="223" t="s">
        <v>880</v>
      </c>
      <c r="D25" s="480">
        <v>41957</v>
      </c>
      <c r="E25" s="480" t="s">
        <v>105</v>
      </c>
      <c r="F25" s="197" t="s">
        <v>1128</v>
      </c>
      <c r="G25" s="197" t="s">
        <v>360</v>
      </c>
      <c r="H25" s="294">
        <v>3899</v>
      </c>
      <c r="I25" s="294">
        <v>3899</v>
      </c>
      <c r="J25" s="294">
        <v>3899</v>
      </c>
      <c r="K25" s="294">
        <v>3899</v>
      </c>
      <c r="L25" s="294">
        <v>3899</v>
      </c>
      <c r="M25" s="294">
        <v>3899</v>
      </c>
      <c r="N25" s="294">
        <v>3899</v>
      </c>
      <c r="O25" s="294">
        <v>3899</v>
      </c>
      <c r="P25" s="294">
        <v>3899</v>
      </c>
      <c r="Q25" s="294">
        <v>3799</v>
      </c>
      <c r="R25" s="294">
        <v>3799</v>
      </c>
      <c r="S25" s="294">
        <v>3799</v>
      </c>
      <c r="T25" s="294">
        <v>3799</v>
      </c>
      <c r="U25" s="294">
        <v>3799</v>
      </c>
      <c r="V25" s="294">
        <v>3799</v>
      </c>
      <c r="W25" s="294">
        <v>3799</v>
      </c>
      <c r="X25" s="294">
        <v>3799</v>
      </c>
      <c r="Y25" s="294">
        <v>3799</v>
      </c>
      <c r="Z25" s="294">
        <v>2799</v>
      </c>
      <c r="AA25" s="294">
        <v>2799</v>
      </c>
      <c r="AB25" s="294">
        <v>2799</v>
      </c>
      <c r="AC25" s="294">
        <v>2799</v>
      </c>
      <c r="AD25" s="294">
        <v>2799</v>
      </c>
      <c r="AE25" s="294">
        <v>2799</v>
      </c>
      <c r="AF25" s="294">
        <v>2799</v>
      </c>
      <c r="AG25" s="294">
        <v>2799</v>
      </c>
      <c r="AH25" s="294">
        <v>2799</v>
      </c>
      <c r="AI25" s="294">
        <v>2399</v>
      </c>
      <c r="AJ25" s="294">
        <v>2399</v>
      </c>
      <c r="AK25" s="294">
        <v>2399</v>
      </c>
      <c r="AL25" s="294">
        <v>2399</v>
      </c>
      <c r="AM25" s="294">
        <v>2399</v>
      </c>
      <c r="AN25" s="294">
        <v>2399</v>
      </c>
      <c r="AO25" s="294">
        <v>2399</v>
      </c>
      <c r="AP25" s="294">
        <v>2399</v>
      </c>
      <c r="AQ25" s="294">
        <v>2399</v>
      </c>
      <c r="AR25" s="294">
        <v>2099</v>
      </c>
      <c r="AS25" s="294">
        <v>2099</v>
      </c>
      <c r="AT25" s="294">
        <v>2099</v>
      </c>
      <c r="AU25" s="294">
        <v>2099</v>
      </c>
      <c r="AV25" s="294">
        <v>2099</v>
      </c>
      <c r="AW25" s="294">
        <v>2099</v>
      </c>
      <c r="AX25" s="294">
        <v>2099</v>
      </c>
      <c r="AY25" s="294">
        <v>2099</v>
      </c>
      <c r="AZ25" s="294">
        <v>2099</v>
      </c>
      <c r="BA25" s="294">
        <v>1999</v>
      </c>
      <c r="BB25" s="294">
        <v>1999</v>
      </c>
      <c r="BC25" s="294">
        <v>1999</v>
      </c>
      <c r="BD25" s="294">
        <v>1999</v>
      </c>
      <c r="BE25" s="294">
        <v>1999</v>
      </c>
      <c r="BF25" s="294">
        <v>1999</v>
      </c>
      <c r="BG25" s="294">
        <v>1999</v>
      </c>
      <c r="BH25" s="294">
        <v>1999</v>
      </c>
      <c r="BI25" s="294">
        <v>1999</v>
      </c>
      <c r="BJ25" s="294">
        <v>1499</v>
      </c>
      <c r="BK25" s="294">
        <v>1499</v>
      </c>
      <c r="BL25" s="294">
        <v>1499</v>
      </c>
      <c r="BM25" s="294">
        <v>1499</v>
      </c>
      <c r="BN25" s="294">
        <v>1499</v>
      </c>
      <c r="BO25" s="294">
        <v>1499</v>
      </c>
      <c r="BP25" s="294">
        <v>1499</v>
      </c>
      <c r="BQ25" s="294">
        <v>1499</v>
      </c>
      <c r="BR25" s="294">
        <v>1499</v>
      </c>
      <c r="BU25" s="146">
        <v>3899</v>
      </c>
      <c r="BV25" s="146">
        <v>3899</v>
      </c>
      <c r="BW25" s="146">
        <v>3899</v>
      </c>
      <c r="BX25" s="146">
        <v>3899</v>
      </c>
      <c r="BY25" s="146">
        <v>3899</v>
      </c>
      <c r="BZ25" s="146">
        <v>3899</v>
      </c>
      <c r="CA25" s="146">
        <v>3899</v>
      </c>
      <c r="CB25" s="146">
        <v>3899</v>
      </c>
      <c r="CC25" s="146">
        <v>3899</v>
      </c>
      <c r="CD25" s="146">
        <v>3799</v>
      </c>
      <c r="CE25" s="146">
        <v>3799</v>
      </c>
      <c r="CF25" s="146">
        <v>3799</v>
      </c>
      <c r="CG25" s="146">
        <v>3799</v>
      </c>
      <c r="CH25" s="146">
        <v>3799</v>
      </c>
      <c r="CI25" s="146">
        <v>3799</v>
      </c>
      <c r="CJ25" s="146">
        <v>3799</v>
      </c>
      <c r="CK25" s="146">
        <v>3799</v>
      </c>
      <c r="CL25" s="146">
        <v>3799</v>
      </c>
      <c r="CM25" s="146">
        <v>2799</v>
      </c>
      <c r="CN25" s="146">
        <v>2799</v>
      </c>
      <c r="CO25" s="146">
        <v>2799</v>
      </c>
      <c r="CP25" s="146">
        <v>2799</v>
      </c>
      <c r="CQ25" s="146">
        <v>2799</v>
      </c>
      <c r="CR25" s="146">
        <v>2799</v>
      </c>
      <c r="CS25" s="146">
        <v>2799</v>
      </c>
      <c r="CT25" s="146">
        <v>2799</v>
      </c>
      <c r="CU25" s="146">
        <v>2799</v>
      </c>
      <c r="CV25" s="146">
        <v>2399</v>
      </c>
      <c r="CW25" s="146">
        <v>2399</v>
      </c>
      <c r="CX25" s="146">
        <v>2399</v>
      </c>
      <c r="CY25" s="146">
        <v>2399</v>
      </c>
      <c r="CZ25" s="146">
        <v>2399</v>
      </c>
      <c r="DA25" s="146">
        <v>2399</v>
      </c>
      <c r="DB25" s="146">
        <v>2399</v>
      </c>
      <c r="DC25" s="146">
        <v>2399</v>
      </c>
      <c r="DD25" s="146">
        <v>2399</v>
      </c>
      <c r="DE25" s="146">
        <v>2099</v>
      </c>
      <c r="DF25" s="146">
        <v>2099</v>
      </c>
      <c r="DG25" s="146">
        <v>2099</v>
      </c>
      <c r="DH25" s="146">
        <v>2099</v>
      </c>
      <c r="DI25" s="146">
        <v>2099</v>
      </c>
      <c r="DJ25" s="146">
        <v>2099</v>
      </c>
      <c r="DK25" s="146">
        <v>2099</v>
      </c>
      <c r="DL25" s="146">
        <v>2099</v>
      </c>
      <c r="DM25" s="146">
        <v>2099</v>
      </c>
      <c r="DN25" s="146">
        <v>1999</v>
      </c>
      <c r="DO25" s="146">
        <v>1999</v>
      </c>
      <c r="DP25" s="146">
        <v>1999</v>
      </c>
      <c r="DQ25" s="146">
        <v>1999</v>
      </c>
      <c r="DR25" s="146">
        <v>1999</v>
      </c>
      <c r="DS25" s="146">
        <v>1999</v>
      </c>
      <c r="DT25" s="146">
        <v>1999</v>
      </c>
      <c r="DU25" s="146">
        <v>1999</v>
      </c>
      <c r="DV25" s="146">
        <v>1999</v>
      </c>
      <c r="DW25" s="146">
        <v>1499</v>
      </c>
      <c r="DX25" s="146">
        <v>1499</v>
      </c>
      <c r="DY25" s="146">
        <v>1499</v>
      </c>
      <c r="DZ25" s="146">
        <v>1499</v>
      </c>
      <c r="EA25" s="146">
        <v>1499</v>
      </c>
      <c r="EB25" s="146">
        <v>1499</v>
      </c>
      <c r="EC25" s="146">
        <v>1499</v>
      </c>
      <c r="ED25" s="146">
        <v>1499</v>
      </c>
      <c r="EE25" s="146">
        <v>1499</v>
      </c>
    </row>
    <row r="26" spans="1:135" ht="15" customHeight="1">
      <c r="A26" s="296"/>
      <c r="B26" s="223" t="s">
        <v>1656</v>
      </c>
      <c r="C26" s="391" t="s">
        <v>1657</v>
      </c>
      <c r="D26" s="480">
        <v>42300</v>
      </c>
      <c r="E26" s="480" t="s">
        <v>105</v>
      </c>
      <c r="F26" s="197" t="s">
        <v>1128</v>
      </c>
      <c r="G26" s="197" t="s">
        <v>360</v>
      </c>
      <c r="H26" s="294">
        <v>4249</v>
      </c>
      <c r="I26" s="294">
        <v>4249</v>
      </c>
      <c r="J26" s="294">
        <v>4249</v>
      </c>
      <c r="K26" s="294">
        <v>4249</v>
      </c>
      <c r="L26" s="294">
        <v>4249</v>
      </c>
      <c r="M26" s="294">
        <v>4249</v>
      </c>
      <c r="N26" s="294">
        <v>4249</v>
      </c>
      <c r="O26" s="294">
        <v>4249</v>
      </c>
      <c r="P26" s="294">
        <v>4249</v>
      </c>
      <c r="Q26" s="294">
        <v>3299</v>
      </c>
      <c r="R26" s="294">
        <v>3299</v>
      </c>
      <c r="S26" s="294">
        <v>3299</v>
      </c>
      <c r="T26" s="294">
        <v>3299</v>
      </c>
      <c r="U26" s="294">
        <v>3299</v>
      </c>
      <c r="V26" s="294">
        <v>3299</v>
      </c>
      <c r="W26" s="294">
        <v>3299</v>
      </c>
      <c r="X26" s="294">
        <v>3299</v>
      </c>
      <c r="Y26" s="294">
        <v>3299</v>
      </c>
      <c r="Z26" s="294">
        <v>3179</v>
      </c>
      <c r="AA26" s="294">
        <v>3179</v>
      </c>
      <c r="AB26" s="294">
        <v>3179</v>
      </c>
      <c r="AC26" s="294">
        <v>3179</v>
      </c>
      <c r="AD26" s="294">
        <v>3179</v>
      </c>
      <c r="AE26" s="294">
        <v>3179</v>
      </c>
      <c r="AF26" s="294">
        <v>3179</v>
      </c>
      <c r="AG26" s="294">
        <v>3179</v>
      </c>
      <c r="AH26" s="294">
        <v>3179</v>
      </c>
      <c r="AI26" s="294">
        <v>2499</v>
      </c>
      <c r="AJ26" s="294">
        <v>2499</v>
      </c>
      <c r="AK26" s="294">
        <v>2499</v>
      </c>
      <c r="AL26" s="294">
        <v>2499</v>
      </c>
      <c r="AM26" s="294">
        <v>2499</v>
      </c>
      <c r="AN26" s="294">
        <v>2499</v>
      </c>
      <c r="AO26" s="294">
        <v>2499</v>
      </c>
      <c r="AP26" s="294">
        <v>2499</v>
      </c>
      <c r="AQ26" s="294">
        <v>2499</v>
      </c>
      <c r="AR26" s="294">
        <v>1699</v>
      </c>
      <c r="AS26" s="294">
        <v>1699</v>
      </c>
      <c r="AT26" s="294">
        <v>1699</v>
      </c>
      <c r="AU26" s="294">
        <v>1699</v>
      </c>
      <c r="AV26" s="294">
        <v>1699</v>
      </c>
      <c r="AW26" s="294">
        <v>1699</v>
      </c>
      <c r="AX26" s="294">
        <v>1699</v>
      </c>
      <c r="AY26" s="294">
        <v>1699</v>
      </c>
      <c r="AZ26" s="294">
        <v>1699</v>
      </c>
      <c r="BA26" s="294">
        <v>1599</v>
      </c>
      <c r="BB26" s="294">
        <v>1599</v>
      </c>
      <c r="BC26" s="294">
        <v>1599</v>
      </c>
      <c r="BD26" s="294">
        <v>1599</v>
      </c>
      <c r="BE26" s="294">
        <v>1599</v>
      </c>
      <c r="BF26" s="294">
        <v>1599</v>
      </c>
      <c r="BG26" s="294">
        <v>1599</v>
      </c>
      <c r="BH26" s="294">
        <v>1599</v>
      </c>
      <c r="BI26" s="294">
        <v>1599</v>
      </c>
      <c r="BJ26" s="294">
        <v>1499</v>
      </c>
      <c r="BK26" s="294">
        <v>1499</v>
      </c>
      <c r="BL26" s="294">
        <v>1499</v>
      </c>
      <c r="BM26" s="294">
        <v>1499</v>
      </c>
      <c r="BN26" s="294">
        <v>1499</v>
      </c>
      <c r="BO26" s="294">
        <v>1499</v>
      </c>
      <c r="BP26" s="294">
        <v>1499</v>
      </c>
      <c r="BQ26" s="294">
        <v>1499</v>
      </c>
      <c r="BR26" s="294">
        <v>1499</v>
      </c>
      <c r="BU26" s="146">
        <v>4249</v>
      </c>
      <c r="BV26" s="146">
        <v>4249</v>
      </c>
      <c r="BW26" s="146">
        <v>4249</v>
      </c>
      <c r="BX26" s="146">
        <v>4249</v>
      </c>
      <c r="BY26" s="146">
        <v>4249</v>
      </c>
      <c r="BZ26" s="146">
        <v>4249</v>
      </c>
      <c r="CA26" s="146">
        <v>4249</v>
      </c>
      <c r="CB26" s="146">
        <v>4249</v>
      </c>
      <c r="CC26" s="146">
        <v>4249</v>
      </c>
      <c r="CD26" s="146">
        <v>3299</v>
      </c>
      <c r="CE26" s="146">
        <v>3299</v>
      </c>
      <c r="CF26" s="146">
        <v>3299</v>
      </c>
      <c r="CG26" s="146">
        <v>3299</v>
      </c>
      <c r="CH26" s="146">
        <v>3299</v>
      </c>
      <c r="CI26" s="146">
        <v>3299</v>
      </c>
      <c r="CJ26" s="146">
        <v>3299</v>
      </c>
      <c r="CK26" s="146">
        <v>3299</v>
      </c>
      <c r="CL26" s="146">
        <v>3299</v>
      </c>
      <c r="CM26" s="146">
        <v>3179</v>
      </c>
      <c r="CN26" s="146">
        <v>3179</v>
      </c>
      <c r="CO26" s="146">
        <v>3179</v>
      </c>
      <c r="CP26" s="146">
        <v>3179</v>
      </c>
      <c r="CQ26" s="146">
        <v>3179</v>
      </c>
      <c r="CR26" s="146">
        <v>3179</v>
      </c>
      <c r="CS26" s="146">
        <v>3179</v>
      </c>
      <c r="CT26" s="146">
        <v>3179</v>
      </c>
      <c r="CU26" s="146">
        <v>3179</v>
      </c>
      <c r="CV26" s="146">
        <v>2499</v>
      </c>
      <c r="CW26" s="146">
        <v>2499</v>
      </c>
      <c r="CX26" s="146">
        <v>2499</v>
      </c>
      <c r="CY26" s="146">
        <v>2499</v>
      </c>
      <c r="CZ26" s="146">
        <v>2499</v>
      </c>
      <c r="DA26" s="146">
        <v>2499</v>
      </c>
      <c r="DB26" s="146">
        <v>2499</v>
      </c>
      <c r="DC26" s="146">
        <v>2499</v>
      </c>
      <c r="DD26" s="146">
        <v>2499</v>
      </c>
      <c r="DE26" s="146">
        <v>1699</v>
      </c>
      <c r="DF26" s="146">
        <v>1699</v>
      </c>
      <c r="DG26" s="146">
        <v>1699</v>
      </c>
      <c r="DH26" s="146">
        <v>1699</v>
      </c>
      <c r="DI26" s="146">
        <v>1699</v>
      </c>
      <c r="DJ26" s="146">
        <v>1699</v>
      </c>
      <c r="DK26" s="146">
        <v>1699</v>
      </c>
      <c r="DL26" s="146">
        <v>1699</v>
      </c>
      <c r="DM26" s="146">
        <v>1699</v>
      </c>
      <c r="DN26" s="146">
        <v>1599</v>
      </c>
      <c r="DO26" s="146">
        <v>1599</v>
      </c>
      <c r="DP26" s="146">
        <v>1599</v>
      </c>
      <c r="DQ26" s="146">
        <v>1599</v>
      </c>
      <c r="DR26" s="146">
        <v>1599</v>
      </c>
      <c r="DS26" s="146">
        <v>1599</v>
      </c>
      <c r="DT26" s="146">
        <v>1599</v>
      </c>
      <c r="DU26" s="146">
        <v>1599</v>
      </c>
      <c r="DV26" s="146">
        <v>1599</v>
      </c>
      <c r="DW26" s="146">
        <v>1499</v>
      </c>
      <c r="DX26" s="146">
        <v>1499</v>
      </c>
      <c r="DY26" s="146">
        <v>1499</v>
      </c>
      <c r="DZ26" s="146">
        <v>1499</v>
      </c>
      <c r="EA26" s="146">
        <v>1499</v>
      </c>
      <c r="EB26" s="146">
        <v>1499</v>
      </c>
      <c r="EC26" s="146">
        <v>1499</v>
      </c>
      <c r="ED26" s="146">
        <v>1499</v>
      </c>
      <c r="EE26" s="146">
        <v>1499</v>
      </c>
    </row>
    <row r="27" spans="1:135" ht="15" customHeight="1">
      <c r="A27" s="296"/>
      <c r="B27" s="223" t="s">
        <v>1686</v>
      </c>
      <c r="C27" s="391" t="s">
        <v>1687</v>
      </c>
      <c r="D27" s="480">
        <v>42313</v>
      </c>
      <c r="E27" s="480" t="s">
        <v>105</v>
      </c>
      <c r="F27" s="197" t="s">
        <v>1128</v>
      </c>
      <c r="G27" s="197" t="s">
        <v>360</v>
      </c>
      <c r="H27" s="294">
        <v>3899</v>
      </c>
      <c r="I27" s="294">
        <v>3899</v>
      </c>
      <c r="J27" s="294">
        <v>3899</v>
      </c>
      <c r="K27" s="294">
        <v>3899</v>
      </c>
      <c r="L27" s="294">
        <v>3899</v>
      </c>
      <c r="M27" s="294">
        <v>3899</v>
      </c>
      <c r="N27" s="294">
        <v>3899</v>
      </c>
      <c r="O27" s="294">
        <v>3899</v>
      </c>
      <c r="P27" s="294">
        <v>3899</v>
      </c>
      <c r="Q27" s="294">
        <v>3599</v>
      </c>
      <c r="R27" s="294">
        <v>3599</v>
      </c>
      <c r="S27" s="294">
        <v>3599</v>
      </c>
      <c r="T27" s="294">
        <v>3599</v>
      </c>
      <c r="U27" s="294">
        <v>3599</v>
      </c>
      <c r="V27" s="294">
        <v>3599</v>
      </c>
      <c r="W27" s="294">
        <v>3599</v>
      </c>
      <c r="X27" s="294">
        <v>3599</v>
      </c>
      <c r="Y27" s="294">
        <v>3599</v>
      </c>
      <c r="Z27" s="294">
        <v>3399</v>
      </c>
      <c r="AA27" s="294">
        <v>3399</v>
      </c>
      <c r="AB27" s="294">
        <v>3399</v>
      </c>
      <c r="AC27" s="294">
        <v>3399</v>
      </c>
      <c r="AD27" s="294">
        <v>3399</v>
      </c>
      <c r="AE27" s="294">
        <v>3399</v>
      </c>
      <c r="AF27" s="294">
        <v>3399</v>
      </c>
      <c r="AG27" s="294">
        <v>3399</v>
      </c>
      <c r="AH27" s="294">
        <v>3399</v>
      </c>
      <c r="AI27" s="294">
        <v>2699</v>
      </c>
      <c r="AJ27" s="294">
        <v>2699</v>
      </c>
      <c r="AK27" s="294">
        <v>2699</v>
      </c>
      <c r="AL27" s="294">
        <v>2699</v>
      </c>
      <c r="AM27" s="294">
        <v>2699</v>
      </c>
      <c r="AN27" s="294">
        <v>2699</v>
      </c>
      <c r="AO27" s="294">
        <v>2699</v>
      </c>
      <c r="AP27" s="294">
        <v>2699</v>
      </c>
      <c r="AQ27" s="294">
        <v>2699</v>
      </c>
      <c r="AR27" s="294">
        <v>1699</v>
      </c>
      <c r="AS27" s="294">
        <v>1699</v>
      </c>
      <c r="AT27" s="294">
        <v>1699</v>
      </c>
      <c r="AU27" s="294">
        <v>1699</v>
      </c>
      <c r="AV27" s="294">
        <v>1699</v>
      </c>
      <c r="AW27" s="294">
        <v>1699</v>
      </c>
      <c r="AX27" s="294">
        <v>1699</v>
      </c>
      <c r="AY27" s="294">
        <v>1699</v>
      </c>
      <c r="AZ27" s="294">
        <v>1699</v>
      </c>
      <c r="BA27" s="294">
        <v>1599</v>
      </c>
      <c r="BB27" s="294">
        <v>1599</v>
      </c>
      <c r="BC27" s="294">
        <v>1599</v>
      </c>
      <c r="BD27" s="294">
        <v>1599</v>
      </c>
      <c r="BE27" s="294">
        <v>1599</v>
      </c>
      <c r="BF27" s="294">
        <v>1599</v>
      </c>
      <c r="BG27" s="294">
        <v>1599</v>
      </c>
      <c r="BH27" s="294">
        <v>1599</v>
      </c>
      <c r="BI27" s="294">
        <v>1599</v>
      </c>
      <c r="BJ27" s="294">
        <v>1499</v>
      </c>
      <c r="BK27" s="294">
        <v>1499</v>
      </c>
      <c r="BL27" s="294">
        <v>1499</v>
      </c>
      <c r="BM27" s="294">
        <v>1499</v>
      </c>
      <c r="BN27" s="294">
        <v>1499</v>
      </c>
      <c r="BO27" s="294">
        <v>1499</v>
      </c>
      <c r="BP27" s="294">
        <v>1499</v>
      </c>
      <c r="BQ27" s="294">
        <v>1499</v>
      </c>
      <c r="BR27" s="294">
        <v>1499</v>
      </c>
      <c r="BU27" s="146" t="e">
        <v>#N/A</v>
      </c>
      <c r="BV27" s="146" t="e">
        <v>#N/A</v>
      </c>
      <c r="BW27" s="146" t="e">
        <v>#N/A</v>
      </c>
      <c r="BX27" s="146" t="e">
        <v>#N/A</v>
      </c>
      <c r="BY27" s="146" t="e">
        <v>#N/A</v>
      </c>
      <c r="BZ27" s="146" t="e">
        <v>#N/A</v>
      </c>
      <c r="CA27" s="146" t="e">
        <v>#N/A</v>
      </c>
      <c r="CB27" s="146" t="e">
        <v>#N/A</v>
      </c>
      <c r="CC27" s="146" t="e">
        <v>#N/A</v>
      </c>
      <c r="CD27" s="146" t="e">
        <v>#N/A</v>
      </c>
      <c r="CE27" s="146" t="e">
        <v>#N/A</v>
      </c>
      <c r="CF27" s="146" t="e">
        <v>#N/A</v>
      </c>
      <c r="CG27" s="146" t="e">
        <v>#N/A</v>
      </c>
      <c r="CH27" s="146" t="e">
        <v>#N/A</v>
      </c>
      <c r="CI27" s="146" t="e">
        <v>#N/A</v>
      </c>
      <c r="CJ27" s="146" t="e">
        <v>#N/A</v>
      </c>
      <c r="CK27" s="146" t="e">
        <v>#N/A</v>
      </c>
      <c r="CL27" s="146" t="e">
        <v>#N/A</v>
      </c>
      <c r="CM27" s="146" t="e">
        <v>#N/A</v>
      </c>
      <c r="CN27" s="146" t="e">
        <v>#N/A</v>
      </c>
      <c r="CO27" s="146" t="e">
        <v>#N/A</v>
      </c>
      <c r="CP27" s="146" t="e">
        <v>#N/A</v>
      </c>
      <c r="CQ27" s="146" t="e">
        <v>#N/A</v>
      </c>
      <c r="CR27" s="146" t="e">
        <v>#N/A</v>
      </c>
      <c r="CS27" s="146" t="e">
        <v>#N/A</v>
      </c>
      <c r="CT27" s="146" t="e">
        <v>#N/A</v>
      </c>
      <c r="CU27" s="146" t="e">
        <v>#N/A</v>
      </c>
      <c r="CV27" s="146" t="e">
        <v>#N/A</v>
      </c>
      <c r="CW27" s="146" t="e">
        <v>#N/A</v>
      </c>
      <c r="CX27" s="146" t="e">
        <v>#N/A</v>
      </c>
      <c r="CY27" s="146" t="e">
        <v>#N/A</v>
      </c>
      <c r="CZ27" s="146" t="e">
        <v>#N/A</v>
      </c>
      <c r="DA27" s="146" t="e">
        <v>#N/A</v>
      </c>
      <c r="DB27" s="146" t="e">
        <v>#N/A</v>
      </c>
      <c r="DC27" s="146" t="e">
        <v>#N/A</v>
      </c>
      <c r="DD27" s="146" t="e">
        <v>#N/A</v>
      </c>
      <c r="DE27" s="146" t="e">
        <v>#N/A</v>
      </c>
      <c r="DF27" s="146" t="e">
        <v>#N/A</v>
      </c>
      <c r="DG27" s="146" t="e">
        <v>#N/A</v>
      </c>
      <c r="DH27" s="146" t="e">
        <v>#N/A</v>
      </c>
      <c r="DI27" s="146" t="e">
        <v>#N/A</v>
      </c>
      <c r="DJ27" s="146" t="e">
        <v>#N/A</v>
      </c>
      <c r="DK27" s="146" t="e">
        <v>#N/A</v>
      </c>
      <c r="DL27" s="146" t="e">
        <v>#N/A</v>
      </c>
      <c r="DM27" s="146" t="e">
        <v>#N/A</v>
      </c>
      <c r="DN27" s="146" t="e">
        <v>#N/A</v>
      </c>
      <c r="DO27" s="146" t="e">
        <v>#N/A</v>
      </c>
      <c r="DP27" s="146" t="e">
        <v>#N/A</v>
      </c>
      <c r="DQ27" s="146" t="e">
        <v>#N/A</v>
      </c>
      <c r="DR27" s="146" t="e">
        <v>#N/A</v>
      </c>
      <c r="DS27" s="146" t="e">
        <v>#N/A</v>
      </c>
      <c r="DT27" s="146" t="e">
        <v>#N/A</v>
      </c>
      <c r="DU27" s="146" t="e">
        <v>#N/A</v>
      </c>
      <c r="DV27" s="146" t="e">
        <v>#N/A</v>
      </c>
      <c r="DW27" s="146" t="e">
        <v>#N/A</v>
      </c>
      <c r="DX27" s="146" t="e">
        <v>#N/A</v>
      </c>
      <c r="DY27" s="146" t="e">
        <v>#N/A</v>
      </c>
      <c r="DZ27" s="146" t="e">
        <v>#N/A</v>
      </c>
      <c r="EA27" s="146" t="e">
        <v>#N/A</v>
      </c>
      <c r="EB27" s="146" t="e">
        <v>#N/A</v>
      </c>
      <c r="EC27" s="146" t="e">
        <v>#N/A</v>
      </c>
      <c r="ED27" s="146" t="e">
        <v>#N/A</v>
      </c>
      <c r="EE27" s="146" t="e">
        <v>#N/A</v>
      </c>
    </row>
    <row r="28" spans="1:135" ht="15" customHeight="1">
      <c r="A28" s="296"/>
      <c r="B28" s="223" t="s">
        <v>1270</v>
      </c>
      <c r="C28" s="391" t="s">
        <v>1548</v>
      </c>
      <c r="D28" s="480">
        <v>42110</v>
      </c>
      <c r="E28" s="480" t="s">
        <v>105</v>
      </c>
      <c r="F28" s="197" t="s">
        <v>1128</v>
      </c>
      <c r="G28" s="197" t="s">
        <v>360</v>
      </c>
      <c r="H28" s="294">
        <v>3299</v>
      </c>
      <c r="I28" s="294">
        <v>3299</v>
      </c>
      <c r="J28" s="294">
        <v>3299</v>
      </c>
      <c r="K28" s="294">
        <v>3299</v>
      </c>
      <c r="L28" s="294">
        <v>3299</v>
      </c>
      <c r="M28" s="294">
        <v>3299</v>
      </c>
      <c r="N28" s="294">
        <v>3299</v>
      </c>
      <c r="O28" s="294">
        <v>3299</v>
      </c>
      <c r="P28" s="294">
        <v>3299</v>
      </c>
      <c r="Q28" s="294">
        <v>3199</v>
      </c>
      <c r="R28" s="294">
        <v>3199</v>
      </c>
      <c r="S28" s="294">
        <v>3199</v>
      </c>
      <c r="T28" s="294">
        <v>3199</v>
      </c>
      <c r="U28" s="294">
        <v>3199</v>
      </c>
      <c r="V28" s="294">
        <v>3199</v>
      </c>
      <c r="W28" s="294">
        <v>3199</v>
      </c>
      <c r="X28" s="294">
        <v>3199</v>
      </c>
      <c r="Y28" s="294">
        <v>3199</v>
      </c>
      <c r="Z28" s="294">
        <v>2899</v>
      </c>
      <c r="AA28" s="294">
        <v>2899</v>
      </c>
      <c r="AB28" s="294">
        <v>2899</v>
      </c>
      <c r="AC28" s="294">
        <v>2899</v>
      </c>
      <c r="AD28" s="294">
        <v>2899</v>
      </c>
      <c r="AE28" s="294">
        <v>2899</v>
      </c>
      <c r="AF28" s="294">
        <v>2899</v>
      </c>
      <c r="AG28" s="294">
        <v>2899</v>
      </c>
      <c r="AH28" s="294">
        <v>2899</v>
      </c>
      <c r="AI28" s="294">
        <v>1999</v>
      </c>
      <c r="AJ28" s="294">
        <v>1999</v>
      </c>
      <c r="AK28" s="294">
        <v>1999</v>
      </c>
      <c r="AL28" s="294">
        <v>1999</v>
      </c>
      <c r="AM28" s="294">
        <v>1999</v>
      </c>
      <c r="AN28" s="294">
        <v>1999</v>
      </c>
      <c r="AO28" s="294">
        <v>1999</v>
      </c>
      <c r="AP28" s="294">
        <v>1999</v>
      </c>
      <c r="AQ28" s="294">
        <v>1999</v>
      </c>
      <c r="AR28" s="294">
        <v>1499</v>
      </c>
      <c r="AS28" s="294">
        <v>1499</v>
      </c>
      <c r="AT28" s="294">
        <v>1499</v>
      </c>
      <c r="AU28" s="294">
        <v>1499</v>
      </c>
      <c r="AV28" s="294">
        <v>1499</v>
      </c>
      <c r="AW28" s="294">
        <v>1499</v>
      </c>
      <c r="AX28" s="294">
        <v>1499</v>
      </c>
      <c r="AY28" s="294">
        <v>1499</v>
      </c>
      <c r="AZ28" s="294">
        <v>1499</v>
      </c>
      <c r="BA28" s="294">
        <v>1399</v>
      </c>
      <c r="BB28" s="294">
        <v>1399</v>
      </c>
      <c r="BC28" s="294">
        <v>1399</v>
      </c>
      <c r="BD28" s="294">
        <v>1399</v>
      </c>
      <c r="BE28" s="294">
        <v>1399</v>
      </c>
      <c r="BF28" s="294">
        <v>1399</v>
      </c>
      <c r="BG28" s="294">
        <v>1399</v>
      </c>
      <c r="BH28" s="294">
        <v>1399</v>
      </c>
      <c r="BI28" s="294">
        <v>1399</v>
      </c>
      <c r="BJ28" s="294">
        <v>1299</v>
      </c>
      <c r="BK28" s="294">
        <v>1299</v>
      </c>
      <c r="BL28" s="294">
        <v>1299</v>
      </c>
      <c r="BM28" s="294">
        <v>1299</v>
      </c>
      <c r="BN28" s="294">
        <v>1299</v>
      </c>
      <c r="BO28" s="294">
        <v>1299</v>
      </c>
      <c r="BP28" s="294">
        <v>1299</v>
      </c>
      <c r="BQ28" s="294">
        <v>1299</v>
      </c>
      <c r="BR28" s="294">
        <v>1299</v>
      </c>
      <c r="BU28" s="146">
        <v>3299</v>
      </c>
      <c r="BV28" s="146">
        <v>3299</v>
      </c>
      <c r="BW28" s="146">
        <v>3299</v>
      </c>
      <c r="BX28" s="146">
        <v>3299</v>
      </c>
      <c r="BY28" s="146">
        <v>3299</v>
      </c>
      <c r="BZ28" s="146">
        <v>3299</v>
      </c>
      <c r="CA28" s="146">
        <v>3299</v>
      </c>
      <c r="CB28" s="146">
        <v>3299</v>
      </c>
      <c r="CC28" s="146">
        <v>3299</v>
      </c>
      <c r="CD28" s="146">
        <v>3199</v>
      </c>
      <c r="CE28" s="146">
        <v>3199</v>
      </c>
      <c r="CF28" s="146">
        <v>3199</v>
      </c>
      <c r="CG28" s="146">
        <v>3199</v>
      </c>
      <c r="CH28" s="146">
        <v>3199</v>
      </c>
      <c r="CI28" s="146">
        <v>3199</v>
      </c>
      <c r="CJ28" s="146">
        <v>3199</v>
      </c>
      <c r="CK28" s="146">
        <v>3199</v>
      </c>
      <c r="CL28" s="146">
        <v>3199</v>
      </c>
      <c r="CM28" s="146">
        <v>2899</v>
      </c>
      <c r="CN28" s="146">
        <v>2899</v>
      </c>
      <c r="CO28" s="146">
        <v>2899</v>
      </c>
      <c r="CP28" s="146">
        <v>2899</v>
      </c>
      <c r="CQ28" s="146">
        <v>2899</v>
      </c>
      <c r="CR28" s="146">
        <v>2899</v>
      </c>
      <c r="CS28" s="146">
        <v>2899</v>
      </c>
      <c r="CT28" s="146">
        <v>2899</v>
      </c>
      <c r="CU28" s="146">
        <v>2899</v>
      </c>
      <c r="CV28" s="146">
        <v>1999</v>
      </c>
      <c r="CW28" s="146">
        <v>1999</v>
      </c>
      <c r="CX28" s="146">
        <v>1999</v>
      </c>
      <c r="CY28" s="146">
        <v>1999</v>
      </c>
      <c r="CZ28" s="146">
        <v>1999</v>
      </c>
      <c r="DA28" s="146">
        <v>1999</v>
      </c>
      <c r="DB28" s="146">
        <v>1999</v>
      </c>
      <c r="DC28" s="146">
        <v>1999</v>
      </c>
      <c r="DD28" s="146">
        <v>1999</v>
      </c>
      <c r="DE28" s="146">
        <v>1499</v>
      </c>
      <c r="DF28" s="146">
        <v>1499</v>
      </c>
      <c r="DG28" s="146">
        <v>1499</v>
      </c>
      <c r="DH28" s="146">
        <v>1499</v>
      </c>
      <c r="DI28" s="146">
        <v>1499</v>
      </c>
      <c r="DJ28" s="146">
        <v>1499</v>
      </c>
      <c r="DK28" s="146">
        <v>1499</v>
      </c>
      <c r="DL28" s="146">
        <v>1499</v>
      </c>
      <c r="DM28" s="146">
        <v>1499</v>
      </c>
      <c r="DN28" s="146">
        <v>1399</v>
      </c>
      <c r="DO28" s="146">
        <v>1399</v>
      </c>
      <c r="DP28" s="146">
        <v>1399</v>
      </c>
      <c r="DQ28" s="146">
        <v>1399</v>
      </c>
      <c r="DR28" s="146">
        <v>1399</v>
      </c>
      <c r="DS28" s="146">
        <v>1399</v>
      </c>
      <c r="DT28" s="146">
        <v>1399</v>
      </c>
      <c r="DU28" s="146">
        <v>1399</v>
      </c>
      <c r="DV28" s="146">
        <v>1399</v>
      </c>
      <c r="DW28" s="146">
        <v>1299</v>
      </c>
      <c r="DX28" s="146">
        <v>1299</v>
      </c>
      <c r="DY28" s="146">
        <v>1299</v>
      </c>
      <c r="DZ28" s="146">
        <v>1299</v>
      </c>
      <c r="EA28" s="146">
        <v>1299</v>
      </c>
      <c r="EB28" s="146">
        <v>1299</v>
      </c>
      <c r="EC28" s="146">
        <v>1299</v>
      </c>
      <c r="ED28" s="146">
        <v>1299</v>
      </c>
      <c r="EE28" s="146">
        <v>1299</v>
      </c>
    </row>
    <row r="29" spans="1:135" ht="15" customHeight="1">
      <c r="A29" s="296"/>
      <c r="B29" s="149" t="s">
        <v>229</v>
      </c>
      <c r="C29" s="244" t="s">
        <v>229</v>
      </c>
      <c r="D29" s="481">
        <v>41599</v>
      </c>
      <c r="E29" s="481" t="s">
        <v>105</v>
      </c>
      <c r="F29" s="197" t="s">
        <v>1128</v>
      </c>
      <c r="G29" s="197" t="s">
        <v>359</v>
      </c>
      <c r="H29" s="294">
        <v>2799</v>
      </c>
      <c r="I29" s="294">
        <v>2799</v>
      </c>
      <c r="J29" s="294">
        <v>2799</v>
      </c>
      <c r="K29" s="294">
        <v>2799</v>
      </c>
      <c r="L29" s="294">
        <v>2799</v>
      </c>
      <c r="M29" s="294">
        <v>2799</v>
      </c>
      <c r="N29" s="294">
        <v>2799</v>
      </c>
      <c r="O29" s="294">
        <v>2799</v>
      </c>
      <c r="P29" s="294">
        <v>2799</v>
      </c>
      <c r="Q29" s="294">
        <v>2699</v>
      </c>
      <c r="R29" s="294">
        <v>2699</v>
      </c>
      <c r="S29" s="294">
        <v>2699</v>
      </c>
      <c r="T29" s="294">
        <v>2699</v>
      </c>
      <c r="U29" s="294">
        <v>2699</v>
      </c>
      <c r="V29" s="294">
        <v>2699</v>
      </c>
      <c r="W29" s="294">
        <v>2699</v>
      </c>
      <c r="X29" s="294">
        <v>2699</v>
      </c>
      <c r="Y29" s="294">
        <v>2699</v>
      </c>
      <c r="Z29" s="294">
        <v>1829</v>
      </c>
      <c r="AA29" s="294">
        <v>1829</v>
      </c>
      <c r="AB29" s="294">
        <v>1829</v>
      </c>
      <c r="AC29" s="294">
        <v>1829</v>
      </c>
      <c r="AD29" s="294">
        <v>1829</v>
      </c>
      <c r="AE29" s="294">
        <v>1829</v>
      </c>
      <c r="AF29" s="294">
        <v>1829</v>
      </c>
      <c r="AG29" s="294">
        <v>1829</v>
      </c>
      <c r="AH29" s="294">
        <v>1829</v>
      </c>
      <c r="AI29" s="294">
        <v>1299</v>
      </c>
      <c r="AJ29" s="294">
        <v>1299</v>
      </c>
      <c r="AK29" s="294">
        <v>1299</v>
      </c>
      <c r="AL29" s="294">
        <v>1299</v>
      </c>
      <c r="AM29" s="294">
        <v>1299</v>
      </c>
      <c r="AN29" s="294">
        <v>1299</v>
      </c>
      <c r="AO29" s="294">
        <v>1299</v>
      </c>
      <c r="AP29" s="294">
        <v>1299</v>
      </c>
      <c r="AQ29" s="294">
        <v>1299</v>
      </c>
      <c r="AR29" s="294">
        <v>1199</v>
      </c>
      <c r="AS29" s="294">
        <v>1199</v>
      </c>
      <c r="AT29" s="294">
        <v>1199</v>
      </c>
      <c r="AU29" s="294">
        <v>1199</v>
      </c>
      <c r="AV29" s="294">
        <v>1199</v>
      </c>
      <c r="AW29" s="294">
        <v>1199</v>
      </c>
      <c r="AX29" s="294">
        <v>1199</v>
      </c>
      <c r="AY29" s="294">
        <v>1199</v>
      </c>
      <c r="AZ29" s="294">
        <v>1199</v>
      </c>
      <c r="BA29" s="294">
        <v>1099</v>
      </c>
      <c r="BB29" s="294">
        <v>1099</v>
      </c>
      <c r="BC29" s="294">
        <v>1099</v>
      </c>
      <c r="BD29" s="294">
        <v>1099</v>
      </c>
      <c r="BE29" s="294">
        <v>1099</v>
      </c>
      <c r="BF29" s="294">
        <v>1099</v>
      </c>
      <c r="BG29" s="294">
        <v>1099</v>
      </c>
      <c r="BH29" s="294">
        <v>1099</v>
      </c>
      <c r="BI29" s="294">
        <v>1099</v>
      </c>
      <c r="BJ29" s="294">
        <v>399</v>
      </c>
      <c r="BK29" s="294">
        <v>399</v>
      </c>
      <c r="BL29" s="294">
        <v>399</v>
      </c>
      <c r="BM29" s="294">
        <v>399</v>
      </c>
      <c r="BN29" s="294">
        <v>399</v>
      </c>
      <c r="BO29" s="294">
        <v>399</v>
      </c>
      <c r="BP29" s="294">
        <v>399</v>
      </c>
      <c r="BQ29" s="294">
        <v>399</v>
      </c>
      <c r="BR29" s="294">
        <v>399</v>
      </c>
      <c r="BU29" s="146">
        <v>2799</v>
      </c>
      <c r="BV29" s="146">
        <v>2799</v>
      </c>
      <c r="BW29" s="146">
        <v>2799</v>
      </c>
      <c r="BX29" s="146">
        <v>2799</v>
      </c>
      <c r="BY29" s="146">
        <v>2799</v>
      </c>
      <c r="BZ29" s="146">
        <v>2799</v>
      </c>
      <c r="CA29" s="146">
        <v>2799</v>
      </c>
      <c r="CB29" s="146">
        <v>2799</v>
      </c>
      <c r="CC29" s="146">
        <v>2799</v>
      </c>
      <c r="CD29" s="146">
        <v>2699</v>
      </c>
      <c r="CE29" s="146">
        <v>2699</v>
      </c>
      <c r="CF29" s="146">
        <v>2699</v>
      </c>
      <c r="CG29" s="146">
        <v>2699</v>
      </c>
      <c r="CH29" s="146">
        <v>2699</v>
      </c>
      <c r="CI29" s="146">
        <v>2699</v>
      </c>
      <c r="CJ29" s="146">
        <v>2699</v>
      </c>
      <c r="CK29" s="146">
        <v>2699</v>
      </c>
      <c r="CL29" s="146">
        <v>2699</v>
      </c>
      <c r="CM29" s="146">
        <v>1829</v>
      </c>
      <c r="CN29" s="146">
        <v>1829</v>
      </c>
      <c r="CO29" s="146">
        <v>1829</v>
      </c>
      <c r="CP29" s="146">
        <v>1829</v>
      </c>
      <c r="CQ29" s="146">
        <v>1829</v>
      </c>
      <c r="CR29" s="146">
        <v>1829</v>
      </c>
      <c r="CS29" s="146">
        <v>1829</v>
      </c>
      <c r="CT29" s="146">
        <v>1829</v>
      </c>
      <c r="CU29" s="146">
        <v>1829</v>
      </c>
      <c r="CV29" s="146">
        <v>1299</v>
      </c>
      <c r="CW29" s="146">
        <v>1299</v>
      </c>
      <c r="CX29" s="146">
        <v>1299</v>
      </c>
      <c r="CY29" s="146">
        <v>1299</v>
      </c>
      <c r="CZ29" s="146">
        <v>1299</v>
      </c>
      <c r="DA29" s="146">
        <v>1299</v>
      </c>
      <c r="DB29" s="146">
        <v>1299</v>
      </c>
      <c r="DC29" s="146">
        <v>1299</v>
      </c>
      <c r="DD29" s="146">
        <v>1299</v>
      </c>
      <c r="DE29" s="146">
        <v>1199</v>
      </c>
      <c r="DF29" s="146">
        <v>1199</v>
      </c>
      <c r="DG29" s="146">
        <v>1199</v>
      </c>
      <c r="DH29" s="146">
        <v>1199</v>
      </c>
      <c r="DI29" s="146">
        <v>1199</v>
      </c>
      <c r="DJ29" s="146">
        <v>1199</v>
      </c>
      <c r="DK29" s="146">
        <v>1199</v>
      </c>
      <c r="DL29" s="146">
        <v>1199</v>
      </c>
      <c r="DM29" s="146">
        <v>1199</v>
      </c>
      <c r="DN29" s="146">
        <v>1099</v>
      </c>
      <c r="DO29" s="146">
        <v>1099</v>
      </c>
      <c r="DP29" s="146">
        <v>1099</v>
      </c>
      <c r="DQ29" s="146">
        <v>1099</v>
      </c>
      <c r="DR29" s="146">
        <v>1099</v>
      </c>
      <c r="DS29" s="146">
        <v>1099</v>
      </c>
      <c r="DT29" s="146">
        <v>1099</v>
      </c>
      <c r="DU29" s="146">
        <v>1099</v>
      </c>
      <c r="DV29" s="146">
        <v>1099</v>
      </c>
      <c r="DW29" s="146">
        <v>399</v>
      </c>
      <c r="DX29" s="146">
        <v>399</v>
      </c>
      <c r="DY29" s="146">
        <v>399</v>
      </c>
      <c r="DZ29" s="146">
        <v>399</v>
      </c>
      <c r="EA29" s="146">
        <v>399</v>
      </c>
      <c r="EB29" s="146">
        <v>399</v>
      </c>
      <c r="EC29" s="146">
        <v>399</v>
      </c>
      <c r="ED29" s="146">
        <v>399</v>
      </c>
      <c r="EE29" s="146">
        <v>399</v>
      </c>
    </row>
    <row r="30" spans="1:135" ht="15" customHeight="1">
      <c r="A30" s="296"/>
      <c r="B30" s="149" t="s">
        <v>1075</v>
      </c>
      <c r="C30" s="244" t="s">
        <v>1075</v>
      </c>
      <c r="D30" s="481">
        <v>41977</v>
      </c>
      <c r="E30" s="481" t="s">
        <v>105</v>
      </c>
      <c r="F30" s="197" t="s">
        <v>1128</v>
      </c>
      <c r="G30" s="197" t="s">
        <v>359</v>
      </c>
      <c r="H30" s="294">
        <v>1499</v>
      </c>
      <c r="I30" s="294">
        <v>1499</v>
      </c>
      <c r="J30" s="294">
        <v>1499</v>
      </c>
      <c r="K30" s="294">
        <v>1499</v>
      </c>
      <c r="L30" s="294">
        <v>1499</v>
      </c>
      <c r="M30" s="294">
        <v>1499</v>
      </c>
      <c r="N30" s="294">
        <v>1499</v>
      </c>
      <c r="O30" s="294">
        <v>1499</v>
      </c>
      <c r="P30" s="294">
        <v>1499</v>
      </c>
      <c r="Q30" s="294">
        <v>1399</v>
      </c>
      <c r="R30" s="294">
        <v>1399</v>
      </c>
      <c r="S30" s="294">
        <v>1399</v>
      </c>
      <c r="T30" s="294">
        <v>1399</v>
      </c>
      <c r="U30" s="294">
        <v>1399</v>
      </c>
      <c r="V30" s="294">
        <v>1399</v>
      </c>
      <c r="W30" s="294">
        <v>1399</v>
      </c>
      <c r="X30" s="294">
        <v>1399</v>
      </c>
      <c r="Y30" s="294">
        <v>1399</v>
      </c>
      <c r="Z30" s="294">
        <v>949</v>
      </c>
      <c r="AA30" s="294">
        <v>949</v>
      </c>
      <c r="AB30" s="294">
        <v>949</v>
      </c>
      <c r="AC30" s="294">
        <v>949</v>
      </c>
      <c r="AD30" s="294">
        <v>949</v>
      </c>
      <c r="AE30" s="294">
        <v>949</v>
      </c>
      <c r="AF30" s="294">
        <v>949</v>
      </c>
      <c r="AG30" s="294">
        <v>949</v>
      </c>
      <c r="AH30" s="294">
        <v>949</v>
      </c>
      <c r="AI30" s="294">
        <v>779</v>
      </c>
      <c r="AJ30" s="294">
        <v>779</v>
      </c>
      <c r="AK30" s="294">
        <v>779</v>
      </c>
      <c r="AL30" s="294">
        <v>779</v>
      </c>
      <c r="AM30" s="294">
        <v>779</v>
      </c>
      <c r="AN30" s="294">
        <v>779</v>
      </c>
      <c r="AO30" s="294">
        <v>779</v>
      </c>
      <c r="AP30" s="294">
        <v>779</v>
      </c>
      <c r="AQ30" s="294">
        <v>779</v>
      </c>
      <c r="AR30" s="294">
        <v>649</v>
      </c>
      <c r="AS30" s="294">
        <v>649</v>
      </c>
      <c r="AT30" s="294">
        <v>649</v>
      </c>
      <c r="AU30" s="294">
        <v>649</v>
      </c>
      <c r="AV30" s="294">
        <v>649</v>
      </c>
      <c r="AW30" s="294">
        <v>649</v>
      </c>
      <c r="AX30" s="294">
        <v>649</v>
      </c>
      <c r="AY30" s="294">
        <v>649</v>
      </c>
      <c r="AZ30" s="294">
        <v>649</v>
      </c>
      <c r="BA30" s="294">
        <v>549</v>
      </c>
      <c r="BB30" s="294">
        <v>549</v>
      </c>
      <c r="BC30" s="294">
        <v>549</v>
      </c>
      <c r="BD30" s="294">
        <v>549</v>
      </c>
      <c r="BE30" s="294">
        <v>549</v>
      </c>
      <c r="BF30" s="294">
        <v>549</v>
      </c>
      <c r="BG30" s="294">
        <v>549</v>
      </c>
      <c r="BH30" s="294">
        <v>549</v>
      </c>
      <c r="BI30" s="294">
        <v>549</v>
      </c>
      <c r="BJ30" s="294">
        <v>0</v>
      </c>
      <c r="BK30" s="294">
        <v>0</v>
      </c>
      <c r="BL30" s="294">
        <v>0</v>
      </c>
      <c r="BM30" s="294">
        <v>0</v>
      </c>
      <c r="BN30" s="294">
        <v>0</v>
      </c>
      <c r="BO30" s="294">
        <v>0</v>
      </c>
      <c r="BP30" s="294">
        <v>0</v>
      </c>
      <c r="BQ30" s="294">
        <v>0</v>
      </c>
      <c r="BR30" s="294">
        <v>0</v>
      </c>
      <c r="BU30" s="146">
        <v>1499</v>
      </c>
      <c r="BV30" s="146">
        <v>1499</v>
      </c>
      <c r="BW30" s="146">
        <v>1499</v>
      </c>
      <c r="BX30" s="146">
        <v>1499</v>
      </c>
      <c r="BY30" s="146">
        <v>1499</v>
      </c>
      <c r="BZ30" s="146">
        <v>1499</v>
      </c>
      <c r="CA30" s="146">
        <v>1499</v>
      </c>
      <c r="CB30" s="146">
        <v>1499</v>
      </c>
      <c r="CC30" s="146">
        <v>1499</v>
      </c>
      <c r="CD30" s="146">
        <v>1399</v>
      </c>
      <c r="CE30" s="146">
        <v>1399</v>
      </c>
      <c r="CF30" s="146">
        <v>1399</v>
      </c>
      <c r="CG30" s="146">
        <v>1399</v>
      </c>
      <c r="CH30" s="146">
        <v>1399</v>
      </c>
      <c r="CI30" s="146">
        <v>1399</v>
      </c>
      <c r="CJ30" s="146">
        <v>1399</v>
      </c>
      <c r="CK30" s="146">
        <v>1399</v>
      </c>
      <c r="CL30" s="146">
        <v>1399</v>
      </c>
      <c r="CM30" s="146">
        <v>949</v>
      </c>
      <c r="CN30" s="146">
        <v>949</v>
      </c>
      <c r="CO30" s="146">
        <v>949</v>
      </c>
      <c r="CP30" s="146">
        <v>949</v>
      </c>
      <c r="CQ30" s="146">
        <v>949</v>
      </c>
      <c r="CR30" s="146">
        <v>949</v>
      </c>
      <c r="CS30" s="146">
        <v>949</v>
      </c>
      <c r="CT30" s="146">
        <v>949</v>
      </c>
      <c r="CU30" s="146">
        <v>949</v>
      </c>
      <c r="CV30" s="146">
        <v>779</v>
      </c>
      <c r="CW30" s="146">
        <v>779</v>
      </c>
      <c r="CX30" s="146">
        <v>779</v>
      </c>
      <c r="CY30" s="146">
        <v>779</v>
      </c>
      <c r="CZ30" s="146">
        <v>779</v>
      </c>
      <c r="DA30" s="146">
        <v>779</v>
      </c>
      <c r="DB30" s="146">
        <v>779</v>
      </c>
      <c r="DC30" s="146">
        <v>779</v>
      </c>
      <c r="DD30" s="146">
        <v>779</v>
      </c>
      <c r="DE30" s="146">
        <v>649</v>
      </c>
      <c r="DF30" s="146">
        <v>649</v>
      </c>
      <c r="DG30" s="146">
        <v>649</v>
      </c>
      <c r="DH30" s="146">
        <v>649</v>
      </c>
      <c r="DI30" s="146">
        <v>649</v>
      </c>
      <c r="DJ30" s="146">
        <v>649</v>
      </c>
      <c r="DK30" s="146">
        <v>649</v>
      </c>
      <c r="DL30" s="146">
        <v>649</v>
      </c>
      <c r="DM30" s="146">
        <v>649</v>
      </c>
      <c r="DN30" s="146">
        <v>549</v>
      </c>
      <c r="DO30" s="146">
        <v>549</v>
      </c>
      <c r="DP30" s="146">
        <v>549</v>
      </c>
      <c r="DQ30" s="146">
        <v>549</v>
      </c>
      <c r="DR30" s="146">
        <v>549</v>
      </c>
      <c r="DS30" s="146">
        <v>549</v>
      </c>
      <c r="DT30" s="146">
        <v>549</v>
      </c>
      <c r="DU30" s="146">
        <v>549</v>
      </c>
      <c r="DV30" s="146">
        <v>549</v>
      </c>
      <c r="DW30" s="146">
        <v>0</v>
      </c>
      <c r="DX30" s="146">
        <v>0</v>
      </c>
      <c r="DY30" s="146">
        <v>0</v>
      </c>
      <c r="DZ30" s="146">
        <v>0</v>
      </c>
      <c r="EA30" s="146">
        <v>0</v>
      </c>
      <c r="EB30" s="146">
        <v>0</v>
      </c>
      <c r="EC30" s="146">
        <v>0</v>
      </c>
      <c r="ED30" s="146">
        <v>0</v>
      </c>
      <c r="EE30" s="146">
        <v>0</v>
      </c>
    </row>
    <row r="31" spans="1:135" ht="15" customHeight="1">
      <c r="A31" s="296"/>
      <c r="B31" s="149" t="s">
        <v>341</v>
      </c>
      <c r="C31" s="244" t="s">
        <v>342</v>
      </c>
      <c r="D31" s="481">
        <v>41939</v>
      </c>
      <c r="E31" s="481" t="s">
        <v>105</v>
      </c>
      <c r="F31" s="197" t="s">
        <v>1127</v>
      </c>
      <c r="G31" s="197" t="s">
        <v>360</v>
      </c>
      <c r="H31" s="294">
        <v>3099</v>
      </c>
      <c r="I31" s="294">
        <v>3099</v>
      </c>
      <c r="J31" s="294">
        <v>3099</v>
      </c>
      <c r="K31" s="294">
        <v>3099</v>
      </c>
      <c r="L31" s="294">
        <v>3099</v>
      </c>
      <c r="M31" s="294">
        <v>3099</v>
      </c>
      <c r="N31" s="294">
        <v>3099</v>
      </c>
      <c r="O31" s="294">
        <v>3099</v>
      </c>
      <c r="P31" s="294">
        <v>3099</v>
      </c>
      <c r="Q31" s="294">
        <v>2899</v>
      </c>
      <c r="R31" s="294">
        <v>2899</v>
      </c>
      <c r="S31" s="294">
        <v>2899</v>
      </c>
      <c r="T31" s="294">
        <v>2899</v>
      </c>
      <c r="U31" s="294">
        <v>2899</v>
      </c>
      <c r="V31" s="294">
        <v>2899</v>
      </c>
      <c r="W31" s="294">
        <v>2899</v>
      </c>
      <c r="X31" s="294">
        <v>2899</v>
      </c>
      <c r="Y31" s="294">
        <v>2899</v>
      </c>
      <c r="Z31" s="294">
        <v>2599</v>
      </c>
      <c r="AA31" s="294">
        <v>2599</v>
      </c>
      <c r="AB31" s="294">
        <v>2599</v>
      </c>
      <c r="AC31" s="294">
        <v>2599</v>
      </c>
      <c r="AD31" s="294">
        <v>2599</v>
      </c>
      <c r="AE31" s="294">
        <v>2599</v>
      </c>
      <c r="AF31" s="294">
        <v>2599</v>
      </c>
      <c r="AG31" s="294">
        <v>2599</v>
      </c>
      <c r="AH31" s="294">
        <v>2599</v>
      </c>
      <c r="AI31" s="294">
        <v>1999</v>
      </c>
      <c r="AJ31" s="294">
        <v>1999</v>
      </c>
      <c r="AK31" s="294">
        <v>1999</v>
      </c>
      <c r="AL31" s="294">
        <v>1999</v>
      </c>
      <c r="AM31" s="294">
        <v>1999</v>
      </c>
      <c r="AN31" s="294">
        <v>1999</v>
      </c>
      <c r="AO31" s="294">
        <v>1999</v>
      </c>
      <c r="AP31" s="294">
        <v>1999</v>
      </c>
      <c r="AQ31" s="294">
        <v>1999</v>
      </c>
      <c r="AR31" s="294">
        <v>1399</v>
      </c>
      <c r="AS31" s="294">
        <v>1399</v>
      </c>
      <c r="AT31" s="294">
        <v>1399</v>
      </c>
      <c r="AU31" s="294">
        <v>1399</v>
      </c>
      <c r="AV31" s="294">
        <v>1399</v>
      </c>
      <c r="AW31" s="294">
        <v>1399</v>
      </c>
      <c r="AX31" s="294">
        <v>1399</v>
      </c>
      <c r="AY31" s="294">
        <v>1399</v>
      </c>
      <c r="AZ31" s="294">
        <v>1399</v>
      </c>
      <c r="BA31" s="294">
        <v>1099</v>
      </c>
      <c r="BB31" s="294">
        <v>1099</v>
      </c>
      <c r="BC31" s="294">
        <v>1099</v>
      </c>
      <c r="BD31" s="294">
        <v>1099</v>
      </c>
      <c r="BE31" s="294">
        <v>1099</v>
      </c>
      <c r="BF31" s="294">
        <v>1099</v>
      </c>
      <c r="BG31" s="294">
        <v>1099</v>
      </c>
      <c r="BH31" s="294">
        <v>1099</v>
      </c>
      <c r="BI31" s="294">
        <v>1099</v>
      </c>
      <c r="BJ31" s="294">
        <v>899</v>
      </c>
      <c r="BK31" s="294">
        <v>899</v>
      </c>
      <c r="BL31" s="294">
        <v>899</v>
      </c>
      <c r="BM31" s="294">
        <v>899</v>
      </c>
      <c r="BN31" s="294">
        <v>899</v>
      </c>
      <c r="BO31" s="294">
        <v>899</v>
      </c>
      <c r="BP31" s="294">
        <v>899</v>
      </c>
      <c r="BQ31" s="294">
        <v>899</v>
      </c>
      <c r="BR31" s="294">
        <v>899</v>
      </c>
      <c r="BU31" s="146">
        <v>3099</v>
      </c>
      <c r="BV31" s="146">
        <v>3099</v>
      </c>
      <c r="BW31" s="146">
        <v>3099</v>
      </c>
      <c r="BX31" s="146">
        <v>3099</v>
      </c>
      <c r="BY31" s="146">
        <v>3099</v>
      </c>
      <c r="BZ31" s="146">
        <v>3099</v>
      </c>
      <c r="CA31" s="146">
        <v>3099</v>
      </c>
      <c r="CB31" s="146">
        <v>3099</v>
      </c>
      <c r="CC31" s="146">
        <v>3099</v>
      </c>
      <c r="CD31" s="146">
        <v>2899</v>
      </c>
      <c r="CE31" s="146">
        <v>2899</v>
      </c>
      <c r="CF31" s="146">
        <v>2899</v>
      </c>
      <c r="CG31" s="146">
        <v>2899</v>
      </c>
      <c r="CH31" s="146">
        <v>2899</v>
      </c>
      <c r="CI31" s="146">
        <v>2899</v>
      </c>
      <c r="CJ31" s="146">
        <v>2899</v>
      </c>
      <c r="CK31" s="146">
        <v>2899</v>
      </c>
      <c r="CL31" s="146">
        <v>2899</v>
      </c>
      <c r="CM31" s="146">
        <v>2599</v>
      </c>
      <c r="CN31" s="146">
        <v>2599</v>
      </c>
      <c r="CO31" s="146">
        <v>2599</v>
      </c>
      <c r="CP31" s="146">
        <v>2599</v>
      </c>
      <c r="CQ31" s="146">
        <v>2599</v>
      </c>
      <c r="CR31" s="146">
        <v>2599</v>
      </c>
      <c r="CS31" s="146">
        <v>2599</v>
      </c>
      <c r="CT31" s="146">
        <v>2599</v>
      </c>
      <c r="CU31" s="146">
        <v>2599</v>
      </c>
      <c r="CV31" s="146">
        <v>1999</v>
      </c>
      <c r="CW31" s="146">
        <v>1999</v>
      </c>
      <c r="CX31" s="146">
        <v>1999</v>
      </c>
      <c r="CY31" s="146">
        <v>1999</v>
      </c>
      <c r="CZ31" s="146">
        <v>1999</v>
      </c>
      <c r="DA31" s="146">
        <v>1999</v>
      </c>
      <c r="DB31" s="146">
        <v>1999</v>
      </c>
      <c r="DC31" s="146">
        <v>1999</v>
      </c>
      <c r="DD31" s="146">
        <v>1999</v>
      </c>
      <c r="DE31" s="146">
        <v>1399</v>
      </c>
      <c r="DF31" s="146">
        <v>1399</v>
      </c>
      <c r="DG31" s="146">
        <v>1399</v>
      </c>
      <c r="DH31" s="146">
        <v>1399</v>
      </c>
      <c r="DI31" s="146">
        <v>1399</v>
      </c>
      <c r="DJ31" s="146">
        <v>1399</v>
      </c>
      <c r="DK31" s="146">
        <v>1399</v>
      </c>
      <c r="DL31" s="146">
        <v>1399</v>
      </c>
      <c r="DM31" s="146">
        <v>1399</v>
      </c>
      <c r="DN31" s="146">
        <v>1099</v>
      </c>
      <c r="DO31" s="146">
        <v>1099</v>
      </c>
      <c r="DP31" s="146">
        <v>1099</v>
      </c>
      <c r="DQ31" s="146">
        <v>1099</v>
      </c>
      <c r="DR31" s="146">
        <v>1099</v>
      </c>
      <c r="DS31" s="146">
        <v>1099</v>
      </c>
      <c r="DT31" s="146">
        <v>1099</v>
      </c>
      <c r="DU31" s="146">
        <v>1099</v>
      </c>
      <c r="DV31" s="146">
        <v>1099</v>
      </c>
      <c r="DW31" s="146">
        <v>899</v>
      </c>
      <c r="DX31" s="146">
        <v>899</v>
      </c>
      <c r="DY31" s="146">
        <v>899</v>
      </c>
      <c r="DZ31" s="146">
        <v>899</v>
      </c>
      <c r="EA31" s="146">
        <v>899</v>
      </c>
      <c r="EB31" s="146">
        <v>899</v>
      </c>
      <c r="EC31" s="146">
        <v>899</v>
      </c>
      <c r="ED31" s="146">
        <v>899</v>
      </c>
      <c r="EE31" s="146">
        <v>899</v>
      </c>
    </row>
    <row r="32" spans="1:135" ht="15" customHeight="1">
      <c r="A32" s="296"/>
      <c r="B32" s="149" t="s">
        <v>1234</v>
      </c>
      <c r="C32" s="244" t="s">
        <v>1268</v>
      </c>
      <c r="D32" s="481">
        <v>42152</v>
      </c>
      <c r="E32" s="481" t="s">
        <v>105</v>
      </c>
      <c r="F32" s="197" t="s">
        <v>1127</v>
      </c>
      <c r="G32" s="197" t="s">
        <v>360</v>
      </c>
      <c r="H32" s="294">
        <f t="shared" ref="H32:P32" si="0">H33+100</f>
        <v>3099</v>
      </c>
      <c r="I32" s="294">
        <f t="shared" si="0"/>
        <v>3099</v>
      </c>
      <c r="J32" s="294">
        <f t="shared" si="0"/>
        <v>3099</v>
      </c>
      <c r="K32" s="294">
        <f t="shared" si="0"/>
        <v>3099</v>
      </c>
      <c r="L32" s="294">
        <f t="shared" si="0"/>
        <v>3099</v>
      </c>
      <c r="M32" s="294">
        <f t="shared" si="0"/>
        <v>3099</v>
      </c>
      <c r="N32" s="294">
        <f t="shared" si="0"/>
        <v>3099</v>
      </c>
      <c r="O32" s="294">
        <f t="shared" si="0"/>
        <v>3099</v>
      </c>
      <c r="P32" s="294">
        <f t="shared" si="0"/>
        <v>3099</v>
      </c>
      <c r="Q32" s="294">
        <v>2509</v>
      </c>
      <c r="R32" s="294">
        <v>2509</v>
      </c>
      <c r="S32" s="294">
        <v>2509</v>
      </c>
      <c r="T32" s="294">
        <v>2509</v>
      </c>
      <c r="U32" s="294">
        <v>2509</v>
      </c>
      <c r="V32" s="294">
        <v>2509</v>
      </c>
      <c r="W32" s="294">
        <v>2509</v>
      </c>
      <c r="X32" s="294">
        <v>2509</v>
      </c>
      <c r="Y32" s="294">
        <v>2509</v>
      </c>
      <c r="Z32" s="294">
        <f t="shared" ref="Z32:AH32" si="1">Z33+100</f>
        <v>2099</v>
      </c>
      <c r="AA32" s="294">
        <f t="shared" si="1"/>
        <v>2099</v>
      </c>
      <c r="AB32" s="294">
        <f t="shared" si="1"/>
        <v>2099</v>
      </c>
      <c r="AC32" s="294">
        <f t="shared" si="1"/>
        <v>2099</v>
      </c>
      <c r="AD32" s="294">
        <f t="shared" si="1"/>
        <v>2099</v>
      </c>
      <c r="AE32" s="294">
        <f t="shared" si="1"/>
        <v>2099</v>
      </c>
      <c r="AF32" s="294">
        <f t="shared" si="1"/>
        <v>2099</v>
      </c>
      <c r="AG32" s="294">
        <f t="shared" si="1"/>
        <v>2099</v>
      </c>
      <c r="AH32" s="294">
        <f t="shared" si="1"/>
        <v>2099</v>
      </c>
      <c r="AI32" s="294">
        <f>AI33+100</f>
        <v>1799</v>
      </c>
      <c r="AJ32" s="294">
        <f t="shared" ref="AJ32:AQ32" si="2">AJ33+100</f>
        <v>1799</v>
      </c>
      <c r="AK32" s="294">
        <f t="shared" si="2"/>
        <v>1799</v>
      </c>
      <c r="AL32" s="294">
        <f t="shared" si="2"/>
        <v>1799</v>
      </c>
      <c r="AM32" s="294">
        <f t="shared" si="2"/>
        <v>1799</v>
      </c>
      <c r="AN32" s="294">
        <f t="shared" si="2"/>
        <v>1799</v>
      </c>
      <c r="AO32" s="294">
        <f t="shared" si="2"/>
        <v>1799</v>
      </c>
      <c r="AP32" s="294">
        <f t="shared" si="2"/>
        <v>1799</v>
      </c>
      <c r="AQ32" s="294">
        <f t="shared" si="2"/>
        <v>1799</v>
      </c>
      <c r="AR32" s="294">
        <f t="shared" ref="AR32:BR32" si="3">AR33+100</f>
        <v>999</v>
      </c>
      <c r="AS32" s="294">
        <f t="shared" si="3"/>
        <v>999</v>
      </c>
      <c r="AT32" s="294">
        <f t="shared" si="3"/>
        <v>999</v>
      </c>
      <c r="AU32" s="294">
        <f t="shared" si="3"/>
        <v>999</v>
      </c>
      <c r="AV32" s="294">
        <f t="shared" si="3"/>
        <v>999</v>
      </c>
      <c r="AW32" s="294">
        <f t="shared" si="3"/>
        <v>999</v>
      </c>
      <c r="AX32" s="294">
        <f t="shared" si="3"/>
        <v>999</v>
      </c>
      <c r="AY32" s="294">
        <f t="shared" si="3"/>
        <v>999</v>
      </c>
      <c r="AZ32" s="294">
        <f t="shared" si="3"/>
        <v>999</v>
      </c>
      <c r="BA32" s="294">
        <f t="shared" si="3"/>
        <v>799</v>
      </c>
      <c r="BB32" s="294">
        <f t="shared" si="3"/>
        <v>799</v>
      </c>
      <c r="BC32" s="294">
        <f t="shared" si="3"/>
        <v>799</v>
      </c>
      <c r="BD32" s="294">
        <f t="shared" si="3"/>
        <v>799</v>
      </c>
      <c r="BE32" s="294">
        <f t="shared" si="3"/>
        <v>799</v>
      </c>
      <c r="BF32" s="294">
        <f t="shared" si="3"/>
        <v>799</v>
      </c>
      <c r="BG32" s="294">
        <f t="shared" si="3"/>
        <v>799</v>
      </c>
      <c r="BH32" s="294">
        <f t="shared" si="3"/>
        <v>799</v>
      </c>
      <c r="BI32" s="294">
        <f t="shared" si="3"/>
        <v>799</v>
      </c>
      <c r="BJ32" s="294">
        <f t="shared" si="3"/>
        <v>749</v>
      </c>
      <c r="BK32" s="294">
        <f t="shared" si="3"/>
        <v>749</v>
      </c>
      <c r="BL32" s="294">
        <f t="shared" si="3"/>
        <v>749</v>
      </c>
      <c r="BM32" s="294">
        <f t="shared" si="3"/>
        <v>749</v>
      </c>
      <c r="BN32" s="294">
        <f t="shared" si="3"/>
        <v>749</v>
      </c>
      <c r="BO32" s="294">
        <f t="shared" si="3"/>
        <v>749</v>
      </c>
      <c r="BP32" s="294">
        <f t="shared" si="3"/>
        <v>749</v>
      </c>
      <c r="BQ32" s="294">
        <f t="shared" si="3"/>
        <v>749</v>
      </c>
      <c r="BR32" s="294">
        <f t="shared" si="3"/>
        <v>749</v>
      </c>
      <c r="BU32" s="146">
        <v>3099</v>
      </c>
      <c r="BV32" s="146">
        <v>3099</v>
      </c>
      <c r="BW32" s="146">
        <v>3099</v>
      </c>
      <c r="BX32" s="146">
        <v>3099</v>
      </c>
      <c r="BY32" s="146">
        <v>3099</v>
      </c>
      <c r="BZ32" s="146">
        <v>3099</v>
      </c>
      <c r="CA32" s="146">
        <v>3099</v>
      </c>
      <c r="CB32" s="146">
        <v>3099</v>
      </c>
      <c r="CC32" s="146">
        <v>3099</v>
      </c>
      <c r="CD32" s="146">
        <v>2509</v>
      </c>
      <c r="CE32" s="146">
        <v>2509</v>
      </c>
      <c r="CF32" s="146">
        <v>2509</v>
      </c>
      <c r="CG32" s="146">
        <v>2509</v>
      </c>
      <c r="CH32" s="146">
        <v>2509</v>
      </c>
      <c r="CI32" s="146">
        <v>2509</v>
      </c>
      <c r="CJ32" s="146">
        <v>2509</v>
      </c>
      <c r="CK32" s="146">
        <v>2509</v>
      </c>
      <c r="CL32" s="146">
        <v>2509</v>
      </c>
      <c r="CM32" s="146">
        <v>2099</v>
      </c>
      <c r="CN32" s="146">
        <v>2099</v>
      </c>
      <c r="CO32" s="146">
        <v>2099</v>
      </c>
      <c r="CP32" s="146">
        <v>2099</v>
      </c>
      <c r="CQ32" s="146">
        <v>2099</v>
      </c>
      <c r="CR32" s="146">
        <v>2099</v>
      </c>
      <c r="CS32" s="146">
        <v>2099</v>
      </c>
      <c r="CT32" s="146">
        <v>2099</v>
      </c>
      <c r="CU32" s="146">
        <v>2099</v>
      </c>
      <c r="CV32" s="146">
        <v>1799</v>
      </c>
      <c r="CW32" s="146">
        <v>1799</v>
      </c>
      <c r="CX32" s="146">
        <v>1799</v>
      </c>
      <c r="CY32" s="146">
        <v>1799</v>
      </c>
      <c r="CZ32" s="146">
        <v>1799</v>
      </c>
      <c r="DA32" s="146">
        <v>1799</v>
      </c>
      <c r="DB32" s="146">
        <v>1799</v>
      </c>
      <c r="DC32" s="146">
        <v>1799</v>
      </c>
      <c r="DD32" s="146">
        <v>1799</v>
      </c>
      <c r="DE32" s="146">
        <v>999</v>
      </c>
      <c r="DF32" s="146">
        <v>999</v>
      </c>
      <c r="DG32" s="146">
        <v>999</v>
      </c>
      <c r="DH32" s="146">
        <v>999</v>
      </c>
      <c r="DI32" s="146">
        <v>999</v>
      </c>
      <c r="DJ32" s="146">
        <v>999</v>
      </c>
      <c r="DK32" s="146">
        <v>999</v>
      </c>
      <c r="DL32" s="146">
        <v>999</v>
      </c>
      <c r="DM32" s="146">
        <v>999</v>
      </c>
      <c r="DN32" s="146">
        <v>799</v>
      </c>
      <c r="DO32" s="146">
        <v>799</v>
      </c>
      <c r="DP32" s="146">
        <v>799</v>
      </c>
      <c r="DQ32" s="146">
        <v>799</v>
      </c>
      <c r="DR32" s="146">
        <v>799</v>
      </c>
      <c r="DS32" s="146">
        <v>799</v>
      </c>
      <c r="DT32" s="146">
        <v>799</v>
      </c>
      <c r="DU32" s="146">
        <v>799</v>
      </c>
      <c r="DV32" s="146">
        <v>799</v>
      </c>
      <c r="DW32" s="146">
        <v>749</v>
      </c>
      <c r="DX32" s="146">
        <v>749</v>
      </c>
      <c r="DY32" s="146">
        <v>749</v>
      </c>
      <c r="DZ32" s="146">
        <v>749</v>
      </c>
      <c r="EA32" s="146">
        <v>749</v>
      </c>
      <c r="EB32" s="146">
        <v>749</v>
      </c>
      <c r="EC32" s="146">
        <v>749</v>
      </c>
      <c r="ED32" s="146">
        <v>749</v>
      </c>
      <c r="EE32" s="146">
        <v>749</v>
      </c>
    </row>
    <row r="33" spans="1:135" ht="15" customHeight="1">
      <c r="A33" s="296"/>
      <c r="B33" s="149" t="s">
        <v>1235</v>
      </c>
      <c r="C33" s="244" t="s">
        <v>1233</v>
      </c>
      <c r="D33" s="481">
        <v>42152</v>
      </c>
      <c r="E33" s="481" t="s">
        <v>105</v>
      </c>
      <c r="F33" s="197" t="s">
        <v>1127</v>
      </c>
      <c r="G33" s="197" t="s">
        <v>360</v>
      </c>
      <c r="H33" s="294">
        <v>2999</v>
      </c>
      <c r="I33" s="294">
        <v>2999</v>
      </c>
      <c r="J33" s="294">
        <v>2999</v>
      </c>
      <c r="K33" s="294">
        <v>2999</v>
      </c>
      <c r="L33" s="294">
        <v>2999</v>
      </c>
      <c r="M33" s="294">
        <v>2999</v>
      </c>
      <c r="N33" s="294">
        <v>2999</v>
      </c>
      <c r="O33" s="294">
        <v>2999</v>
      </c>
      <c r="P33" s="294">
        <v>2999</v>
      </c>
      <c r="Q33" s="294">
        <v>2409</v>
      </c>
      <c r="R33" s="294">
        <v>2409</v>
      </c>
      <c r="S33" s="294">
        <v>2409</v>
      </c>
      <c r="T33" s="294">
        <v>2409</v>
      </c>
      <c r="U33" s="294">
        <v>2409</v>
      </c>
      <c r="V33" s="294">
        <v>2409</v>
      </c>
      <c r="W33" s="294">
        <v>2409</v>
      </c>
      <c r="X33" s="294">
        <v>2409</v>
      </c>
      <c r="Y33" s="294">
        <v>2409</v>
      </c>
      <c r="Z33" s="294">
        <v>1999</v>
      </c>
      <c r="AA33" s="294">
        <v>1999</v>
      </c>
      <c r="AB33" s="294">
        <v>1999</v>
      </c>
      <c r="AC33" s="294">
        <v>1999</v>
      </c>
      <c r="AD33" s="294">
        <v>1999</v>
      </c>
      <c r="AE33" s="294">
        <v>1999</v>
      </c>
      <c r="AF33" s="294">
        <v>1999</v>
      </c>
      <c r="AG33" s="294">
        <v>1999</v>
      </c>
      <c r="AH33" s="294">
        <v>1999</v>
      </c>
      <c r="AI33" s="294">
        <v>1699</v>
      </c>
      <c r="AJ33" s="294">
        <v>1699</v>
      </c>
      <c r="AK33" s="294">
        <v>1699</v>
      </c>
      <c r="AL33" s="294">
        <v>1699</v>
      </c>
      <c r="AM33" s="294">
        <v>1699</v>
      </c>
      <c r="AN33" s="294">
        <v>1699</v>
      </c>
      <c r="AO33" s="294">
        <v>1699</v>
      </c>
      <c r="AP33" s="294">
        <v>1699</v>
      </c>
      <c r="AQ33" s="294">
        <v>1699</v>
      </c>
      <c r="AR33" s="294">
        <v>899</v>
      </c>
      <c r="AS33" s="294">
        <v>899</v>
      </c>
      <c r="AT33" s="294">
        <v>899</v>
      </c>
      <c r="AU33" s="294">
        <v>899</v>
      </c>
      <c r="AV33" s="294">
        <v>899</v>
      </c>
      <c r="AW33" s="294">
        <v>899</v>
      </c>
      <c r="AX33" s="294">
        <v>899</v>
      </c>
      <c r="AY33" s="294">
        <v>899</v>
      </c>
      <c r="AZ33" s="294">
        <v>899</v>
      </c>
      <c r="BA33" s="294">
        <v>699</v>
      </c>
      <c r="BB33" s="294">
        <v>699</v>
      </c>
      <c r="BC33" s="294">
        <v>699</v>
      </c>
      <c r="BD33" s="294">
        <v>699</v>
      </c>
      <c r="BE33" s="294">
        <v>699</v>
      </c>
      <c r="BF33" s="294">
        <v>699</v>
      </c>
      <c r="BG33" s="294">
        <v>699</v>
      </c>
      <c r="BH33" s="294">
        <v>699</v>
      </c>
      <c r="BI33" s="294">
        <v>699</v>
      </c>
      <c r="BJ33" s="294">
        <v>649</v>
      </c>
      <c r="BK33" s="294">
        <v>649</v>
      </c>
      <c r="BL33" s="294">
        <v>649</v>
      </c>
      <c r="BM33" s="294">
        <v>649</v>
      </c>
      <c r="BN33" s="294">
        <v>649</v>
      </c>
      <c r="BO33" s="294">
        <v>649</v>
      </c>
      <c r="BP33" s="294">
        <v>649</v>
      </c>
      <c r="BQ33" s="294">
        <v>649</v>
      </c>
      <c r="BR33" s="294">
        <v>649</v>
      </c>
      <c r="BU33" s="146">
        <v>2999</v>
      </c>
      <c r="BV33" s="146">
        <v>2999</v>
      </c>
      <c r="BW33" s="146">
        <v>2999</v>
      </c>
      <c r="BX33" s="146">
        <v>2999</v>
      </c>
      <c r="BY33" s="146">
        <v>2999</v>
      </c>
      <c r="BZ33" s="146">
        <v>2999</v>
      </c>
      <c r="CA33" s="146">
        <v>2999</v>
      </c>
      <c r="CB33" s="146">
        <v>2999</v>
      </c>
      <c r="CC33" s="146">
        <v>2999</v>
      </c>
      <c r="CD33" s="146">
        <v>2409</v>
      </c>
      <c r="CE33" s="146">
        <v>2409</v>
      </c>
      <c r="CF33" s="146">
        <v>2409</v>
      </c>
      <c r="CG33" s="146">
        <v>2409</v>
      </c>
      <c r="CH33" s="146">
        <v>2409</v>
      </c>
      <c r="CI33" s="146">
        <v>2409</v>
      </c>
      <c r="CJ33" s="146">
        <v>2409</v>
      </c>
      <c r="CK33" s="146">
        <v>2409</v>
      </c>
      <c r="CL33" s="146">
        <v>2409</v>
      </c>
      <c r="CM33" s="146">
        <v>1999</v>
      </c>
      <c r="CN33" s="146">
        <v>1999</v>
      </c>
      <c r="CO33" s="146">
        <v>1999</v>
      </c>
      <c r="CP33" s="146">
        <v>1999</v>
      </c>
      <c r="CQ33" s="146">
        <v>1999</v>
      </c>
      <c r="CR33" s="146">
        <v>1999</v>
      </c>
      <c r="CS33" s="146">
        <v>1999</v>
      </c>
      <c r="CT33" s="146">
        <v>1999</v>
      </c>
      <c r="CU33" s="146">
        <v>1999</v>
      </c>
      <c r="CV33" s="146">
        <v>1699</v>
      </c>
      <c r="CW33" s="146">
        <v>1699</v>
      </c>
      <c r="CX33" s="146">
        <v>1699</v>
      </c>
      <c r="CY33" s="146">
        <v>1699</v>
      </c>
      <c r="CZ33" s="146">
        <v>1699</v>
      </c>
      <c r="DA33" s="146">
        <v>1699</v>
      </c>
      <c r="DB33" s="146">
        <v>1699</v>
      </c>
      <c r="DC33" s="146">
        <v>1699</v>
      </c>
      <c r="DD33" s="146">
        <v>1699</v>
      </c>
      <c r="DE33" s="146">
        <v>899</v>
      </c>
      <c r="DF33" s="146">
        <v>899</v>
      </c>
      <c r="DG33" s="146">
        <v>899</v>
      </c>
      <c r="DH33" s="146">
        <v>899</v>
      </c>
      <c r="DI33" s="146">
        <v>899</v>
      </c>
      <c r="DJ33" s="146">
        <v>899</v>
      </c>
      <c r="DK33" s="146">
        <v>899</v>
      </c>
      <c r="DL33" s="146">
        <v>899</v>
      </c>
      <c r="DM33" s="146">
        <v>899</v>
      </c>
      <c r="DN33" s="146">
        <v>699</v>
      </c>
      <c r="DO33" s="146">
        <v>699</v>
      </c>
      <c r="DP33" s="146">
        <v>699</v>
      </c>
      <c r="DQ33" s="146">
        <v>699</v>
      </c>
      <c r="DR33" s="146">
        <v>699</v>
      </c>
      <c r="DS33" s="146">
        <v>699</v>
      </c>
      <c r="DT33" s="146">
        <v>699</v>
      </c>
      <c r="DU33" s="146">
        <v>699</v>
      </c>
      <c r="DV33" s="146">
        <v>699</v>
      </c>
      <c r="DW33" s="146">
        <v>649</v>
      </c>
      <c r="DX33" s="146">
        <v>649</v>
      </c>
      <c r="DY33" s="146">
        <v>649</v>
      </c>
      <c r="DZ33" s="146">
        <v>649</v>
      </c>
      <c r="EA33" s="146">
        <v>649</v>
      </c>
      <c r="EB33" s="146">
        <v>649</v>
      </c>
      <c r="EC33" s="146">
        <v>649</v>
      </c>
      <c r="ED33" s="146">
        <v>649</v>
      </c>
      <c r="EE33" s="146">
        <v>649</v>
      </c>
    </row>
    <row r="34" spans="1:135" ht="15" customHeight="1">
      <c r="A34" s="296"/>
      <c r="B34" s="149" t="s">
        <v>249</v>
      </c>
      <c r="C34" s="198" t="s">
        <v>250</v>
      </c>
      <c r="D34" s="481">
        <v>41738</v>
      </c>
      <c r="E34" s="481" t="s">
        <v>105</v>
      </c>
      <c r="F34" s="197" t="s">
        <v>1127</v>
      </c>
      <c r="G34" s="197" t="s">
        <v>359</v>
      </c>
      <c r="H34" s="294">
        <v>2399</v>
      </c>
      <c r="I34" s="294">
        <v>2399</v>
      </c>
      <c r="J34" s="294">
        <v>2399</v>
      </c>
      <c r="K34" s="294">
        <v>2399</v>
      </c>
      <c r="L34" s="294">
        <v>2399</v>
      </c>
      <c r="M34" s="294">
        <v>2399</v>
      </c>
      <c r="N34" s="294">
        <v>2399</v>
      </c>
      <c r="O34" s="294">
        <v>2399</v>
      </c>
      <c r="P34" s="294">
        <v>2399</v>
      </c>
      <c r="Q34" s="294">
        <v>2199</v>
      </c>
      <c r="R34" s="294">
        <v>2199</v>
      </c>
      <c r="S34" s="294">
        <v>2199</v>
      </c>
      <c r="T34" s="294">
        <v>2199</v>
      </c>
      <c r="U34" s="294">
        <v>2199</v>
      </c>
      <c r="V34" s="294">
        <v>2199</v>
      </c>
      <c r="W34" s="294">
        <v>2199</v>
      </c>
      <c r="X34" s="294">
        <v>2199</v>
      </c>
      <c r="Y34" s="294">
        <v>2199</v>
      </c>
      <c r="Z34" s="294">
        <v>1949</v>
      </c>
      <c r="AA34" s="294">
        <v>1949</v>
      </c>
      <c r="AB34" s="294">
        <v>1949</v>
      </c>
      <c r="AC34" s="294">
        <v>1949</v>
      </c>
      <c r="AD34" s="294">
        <v>1949</v>
      </c>
      <c r="AE34" s="294">
        <v>1949</v>
      </c>
      <c r="AF34" s="294">
        <v>1949</v>
      </c>
      <c r="AG34" s="294">
        <v>1949</v>
      </c>
      <c r="AH34" s="294">
        <v>1949</v>
      </c>
      <c r="AI34" s="294">
        <v>1399</v>
      </c>
      <c r="AJ34" s="294">
        <v>1399</v>
      </c>
      <c r="AK34" s="294">
        <v>1399</v>
      </c>
      <c r="AL34" s="294">
        <v>1399</v>
      </c>
      <c r="AM34" s="294">
        <v>1399</v>
      </c>
      <c r="AN34" s="294">
        <v>1399</v>
      </c>
      <c r="AO34" s="294">
        <v>1399</v>
      </c>
      <c r="AP34" s="294">
        <v>1399</v>
      </c>
      <c r="AQ34" s="294">
        <v>1399</v>
      </c>
      <c r="AR34" s="294">
        <v>1199</v>
      </c>
      <c r="AS34" s="294">
        <v>1199</v>
      </c>
      <c r="AT34" s="294">
        <v>1199</v>
      </c>
      <c r="AU34" s="294">
        <v>1199</v>
      </c>
      <c r="AV34" s="294">
        <v>1199</v>
      </c>
      <c r="AW34" s="294">
        <v>1199</v>
      </c>
      <c r="AX34" s="294">
        <v>1199</v>
      </c>
      <c r="AY34" s="294">
        <v>1199</v>
      </c>
      <c r="AZ34" s="294">
        <v>1199</v>
      </c>
      <c r="BA34" s="294">
        <v>1099</v>
      </c>
      <c r="BB34" s="294">
        <v>1099</v>
      </c>
      <c r="BC34" s="294">
        <v>1099</v>
      </c>
      <c r="BD34" s="294">
        <v>1099</v>
      </c>
      <c r="BE34" s="294">
        <v>1099</v>
      </c>
      <c r="BF34" s="294">
        <v>1099</v>
      </c>
      <c r="BG34" s="294">
        <v>1099</v>
      </c>
      <c r="BH34" s="294">
        <v>1099</v>
      </c>
      <c r="BI34" s="294">
        <v>1099</v>
      </c>
      <c r="BJ34" s="294">
        <v>299</v>
      </c>
      <c r="BK34" s="294">
        <v>299</v>
      </c>
      <c r="BL34" s="294">
        <v>299</v>
      </c>
      <c r="BM34" s="294">
        <v>299</v>
      </c>
      <c r="BN34" s="294">
        <v>299</v>
      </c>
      <c r="BO34" s="294">
        <v>299</v>
      </c>
      <c r="BP34" s="294">
        <v>299</v>
      </c>
      <c r="BQ34" s="294">
        <v>299</v>
      </c>
      <c r="BR34" s="294">
        <v>299</v>
      </c>
      <c r="BU34" s="146">
        <v>2399</v>
      </c>
      <c r="BV34" s="146">
        <v>2399</v>
      </c>
      <c r="BW34" s="146">
        <v>2399</v>
      </c>
      <c r="BX34" s="146">
        <v>2399</v>
      </c>
      <c r="BY34" s="146">
        <v>2399</v>
      </c>
      <c r="BZ34" s="146">
        <v>2399</v>
      </c>
      <c r="CA34" s="146">
        <v>2399</v>
      </c>
      <c r="CB34" s="146">
        <v>2399</v>
      </c>
      <c r="CC34" s="146">
        <v>2399</v>
      </c>
      <c r="CD34" s="146">
        <v>2199</v>
      </c>
      <c r="CE34" s="146">
        <v>2199</v>
      </c>
      <c r="CF34" s="146">
        <v>2199</v>
      </c>
      <c r="CG34" s="146">
        <v>2199</v>
      </c>
      <c r="CH34" s="146">
        <v>2199</v>
      </c>
      <c r="CI34" s="146">
        <v>2199</v>
      </c>
      <c r="CJ34" s="146">
        <v>2199</v>
      </c>
      <c r="CK34" s="146">
        <v>2199</v>
      </c>
      <c r="CL34" s="146">
        <v>2199</v>
      </c>
      <c r="CM34" s="146">
        <v>1949</v>
      </c>
      <c r="CN34" s="146">
        <v>1949</v>
      </c>
      <c r="CO34" s="146">
        <v>1949</v>
      </c>
      <c r="CP34" s="146">
        <v>1949</v>
      </c>
      <c r="CQ34" s="146">
        <v>1949</v>
      </c>
      <c r="CR34" s="146">
        <v>1949</v>
      </c>
      <c r="CS34" s="146">
        <v>1949</v>
      </c>
      <c r="CT34" s="146">
        <v>1949</v>
      </c>
      <c r="CU34" s="146">
        <v>1949</v>
      </c>
      <c r="CV34" s="146">
        <v>1399</v>
      </c>
      <c r="CW34" s="146">
        <v>1399</v>
      </c>
      <c r="CX34" s="146">
        <v>1399</v>
      </c>
      <c r="CY34" s="146">
        <v>1399</v>
      </c>
      <c r="CZ34" s="146">
        <v>1399</v>
      </c>
      <c r="DA34" s="146">
        <v>1399</v>
      </c>
      <c r="DB34" s="146">
        <v>1399</v>
      </c>
      <c r="DC34" s="146">
        <v>1399</v>
      </c>
      <c r="DD34" s="146">
        <v>1399</v>
      </c>
      <c r="DE34" s="146">
        <v>1199</v>
      </c>
      <c r="DF34" s="146">
        <v>1199</v>
      </c>
      <c r="DG34" s="146">
        <v>1199</v>
      </c>
      <c r="DH34" s="146">
        <v>1199</v>
      </c>
      <c r="DI34" s="146">
        <v>1199</v>
      </c>
      <c r="DJ34" s="146">
        <v>1199</v>
      </c>
      <c r="DK34" s="146">
        <v>1199</v>
      </c>
      <c r="DL34" s="146">
        <v>1199</v>
      </c>
      <c r="DM34" s="146">
        <v>1199</v>
      </c>
      <c r="DN34" s="146">
        <v>1099</v>
      </c>
      <c r="DO34" s="146">
        <v>1099</v>
      </c>
      <c r="DP34" s="146">
        <v>1099</v>
      </c>
      <c r="DQ34" s="146">
        <v>1099</v>
      </c>
      <c r="DR34" s="146">
        <v>1099</v>
      </c>
      <c r="DS34" s="146">
        <v>1099</v>
      </c>
      <c r="DT34" s="146">
        <v>1099</v>
      </c>
      <c r="DU34" s="146">
        <v>1099</v>
      </c>
      <c r="DV34" s="146">
        <v>1099</v>
      </c>
      <c r="DW34" s="146">
        <v>299</v>
      </c>
      <c r="DX34" s="146">
        <v>299</v>
      </c>
      <c r="DY34" s="146">
        <v>299</v>
      </c>
      <c r="DZ34" s="146">
        <v>299</v>
      </c>
      <c r="EA34" s="146">
        <v>299</v>
      </c>
      <c r="EB34" s="146">
        <v>299</v>
      </c>
      <c r="EC34" s="146">
        <v>299</v>
      </c>
      <c r="ED34" s="146">
        <v>299</v>
      </c>
      <c r="EE34" s="146">
        <v>299</v>
      </c>
    </row>
    <row r="35" spans="1:135" ht="15" customHeight="1">
      <c r="A35" s="296"/>
      <c r="B35" s="149" t="s">
        <v>1653</v>
      </c>
      <c r="C35" s="198" t="s">
        <v>1654</v>
      </c>
      <c r="D35" s="481">
        <v>42298</v>
      </c>
      <c r="E35" s="481" t="s">
        <v>105</v>
      </c>
      <c r="F35" s="197" t="s">
        <v>1127</v>
      </c>
      <c r="G35" s="197" t="s">
        <v>359</v>
      </c>
      <c r="H35" s="294">
        <v>2399</v>
      </c>
      <c r="I35" s="294">
        <v>2399</v>
      </c>
      <c r="J35" s="294">
        <v>2399</v>
      </c>
      <c r="K35" s="294">
        <v>2399</v>
      </c>
      <c r="L35" s="294">
        <v>2399</v>
      </c>
      <c r="M35" s="294">
        <v>2399</v>
      </c>
      <c r="N35" s="294">
        <v>2399</v>
      </c>
      <c r="O35" s="294">
        <v>2399</v>
      </c>
      <c r="P35" s="294">
        <v>2399</v>
      </c>
      <c r="Q35" s="294">
        <v>2199</v>
      </c>
      <c r="R35" s="294">
        <v>2199</v>
      </c>
      <c r="S35" s="294">
        <v>2199</v>
      </c>
      <c r="T35" s="294">
        <v>2199</v>
      </c>
      <c r="U35" s="294">
        <v>2199</v>
      </c>
      <c r="V35" s="294">
        <v>2199</v>
      </c>
      <c r="W35" s="294">
        <v>2199</v>
      </c>
      <c r="X35" s="294">
        <v>2199</v>
      </c>
      <c r="Y35" s="294">
        <v>2199</v>
      </c>
      <c r="Z35" s="294">
        <v>1949</v>
      </c>
      <c r="AA35" s="294">
        <v>1949</v>
      </c>
      <c r="AB35" s="294">
        <v>1949</v>
      </c>
      <c r="AC35" s="294">
        <v>1949</v>
      </c>
      <c r="AD35" s="294">
        <v>1949</v>
      </c>
      <c r="AE35" s="294">
        <v>1949</v>
      </c>
      <c r="AF35" s="294">
        <v>1949</v>
      </c>
      <c r="AG35" s="294">
        <v>1949</v>
      </c>
      <c r="AH35" s="294">
        <v>1949</v>
      </c>
      <c r="AI35" s="294">
        <v>1399</v>
      </c>
      <c r="AJ35" s="294">
        <v>1399</v>
      </c>
      <c r="AK35" s="294">
        <v>1399</v>
      </c>
      <c r="AL35" s="294">
        <v>1399</v>
      </c>
      <c r="AM35" s="294">
        <v>1399</v>
      </c>
      <c r="AN35" s="294">
        <v>1399</v>
      </c>
      <c r="AO35" s="294">
        <v>1399</v>
      </c>
      <c r="AP35" s="294">
        <v>1399</v>
      </c>
      <c r="AQ35" s="294">
        <v>1399</v>
      </c>
      <c r="AR35" s="294">
        <v>1199</v>
      </c>
      <c r="AS35" s="294">
        <v>1199</v>
      </c>
      <c r="AT35" s="294">
        <v>1199</v>
      </c>
      <c r="AU35" s="294">
        <v>1199</v>
      </c>
      <c r="AV35" s="294">
        <v>1199</v>
      </c>
      <c r="AW35" s="294">
        <v>1199</v>
      </c>
      <c r="AX35" s="294">
        <v>1199</v>
      </c>
      <c r="AY35" s="294">
        <v>1199</v>
      </c>
      <c r="AZ35" s="294">
        <v>1199</v>
      </c>
      <c r="BA35" s="294">
        <v>1099</v>
      </c>
      <c r="BB35" s="294">
        <v>1099</v>
      </c>
      <c r="BC35" s="294">
        <v>1099</v>
      </c>
      <c r="BD35" s="294">
        <v>1099</v>
      </c>
      <c r="BE35" s="294">
        <v>1099</v>
      </c>
      <c r="BF35" s="294">
        <v>1099</v>
      </c>
      <c r="BG35" s="294">
        <v>1099</v>
      </c>
      <c r="BH35" s="294">
        <v>1099</v>
      </c>
      <c r="BI35" s="294">
        <v>1099</v>
      </c>
      <c r="BJ35" s="294">
        <v>299</v>
      </c>
      <c r="BK35" s="294">
        <v>299</v>
      </c>
      <c r="BL35" s="294">
        <v>299</v>
      </c>
      <c r="BM35" s="294">
        <v>299</v>
      </c>
      <c r="BN35" s="294">
        <v>299</v>
      </c>
      <c r="BO35" s="294">
        <v>299</v>
      </c>
      <c r="BP35" s="294">
        <v>299</v>
      </c>
      <c r="BQ35" s="294">
        <v>299</v>
      </c>
      <c r="BR35" s="294">
        <v>299</v>
      </c>
      <c r="BU35" s="146">
        <v>2399</v>
      </c>
      <c r="BV35" s="146">
        <v>2399</v>
      </c>
      <c r="BW35" s="146">
        <v>2399</v>
      </c>
      <c r="BX35" s="146">
        <v>2399</v>
      </c>
      <c r="BY35" s="146">
        <v>2399</v>
      </c>
      <c r="BZ35" s="146">
        <v>2399</v>
      </c>
      <c r="CA35" s="146">
        <v>2399</v>
      </c>
      <c r="CB35" s="146">
        <v>2399</v>
      </c>
      <c r="CC35" s="146">
        <v>2399</v>
      </c>
      <c r="CD35" s="146">
        <v>2199</v>
      </c>
      <c r="CE35" s="146">
        <v>2199</v>
      </c>
      <c r="CF35" s="146">
        <v>2199</v>
      </c>
      <c r="CG35" s="146">
        <v>2199</v>
      </c>
      <c r="CH35" s="146">
        <v>2199</v>
      </c>
      <c r="CI35" s="146">
        <v>2199</v>
      </c>
      <c r="CJ35" s="146">
        <v>2199</v>
      </c>
      <c r="CK35" s="146">
        <v>2199</v>
      </c>
      <c r="CL35" s="146">
        <v>2199</v>
      </c>
      <c r="CM35" s="146">
        <v>1949</v>
      </c>
      <c r="CN35" s="146">
        <v>1949</v>
      </c>
      <c r="CO35" s="146">
        <v>1949</v>
      </c>
      <c r="CP35" s="146">
        <v>1949</v>
      </c>
      <c r="CQ35" s="146">
        <v>1949</v>
      </c>
      <c r="CR35" s="146">
        <v>1949</v>
      </c>
      <c r="CS35" s="146">
        <v>1949</v>
      </c>
      <c r="CT35" s="146">
        <v>1949</v>
      </c>
      <c r="CU35" s="146">
        <v>1949</v>
      </c>
      <c r="CV35" s="146">
        <v>1399</v>
      </c>
      <c r="CW35" s="146">
        <v>1399</v>
      </c>
      <c r="CX35" s="146">
        <v>1399</v>
      </c>
      <c r="CY35" s="146">
        <v>1399</v>
      </c>
      <c r="CZ35" s="146">
        <v>1399</v>
      </c>
      <c r="DA35" s="146">
        <v>1399</v>
      </c>
      <c r="DB35" s="146">
        <v>1399</v>
      </c>
      <c r="DC35" s="146">
        <v>1399</v>
      </c>
      <c r="DD35" s="146">
        <v>1399</v>
      </c>
      <c r="DE35" s="146">
        <v>1199</v>
      </c>
      <c r="DF35" s="146">
        <v>1199</v>
      </c>
      <c r="DG35" s="146">
        <v>1199</v>
      </c>
      <c r="DH35" s="146">
        <v>1199</v>
      </c>
      <c r="DI35" s="146">
        <v>1199</v>
      </c>
      <c r="DJ35" s="146">
        <v>1199</v>
      </c>
      <c r="DK35" s="146">
        <v>1199</v>
      </c>
      <c r="DL35" s="146">
        <v>1199</v>
      </c>
      <c r="DM35" s="146">
        <v>1199</v>
      </c>
      <c r="DN35" s="146">
        <v>1099</v>
      </c>
      <c r="DO35" s="146">
        <v>1099</v>
      </c>
      <c r="DP35" s="146">
        <v>1099</v>
      </c>
      <c r="DQ35" s="146">
        <v>1099</v>
      </c>
      <c r="DR35" s="146">
        <v>1099</v>
      </c>
      <c r="DS35" s="146">
        <v>1099</v>
      </c>
      <c r="DT35" s="146">
        <v>1099</v>
      </c>
      <c r="DU35" s="146">
        <v>1099</v>
      </c>
      <c r="DV35" s="146">
        <v>1099</v>
      </c>
      <c r="DW35" s="146">
        <v>299</v>
      </c>
      <c r="DX35" s="146">
        <v>299</v>
      </c>
      <c r="DY35" s="146">
        <v>299</v>
      </c>
      <c r="DZ35" s="146">
        <v>299</v>
      </c>
      <c r="EA35" s="146">
        <v>299</v>
      </c>
      <c r="EB35" s="146">
        <v>299</v>
      </c>
      <c r="EC35" s="146">
        <v>299</v>
      </c>
      <c r="ED35" s="146">
        <v>299</v>
      </c>
      <c r="EE35" s="146">
        <v>299</v>
      </c>
    </row>
    <row r="36" spans="1:135" ht="15" customHeight="1">
      <c r="A36" s="296"/>
      <c r="B36" s="149" t="s">
        <v>1593</v>
      </c>
      <c r="C36" s="198" t="s">
        <v>1592</v>
      </c>
      <c r="D36" s="481">
        <v>42236</v>
      </c>
      <c r="E36" s="481" t="s">
        <v>105</v>
      </c>
      <c r="F36" s="197" t="s">
        <v>1128</v>
      </c>
      <c r="G36" s="197" t="s">
        <v>360</v>
      </c>
      <c r="H36" s="294">
        <v>2299</v>
      </c>
      <c r="I36" s="294">
        <v>2299</v>
      </c>
      <c r="J36" s="294">
        <v>2299</v>
      </c>
      <c r="K36" s="294">
        <v>2299</v>
      </c>
      <c r="L36" s="294">
        <v>2299</v>
      </c>
      <c r="M36" s="294">
        <v>2299</v>
      </c>
      <c r="N36" s="294">
        <v>2299</v>
      </c>
      <c r="O36" s="294">
        <v>2299</v>
      </c>
      <c r="P36" s="294">
        <v>2299</v>
      </c>
      <c r="Q36" s="294">
        <v>1399</v>
      </c>
      <c r="R36" s="294">
        <v>1399</v>
      </c>
      <c r="S36" s="294">
        <v>1399</v>
      </c>
      <c r="T36" s="294">
        <v>1399</v>
      </c>
      <c r="U36" s="294">
        <v>1399</v>
      </c>
      <c r="V36" s="294">
        <v>1399</v>
      </c>
      <c r="W36" s="294">
        <v>1399</v>
      </c>
      <c r="X36" s="294">
        <v>1399</v>
      </c>
      <c r="Y36" s="294">
        <v>1399</v>
      </c>
      <c r="Z36" s="294">
        <v>1299</v>
      </c>
      <c r="AA36" s="294">
        <v>1299</v>
      </c>
      <c r="AB36" s="294">
        <v>1299</v>
      </c>
      <c r="AC36" s="294">
        <v>1299</v>
      </c>
      <c r="AD36" s="294">
        <v>1299</v>
      </c>
      <c r="AE36" s="294">
        <v>1299</v>
      </c>
      <c r="AF36" s="294">
        <v>1299</v>
      </c>
      <c r="AG36" s="294">
        <v>1299</v>
      </c>
      <c r="AH36" s="294">
        <v>1299</v>
      </c>
      <c r="AI36" s="294">
        <v>1099</v>
      </c>
      <c r="AJ36" s="294">
        <v>1099</v>
      </c>
      <c r="AK36" s="294">
        <v>1099</v>
      </c>
      <c r="AL36" s="294">
        <v>1099</v>
      </c>
      <c r="AM36" s="294">
        <v>1099</v>
      </c>
      <c r="AN36" s="294">
        <v>1099</v>
      </c>
      <c r="AO36" s="294">
        <v>1099</v>
      </c>
      <c r="AP36" s="294">
        <v>1099</v>
      </c>
      <c r="AQ36" s="294">
        <v>1099</v>
      </c>
      <c r="AR36" s="294">
        <v>999</v>
      </c>
      <c r="AS36" s="294">
        <v>999</v>
      </c>
      <c r="AT36" s="294">
        <v>999</v>
      </c>
      <c r="AU36" s="294">
        <v>999</v>
      </c>
      <c r="AV36" s="294">
        <v>999</v>
      </c>
      <c r="AW36" s="294">
        <v>999</v>
      </c>
      <c r="AX36" s="294">
        <v>999</v>
      </c>
      <c r="AY36" s="294">
        <v>999</v>
      </c>
      <c r="AZ36" s="294">
        <v>999</v>
      </c>
      <c r="BA36" s="294">
        <v>949</v>
      </c>
      <c r="BB36" s="294">
        <v>949</v>
      </c>
      <c r="BC36" s="294">
        <v>949</v>
      </c>
      <c r="BD36" s="294">
        <v>949</v>
      </c>
      <c r="BE36" s="294">
        <v>949</v>
      </c>
      <c r="BF36" s="294">
        <v>949</v>
      </c>
      <c r="BG36" s="294">
        <v>949</v>
      </c>
      <c r="BH36" s="294">
        <v>949</v>
      </c>
      <c r="BI36" s="294">
        <v>949</v>
      </c>
      <c r="BJ36" s="294">
        <v>449</v>
      </c>
      <c r="BK36" s="294">
        <v>449</v>
      </c>
      <c r="BL36" s="294">
        <v>449</v>
      </c>
      <c r="BM36" s="294">
        <v>449</v>
      </c>
      <c r="BN36" s="294">
        <v>449</v>
      </c>
      <c r="BO36" s="294">
        <v>449</v>
      </c>
      <c r="BP36" s="294">
        <v>449</v>
      </c>
      <c r="BQ36" s="294">
        <v>449</v>
      </c>
      <c r="BR36" s="294">
        <v>449</v>
      </c>
      <c r="BU36" s="146">
        <v>2299</v>
      </c>
      <c r="BV36" s="146">
        <v>2299</v>
      </c>
      <c r="BW36" s="146">
        <v>2299</v>
      </c>
      <c r="BX36" s="146">
        <v>2299</v>
      </c>
      <c r="BY36" s="146">
        <v>2299</v>
      </c>
      <c r="BZ36" s="146">
        <v>2299</v>
      </c>
      <c r="CA36" s="146">
        <v>2299</v>
      </c>
      <c r="CB36" s="146">
        <v>2299</v>
      </c>
      <c r="CC36" s="146">
        <v>2299</v>
      </c>
      <c r="CD36" s="146">
        <v>1399</v>
      </c>
      <c r="CE36" s="146">
        <v>1399</v>
      </c>
      <c r="CF36" s="146">
        <v>1399</v>
      </c>
      <c r="CG36" s="146">
        <v>1399</v>
      </c>
      <c r="CH36" s="146">
        <v>1399</v>
      </c>
      <c r="CI36" s="146">
        <v>1399</v>
      </c>
      <c r="CJ36" s="146">
        <v>1399</v>
      </c>
      <c r="CK36" s="146">
        <v>1399</v>
      </c>
      <c r="CL36" s="146">
        <v>1399</v>
      </c>
      <c r="CM36" s="146">
        <v>1299</v>
      </c>
      <c r="CN36" s="146">
        <v>1299</v>
      </c>
      <c r="CO36" s="146">
        <v>1299</v>
      </c>
      <c r="CP36" s="146">
        <v>1299</v>
      </c>
      <c r="CQ36" s="146">
        <v>1299</v>
      </c>
      <c r="CR36" s="146">
        <v>1299</v>
      </c>
      <c r="CS36" s="146">
        <v>1299</v>
      </c>
      <c r="CT36" s="146">
        <v>1299</v>
      </c>
      <c r="CU36" s="146">
        <v>1299</v>
      </c>
      <c r="CV36" s="146">
        <v>1099</v>
      </c>
      <c r="CW36" s="146">
        <v>1099</v>
      </c>
      <c r="CX36" s="146">
        <v>1099</v>
      </c>
      <c r="CY36" s="146">
        <v>1099</v>
      </c>
      <c r="CZ36" s="146">
        <v>1099</v>
      </c>
      <c r="DA36" s="146">
        <v>1099</v>
      </c>
      <c r="DB36" s="146">
        <v>1099</v>
      </c>
      <c r="DC36" s="146">
        <v>1099</v>
      </c>
      <c r="DD36" s="146">
        <v>1099</v>
      </c>
      <c r="DE36" s="146">
        <v>999</v>
      </c>
      <c r="DF36" s="146">
        <v>999</v>
      </c>
      <c r="DG36" s="146">
        <v>999</v>
      </c>
      <c r="DH36" s="146">
        <v>999</v>
      </c>
      <c r="DI36" s="146">
        <v>999</v>
      </c>
      <c r="DJ36" s="146">
        <v>999</v>
      </c>
      <c r="DK36" s="146">
        <v>999</v>
      </c>
      <c r="DL36" s="146">
        <v>999</v>
      </c>
      <c r="DM36" s="146">
        <v>999</v>
      </c>
      <c r="DN36" s="146">
        <v>949</v>
      </c>
      <c r="DO36" s="146">
        <v>949</v>
      </c>
      <c r="DP36" s="146">
        <v>949</v>
      </c>
      <c r="DQ36" s="146">
        <v>949</v>
      </c>
      <c r="DR36" s="146">
        <v>949</v>
      </c>
      <c r="DS36" s="146">
        <v>949</v>
      </c>
      <c r="DT36" s="146">
        <v>949</v>
      </c>
      <c r="DU36" s="146">
        <v>949</v>
      </c>
      <c r="DV36" s="146">
        <v>949</v>
      </c>
      <c r="DW36" s="146">
        <v>449</v>
      </c>
      <c r="DX36" s="146">
        <v>449</v>
      </c>
      <c r="DY36" s="146">
        <v>449</v>
      </c>
      <c r="DZ36" s="146">
        <v>449</v>
      </c>
      <c r="EA36" s="146">
        <v>449</v>
      </c>
      <c r="EB36" s="146">
        <v>449</v>
      </c>
      <c r="EC36" s="146">
        <v>449</v>
      </c>
      <c r="ED36" s="146">
        <v>449</v>
      </c>
      <c r="EE36" s="146">
        <v>449</v>
      </c>
    </row>
    <row r="37" spans="1:135" ht="15" customHeight="1">
      <c r="A37" s="296"/>
      <c r="B37" s="149" t="s">
        <v>1100</v>
      </c>
      <c r="C37" s="244" t="s">
        <v>1099</v>
      </c>
      <c r="D37" s="481">
        <v>42032</v>
      </c>
      <c r="E37" s="481" t="s">
        <v>105</v>
      </c>
      <c r="F37" s="197" t="s">
        <v>1128</v>
      </c>
      <c r="G37" s="197" t="s">
        <v>359</v>
      </c>
      <c r="H37" s="294">
        <v>1749</v>
      </c>
      <c r="I37" s="294">
        <v>1749</v>
      </c>
      <c r="J37" s="294">
        <v>1749</v>
      </c>
      <c r="K37" s="294">
        <v>1749</v>
      </c>
      <c r="L37" s="294">
        <v>1749</v>
      </c>
      <c r="M37" s="294">
        <v>1749</v>
      </c>
      <c r="N37" s="294">
        <v>1749</v>
      </c>
      <c r="O37" s="294">
        <v>1749</v>
      </c>
      <c r="P37" s="294">
        <v>1749</v>
      </c>
      <c r="Q37" s="294">
        <v>1459</v>
      </c>
      <c r="R37" s="294">
        <v>1459</v>
      </c>
      <c r="S37" s="294">
        <v>1459</v>
      </c>
      <c r="T37" s="294">
        <v>1459</v>
      </c>
      <c r="U37" s="294">
        <v>1459</v>
      </c>
      <c r="V37" s="294">
        <v>1459</v>
      </c>
      <c r="W37" s="294">
        <v>1459</v>
      </c>
      <c r="X37" s="294">
        <v>1459</v>
      </c>
      <c r="Y37" s="294">
        <v>1459</v>
      </c>
      <c r="Z37" s="294">
        <v>1199</v>
      </c>
      <c r="AA37" s="294">
        <v>1199</v>
      </c>
      <c r="AB37" s="294">
        <v>1199</v>
      </c>
      <c r="AC37" s="294">
        <v>1199</v>
      </c>
      <c r="AD37" s="294">
        <v>1199</v>
      </c>
      <c r="AE37" s="294">
        <v>1199</v>
      </c>
      <c r="AF37" s="294">
        <v>1199</v>
      </c>
      <c r="AG37" s="294">
        <v>1199</v>
      </c>
      <c r="AH37" s="294">
        <v>1199</v>
      </c>
      <c r="AI37" s="294">
        <v>899</v>
      </c>
      <c r="AJ37" s="294">
        <v>899</v>
      </c>
      <c r="AK37" s="294">
        <v>899</v>
      </c>
      <c r="AL37" s="294">
        <v>899</v>
      </c>
      <c r="AM37" s="294">
        <v>899</v>
      </c>
      <c r="AN37" s="294">
        <v>899</v>
      </c>
      <c r="AO37" s="294">
        <v>899</v>
      </c>
      <c r="AP37" s="294">
        <v>899</v>
      </c>
      <c r="AQ37" s="294">
        <v>899</v>
      </c>
      <c r="AR37" s="294">
        <v>699</v>
      </c>
      <c r="AS37" s="294">
        <v>699</v>
      </c>
      <c r="AT37" s="294">
        <v>699</v>
      </c>
      <c r="AU37" s="294">
        <v>699</v>
      </c>
      <c r="AV37" s="294">
        <v>699</v>
      </c>
      <c r="AW37" s="294">
        <v>699</v>
      </c>
      <c r="AX37" s="294">
        <v>699</v>
      </c>
      <c r="AY37" s="294">
        <v>699</v>
      </c>
      <c r="AZ37" s="294">
        <v>699</v>
      </c>
      <c r="BA37" s="294">
        <v>599</v>
      </c>
      <c r="BB37" s="294">
        <v>599</v>
      </c>
      <c r="BC37" s="294">
        <v>599</v>
      </c>
      <c r="BD37" s="294">
        <v>599</v>
      </c>
      <c r="BE37" s="294">
        <v>599</v>
      </c>
      <c r="BF37" s="294">
        <v>599</v>
      </c>
      <c r="BG37" s="294">
        <v>599</v>
      </c>
      <c r="BH37" s="294">
        <v>599</v>
      </c>
      <c r="BI37" s="294">
        <v>599</v>
      </c>
      <c r="BJ37" s="294">
        <v>0</v>
      </c>
      <c r="BK37" s="294">
        <v>0</v>
      </c>
      <c r="BL37" s="294">
        <v>0</v>
      </c>
      <c r="BM37" s="294">
        <v>0</v>
      </c>
      <c r="BN37" s="294">
        <v>0</v>
      </c>
      <c r="BO37" s="294">
        <v>0</v>
      </c>
      <c r="BP37" s="294">
        <v>0</v>
      </c>
      <c r="BQ37" s="294">
        <v>0</v>
      </c>
      <c r="BR37" s="294">
        <v>0</v>
      </c>
      <c r="BU37" s="146">
        <v>1749</v>
      </c>
      <c r="BV37" s="146">
        <v>1749</v>
      </c>
      <c r="BW37" s="146">
        <v>1749</v>
      </c>
      <c r="BX37" s="146">
        <v>1749</v>
      </c>
      <c r="BY37" s="146">
        <v>1749</v>
      </c>
      <c r="BZ37" s="146">
        <v>1749</v>
      </c>
      <c r="CA37" s="146">
        <v>1749</v>
      </c>
      <c r="CB37" s="146">
        <v>1749</v>
      </c>
      <c r="CC37" s="146">
        <v>1749</v>
      </c>
      <c r="CD37" s="146">
        <v>1459</v>
      </c>
      <c r="CE37" s="146">
        <v>1459</v>
      </c>
      <c r="CF37" s="146">
        <v>1459</v>
      </c>
      <c r="CG37" s="146">
        <v>1459</v>
      </c>
      <c r="CH37" s="146">
        <v>1459</v>
      </c>
      <c r="CI37" s="146">
        <v>1459</v>
      </c>
      <c r="CJ37" s="146">
        <v>1459</v>
      </c>
      <c r="CK37" s="146">
        <v>1459</v>
      </c>
      <c r="CL37" s="146">
        <v>1459</v>
      </c>
      <c r="CM37" s="146">
        <v>1199</v>
      </c>
      <c r="CN37" s="146">
        <v>1199</v>
      </c>
      <c r="CO37" s="146">
        <v>1199</v>
      </c>
      <c r="CP37" s="146">
        <v>1199</v>
      </c>
      <c r="CQ37" s="146">
        <v>1199</v>
      </c>
      <c r="CR37" s="146">
        <v>1199</v>
      </c>
      <c r="CS37" s="146">
        <v>1199</v>
      </c>
      <c r="CT37" s="146">
        <v>1199</v>
      </c>
      <c r="CU37" s="146">
        <v>1199</v>
      </c>
      <c r="CV37" s="146">
        <v>899</v>
      </c>
      <c r="CW37" s="146">
        <v>899</v>
      </c>
      <c r="CX37" s="146">
        <v>899</v>
      </c>
      <c r="CY37" s="146">
        <v>899</v>
      </c>
      <c r="CZ37" s="146">
        <v>899</v>
      </c>
      <c r="DA37" s="146">
        <v>899</v>
      </c>
      <c r="DB37" s="146">
        <v>899</v>
      </c>
      <c r="DC37" s="146">
        <v>899</v>
      </c>
      <c r="DD37" s="146">
        <v>899</v>
      </c>
      <c r="DE37" s="146">
        <v>699</v>
      </c>
      <c r="DF37" s="146">
        <v>699</v>
      </c>
      <c r="DG37" s="146">
        <v>699</v>
      </c>
      <c r="DH37" s="146">
        <v>699</v>
      </c>
      <c r="DI37" s="146">
        <v>699</v>
      </c>
      <c r="DJ37" s="146">
        <v>699</v>
      </c>
      <c r="DK37" s="146">
        <v>699</v>
      </c>
      <c r="DL37" s="146">
        <v>699</v>
      </c>
      <c r="DM37" s="146">
        <v>699</v>
      </c>
      <c r="DN37" s="146">
        <v>599</v>
      </c>
      <c r="DO37" s="146">
        <v>599</v>
      </c>
      <c r="DP37" s="146">
        <v>599</v>
      </c>
      <c r="DQ37" s="146">
        <v>599</v>
      </c>
      <c r="DR37" s="146">
        <v>599</v>
      </c>
      <c r="DS37" s="146">
        <v>599</v>
      </c>
      <c r="DT37" s="146">
        <v>599</v>
      </c>
      <c r="DU37" s="146">
        <v>599</v>
      </c>
      <c r="DV37" s="146">
        <v>599</v>
      </c>
      <c r="DW37" s="146">
        <v>0</v>
      </c>
      <c r="DX37" s="146">
        <v>0</v>
      </c>
      <c r="DY37" s="146">
        <v>0</v>
      </c>
      <c r="DZ37" s="146">
        <v>0</v>
      </c>
      <c r="EA37" s="146">
        <v>0</v>
      </c>
      <c r="EB37" s="146">
        <v>0</v>
      </c>
      <c r="EC37" s="146">
        <v>0</v>
      </c>
      <c r="ED37" s="146">
        <v>0</v>
      </c>
      <c r="EE37" s="146">
        <v>0</v>
      </c>
    </row>
    <row r="38" spans="1:135" ht="15" customHeight="1">
      <c r="A38" s="296"/>
      <c r="B38" s="149" t="s">
        <v>333</v>
      </c>
      <c r="C38" s="198" t="s">
        <v>332</v>
      </c>
      <c r="D38" s="481">
        <v>41927</v>
      </c>
      <c r="E38" s="481" t="s">
        <v>105</v>
      </c>
      <c r="F38" s="197" t="s">
        <v>1128</v>
      </c>
      <c r="G38" s="197" t="s">
        <v>360</v>
      </c>
      <c r="H38" s="294">
        <v>2749</v>
      </c>
      <c r="I38" s="294">
        <v>2749</v>
      </c>
      <c r="J38" s="294">
        <v>2749</v>
      </c>
      <c r="K38" s="294">
        <v>2749</v>
      </c>
      <c r="L38" s="294">
        <v>2749</v>
      </c>
      <c r="M38" s="294">
        <v>2749</v>
      </c>
      <c r="N38" s="294">
        <v>2749</v>
      </c>
      <c r="O38" s="294">
        <v>2749</v>
      </c>
      <c r="P38" s="294">
        <v>2749</v>
      </c>
      <c r="Q38" s="294">
        <v>2289</v>
      </c>
      <c r="R38" s="294">
        <v>2289</v>
      </c>
      <c r="S38" s="294">
        <v>2289</v>
      </c>
      <c r="T38" s="294">
        <v>2289</v>
      </c>
      <c r="U38" s="294">
        <v>2289</v>
      </c>
      <c r="V38" s="294">
        <v>2289</v>
      </c>
      <c r="W38" s="294">
        <v>2289</v>
      </c>
      <c r="X38" s="294">
        <v>2289</v>
      </c>
      <c r="Y38" s="294">
        <v>2289</v>
      </c>
      <c r="Z38" s="294">
        <v>1999</v>
      </c>
      <c r="AA38" s="294">
        <v>1999</v>
      </c>
      <c r="AB38" s="294">
        <v>1999</v>
      </c>
      <c r="AC38" s="294">
        <v>1999</v>
      </c>
      <c r="AD38" s="294">
        <v>1999</v>
      </c>
      <c r="AE38" s="294">
        <v>1999</v>
      </c>
      <c r="AF38" s="294">
        <v>1999</v>
      </c>
      <c r="AG38" s="294">
        <v>1999</v>
      </c>
      <c r="AH38" s="294">
        <v>1999</v>
      </c>
      <c r="AI38" s="294">
        <v>1249</v>
      </c>
      <c r="AJ38" s="294">
        <v>1249</v>
      </c>
      <c r="AK38" s="294">
        <v>1249</v>
      </c>
      <c r="AL38" s="294">
        <v>1249</v>
      </c>
      <c r="AM38" s="294">
        <v>1249</v>
      </c>
      <c r="AN38" s="294">
        <v>1249</v>
      </c>
      <c r="AO38" s="294">
        <v>1249</v>
      </c>
      <c r="AP38" s="294">
        <v>1249</v>
      </c>
      <c r="AQ38" s="294">
        <v>1249</v>
      </c>
      <c r="AR38" s="294">
        <v>649</v>
      </c>
      <c r="AS38" s="294">
        <v>649</v>
      </c>
      <c r="AT38" s="294">
        <v>649</v>
      </c>
      <c r="AU38" s="294">
        <v>649</v>
      </c>
      <c r="AV38" s="294">
        <v>649</v>
      </c>
      <c r="AW38" s="294">
        <v>649</v>
      </c>
      <c r="AX38" s="294">
        <v>649</v>
      </c>
      <c r="AY38" s="294">
        <v>649</v>
      </c>
      <c r="AZ38" s="294">
        <v>649</v>
      </c>
      <c r="BA38" s="294">
        <v>599</v>
      </c>
      <c r="BB38" s="294">
        <v>599</v>
      </c>
      <c r="BC38" s="294">
        <v>599</v>
      </c>
      <c r="BD38" s="294">
        <v>599</v>
      </c>
      <c r="BE38" s="294">
        <v>599</v>
      </c>
      <c r="BF38" s="294">
        <v>599</v>
      </c>
      <c r="BG38" s="294">
        <v>599</v>
      </c>
      <c r="BH38" s="294">
        <v>599</v>
      </c>
      <c r="BI38" s="294">
        <v>599</v>
      </c>
      <c r="BJ38" s="294">
        <v>549</v>
      </c>
      <c r="BK38" s="294">
        <v>549</v>
      </c>
      <c r="BL38" s="294">
        <v>549</v>
      </c>
      <c r="BM38" s="294">
        <v>549</v>
      </c>
      <c r="BN38" s="294">
        <v>549</v>
      </c>
      <c r="BO38" s="294">
        <v>549</v>
      </c>
      <c r="BP38" s="294">
        <v>549</v>
      </c>
      <c r="BQ38" s="294">
        <v>549</v>
      </c>
      <c r="BR38" s="294">
        <v>549</v>
      </c>
      <c r="BU38" s="146">
        <v>2749</v>
      </c>
      <c r="BV38" s="146">
        <v>2749</v>
      </c>
      <c r="BW38" s="146">
        <v>2749</v>
      </c>
      <c r="BX38" s="146">
        <v>2749</v>
      </c>
      <c r="BY38" s="146">
        <v>2749</v>
      </c>
      <c r="BZ38" s="146">
        <v>2749</v>
      </c>
      <c r="CA38" s="146">
        <v>2749</v>
      </c>
      <c r="CB38" s="146">
        <v>2749</v>
      </c>
      <c r="CC38" s="146">
        <v>2749</v>
      </c>
      <c r="CD38" s="146">
        <v>2289</v>
      </c>
      <c r="CE38" s="146">
        <v>2289</v>
      </c>
      <c r="CF38" s="146">
        <v>2289</v>
      </c>
      <c r="CG38" s="146">
        <v>2289</v>
      </c>
      <c r="CH38" s="146">
        <v>2289</v>
      </c>
      <c r="CI38" s="146">
        <v>2289</v>
      </c>
      <c r="CJ38" s="146">
        <v>2289</v>
      </c>
      <c r="CK38" s="146">
        <v>2289</v>
      </c>
      <c r="CL38" s="146">
        <v>2289</v>
      </c>
      <c r="CM38" s="146">
        <v>1999</v>
      </c>
      <c r="CN38" s="146">
        <v>1999</v>
      </c>
      <c r="CO38" s="146">
        <v>1999</v>
      </c>
      <c r="CP38" s="146">
        <v>1999</v>
      </c>
      <c r="CQ38" s="146">
        <v>1999</v>
      </c>
      <c r="CR38" s="146">
        <v>1999</v>
      </c>
      <c r="CS38" s="146">
        <v>1999</v>
      </c>
      <c r="CT38" s="146">
        <v>1999</v>
      </c>
      <c r="CU38" s="146">
        <v>1999</v>
      </c>
      <c r="CV38" s="146">
        <v>1249</v>
      </c>
      <c r="CW38" s="146">
        <v>1249</v>
      </c>
      <c r="CX38" s="146">
        <v>1249</v>
      </c>
      <c r="CY38" s="146">
        <v>1249</v>
      </c>
      <c r="CZ38" s="146">
        <v>1249</v>
      </c>
      <c r="DA38" s="146">
        <v>1249</v>
      </c>
      <c r="DB38" s="146">
        <v>1249</v>
      </c>
      <c r="DC38" s="146">
        <v>1249</v>
      </c>
      <c r="DD38" s="146">
        <v>1249</v>
      </c>
      <c r="DE38" s="146">
        <v>649</v>
      </c>
      <c r="DF38" s="146">
        <v>649</v>
      </c>
      <c r="DG38" s="146">
        <v>649</v>
      </c>
      <c r="DH38" s="146">
        <v>649</v>
      </c>
      <c r="DI38" s="146">
        <v>649</v>
      </c>
      <c r="DJ38" s="146">
        <v>649</v>
      </c>
      <c r="DK38" s="146">
        <v>649</v>
      </c>
      <c r="DL38" s="146">
        <v>649</v>
      </c>
      <c r="DM38" s="146">
        <v>649</v>
      </c>
      <c r="DN38" s="146">
        <v>599</v>
      </c>
      <c r="DO38" s="146">
        <v>599</v>
      </c>
      <c r="DP38" s="146">
        <v>599</v>
      </c>
      <c r="DQ38" s="146">
        <v>599</v>
      </c>
      <c r="DR38" s="146">
        <v>599</v>
      </c>
      <c r="DS38" s="146">
        <v>599</v>
      </c>
      <c r="DT38" s="146">
        <v>599</v>
      </c>
      <c r="DU38" s="146">
        <v>599</v>
      </c>
      <c r="DV38" s="146">
        <v>599</v>
      </c>
      <c r="DW38" s="146">
        <v>549</v>
      </c>
      <c r="DX38" s="146">
        <v>549</v>
      </c>
      <c r="DY38" s="146">
        <v>549</v>
      </c>
      <c r="DZ38" s="146">
        <v>549</v>
      </c>
      <c r="EA38" s="146">
        <v>549</v>
      </c>
      <c r="EB38" s="146">
        <v>549</v>
      </c>
      <c r="EC38" s="146">
        <v>549</v>
      </c>
      <c r="ED38" s="146">
        <v>549</v>
      </c>
      <c r="EE38" s="146">
        <v>549</v>
      </c>
    </row>
    <row r="39" spans="1:135" ht="15" customHeight="1">
      <c r="A39" s="296"/>
      <c r="B39" s="149" t="s">
        <v>323</v>
      </c>
      <c r="C39" s="244" t="s">
        <v>322</v>
      </c>
      <c r="D39" s="481">
        <v>41908</v>
      </c>
      <c r="E39" s="481" t="s">
        <v>105</v>
      </c>
      <c r="F39" s="197" t="s">
        <v>1128</v>
      </c>
      <c r="G39" s="197" t="s">
        <v>359</v>
      </c>
      <c r="H39" s="294">
        <v>2149</v>
      </c>
      <c r="I39" s="294">
        <v>2149</v>
      </c>
      <c r="J39" s="294">
        <v>2149</v>
      </c>
      <c r="K39" s="294">
        <v>2149</v>
      </c>
      <c r="L39" s="294">
        <v>2149</v>
      </c>
      <c r="M39" s="294">
        <v>2149</v>
      </c>
      <c r="N39" s="294">
        <v>2149</v>
      </c>
      <c r="O39" s="294">
        <v>2149</v>
      </c>
      <c r="P39" s="294">
        <v>2149</v>
      </c>
      <c r="Q39" s="294">
        <v>1929</v>
      </c>
      <c r="R39" s="294">
        <v>1929</v>
      </c>
      <c r="S39" s="294">
        <v>1929</v>
      </c>
      <c r="T39" s="294">
        <v>1929</v>
      </c>
      <c r="U39" s="294">
        <v>1929</v>
      </c>
      <c r="V39" s="294">
        <v>1929</v>
      </c>
      <c r="W39" s="294">
        <v>1929</v>
      </c>
      <c r="X39" s="294">
        <v>1929</v>
      </c>
      <c r="Y39" s="294">
        <v>1929</v>
      </c>
      <c r="Z39" s="294">
        <v>1469</v>
      </c>
      <c r="AA39" s="294">
        <v>1469</v>
      </c>
      <c r="AB39" s="294">
        <v>1469</v>
      </c>
      <c r="AC39" s="294">
        <v>1469</v>
      </c>
      <c r="AD39" s="294">
        <v>1469</v>
      </c>
      <c r="AE39" s="294">
        <v>1469</v>
      </c>
      <c r="AF39" s="294">
        <v>1469</v>
      </c>
      <c r="AG39" s="294">
        <v>1469</v>
      </c>
      <c r="AH39" s="294">
        <v>1469</v>
      </c>
      <c r="AI39" s="294">
        <v>949</v>
      </c>
      <c r="AJ39" s="294">
        <v>949</v>
      </c>
      <c r="AK39" s="294">
        <v>949</v>
      </c>
      <c r="AL39" s="294">
        <v>949</v>
      </c>
      <c r="AM39" s="294">
        <v>949</v>
      </c>
      <c r="AN39" s="294">
        <v>949</v>
      </c>
      <c r="AO39" s="294">
        <v>949</v>
      </c>
      <c r="AP39" s="294">
        <v>949</v>
      </c>
      <c r="AQ39" s="294">
        <v>949</v>
      </c>
      <c r="AR39" s="294">
        <v>899</v>
      </c>
      <c r="AS39" s="294">
        <v>899</v>
      </c>
      <c r="AT39" s="294">
        <v>899</v>
      </c>
      <c r="AU39" s="294">
        <v>899</v>
      </c>
      <c r="AV39" s="294">
        <v>899</v>
      </c>
      <c r="AW39" s="294">
        <v>899</v>
      </c>
      <c r="AX39" s="294">
        <v>899</v>
      </c>
      <c r="AY39" s="294">
        <v>899</v>
      </c>
      <c r="AZ39" s="294">
        <v>899</v>
      </c>
      <c r="BA39" s="294">
        <v>649</v>
      </c>
      <c r="BB39" s="294">
        <v>649</v>
      </c>
      <c r="BC39" s="294">
        <v>649</v>
      </c>
      <c r="BD39" s="294">
        <v>649</v>
      </c>
      <c r="BE39" s="294">
        <v>649</v>
      </c>
      <c r="BF39" s="294">
        <v>649</v>
      </c>
      <c r="BG39" s="294">
        <v>649</v>
      </c>
      <c r="BH39" s="294">
        <v>649</v>
      </c>
      <c r="BI39" s="294">
        <v>649</v>
      </c>
      <c r="BJ39" s="294">
        <v>99</v>
      </c>
      <c r="BK39" s="294">
        <v>99</v>
      </c>
      <c r="BL39" s="294">
        <v>99</v>
      </c>
      <c r="BM39" s="294">
        <v>99</v>
      </c>
      <c r="BN39" s="294">
        <v>99</v>
      </c>
      <c r="BO39" s="294">
        <v>99</v>
      </c>
      <c r="BP39" s="294">
        <v>99</v>
      </c>
      <c r="BQ39" s="294">
        <v>99</v>
      </c>
      <c r="BR39" s="294">
        <v>99</v>
      </c>
      <c r="BU39" s="146">
        <v>2149</v>
      </c>
      <c r="BV39" s="146">
        <v>2149</v>
      </c>
      <c r="BW39" s="146">
        <v>2149</v>
      </c>
      <c r="BX39" s="146">
        <v>2149</v>
      </c>
      <c r="BY39" s="146">
        <v>2149</v>
      </c>
      <c r="BZ39" s="146">
        <v>2149</v>
      </c>
      <c r="CA39" s="146">
        <v>2149</v>
      </c>
      <c r="CB39" s="146">
        <v>2149</v>
      </c>
      <c r="CC39" s="146">
        <v>2149</v>
      </c>
      <c r="CD39" s="146">
        <v>1929</v>
      </c>
      <c r="CE39" s="146">
        <v>1929</v>
      </c>
      <c r="CF39" s="146">
        <v>1929</v>
      </c>
      <c r="CG39" s="146">
        <v>1929</v>
      </c>
      <c r="CH39" s="146">
        <v>1929</v>
      </c>
      <c r="CI39" s="146">
        <v>1929</v>
      </c>
      <c r="CJ39" s="146">
        <v>1929</v>
      </c>
      <c r="CK39" s="146">
        <v>1929</v>
      </c>
      <c r="CL39" s="146">
        <v>1929</v>
      </c>
      <c r="CM39" s="146">
        <v>1469</v>
      </c>
      <c r="CN39" s="146">
        <v>1469</v>
      </c>
      <c r="CO39" s="146">
        <v>1469</v>
      </c>
      <c r="CP39" s="146">
        <v>1469</v>
      </c>
      <c r="CQ39" s="146">
        <v>1469</v>
      </c>
      <c r="CR39" s="146">
        <v>1469</v>
      </c>
      <c r="CS39" s="146">
        <v>1469</v>
      </c>
      <c r="CT39" s="146">
        <v>1469</v>
      </c>
      <c r="CU39" s="146">
        <v>1469</v>
      </c>
      <c r="CV39" s="146">
        <v>949</v>
      </c>
      <c r="CW39" s="146">
        <v>949</v>
      </c>
      <c r="CX39" s="146">
        <v>949</v>
      </c>
      <c r="CY39" s="146">
        <v>949</v>
      </c>
      <c r="CZ39" s="146">
        <v>949</v>
      </c>
      <c r="DA39" s="146">
        <v>949</v>
      </c>
      <c r="DB39" s="146">
        <v>949</v>
      </c>
      <c r="DC39" s="146">
        <v>949</v>
      </c>
      <c r="DD39" s="146">
        <v>949</v>
      </c>
      <c r="DE39" s="146">
        <v>899</v>
      </c>
      <c r="DF39" s="146">
        <v>899</v>
      </c>
      <c r="DG39" s="146">
        <v>899</v>
      </c>
      <c r="DH39" s="146">
        <v>899</v>
      </c>
      <c r="DI39" s="146">
        <v>899</v>
      </c>
      <c r="DJ39" s="146">
        <v>899</v>
      </c>
      <c r="DK39" s="146">
        <v>899</v>
      </c>
      <c r="DL39" s="146">
        <v>899</v>
      </c>
      <c r="DM39" s="146">
        <v>899</v>
      </c>
      <c r="DN39" s="146">
        <v>649</v>
      </c>
      <c r="DO39" s="146">
        <v>649</v>
      </c>
      <c r="DP39" s="146">
        <v>649</v>
      </c>
      <c r="DQ39" s="146">
        <v>649</v>
      </c>
      <c r="DR39" s="146">
        <v>649</v>
      </c>
      <c r="DS39" s="146">
        <v>649</v>
      </c>
      <c r="DT39" s="146">
        <v>649</v>
      </c>
      <c r="DU39" s="146">
        <v>649</v>
      </c>
      <c r="DV39" s="146">
        <v>649</v>
      </c>
      <c r="DW39" s="146">
        <v>99</v>
      </c>
      <c r="DX39" s="146">
        <v>99</v>
      </c>
      <c r="DY39" s="146">
        <v>99</v>
      </c>
      <c r="DZ39" s="146">
        <v>99</v>
      </c>
      <c r="EA39" s="146">
        <v>99</v>
      </c>
      <c r="EB39" s="146">
        <v>99</v>
      </c>
      <c r="EC39" s="146">
        <v>99</v>
      </c>
      <c r="ED39" s="146">
        <v>99</v>
      </c>
      <c r="EE39" s="146">
        <v>99</v>
      </c>
    </row>
    <row r="40" spans="1:135" ht="15" customHeight="1">
      <c r="A40" s="296"/>
      <c r="B40" s="149" t="s">
        <v>344</v>
      </c>
      <c r="C40" s="198" t="s">
        <v>343</v>
      </c>
      <c r="D40" s="481">
        <v>41940</v>
      </c>
      <c r="E40" s="481" t="s">
        <v>105</v>
      </c>
      <c r="F40" s="197" t="s">
        <v>1128</v>
      </c>
      <c r="G40" s="197" t="s">
        <v>359</v>
      </c>
      <c r="H40" s="294">
        <v>1899</v>
      </c>
      <c r="I40" s="294">
        <v>1899</v>
      </c>
      <c r="J40" s="294">
        <v>1899</v>
      </c>
      <c r="K40" s="294">
        <v>1899</v>
      </c>
      <c r="L40" s="294">
        <v>1899</v>
      </c>
      <c r="M40" s="294">
        <v>1899</v>
      </c>
      <c r="N40" s="294">
        <v>1899</v>
      </c>
      <c r="O40" s="294">
        <v>1899</v>
      </c>
      <c r="P40" s="294">
        <v>1899</v>
      </c>
      <c r="Q40" s="294">
        <v>1729</v>
      </c>
      <c r="R40" s="294">
        <v>1729</v>
      </c>
      <c r="S40" s="294">
        <v>1729</v>
      </c>
      <c r="T40" s="294">
        <v>1729</v>
      </c>
      <c r="U40" s="294">
        <v>1729</v>
      </c>
      <c r="V40" s="294">
        <v>1729</v>
      </c>
      <c r="W40" s="294">
        <v>1729</v>
      </c>
      <c r="X40" s="294">
        <v>1729</v>
      </c>
      <c r="Y40" s="294">
        <v>1729</v>
      </c>
      <c r="Z40" s="294">
        <v>999</v>
      </c>
      <c r="AA40" s="294">
        <v>999</v>
      </c>
      <c r="AB40" s="294">
        <v>999</v>
      </c>
      <c r="AC40" s="294">
        <v>999</v>
      </c>
      <c r="AD40" s="294">
        <v>999</v>
      </c>
      <c r="AE40" s="294">
        <v>999</v>
      </c>
      <c r="AF40" s="294">
        <v>999</v>
      </c>
      <c r="AG40" s="294">
        <v>999</v>
      </c>
      <c r="AH40" s="294">
        <v>999</v>
      </c>
      <c r="AI40" s="294">
        <v>799</v>
      </c>
      <c r="AJ40" s="294">
        <v>799</v>
      </c>
      <c r="AK40" s="294">
        <v>799</v>
      </c>
      <c r="AL40" s="294">
        <v>799</v>
      </c>
      <c r="AM40" s="294">
        <v>799</v>
      </c>
      <c r="AN40" s="294">
        <v>799</v>
      </c>
      <c r="AO40" s="294">
        <v>799</v>
      </c>
      <c r="AP40" s="294">
        <v>799</v>
      </c>
      <c r="AQ40" s="294">
        <v>799</v>
      </c>
      <c r="AR40" s="294">
        <v>679</v>
      </c>
      <c r="AS40" s="294">
        <v>679</v>
      </c>
      <c r="AT40" s="294">
        <v>679</v>
      </c>
      <c r="AU40" s="294">
        <v>679</v>
      </c>
      <c r="AV40" s="294">
        <v>679</v>
      </c>
      <c r="AW40" s="294">
        <v>679</v>
      </c>
      <c r="AX40" s="294">
        <v>679</v>
      </c>
      <c r="AY40" s="294">
        <v>679</v>
      </c>
      <c r="AZ40" s="294">
        <v>679</v>
      </c>
      <c r="BA40" s="294">
        <v>449</v>
      </c>
      <c r="BB40" s="294">
        <v>449</v>
      </c>
      <c r="BC40" s="294">
        <v>449</v>
      </c>
      <c r="BD40" s="294">
        <v>449</v>
      </c>
      <c r="BE40" s="294">
        <v>449</v>
      </c>
      <c r="BF40" s="294">
        <v>449</v>
      </c>
      <c r="BG40" s="294">
        <v>449</v>
      </c>
      <c r="BH40" s="294">
        <v>449</v>
      </c>
      <c r="BI40" s="294">
        <v>449</v>
      </c>
      <c r="BJ40" s="294">
        <v>0</v>
      </c>
      <c r="BK40" s="294">
        <v>0</v>
      </c>
      <c r="BL40" s="294">
        <v>0</v>
      </c>
      <c r="BM40" s="294">
        <v>0</v>
      </c>
      <c r="BN40" s="294">
        <v>0</v>
      </c>
      <c r="BO40" s="294">
        <v>0</v>
      </c>
      <c r="BP40" s="294">
        <v>0</v>
      </c>
      <c r="BQ40" s="294">
        <v>0</v>
      </c>
      <c r="BR40" s="294">
        <v>0</v>
      </c>
      <c r="BU40" s="146">
        <v>1899</v>
      </c>
      <c r="BV40" s="146">
        <v>1899</v>
      </c>
      <c r="BW40" s="146">
        <v>1899</v>
      </c>
      <c r="BX40" s="146">
        <v>1899</v>
      </c>
      <c r="BY40" s="146">
        <v>1899</v>
      </c>
      <c r="BZ40" s="146">
        <v>1899</v>
      </c>
      <c r="CA40" s="146">
        <v>1899</v>
      </c>
      <c r="CB40" s="146">
        <v>1899</v>
      </c>
      <c r="CC40" s="146">
        <v>1899</v>
      </c>
      <c r="CD40" s="146">
        <v>1729</v>
      </c>
      <c r="CE40" s="146">
        <v>1729</v>
      </c>
      <c r="CF40" s="146">
        <v>1729</v>
      </c>
      <c r="CG40" s="146">
        <v>1729</v>
      </c>
      <c r="CH40" s="146">
        <v>1729</v>
      </c>
      <c r="CI40" s="146">
        <v>1729</v>
      </c>
      <c r="CJ40" s="146">
        <v>1729</v>
      </c>
      <c r="CK40" s="146">
        <v>1729</v>
      </c>
      <c r="CL40" s="146">
        <v>1729</v>
      </c>
      <c r="CM40" s="146">
        <v>999</v>
      </c>
      <c r="CN40" s="146">
        <v>999</v>
      </c>
      <c r="CO40" s="146">
        <v>999</v>
      </c>
      <c r="CP40" s="146">
        <v>999</v>
      </c>
      <c r="CQ40" s="146">
        <v>999</v>
      </c>
      <c r="CR40" s="146">
        <v>999</v>
      </c>
      <c r="CS40" s="146">
        <v>999</v>
      </c>
      <c r="CT40" s="146">
        <v>999</v>
      </c>
      <c r="CU40" s="146">
        <v>999</v>
      </c>
      <c r="CV40" s="146">
        <v>799</v>
      </c>
      <c r="CW40" s="146">
        <v>799</v>
      </c>
      <c r="CX40" s="146">
        <v>799</v>
      </c>
      <c r="CY40" s="146">
        <v>799</v>
      </c>
      <c r="CZ40" s="146">
        <v>799</v>
      </c>
      <c r="DA40" s="146">
        <v>799</v>
      </c>
      <c r="DB40" s="146">
        <v>799</v>
      </c>
      <c r="DC40" s="146">
        <v>799</v>
      </c>
      <c r="DD40" s="146">
        <v>799</v>
      </c>
      <c r="DE40" s="146">
        <v>679</v>
      </c>
      <c r="DF40" s="146">
        <v>679</v>
      </c>
      <c r="DG40" s="146">
        <v>679</v>
      </c>
      <c r="DH40" s="146">
        <v>679</v>
      </c>
      <c r="DI40" s="146">
        <v>679</v>
      </c>
      <c r="DJ40" s="146">
        <v>679</v>
      </c>
      <c r="DK40" s="146">
        <v>679</v>
      </c>
      <c r="DL40" s="146">
        <v>679</v>
      </c>
      <c r="DM40" s="146">
        <v>679</v>
      </c>
      <c r="DN40" s="146">
        <v>449</v>
      </c>
      <c r="DO40" s="146">
        <v>449</v>
      </c>
      <c r="DP40" s="146">
        <v>449</v>
      </c>
      <c r="DQ40" s="146">
        <v>449</v>
      </c>
      <c r="DR40" s="146">
        <v>449</v>
      </c>
      <c r="DS40" s="146">
        <v>449</v>
      </c>
      <c r="DT40" s="146">
        <v>449</v>
      </c>
      <c r="DU40" s="146">
        <v>449</v>
      </c>
      <c r="DV40" s="146">
        <v>449</v>
      </c>
      <c r="DW40" s="146">
        <v>0</v>
      </c>
      <c r="DX40" s="146">
        <v>0</v>
      </c>
      <c r="DY40" s="146">
        <v>0</v>
      </c>
      <c r="DZ40" s="146">
        <v>0</v>
      </c>
      <c r="EA40" s="146">
        <v>0</v>
      </c>
      <c r="EB40" s="146">
        <v>0</v>
      </c>
      <c r="EC40" s="146">
        <v>0</v>
      </c>
      <c r="ED40" s="146">
        <v>0</v>
      </c>
      <c r="EE40" s="146">
        <v>0</v>
      </c>
    </row>
    <row r="41" spans="1:135" ht="15" customHeight="1">
      <c r="A41" s="296"/>
      <c r="B41" s="149" t="s">
        <v>1280</v>
      </c>
      <c r="C41" s="198" t="s">
        <v>1282</v>
      </c>
      <c r="D41" s="481">
        <v>42185</v>
      </c>
      <c r="E41" s="481" t="s">
        <v>105</v>
      </c>
      <c r="F41" s="197" t="s">
        <v>1128</v>
      </c>
      <c r="G41" s="197" t="s">
        <v>359</v>
      </c>
      <c r="H41" s="294">
        <v>1499</v>
      </c>
      <c r="I41" s="294">
        <v>1499</v>
      </c>
      <c r="J41" s="294">
        <v>1499</v>
      </c>
      <c r="K41" s="294">
        <v>1499</v>
      </c>
      <c r="L41" s="294">
        <v>1499</v>
      </c>
      <c r="M41" s="294">
        <v>1499</v>
      </c>
      <c r="N41" s="294">
        <v>1499</v>
      </c>
      <c r="O41" s="294">
        <v>1499</v>
      </c>
      <c r="P41" s="294">
        <v>1499</v>
      </c>
      <c r="Q41" s="294">
        <v>1349</v>
      </c>
      <c r="R41" s="294">
        <v>1349</v>
      </c>
      <c r="S41" s="294">
        <v>1349</v>
      </c>
      <c r="T41" s="294">
        <v>1349</v>
      </c>
      <c r="U41" s="294">
        <v>1349</v>
      </c>
      <c r="V41" s="294">
        <v>1349</v>
      </c>
      <c r="W41" s="294">
        <v>1349</v>
      </c>
      <c r="X41" s="294">
        <v>1349</v>
      </c>
      <c r="Y41" s="294">
        <v>1349</v>
      </c>
      <c r="Z41" s="294">
        <v>949</v>
      </c>
      <c r="AA41" s="294">
        <v>949</v>
      </c>
      <c r="AB41" s="294">
        <v>949</v>
      </c>
      <c r="AC41" s="294">
        <v>949</v>
      </c>
      <c r="AD41" s="294">
        <v>949</v>
      </c>
      <c r="AE41" s="294">
        <v>949</v>
      </c>
      <c r="AF41" s="294">
        <v>949</v>
      </c>
      <c r="AG41" s="294">
        <v>949</v>
      </c>
      <c r="AH41" s="294">
        <v>949</v>
      </c>
      <c r="AI41" s="294">
        <v>599</v>
      </c>
      <c r="AJ41" s="294">
        <v>599</v>
      </c>
      <c r="AK41" s="294">
        <v>599</v>
      </c>
      <c r="AL41" s="294">
        <v>599</v>
      </c>
      <c r="AM41" s="294">
        <v>599</v>
      </c>
      <c r="AN41" s="294">
        <v>599</v>
      </c>
      <c r="AO41" s="294">
        <v>599</v>
      </c>
      <c r="AP41" s="294">
        <v>599</v>
      </c>
      <c r="AQ41" s="294">
        <v>599</v>
      </c>
      <c r="AR41" s="294">
        <v>449</v>
      </c>
      <c r="AS41" s="294">
        <v>449</v>
      </c>
      <c r="AT41" s="294">
        <v>449</v>
      </c>
      <c r="AU41" s="294">
        <v>449</v>
      </c>
      <c r="AV41" s="294">
        <v>449</v>
      </c>
      <c r="AW41" s="294">
        <v>449</v>
      </c>
      <c r="AX41" s="294">
        <v>449</v>
      </c>
      <c r="AY41" s="294">
        <v>449</v>
      </c>
      <c r="AZ41" s="294">
        <v>449</v>
      </c>
      <c r="BA41" s="294">
        <v>299</v>
      </c>
      <c r="BB41" s="294">
        <v>299</v>
      </c>
      <c r="BC41" s="294">
        <v>299</v>
      </c>
      <c r="BD41" s="294">
        <v>299</v>
      </c>
      <c r="BE41" s="294">
        <v>299</v>
      </c>
      <c r="BF41" s="294">
        <v>299</v>
      </c>
      <c r="BG41" s="294">
        <v>299</v>
      </c>
      <c r="BH41" s="294">
        <v>299</v>
      </c>
      <c r="BI41" s="294">
        <v>299</v>
      </c>
      <c r="BJ41" s="294">
        <v>0</v>
      </c>
      <c r="BK41" s="294">
        <v>0</v>
      </c>
      <c r="BL41" s="294">
        <v>0</v>
      </c>
      <c r="BM41" s="294">
        <v>0</v>
      </c>
      <c r="BN41" s="294">
        <v>0</v>
      </c>
      <c r="BO41" s="294">
        <v>0</v>
      </c>
      <c r="BP41" s="294">
        <v>0</v>
      </c>
      <c r="BQ41" s="294">
        <v>0</v>
      </c>
      <c r="BR41" s="294">
        <v>0</v>
      </c>
      <c r="BU41" s="146">
        <v>1499</v>
      </c>
      <c r="BV41" s="146">
        <v>1499</v>
      </c>
      <c r="BW41" s="146">
        <v>1499</v>
      </c>
      <c r="BX41" s="146">
        <v>1499</v>
      </c>
      <c r="BY41" s="146">
        <v>1499</v>
      </c>
      <c r="BZ41" s="146">
        <v>1499</v>
      </c>
      <c r="CA41" s="146">
        <v>1499</v>
      </c>
      <c r="CB41" s="146">
        <v>1499</v>
      </c>
      <c r="CC41" s="146">
        <v>1499</v>
      </c>
      <c r="CD41" s="146">
        <v>1349</v>
      </c>
      <c r="CE41" s="146">
        <v>1349</v>
      </c>
      <c r="CF41" s="146">
        <v>1349</v>
      </c>
      <c r="CG41" s="146">
        <v>1349</v>
      </c>
      <c r="CH41" s="146">
        <v>1349</v>
      </c>
      <c r="CI41" s="146">
        <v>1349</v>
      </c>
      <c r="CJ41" s="146">
        <v>1349</v>
      </c>
      <c r="CK41" s="146">
        <v>1349</v>
      </c>
      <c r="CL41" s="146">
        <v>1349</v>
      </c>
      <c r="CM41" s="146">
        <v>949</v>
      </c>
      <c r="CN41" s="146">
        <v>949</v>
      </c>
      <c r="CO41" s="146">
        <v>949</v>
      </c>
      <c r="CP41" s="146">
        <v>949</v>
      </c>
      <c r="CQ41" s="146">
        <v>949</v>
      </c>
      <c r="CR41" s="146">
        <v>949</v>
      </c>
      <c r="CS41" s="146">
        <v>949</v>
      </c>
      <c r="CT41" s="146">
        <v>949</v>
      </c>
      <c r="CU41" s="146">
        <v>949</v>
      </c>
      <c r="CV41" s="146">
        <v>599</v>
      </c>
      <c r="CW41" s="146">
        <v>599</v>
      </c>
      <c r="CX41" s="146">
        <v>599</v>
      </c>
      <c r="CY41" s="146">
        <v>599</v>
      </c>
      <c r="CZ41" s="146">
        <v>599</v>
      </c>
      <c r="DA41" s="146">
        <v>599</v>
      </c>
      <c r="DB41" s="146">
        <v>599</v>
      </c>
      <c r="DC41" s="146">
        <v>599</v>
      </c>
      <c r="DD41" s="146">
        <v>599</v>
      </c>
      <c r="DE41" s="146">
        <v>449</v>
      </c>
      <c r="DF41" s="146">
        <v>449</v>
      </c>
      <c r="DG41" s="146">
        <v>449</v>
      </c>
      <c r="DH41" s="146">
        <v>449</v>
      </c>
      <c r="DI41" s="146">
        <v>449</v>
      </c>
      <c r="DJ41" s="146">
        <v>449</v>
      </c>
      <c r="DK41" s="146">
        <v>449</v>
      </c>
      <c r="DL41" s="146">
        <v>449</v>
      </c>
      <c r="DM41" s="146">
        <v>449</v>
      </c>
      <c r="DN41" s="146">
        <v>299</v>
      </c>
      <c r="DO41" s="146">
        <v>299</v>
      </c>
      <c r="DP41" s="146">
        <v>299</v>
      </c>
      <c r="DQ41" s="146">
        <v>299</v>
      </c>
      <c r="DR41" s="146">
        <v>299</v>
      </c>
      <c r="DS41" s="146">
        <v>299</v>
      </c>
      <c r="DT41" s="146">
        <v>299</v>
      </c>
      <c r="DU41" s="146">
        <v>299</v>
      </c>
      <c r="DV41" s="146">
        <v>299</v>
      </c>
      <c r="DW41" s="146">
        <v>0</v>
      </c>
      <c r="DX41" s="146">
        <v>0</v>
      </c>
      <c r="DY41" s="146">
        <v>0</v>
      </c>
      <c r="DZ41" s="146">
        <v>0</v>
      </c>
      <c r="EA41" s="146">
        <v>0</v>
      </c>
      <c r="EB41" s="146">
        <v>0</v>
      </c>
      <c r="EC41" s="146">
        <v>0</v>
      </c>
      <c r="ED41" s="146">
        <v>0</v>
      </c>
      <c r="EE41" s="146">
        <v>0</v>
      </c>
    </row>
    <row r="42" spans="1:135" ht="15" customHeight="1">
      <c r="A42" s="296"/>
      <c r="B42" s="149" t="s">
        <v>1550</v>
      </c>
      <c r="C42" s="198" t="s">
        <v>1551</v>
      </c>
      <c r="D42" s="481">
        <v>42209</v>
      </c>
      <c r="E42" s="481" t="s">
        <v>105</v>
      </c>
      <c r="F42" s="197" t="s">
        <v>1127</v>
      </c>
      <c r="G42" s="197" t="s">
        <v>359</v>
      </c>
      <c r="H42" s="294">
        <v>1199</v>
      </c>
      <c r="I42" s="294">
        <v>1199</v>
      </c>
      <c r="J42" s="294">
        <v>1199</v>
      </c>
      <c r="K42" s="294">
        <v>1199</v>
      </c>
      <c r="L42" s="294">
        <v>1199</v>
      </c>
      <c r="M42" s="294">
        <v>1199</v>
      </c>
      <c r="N42" s="294">
        <v>1199</v>
      </c>
      <c r="O42" s="294">
        <v>1199</v>
      </c>
      <c r="P42" s="294">
        <v>1199</v>
      </c>
      <c r="Q42" s="294">
        <v>979</v>
      </c>
      <c r="R42" s="294">
        <v>979</v>
      </c>
      <c r="S42" s="294">
        <v>979</v>
      </c>
      <c r="T42" s="294">
        <v>979</v>
      </c>
      <c r="U42" s="294">
        <v>979</v>
      </c>
      <c r="V42" s="294">
        <v>979</v>
      </c>
      <c r="W42" s="294">
        <v>979</v>
      </c>
      <c r="X42" s="294">
        <v>979</v>
      </c>
      <c r="Y42" s="294">
        <v>979</v>
      </c>
      <c r="Z42" s="294">
        <v>699</v>
      </c>
      <c r="AA42" s="294">
        <v>699</v>
      </c>
      <c r="AB42" s="294">
        <v>699</v>
      </c>
      <c r="AC42" s="294">
        <v>699</v>
      </c>
      <c r="AD42" s="294">
        <v>699</v>
      </c>
      <c r="AE42" s="294">
        <v>699</v>
      </c>
      <c r="AF42" s="294">
        <v>699</v>
      </c>
      <c r="AG42" s="294">
        <v>699</v>
      </c>
      <c r="AH42" s="294">
        <v>699</v>
      </c>
      <c r="AI42" s="294">
        <v>399</v>
      </c>
      <c r="AJ42" s="294">
        <v>399</v>
      </c>
      <c r="AK42" s="294">
        <v>399</v>
      </c>
      <c r="AL42" s="294">
        <v>399</v>
      </c>
      <c r="AM42" s="294">
        <v>399</v>
      </c>
      <c r="AN42" s="294">
        <v>399</v>
      </c>
      <c r="AO42" s="294">
        <v>399</v>
      </c>
      <c r="AP42" s="294">
        <v>399</v>
      </c>
      <c r="AQ42" s="294">
        <v>399</v>
      </c>
      <c r="AR42" s="294">
        <v>299</v>
      </c>
      <c r="AS42" s="294">
        <v>299</v>
      </c>
      <c r="AT42" s="294">
        <v>299</v>
      </c>
      <c r="AU42" s="294">
        <v>299</v>
      </c>
      <c r="AV42" s="294">
        <v>299</v>
      </c>
      <c r="AW42" s="294">
        <v>299</v>
      </c>
      <c r="AX42" s="294">
        <v>299</v>
      </c>
      <c r="AY42" s="294">
        <v>299</v>
      </c>
      <c r="AZ42" s="294">
        <v>299</v>
      </c>
      <c r="BA42" s="294">
        <v>149</v>
      </c>
      <c r="BB42" s="294">
        <v>149</v>
      </c>
      <c r="BC42" s="294">
        <v>149</v>
      </c>
      <c r="BD42" s="294">
        <v>149</v>
      </c>
      <c r="BE42" s="294">
        <v>149</v>
      </c>
      <c r="BF42" s="294">
        <v>149</v>
      </c>
      <c r="BG42" s="294">
        <v>149</v>
      </c>
      <c r="BH42" s="294">
        <v>149</v>
      </c>
      <c r="BI42" s="294">
        <v>149</v>
      </c>
      <c r="BJ42" s="294">
        <v>0</v>
      </c>
      <c r="BK42" s="294">
        <v>0</v>
      </c>
      <c r="BL42" s="294">
        <v>0</v>
      </c>
      <c r="BM42" s="294">
        <v>0</v>
      </c>
      <c r="BN42" s="294">
        <v>0</v>
      </c>
      <c r="BO42" s="294">
        <v>0</v>
      </c>
      <c r="BP42" s="294">
        <v>0</v>
      </c>
      <c r="BQ42" s="294">
        <v>0</v>
      </c>
      <c r="BR42" s="294">
        <v>0</v>
      </c>
      <c r="BU42" s="146">
        <v>1199</v>
      </c>
      <c r="BV42" s="146">
        <v>1199</v>
      </c>
      <c r="BW42" s="146">
        <v>1199</v>
      </c>
      <c r="BX42" s="146">
        <v>1199</v>
      </c>
      <c r="BY42" s="146">
        <v>1199</v>
      </c>
      <c r="BZ42" s="146">
        <v>1199</v>
      </c>
      <c r="CA42" s="146">
        <v>1199</v>
      </c>
      <c r="CB42" s="146">
        <v>1199</v>
      </c>
      <c r="CC42" s="146">
        <v>1199</v>
      </c>
      <c r="CD42" s="146">
        <v>979</v>
      </c>
      <c r="CE42" s="146">
        <v>979</v>
      </c>
      <c r="CF42" s="146">
        <v>979</v>
      </c>
      <c r="CG42" s="146">
        <v>979</v>
      </c>
      <c r="CH42" s="146">
        <v>979</v>
      </c>
      <c r="CI42" s="146">
        <v>979</v>
      </c>
      <c r="CJ42" s="146">
        <v>979</v>
      </c>
      <c r="CK42" s="146">
        <v>979</v>
      </c>
      <c r="CL42" s="146">
        <v>979</v>
      </c>
      <c r="CM42" s="146">
        <v>699</v>
      </c>
      <c r="CN42" s="146">
        <v>699</v>
      </c>
      <c r="CO42" s="146">
        <v>699</v>
      </c>
      <c r="CP42" s="146">
        <v>699</v>
      </c>
      <c r="CQ42" s="146">
        <v>699</v>
      </c>
      <c r="CR42" s="146">
        <v>699</v>
      </c>
      <c r="CS42" s="146">
        <v>699</v>
      </c>
      <c r="CT42" s="146">
        <v>699</v>
      </c>
      <c r="CU42" s="146">
        <v>699</v>
      </c>
      <c r="CV42" s="146">
        <v>399</v>
      </c>
      <c r="CW42" s="146">
        <v>399</v>
      </c>
      <c r="CX42" s="146">
        <v>399</v>
      </c>
      <c r="CY42" s="146">
        <v>399</v>
      </c>
      <c r="CZ42" s="146">
        <v>399</v>
      </c>
      <c r="DA42" s="146">
        <v>399</v>
      </c>
      <c r="DB42" s="146">
        <v>399</v>
      </c>
      <c r="DC42" s="146">
        <v>399</v>
      </c>
      <c r="DD42" s="146">
        <v>399</v>
      </c>
      <c r="DE42" s="146">
        <v>299</v>
      </c>
      <c r="DF42" s="146">
        <v>299</v>
      </c>
      <c r="DG42" s="146">
        <v>299</v>
      </c>
      <c r="DH42" s="146">
        <v>299</v>
      </c>
      <c r="DI42" s="146">
        <v>299</v>
      </c>
      <c r="DJ42" s="146">
        <v>299</v>
      </c>
      <c r="DK42" s="146">
        <v>299</v>
      </c>
      <c r="DL42" s="146">
        <v>299</v>
      </c>
      <c r="DM42" s="146">
        <v>299</v>
      </c>
      <c r="DN42" s="146">
        <v>149</v>
      </c>
      <c r="DO42" s="146">
        <v>149</v>
      </c>
      <c r="DP42" s="146">
        <v>149</v>
      </c>
      <c r="DQ42" s="146">
        <v>149</v>
      </c>
      <c r="DR42" s="146">
        <v>149</v>
      </c>
      <c r="DS42" s="146">
        <v>149</v>
      </c>
      <c r="DT42" s="146">
        <v>149</v>
      </c>
      <c r="DU42" s="146">
        <v>149</v>
      </c>
      <c r="DV42" s="146">
        <v>149</v>
      </c>
      <c r="DW42" s="146">
        <v>0</v>
      </c>
      <c r="DX42" s="146">
        <v>0</v>
      </c>
      <c r="DY42" s="146">
        <v>0</v>
      </c>
      <c r="DZ42" s="146">
        <v>0</v>
      </c>
      <c r="EA42" s="146">
        <v>0</v>
      </c>
      <c r="EB42" s="146">
        <v>0</v>
      </c>
      <c r="EC42" s="146">
        <v>0</v>
      </c>
      <c r="ED42" s="146">
        <v>0</v>
      </c>
      <c r="EE42" s="146">
        <v>0</v>
      </c>
    </row>
    <row r="43" spans="1:135" ht="15" customHeight="1">
      <c r="A43" s="296"/>
      <c r="B43" s="149" t="s">
        <v>1639</v>
      </c>
      <c r="C43" s="198" t="s">
        <v>1638</v>
      </c>
      <c r="D43" s="481">
        <v>42283</v>
      </c>
      <c r="E43" s="481" t="s">
        <v>105</v>
      </c>
      <c r="F43" s="197" t="s">
        <v>1127</v>
      </c>
      <c r="G43" s="197" t="s">
        <v>359</v>
      </c>
      <c r="H43" s="294">
        <v>1099</v>
      </c>
      <c r="I43" s="294">
        <v>1099</v>
      </c>
      <c r="J43" s="294">
        <v>1099</v>
      </c>
      <c r="K43" s="294">
        <v>1099</v>
      </c>
      <c r="L43" s="294">
        <v>1099</v>
      </c>
      <c r="M43" s="294">
        <v>1099</v>
      </c>
      <c r="N43" s="294">
        <v>1099</v>
      </c>
      <c r="O43" s="294">
        <v>1099</v>
      </c>
      <c r="P43" s="294">
        <v>1099</v>
      </c>
      <c r="Q43" s="294">
        <v>899</v>
      </c>
      <c r="R43" s="294">
        <v>899</v>
      </c>
      <c r="S43" s="294">
        <v>899</v>
      </c>
      <c r="T43" s="294">
        <v>899</v>
      </c>
      <c r="U43" s="294">
        <v>899</v>
      </c>
      <c r="V43" s="294">
        <v>899</v>
      </c>
      <c r="W43" s="294">
        <v>899</v>
      </c>
      <c r="X43" s="294">
        <v>899</v>
      </c>
      <c r="Y43" s="294">
        <v>899</v>
      </c>
      <c r="Z43" s="294">
        <v>599</v>
      </c>
      <c r="AA43" s="294">
        <v>599</v>
      </c>
      <c r="AB43" s="294">
        <v>599</v>
      </c>
      <c r="AC43" s="294">
        <v>599</v>
      </c>
      <c r="AD43" s="294">
        <v>599</v>
      </c>
      <c r="AE43" s="294">
        <v>599</v>
      </c>
      <c r="AF43" s="294">
        <v>599</v>
      </c>
      <c r="AG43" s="294">
        <v>599</v>
      </c>
      <c r="AH43" s="294">
        <v>599</v>
      </c>
      <c r="AI43" s="294">
        <v>349</v>
      </c>
      <c r="AJ43" s="294">
        <v>349</v>
      </c>
      <c r="AK43" s="294">
        <v>349</v>
      </c>
      <c r="AL43" s="294">
        <v>349</v>
      </c>
      <c r="AM43" s="294">
        <v>349</v>
      </c>
      <c r="AN43" s="294">
        <v>349</v>
      </c>
      <c r="AO43" s="294">
        <v>349</v>
      </c>
      <c r="AP43" s="294">
        <v>349</v>
      </c>
      <c r="AQ43" s="294">
        <v>349</v>
      </c>
      <c r="AR43" s="294">
        <v>249</v>
      </c>
      <c r="AS43" s="294">
        <v>249</v>
      </c>
      <c r="AT43" s="294">
        <v>249</v>
      </c>
      <c r="AU43" s="294">
        <v>249</v>
      </c>
      <c r="AV43" s="294">
        <v>249</v>
      </c>
      <c r="AW43" s="294">
        <v>249</v>
      </c>
      <c r="AX43" s="294">
        <v>249</v>
      </c>
      <c r="AY43" s="294">
        <v>249</v>
      </c>
      <c r="AZ43" s="294">
        <v>249</v>
      </c>
      <c r="BA43" s="294">
        <v>149</v>
      </c>
      <c r="BB43" s="294">
        <v>149</v>
      </c>
      <c r="BC43" s="294">
        <v>149</v>
      </c>
      <c r="BD43" s="294">
        <v>149</v>
      </c>
      <c r="BE43" s="294">
        <v>149</v>
      </c>
      <c r="BF43" s="294">
        <v>149</v>
      </c>
      <c r="BG43" s="294">
        <v>149</v>
      </c>
      <c r="BH43" s="294">
        <v>149</v>
      </c>
      <c r="BI43" s="294">
        <v>149</v>
      </c>
      <c r="BJ43" s="294">
        <v>0</v>
      </c>
      <c r="BK43" s="294">
        <v>0</v>
      </c>
      <c r="BL43" s="294">
        <v>0</v>
      </c>
      <c r="BM43" s="294">
        <v>0</v>
      </c>
      <c r="BN43" s="294">
        <v>0</v>
      </c>
      <c r="BO43" s="294">
        <v>0</v>
      </c>
      <c r="BP43" s="294">
        <v>0</v>
      </c>
      <c r="BQ43" s="294">
        <v>0</v>
      </c>
      <c r="BR43" s="294">
        <v>0</v>
      </c>
      <c r="BU43" s="146">
        <v>1099</v>
      </c>
      <c r="BV43" s="146">
        <v>1099</v>
      </c>
      <c r="BW43" s="146">
        <v>1099</v>
      </c>
      <c r="BX43" s="146">
        <v>1099</v>
      </c>
      <c r="BY43" s="146">
        <v>1099</v>
      </c>
      <c r="BZ43" s="146">
        <v>1099</v>
      </c>
      <c r="CA43" s="146">
        <v>1099</v>
      </c>
      <c r="CB43" s="146">
        <v>1099</v>
      </c>
      <c r="CC43" s="146">
        <v>1099</v>
      </c>
      <c r="CD43" s="146">
        <v>899</v>
      </c>
      <c r="CE43" s="146">
        <v>899</v>
      </c>
      <c r="CF43" s="146">
        <v>899</v>
      </c>
      <c r="CG43" s="146">
        <v>899</v>
      </c>
      <c r="CH43" s="146">
        <v>899</v>
      </c>
      <c r="CI43" s="146">
        <v>899</v>
      </c>
      <c r="CJ43" s="146">
        <v>899</v>
      </c>
      <c r="CK43" s="146">
        <v>899</v>
      </c>
      <c r="CL43" s="146">
        <v>899</v>
      </c>
      <c r="CM43" s="146">
        <v>599</v>
      </c>
      <c r="CN43" s="146">
        <v>599</v>
      </c>
      <c r="CO43" s="146">
        <v>599</v>
      </c>
      <c r="CP43" s="146">
        <v>599</v>
      </c>
      <c r="CQ43" s="146">
        <v>599</v>
      </c>
      <c r="CR43" s="146">
        <v>599</v>
      </c>
      <c r="CS43" s="146">
        <v>599</v>
      </c>
      <c r="CT43" s="146">
        <v>599</v>
      </c>
      <c r="CU43" s="146">
        <v>599</v>
      </c>
      <c r="CV43" s="146">
        <v>349</v>
      </c>
      <c r="CW43" s="146">
        <v>349</v>
      </c>
      <c r="CX43" s="146">
        <v>349</v>
      </c>
      <c r="CY43" s="146">
        <v>349</v>
      </c>
      <c r="CZ43" s="146">
        <v>349</v>
      </c>
      <c r="DA43" s="146">
        <v>349</v>
      </c>
      <c r="DB43" s="146">
        <v>349</v>
      </c>
      <c r="DC43" s="146">
        <v>349</v>
      </c>
      <c r="DD43" s="146">
        <v>349</v>
      </c>
      <c r="DE43" s="146">
        <v>249</v>
      </c>
      <c r="DF43" s="146">
        <v>249</v>
      </c>
      <c r="DG43" s="146">
        <v>249</v>
      </c>
      <c r="DH43" s="146">
        <v>249</v>
      </c>
      <c r="DI43" s="146">
        <v>249</v>
      </c>
      <c r="DJ43" s="146">
        <v>249</v>
      </c>
      <c r="DK43" s="146">
        <v>249</v>
      </c>
      <c r="DL43" s="146">
        <v>249</v>
      </c>
      <c r="DM43" s="146">
        <v>249</v>
      </c>
      <c r="DN43" s="146">
        <v>149</v>
      </c>
      <c r="DO43" s="146">
        <v>149</v>
      </c>
      <c r="DP43" s="146">
        <v>149</v>
      </c>
      <c r="DQ43" s="146">
        <v>149</v>
      </c>
      <c r="DR43" s="146">
        <v>149</v>
      </c>
      <c r="DS43" s="146">
        <v>149</v>
      </c>
      <c r="DT43" s="146">
        <v>149</v>
      </c>
      <c r="DU43" s="146">
        <v>149</v>
      </c>
      <c r="DV43" s="146">
        <v>149</v>
      </c>
      <c r="DW43" s="146">
        <v>0</v>
      </c>
      <c r="DX43" s="146">
        <v>0</v>
      </c>
      <c r="DY43" s="146">
        <v>0</v>
      </c>
      <c r="DZ43" s="146">
        <v>0</v>
      </c>
      <c r="EA43" s="146">
        <v>0</v>
      </c>
      <c r="EB43" s="146">
        <v>0</v>
      </c>
      <c r="EC43" s="146">
        <v>0</v>
      </c>
      <c r="ED43" s="146">
        <v>0</v>
      </c>
      <c r="EE43" s="146">
        <v>0</v>
      </c>
    </row>
    <row r="44" spans="1:135" ht="15" customHeight="1">
      <c r="A44" s="296"/>
      <c r="B44" s="149" t="s">
        <v>1129</v>
      </c>
      <c r="C44" s="198" t="s">
        <v>1130</v>
      </c>
      <c r="D44" s="481">
        <v>42047</v>
      </c>
      <c r="E44" s="481" t="s">
        <v>105</v>
      </c>
      <c r="F44" s="197" t="s">
        <v>1127</v>
      </c>
      <c r="G44" s="197" t="s">
        <v>359</v>
      </c>
      <c r="H44" s="294">
        <v>1049</v>
      </c>
      <c r="I44" s="294">
        <v>1049</v>
      </c>
      <c r="J44" s="294">
        <v>1049</v>
      </c>
      <c r="K44" s="294">
        <v>1049</v>
      </c>
      <c r="L44" s="294">
        <v>1049</v>
      </c>
      <c r="M44" s="294">
        <v>1049</v>
      </c>
      <c r="N44" s="294">
        <v>1049</v>
      </c>
      <c r="O44" s="294">
        <v>1049</v>
      </c>
      <c r="P44" s="294">
        <v>1049</v>
      </c>
      <c r="Q44" s="294">
        <v>879</v>
      </c>
      <c r="R44" s="294">
        <v>879</v>
      </c>
      <c r="S44" s="294">
        <v>879</v>
      </c>
      <c r="T44" s="294">
        <v>879</v>
      </c>
      <c r="U44" s="294">
        <v>879</v>
      </c>
      <c r="V44" s="294">
        <v>879</v>
      </c>
      <c r="W44" s="294">
        <v>879</v>
      </c>
      <c r="X44" s="294">
        <v>879</v>
      </c>
      <c r="Y44" s="294">
        <v>879</v>
      </c>
      <c r="Z44" s="294">
        <v>599</v>
      </c>
      <c r="AA44" s="294">
        <v>599</v>
      </c>
      <c r="AB44" s="294">
        <v>599</v>
      </c>
      <c r="AC44" s="294">
        <v>599</v>
      </c>
      <c r="AD44" s="294">
        <v>599</v>
      </c>
      <c r="AE44" s="294">
        <v>599</v>
      </c>
      <c r="AF44" s="294">
        <v>599</v>
      </c>
      <c r="AG44" s="294">
        <v>599</v>
      </c>
      <c r="AH44" s="294">
        <v>599</v>
      </c>
      <c r="AI44" s="294">
        <v>299</v>
      </c>
      <c r="AJ44" s="294">
        <v>299</v>
      </c>
      <c r="AK44" s="294">
        <v>299</v>
      </c>
      <c r="AL44" s="294">
        <v>299</v>
      </c>
      <c r="AM44" s="294">
        <v>299</v>
      </c>
      <c r="AN44" s="294">
        <v>299</v>
      </c>
      <c r="AO44" s="294">
        <v>299</v>
      </c>
      <c r="AP44" s="294">
        <v>299</v>
      </c>
      <c r="AQ44" s="294">
        <v>299</v>
      </c>
      <c r="AR44" s="294">
        <v>249</v>
      </c>
      <c r="AS44" s="294">
        <v>249</v>
      </c>
      <c r="AT44" s="294">
        <v>249</v>
      </c>
      <c r="AU44" s="294">
        <v>249</v>
      </c>
      <c r="AV44" s="294">
        <v>249</v>
      </c>
      <c r="AW44" s="294">
        <v>249</v>
      </c>
      <c r="AX44" s="294">
        <v>249</v>
      </c>
      <c r="AY44" s="294">
        <v>249</v>
      </c>
      <c r="AZ44" s="294">
        <v>249</v>
      </c>
      <c r="BA44" s="294">
        <v>79</v>
      </c>
      <c r="BB44" s="294">
        <v>79</v>
      </c>
      <c r="BC44" s="294">
        <v>79</v>
      </c>
      <c r="BD44" s="294">
        <v>79</v>
      </c>
      <c r="BE44" s="294">
        <v>79</v>
      </c>
      <c r="BF44" s="294">
        <v>79</v>
      </c>
      <c r="BG44" s="294">
        <v>79</v>
      </c>
      <c r="BH44" s="294">
        <v>79</v>
      </c>
      <c r="BI44" s="294">
        <v>79</v>
      </c>
      <c r="BJ44" s="294">
        <v>0</v>
      </c>
      <c r="BK44" s="294">
        <v>0</v>
      </c>
      <c r="BL44" s="294">
        <v>0</v>
      </c>
      <c r="BM44" s="294">
        <v>0</v>
      </c>
      <c r="BN44" s="294">
        <v>0</v>
      </c>
      <c r="BO44" s="294">
        <v>0</v>
      </c>
      <c r="BP44" s="294">
        <v>0</v>
      </c>
      <c r="BQ44" s="294">
        <v>0</v>
      </c>
      <c r="BR44" s="294">
        <v>0</v>
      </c>
      <c r="BU44" s="146">
        <v>1049</v>
      </c>
      <c r="BV44" s="146">
        <v>1049</v>
      </c>
      <c r="BW44" s="146">
        <v>1049</v>
      </c>
      <c r="BX44" s="146">
        <v>1049</v>
      </c>
      <c r="BY44" s="146">
        <v>1049</v>
      </c>
      <c r="BZ44" s="146">
        <v>1049</v>
      </c>
      <c r="CA44" s="146">
        <v>1049</v>
      </c>
      <c r="CB44" s="146">
        <v>1049</v>
      </c>
      <c r="CC44" s="146">
        <v>1049</v>
      </c>
      <c r="CD44" s="146">
        <v>879</v>
      </c>
      <c r="CE44" s="146">
        <v>879</v>
      </c>
      <c r="CF44" s="146">
        <v>879</v>
      </c>
      <c r="CG44" s="146">
        <v>879</v>
      </c>
      <c r="CH44" s="146">
        <v>879</v>
      </c>
      <c r="CI44" s="146">
        <v>879</v>
      </c>
      <c r="CJ44" s="146">
        <v>879</v>
      </c>
      <c r="CK44" s="146">
        <v>879</v>
      </c>
      <c r="CL44" s="146">
        <v>879</v>
      </c>
      <c r="CM44" s="146">
        <v>599</v>
      </c>
      <c r="CN44" s="146">
        <v>599</v>
      </c>
      <c r="CO44" s="146">
        <v>599</v>
      </c>
      <c r="CP44" s="146">
        <v>599</v>
      </c>
      <c r="CQ44" s="146">
        <v>599</v>
      </c>
      <c r="CR44" s="146">
        <v>599</v>
      </c>
      <c r="CS44" s="146">
        <v>599</v>
      </c>
      <c r="CT44" s="146">
        <v>599</v>
      </c>
      <c r="CU44" s="146">
        <v>599</v>
      </c>
      <c r="CV44" s="146">
        <v>299</v>
      </c>
      <c r="CW44" s="146">
        <v>299</v>
      </c>
      <c r="CX44" s="146">
        <v>299</v>
      </c>
      <c r="CY44" s="146">
        <v>299</v>
      </c>
      <c r="CZ44" s="146">
        <v>299</v>
      </c>
      <c r="DA44" s="146">
        <v>299</v>
      </c>
      <c r="DB44" s="146">
        <v>299</v>
      </c>
      <c r="DC44" s="146">
        <v>299</v>
      </c>
      <c r="DD44" s="146">
        <v>299</v>
      </c>
      <c r="DE44" s="146">
        <v>249</v>
      </c>
      <c r="DF44" s="146">
        <v>249</v>
      </c>
      <c r="DG44" s="146">
        <v>249</v>
      </c>
      <c r="DH44" s="146">
        <v>249</v>
      </c>
      <c r="DI44" s="146">
        <v>249</v>
      </c>
      <c r="DJ44" s="146">
        <v>249</v>
      </c>
      <c r="DK44" s="146">
        <v>249</v>
      </c>
      <c r="DL44" s="146">
        <v>249</v>
      </c>
      <c r="DM44" s="146">
        <v>249</v>
      </c>
      <c r="DN44" s="146">
        <v>79</v>
      </c>
      <c r="DO44" s="146">
        <v>79</v>
      </c>
      <c r="DP44" s="146">
        <v>79</v>
      </c>
      <c r="DQ44" s="146">
        <v>79</v>
      </c>
      <c r="DR44" s="146">
        <v>79</v>
      </c>
      <c r="DS44" s="146">
        <v>79</v>
      </c>
      <c r="DT44" s="146">
        <v>79</v>
      </c>
      <c r="DU44" s="146">
        <v>79</v>
      </c>
      <c r="DV44" s="146">
        <v>79</v>
      </c>
      <c r="DW44" s="146">
        <v>0</v>
      </c>
      <c r="DX44" s="146">
        <v>0</v>
      </c>
      <c r="DY44" s="146">
        <v>0</v>
      </c>
      <c r="DZ44" s="146">
        <v>0</v>
      </c>
      <c r="EA44" s="146">
        <v>0</v>
      </c>
      <c r="EB44" s="146">
        <v>0</v>
      </c>
      <c r="EC44" s="146">
        <v>0</v>
      </c>
      <c r="ED44" s="146">
        <v>0</v>
      </c>
      <c r="EE44" s="146">
        <v>0</v>
      </c>
    </row>
    <row r="45" spans="1:135" ht="15" customHeight="1">
      <c r="A45" s="296"/>
      <c r="B45" s="149" t="s">
        <v>1556</v>
      </c>
      <c r="C45" s="198" t="s">
        <v>1659</v>
      </c>
      <c r="D45" s="481">
        <v>42209</v>
      </c>
      <c r="E45" s="481" t="s">
        <v>105</v>
      </c>
      <c r="F45" s="197" t="s">
        <v>1127</v>
      </c>
      <c r="G45" s="197" t="s">
        <v>359</v>
      </c>
      <c r="H45" s="294">
        <v>1149</v>
      </c>
      <c r="I45" s="294">
        <v>1149</v>
      </c>
      <c r="J45" s="294">
        <v>1149</v>
      </c>
      <c r="K45" s="294">
        <v>1149</v>
      </c>
      <c r="L45" s="294">
        <v>1149</v>
      </c>
      <c r="M45" s="294">
        <v>1149</v>
      </c>
      <c r="N45" s="294">
        <v>1149</v>
      </c>
      <c r="O45" s="294">
        <v>1149</v>
      </c>
      <c r="P45" s="294">
        <v>1149</v>
      </c>
      <c r="Q45" s="294">
        <v>879</v>
      </c>
      <c r="R45" s="294">
        <v>879</v>
      </c>
      <c r="S45" s="294">
        <v>879</v>
      </c>
      <c r="T45" s="294">
        <v>879</v>
      </c>
      <c r="U45" s="294">
        <v>879</v>
      </c>
      <c r="V45" s="294">
        <v>879</v>
      </c>
      <c r="W45" s="294">
        <v>879</v>
      </c>
      <c r="X45" s="294">
        <v>879</v>
      </c>
      <c r="Y45" s="294">
        <v>879</v>
      </c>
      <c r="Z45" s="294">
        <v>579</v>
      </c>
      <c r="AA45" s="294">
        <v>579</v>
      </c>
      <c r="AB45" s="294">
        <v>579</v>
      </c>
      <c r="AC45" s="294">
        <v>579</v>
      </c>
      <c r="AD45" s="294">
        <v>579</v>
      </c>
      <c r="AE45" s="294">
        <v>579</v>
      </c>
      <c r="AF45" s="294">
        <v>579</v>
      </c>
      <c r="AG45" s="294">
        <v>579</v>
      </c>
      <c r="AH45" s="294">
        <v>579</v>
      </c>
      <c r="AI45" s="294">
        <v>149</v>
      </c>
      <c r="AJ45" s="294">
        <v>149</v>
      </c>
      <c r="AK45" s="617">
        <v>149</v>
      </c>
      <c r="AL45" s="294">
        <v>149</v>
      </c>
      <c r="AM45" s="294">
        <v>149</v>
      </c>
      <c r="AN45" s="294">
        <v>149</v>
      </c>
      <c r="AO45" s="294">
        <v>149</v>
      </c>
      <c r="AP45" s="294">
        <v>149</v>
      </c>
      <c r="AQ45" s="294">
        <v>149</v>
      </c>
      <c r="AR45" s="294">
        <v>99</v>
      </c>
      <c r="AS45" s="294">
        <v>99</v>
      </c>
      <c r="AT45" s="294">
        <v>99</v>
      </c>
      <c r="AU45" s="294">
        <v>99</v>
      </c>
      <c r="AV45" s="294">
        <v>99</v>
      </c>
      <c r="AW45" s="294">
        <v>99</v>
      </c>
      <c r="AX45" s="294">
        <v>99</v>
      </c>
      <c r="AY45" s="294">
        <v>99</v>
      </c>
      <c r="AZ45" s="294">
        <v>99</v>
      </c>
      <c r="BA45" s="294">
        <v>49</v>
      </c>
      <c r="BB45" s="294">
        <v>49</v>
      </c>
      <c r="BC45" s="294">
        <v>49</v>
      </c>
      <c r="BD45" s="294">
        <v>49</v>
      </c>
      <c r="BE45" s="294">
        <v>49</v>
      </c>
      <c r="BF45" s="294">
        <v>49</v>
      </c>
      <c r="BG45" s="294">
        <v>49</v>
      </c>
      <c r="BH45" s="294">
        <v>49</v>
      </c>
      <c r="BI45" s="294">
        <v>49</v>
      </c>
      <c r="BJ45" s="294">
        <v>0</v>
      </c>
      <c r="BK45" s="294">
        <v>0</v>
      </c>
      <c r="BL45" s="294">
        <v>0</v>
      </c>
      <c r="BM45" s="294">
        <v>0</v>
      </c>
      <c r="BN45" s="294">
        <v>0</v>
      </c>
      <c r="BO45" s="294">
        <v>0</v>
      </c>
      <c r="BP45" s="294">
        <v>0</v>
      </c>
      <c r="BQ45" s="294">
        <v>0</v>
      </c>
      <c r="BR45" s="294">
        <v>0</v>
      </c>
      <c r="BU45" s="146">
        <v>1149</v>
      </c>
      <c r="BV45" s="146">
        <v>1149</v>
      </c>
      <c r="BW45" s="146">
        <v>1149</v>
      </c>
      <c r="BX45" s="146">
        <v>1149</v>
      </c>
      <c r="BY45" s="146">
        <v>1149</v>
      </c>
      <c r="BZ45" s="146">
        <v>1149</v>
      </c>
      <c r="CA45" s="146">
        <v>1149</v>
      </c>
      <c r="CB45" s="146">
        <v>1149</v>
      </c>
      <c r="CC45" s="146">
        <v>1149</v>
      </c>
      <c r="CD45" s="146">
        <v>879</v>
      </c>
      <c r="CE45" s="146">
        <v>879</v>
      </c>
      <c r="CF45" s="146">
        <v>879</v>
      </c>
      <c r="CG45" s="146">
        <v>879</v>
      </c>
      <c r="CH45" s="146">
        <v>879</v>
      </c>
      <c r="CI45" s="146">
        <v>879</v>
      </c>
      <c r="CJ45" s="146">
        <v>879</v>
      </c>
      <c r="CK45" s="146">
        <v>879</v>
      </c>
      <c r="CL45" s="146">
        <v>879</v>
      </c>
      <c r="CM45" s="146">
        <v>579</v>
      </c>
      <c r="CN45" s="146">
        <v>579</v>
      </c>
      <c r="CO45" s="146">
        <v>579</v>
      </c>
      <c r="CP45" s="146">
        <v>579</v>
      </c>
      <c r="CQ45" s="146">
        <v>579</v>
      </c>
      <c r="CR45" s="146">
        <v>579</v>
      </c>
      <c r="CS45" s="146">
        <v>579</v>
      </c>
      <c r="CT45" s="146">
        <v>579</v>
      </c>
      <c r="CU45" s="146">
        <v>579</v>
      </c>
      <c r="CV45" s="146">
        <v>149</v>
      </c>
      <c r="CW45" s="146">
        <v>149</v>
      </c>
      <c r="CX45" s="146">
        <v>149</v>
      </c>
      <c r="CY45" s="146">
        <v>149</v>
      </c>
      <c r="CZ45" s="146">
        <v>149</v>
      </c>
      <c r="DA45" s="146">
        <v>149</v>
      </c>
      <c r="DB45" s="146">
        <v>149</v>
      </c>
      <c r="DC45" s="146">
        <v>149</v>
      </c>
      <c r="DD45" s="146">
        <v>149</v>
      </c>
      <c r="DE45" s="146">
        <v>99</v>
      </c>
      <c r="DF45" s="146">
        <v>99</v>
      </c>
      <c r="DG45" s="146">
        <v>99</v>
      </c>
      <c r="DH45" s="146">
        <v>99</v>
      </c>
      <c r="DI45" s="146">
        <v>99</v>
      </c>
      <c r="DJ45" s="146">
        <v>99</v>
      </c>
      <c r="DK45" s="146">
        <v>99</v>
      </c>
      <c r="DL45" s="146">
        <v>99</v>
      </c>
      <c r="DM45" s="146">
        <v>99</v>
      </c>
      <c r="DN45" s="146">
        <v>49</v>
      </c>
      <c r="DO45" s="146">
        <v>49</v>
      </c>
      <c r="DP45" s="146">
        <v>49</v>
      </c>
      <c r="DQ45" s="146">
        <v>49</v>
      </c>
      <c r="DR45" s="146">
        <v>49</v>
      </c>
      <c r="DS45" s="146">
        <v>49</v>
      </c>
      <c r="DT45" s="146">
        <v>49</v>
      </c>
      <c r="DU45" s="146">
        <v>49</v>
      </c>
      <c r="DV45" s="146">
        <v>49</v>
      </c>
      <c r="DW45" s="146">
        <v>0</v>
      </c>
      <c r="DX45" s="146">
        <v>0</v>
      </c>
      <c r="DY45" s="146">
        <v>0</v>
      </c>
      <c r="DZ45" s="146">
        <v>0</v>
      </c>
      <c r="EA45" s="146">
        <v>0</v>
      </c>
      <c r="EB45" s="146">
        <v>0</v>
      </c>
      <c r="EC45" s="146">
        <v>0</v>
      </c>
      <c r="ED45" s="146">
        <v>0</v>
      </c>
      <c r="EE45" s="146">
        <v>0</v>
      </c>
    </row>
    <row r="46" spans="1:135" ht="15" customHeight="1">
      <c r="A46" s="296"/>
      <c r="B46" s="149" t="s">
        <v>1226</v>
      </c>
      <c r="C46" s="198" t="s">
        <v>1269</v>
      </c>
      <c r="D46" s="481">
        <v>42144</v>
      </c>
      <c r="E46" s="481" t="s">
        <v>105</v>
      </c>
      <c r="F46" s="197" t="s">
        <v>1127</v>
      </c>
      <c r="G46" s="197" t="s">
        <v>359</v>
      </c>
      <c r="H46" s="294">
        <v>999</v>
      </c>
      <c r="I46" s="294">
        <v>999</v>
      </c>
      <c r="J46" s="294">
        <v>999</v>
      </c>
      <c r="K46" s="294">
        <v>999</v>
      </c>
      <c r="L46" s="294">
        <v>999</v>
      </c>
      <c r="M46" s="294">
        <v>999</v>
      </c>
      <c r="N46" s="294">
        <v>999</v>
      </c>
      <c r="O46" s="294">
        <v>999</v>
      </c>
      <c r="P46" s="294">
        <v>999</v>
      </c>
      <c r="Q46" s="294">
        <v>679</v>
      </c>
      <c r="R46" s="294">
        <v>679</v>
      </c>
      <c r="S46" s="294">
        <v>679</v>
      </c>
      <c r="T46" s="294">
        <v>679</v>
      </c>
      <c r="U46" s="294">
        <v>679</v>
      </c>
      <c r="V46" s="294">
        <v>679</v>
      </c>
      <c r="W46" s="294">
        <v>679</v>
      </c>
      <c r="X46" s="294">
        <v>679</v>
      </c>
      <c r="Y46" s="294">
        <v>679</v>
      </c>
      <c r="Z46" s="294">
        <v>449</v>
      </c>
      <c r="AA46" s="294">
        <v>449</v>
      </c>
      <c r="AB46" s="294">
        <v>449</v>
      </c>
      <c r="AC46" s="294">
        <v>449</v>
      </c>
      <c r="AD46" s="294">
        <v>449</v>
      </c>
      <c r="AE46" s="294">
        <v>449</v>
      </c>
      <c r="AF46" s="294">
        <v>449</v>
      </c>
      <c r="AG46" s="294">
        <v>449</v>
      </c>
      <c r="AH46" s="294">
        <v>449</v>
      </c>
      <c r="AI46" s="294">
        <v>179</v>
      </c>
      <c r="AJ46" s="294">
        <v>179</v>
      </c>
      <c r="AK46" s="294">
        <v>179</v>
      </c>
      <c r="AL46" s="294">
        <v>179</v>
      </c>
      <c r="AM46" s="294">
        <v>179</v>
      </c>
      <c r="AN46" s="294">
        <v>179</v>
      </c>
      <c r="AO46" s="294">
        <v>179</v>
      </c>
      <c r="AP46" s="294">
        <v>179</v>
      </c>
      <c r="AQ46" s="294">
        <v>179</v>
      </c>
      <c r="AR46" s="294">
        <v>129</v>
      </c>
      <c r="AS46" s="294">
        <v>129</v>
      </c>
      <c r="AT46" s="294">
        <v>129</v>
      </c>
      <c r="AU46" s="294">
        <v>129</v>
      </c>
      <c r="AV46" s="294">
        <v>129</v>
      </c>
      <c r="AW46" s="294">
        <v>129</v>
      </c>
      <c r="AX46" s="294">
        <v>129</v>
      </c>
      <c r="AY46" s="294">
        <v>129</v>
      </c>
      <c r="AZ46" s="294">
        <v>129</v>
      </c>
      <c r="BA46" s="294">
        <v>49</v>
      </c>
      <c r="BB46" s="294">
        <v>49</v>
      </c>
      <c r="BC46" s="294">
        <v>49</v>
      </c>
      <c r="BD46" s="294">
        <v>49</v>
      </c>
      <c r="BE46" s="294">
        <v>49</v>
      </c>
      <c r="BF46" s="294">
        <v>49</v>
      </c>
      <c r="BG46" s="294">
        <v>49</v>
      </c>
      <c r="BH46" s="294">
        <v>49</v>
      </c>
      <c r="BI46" s="294">
        <v>49</v>
      </c>
      <c r="BJ46" s="294">
        <v>0</v>
      </c>
      <c r="BK46" s="294">
        <v>0</v>
      </c>
      <c r="BL46" s="294">
        <v>0</v>
      </c>
      <c r="BM46" s="294">
        <v>0</v>
      </c>
      <c r="BN46" s="294">
        <v>0</v>
      </c>
      <c r="BO46" s="294">
        <v>0</v>
      </c>
      <c r="BP46" s="294">
        <v>0</v>
      </c>
      <c r="BQ46" s="294">
        <v>0</v>
      </c>
      <c r="BR46" s="294">
        <v>0</v>
      </c>
      <c r="BU46" s="146">
        <v>999</v>
      </c>
      <c r="BV46" s="146">
        <v>999</v>
      </c>
      <c r="BW46" s="146">
        <v>999</v>
      </c>
      <c r="BX46" s="146">
        <v>999</v>
      </c>
      <c r="BY46" s="146">
        <v>999</v>
      </c>
      <c r="BZ46" s="146">
        <v>999</v>
      </c>
      <c r="CA46" s="146">
        <v>999</v>
      </c>
      <c r="CB46" s="146">
        <v>999</v>
      </c>
      <c r="CC46" s="146">
        <v>999</v>
      </c>
      <c r="CD46" s="146">
        <v>679</v>
      </c>
      <c r="CE46" s="146">
        <v>679</v>
      </c>
      <c r="CF46" s="146">
        <v>679</v>
      </c>
      <c r="CG46" s="146">
        <v>679</v>
      </c>
      <c r="CH46" s="146">
        <v>679</v>
      </c>
      <c r="CI46" s="146">
        <v>679</v>
      </c>
      <c r="CJ46" s="146">
        <v>679</v>
      </c>
      <c r="CK46" s="146">
        <v>679</v>
      </c>
      <c r="CL46" s="146">
        <v>679</v>
      </c>
      <c r="CM46" s="146">
        <v>449</v>
      </c>
      <c r="CN46" s="146">
        <v>449</v>
      </c>
      <c r="CO46" s="146">
        <v>449</v>
      </c>
      <c r="CP46" s="146">
        <v>449</v>
      </c>
      <c r="CQ46" s="146">
        <v>449</v>
      </c>
      <c r="CR46" s="146">
        <v>449</v>
      </c>
      <c r="CS46" s="146">
        <v>449</v>
      </c>
      <c r="CT46" s="146">
        <v>449</v>
      </c>
      <c r="CU46" s="146">
        <v>449</v>
      </c>
      <c r="CV46" s="146">
        <v>179</v>
      </c>
      <c r="CW46" s="146">
        <v>179</v>
      </c>
      <c r="CX46" s="146">
        <v>179</v>
      </c>
      <c r="CY46" s="146">
        <v>179</v>
      </c>
      <c r="CZ46" s="146">
        <v>179</v>
      </c>
      <c r="DA46" s="146">
        <v>179</v>
      </c>
      <c r="DB46" s="146">
        <v>179</v>
      </c>
      <c r="DC46" s="146">
        <v>179</v>
      </c>
      <c r="DD46" s="146">
        <v>179</v>
      </c>
      <c r="DE46" s="146">
        <v>129</v>
      </c>
      <c r="DF46" s="146">
        <v>129</v>
      </c>
      <c r="DG46" s="146">
        <v>129</v>
      </c>
      <c r="DH46" s="146">
        <v>129</v>
      </c>
      <c r="DI46" s="146">
        <v>129</v>
      </c>
      <c r="DJ46" s="146">
        <v>129</v>
      </c>
      <c r="DK46" s="146">
        <v>129</v>
      </c>
      <c r="DL46" s="146">
        <v>129</v>
      </c>
      <c r="DM46" s="146">
        <v>129</v>
      </c>
      <c r="DN46" s="146">
        <v>49</v>
      </c>
      <c r="DO46" s="146">
        <v>49</v>
      </c>
      <c r="DP46" s="146">
        <v>49</v>
      </c>
      <c r="DQ46" s="146">
        <v>49</v>
      </c>
      <c r="DR46" s="146">
        <v>49</v>
      </c>
      <c r="DS46" s="146">
        <v>49</v>
      </c>
      <c r="DT46" s="146">
        <v>49</v>
      </c>
      <c r="DU46" s="146">
        <v>49</v>
      </c>
      <c r="DV46" s="146">
        <v>49</v>
      </c>
      <c r="DW46" s="146">
        <v>0</v>
      </c>
      <c r="DX46" s="146">
        <v>0</v>
      </c>
      <c r="DY46" s="146">
        <v>0</v>
      </c>
      <c r="DZ46" s="146">
        <v>0</v>
      </c>
      <c r="EA46" s="146">
        <v>0</v>
      </c>
      <c r="EB46" s="146">
        <v>0</v>
      </c>
      <c r="EC46" s="146">
        <v>0</v>
      </c>
      <c r="ED46" s="146">
        <v>0</v>
      </c>
      <c r="EE46" s="146">
        <v>0</v>
      </c>
    </row>
    <row r="47" spans="1:135" ht="15" customHeight="1">
      <c r="A47" s="296"/>
      <c r="B47" s="149" t="s">
        <v>1560</v>
      </c>
      <c r="C47" s="198" t="s">
        <v>1557</v>
      </c>
      <c r="D47" s="481">
        <v>42219</v>
      </c>
      <c r="E47" s="481" t="s">
        <v>105</v>
      </c>
      <c r="F47" s="197" t="s">
        <v>1127</v>
      </c>
      <c r="G47" s="197" t="s">
        <v>359</v>
      </c>
      <c r="H47" s="294">
        <v>999</v>
      </c>
      <c r="I47" s="294">
        <v>999</v>
      </c>
      <c r="J47" s="294">
        <v>999</v>
      </c>
      <c r="K47" s="294">
        <v>999</v>
      </c>
      <c r="L47" s="294">
        <v>999</v>
      </c>
      <c r="M47" s="294">
        <v>999</v>
      </c>
      <c r="N47" s="294">
        <v>999</v>
      </c>
      <c r="O47" s="294">
        <v>999</v>
      </c>
      <c r="P47" s="294">
        <v>999</v>
      </c>
      <c r="Q47" s="294">
        <v>779</v>
      </c>
      <c r="R47" s="294">
        <v>779</v>
      </c>
      <c r="S47" s="294">
        <v>779</v>
      </c>
      <c r="T47" s="294">
        <v>779</v>
      </c>
      <c r="U47" s="294">
        <v>779</v>
      </c>
      <c r="V47" s="294">
        <v>779</v>
      </c>
      <c r="W47" s="294">
        <v>779</v>
      </c>
      <c r="X47" s="294">
        <v>779</v>
      </c>
      <c r="Y47" s="294">
        <v>779</v>
      </c>
      <c r="Z47" s="294">
        <v>579</v>
      </c>
      <c r="AA47" s="294">
        <v>579</v>
      </c>
      <c r="AB47" s="294">
        <v>579</v>
      </c>
      <c r="AC47" s="294">
        <v>579</v>
      </c>
      <c r="AD47" s="294">
        <v>579</v>
      </c>
      <c r="AE47" s="294">
        <v>579</v>
      </c>
      <c r="AF47" s="294">
        <v>579</v>
      </c>
      <c r="AG47" s="294">
        <v>579</v>
      </c>
      <c r="AH47" s="294">
        <v>579</v>
      </c>
      <c r="AI47" s="294">
        <v>399</v>
      </c>
      <c r="AJ47" s="294">
        <v>399</v>
      </c>
      <c r="AK47" s="294">
        <v>399</v>
      </c>
      <c r="AL47" s="294">
        <v>399</v>
      </c>
      <c r="AM47" s="294">
        <v>399</v>
      </c>
      <c r="AN47" s="294">
        <v>399</v>
      </c>
      <c r="AO47" s="294">
        <v>399</v>
      </c>
      <c r="AP47" s="294">
        <v>399</v>
      </c>
      <c r="AQ47" s="294">
        <v>399</v>
      </c>
      <c r="AR47" s="294">
        <v>149</v>
      </c>
      <c r="AS47" s="294">
        <v>149</v>
      </c>
      <c r="AT47" s="294">
        <v>149</v>
      </c>
      <c r="AU47" s="294">
        <v>149</v>
      </c>
      <c r="AV47" s="294">
        <v>149</v>
      </c>
      <c r="AW47" s="294">
        <v>149</v>
      </c>
      <c r="AX47" s="294">
        <v>149</v>
      </c>
      <c r="AY47" s="294">
        <v>149</v>
      </c>
      <c r="AZ47" s="294">
        <v>149</v>
      </c>
      <c r="BA47" s="294">
        <v>79</v>
      </c>
      <c r="BB47" s="294">
        <v>79</v>
      </c>
      <c r="BC47" s="294">
        <v>79</v>
      </c>
      <c r="BD47" s="294">
        <v>79</v>
      </c>
      <c r="BE47" s="294">
        <v>79</v>
      </c>
      <c r="BF47" s="294">
        <v>79</v>
      </c>
      <c r="BG47" s="294">
        <v>79</v>
      </c>
      <c r="BH47" s="294">
        <v>79</v>
      </c>
      <c r="BI47" s="294">
        <v>79</v>
      </c>
      <c r="BJ47" s="294">
        <v>0</v>
      </c>
      <c r="BK47" s="294">
        <v>0</v>
      </c>
      <c r="BL47" s="294">
        <v>0</v>
      </c>
      <c r="BM47" s="294">
        <v>0</v>
      </c>
      <c r="BN47" s="294">
        <v>0</v>
      </c>
      <c r="BO47" s="294">
        <v>0</v>
      </c>
      <c r="BP47" s="294">
        <v>0</v>
      </c>
      <c r="BQ47" s="294">
        <v>0</v>
      </c>
      <c r="BR47" s="294">
        <v>0</v>
      </c>
      <c r="BU47" s="146">
        <v>999</v>
      </c>
      <c r="BV47" s="146">
        <v>999</v>
      </c>
      <c r="BW47" s="146">
        <v>999</v>
      </c>
      <c r="BX47" s="146">
        <v>999</v>
      </c>
      <c r="BY47" s="146">
        <v>999</v>
      </c>
      <c r="BZ47" s="146">
        <v>999</v>
      </c>
      <c r="CA47" s="146">
        <v>999</v>
      </c>
      <c r="CB47" s="146">
        <v>999</v>
      </c>
      <c r="CC47" s="146">
        <v>999</v>
      </c>
      <c r="CD47" s="146">
        <v>779</v>
      </c>
      <c r="CE47" s="146">
        <v>779</v>
      </c>
      <c r="CF47" s="146">
        <v>779</v>
      </c>
      <c r="CG47" s="146">
        <v>779</v>
      </c>
      <c r="CH47" s="146">
        <v>779</v>
      </c>
      <c r="CI47" s="146">
        <v>779</v>
      </c>
      <c r="CJ47" s="146">
        <v>779</v>
      </c>
      <c r="CK47" s="146">
        <v>779</v>
      </c>
      <c r="CL47" s="146">
        <v>779</v>
      </c>
      <c r="CM47" s="146">
        <v>579</v>
      </c>
      <c r="CN47" s="146">
        <v>579</v>
      </c>
      <c r="CO47" s="146">
        <v>579</v>
      </c>
      <c r="CP47" s="146">
        <v>579</v>
      </c>
      <c r="CQ47" s="146">
        <v>579</v>
      </c>
      <c r="CR47" s="146">
        <v>579</v>
      </c>
      <c r="CS47" s="146">
        <v>579</v>
      </c>
      <c r="CT47" s="146">
        <v>579</v>
      </c>
      <c r="CU47" s="146">
        <v>579</v>
      </c>
      <c r="CV47" s="146">
        <v>399</v>
      </c>
      <c r="CW47" s="146">
        <v>399</v>
      </c>
      <c r="CX47" s="146">
        <v>399</v>
      </c>
      <c r="CY47" s="146">
        <v>399</v>
      </c>
      <c r="CZ47" s="146">
        <v>399</v>
      </c>
      <c r="DA47" s="146">
        <v>399</v>
      </c>
      <c r="DB47" s="146">
        <v>399</v>
      </c>
      <c r="DC47" s="146">
        <v>399</v>
      </c>
      <c r="DD47" s="146">
        <v>399</v>
      </c>
      <c r="DE47" s="146">
        <v>149</v>
      </c>
      <c r="DF47" s="146">
        <v>149</v>
      </c>
      <c r="DG47" s="146">
        <v>149</v>
      </c>
      <c r="DH47" s="146">
        <v>149</v>
      </c>
      <c r="DI47" s="146">
        <v>149</v>
      </c>
      <c r="DJ47" s="146">
        <v>149</v>
      </c>
      <c r="DK47" s="146">
        <v>149</v>
      </c>
      <c r="DL47" s="146">
        <v>149</v>
      </c>
      <c r="DM47" s="146">
        <v>149</v>
      </c>
      <c r="DN47" s="146">
        <v>79</v>
      </c>
      <c r="DO47" s="146">
        <v>79</v>
      </c>
      <c r="DP47" s="146">
        <v>79</v>
      </c>
      <c r="DQ47" s="146">
        <v>79</v>
      </c>
      <c r="DR47" s="146">
        <v>79</v>
      </c>
      <c r="DS47" s="146">
        <v>79</v>
      </c>
      <c r="DT47" s="146">
        <v>79</v>
      </c>
      <c r="DU47" s="146">
        <v>79</v>
      </c>
      <c r="DV47" s="146">
        <v>79</v>
      </c>
      <c r="DW47" s="146">
        <v>0</v>
      </c>
      <c r="DX47" s="146">
        <v>0</v>
      </c>
      <c r="DY47" s="146">
        <v>0</v>
      </c>
      <c r="DZ47" s="146">
        <v>0</v>
      </c>
      <c r="EA47" s="146">
        <v>0</v>
      </c>
      <c r="EB47" s="146">
        <v>0</v>
      </c>
      <c r="EC47" s="146">
        <v>0</v>
      </c>
      <c r="ED47" s="146">
        <v>0</v>
      </c>
      <c r="EE47" s="146">
        <v>0</v>
      </c>
    </row>
    <row r="48" spans="1:135" ht="15" customHeight="1">
      <c r="A48" s="296"/>
      <c r="B48" s="149" t="s">
        <v>1554</v>
      </c>
      <c r="C48" s="198" t="s">
        <v>1555</v>
      </c>
      <c r="D48" s="481">
        <v>42209</v>
      </c>
      <c r="E48" s="481" t="s">
        <v>105</v>
      </c>
      <c r="F48" s="197" t="s">
        <v>1127</v>
      </c>
      <c r="G48" s="197" t="s">
        <v>359</v>
      </c>
      <c r="H48" s="294">
        <v>999</v>
      </c>
      <c r="I48" s="294">
        <v>999</v>
      </c>
      <c r="J48" s="294">
        <v>999</v>
      </c>
      <c r="K48" s="294">
        <v>999</v>
      </c>
      <c r="L48" s="294">
        <v>999</v>
      </c>
      <c r="M48" s="294">
        <v>999</v>
      </c>
      <c r="N48" s="294">
        <v>999</v>
      </c>
      <c r="O48" s="294">
        <v>999</v>
      </c>
      <c r="P48" s="294">
        <v>999</v>
      </c>
      <c r="Q48" s="294">
        <v>769</v>
      </c>
      <c r="R48" s="294">
        <v>769</v>
      </c>
      <c r="S48" s="294">
        <v>769</v>
      </c>
      <c r="T48" s="294">
        <v>769</v>
      </c>
      <c r="U48" s="294">
        <v>769</v>
      </c>
      <c r="V48" s="294">
        <v>769</v>
      </c>
      <c r="W48" s="294">
        <v>769</v>
      </c>
      <c r="X48" s="294">
        <v>769</v>
      </c>
      <c r="Y48" s="294">
        <v>769</v>
      </c>
      <c r="Z48" s="294">
        <v>299</v>
      </c>
      <c r="AA48" s="294">
        <v>299</v>
      </c>
      <c r="AB48" s="294">
        <v>299</v>
      </c>
      <c r="AC48" s="294">
        <v>299</v>
      </c>
      <c r="AD48" s="294">
        <v>299</v>
      </c>
      <c r="AE48" s="294">
        <v>299</v>
      </c>
      <c r="AF48" s="294">
        <v>299</v>
      </c>
      <c r="AG48" s="294">
        <v>299</v>
      </c>
      <c r="AH48" s="294">
        <v>299</v>
      </c>
      <c r="AI48" s="294">
        <v>99</v>
      </c>
      <c r="AJ48" s="294">
        <v>99</v>
      </c>
      <c r="AK48" s="294">
        <v>99</v>
      </c>
      <c r="AL48" s="294">
        <v>99</v>
      </c>
      <c r="AM48" s="294">
        <v>99</v>
      </c>
      <c r="AN48" s="294">
        <v>99</v>
      </c>
      <c r="AO48" s="294">
        <v>99</v>
      </c>
      <c r="AP48" s="294">
        <v>99</v>
      </c>
      <c r="AQ48" s="294">
        <v>99</v>
      </c>
      <c r="AR48" s="294">
        <v>49</v>
      </c>
      <c r="AS48" s="294">
        <v>49</v>
      </c>
      <c r="AT48" s="294">
        <v>49</v>
      </c>
      <c r="AU48" s="294">
        <v>49</v>
      </c>
      <c r="AV48" s="294">
        <v>49</v>
      </c>
      <c r="AW48" s="294">
        <v>49</v>
      </c>
      <c r="AX48" s="294">
        <v>49</v>
      </c>
      <c r="AY48" s="294">
        <v>49</v>
      </c>
      <c r="AZ48" s="294">
        <v>49</v>
      </c>
      <c r="BA48" s="294">
        <v>49</v>
      </c>
      <c r="BB48" s="294">
        <v>49</v>
      </c>
      <c r="BC48" s="294">
        <v>49</v>
      </c>
      <c r="BD48" s="294">
        <v>49</v>
      </c>
      <c r="BE48" s="294">
        <v>49</v>
      </c>
      <c r="BF48" s="294">
        <v>49</v>
      </c>
      <c r="BG48" s="294">
        <v>49</v>
      </c>
      <c r="BH48" s="294">
        <v>49</v>
      </c>
      <c r="BI48" s="294">
        <v>49</v>
      </c>
      <c r="BJ48" s="294">
        <v>0</v>
      </c>
      <c r="BK48" s="294">
        <v>0</v>
      </c>
      <c r="BL48" s="294">
        <v>0</v>
      </c>
      <c r="BM48" s="294">
        <v>0</v>
      </c>
      <c r="BN48" s="294">
        <v>0</v>
      </c>
      <c r="BO48" s="294">
        <v>0</v>
      </c>
      <c r="BP48" s="294">
        <v>0</v>
      </c>
      <c r="BQ48" s="294">
        <v>0</v>
      </c>
      <c r="BR48" s="294">
        <v>0</v>
      </c>
      <c r="BU48" s="146">
        <v>999</v>
      </c>
      <c r="BV48" s="146">
        <v>999</v>
      </c>
      <c r="BW48" s="146">
        <v>999</v>
      </c>
      <c r="BX48" s="146">
        <v>999</v>
      </c>
      <c r="BY48" s="146">
        <v>999</v>
      </c>
      <c r="BZ48" s="146">
        <v>999</v>
      </c>
      <c r="CA48" s="146">
        <v>999</v>
      </c>
      <c r="CB48" s="146">
        <v>999</v>
      </c>
      <c r="CC48" s="146">
        <v>999</v>
      </c>
      <c r="CD48" s="146">
        <v>769</v>
      </c>
      <c r="CE48" s="146">
        <v>769</v>
      </c>
      <c r="CF48" s="146">
        <v>769</v>
      </c>
      <c r="CG48" s="146">
        <v>769</v>
      </c>
      <c r="CH48" s="146">
        <v>769</v>
      </c>
      <c r="CI48" s="146">
        <v>769</v>
      </c>
      <c r="CJ48" s="146">
        <v>769</v>
      </c>
      <c r="CK48" s="146">
        <v>769</v>
      </c>
      <c r="CL48" s="146">
        <v>769</v>
      </c>
      <c r="CM48" s="146">
        <v>299</v>
      </c>
      <c r="CN48" s="146">
        <v>299</v>
      </c>
      <c r="CO48" s="146">
        <v>299</v>
      </c>
      <c r="CP48" s="146">
        <v>299</v>
      </c>
      <c r="CQ48" s="146">
        <v>299</v>
      </c>
      <c r="CR48" s="146">
        <v>299</v>
      </c>
      <c r="CS48" s="146">
        <v>299</v>
      </c>
      <c r="CT48" s="146">
        <v>299</v>
      </c>
      <c r="CU48" s="146">
        <v>299</v>
      </c>
      <c r="CV48" s="146">
        <v>99</v>
      </c>
      <c r="CW48" s="146">
        <v>99</v>
      </c>
      <c r="CX48" s="146">
        <v>99</v>
      </c>
      <c r="CY48" s="146">
        <v>99</v>
      </c>
      <c r="CZ48" s="146">
        <v>99</v>
      </c>
      <c r="DA48" s="146">
        <v>99</v>
      </c>
      <c r="DB48" s="146">
        <v>99</v>
      </c>
      <c r="DC48" s="146">
        <v>99</v>
      </c>
      <c r="DD48" s="146">
        <v>99</v>
      </c>
      <c r="DE48" s="146">
        <v>49</v>
      </c>
      <c r="DF48" s="146">
        <v>49</v>
      </c>
      <c r="DG48" s="146">
        <v>49</v>
      </c>
      <c r="DH48" s="146">
        <v>49</v>
      </c>
      <c r="DI48" s="146">
        <v>49</v>
      </c>
      <c r="DJ48" s="146">
        <v>49</v>
      </c>
      <c r="DK48" s="146">
        <v>49</v>
      </c>
      <c r="DL48" s="146">
        <v>49</v>
      </c>
      <c r="DM48" s="146">
        <v>49</v>
      </c>
      <c r="DN48" s="146">
        <v>49</v>
      </c>
      <c r="DO48" s="146">
        <v>49</v>
      </c>
      <c r="DP48" s="146">
        <v>49</v>
      </c>
      <c r="DQ48" s="146">
        <v>49</v>
      </c>
      <c r="DR48" s="146">
        <v>49</v>
      </c>
      <c r="DS48" s="146">
        <v>49</v>
      </c>
      <c r="DT48" s="146">
        <v>49</v>
      </c>
      <c r="DU48" s="146">
        <v>49</v>
      </c>
      <c r="DV48" s="146">
        <v>49</v>
      </c>
      <c r="DW48" s="146">
        <v>0</v>
      </c>
      <c r="DX48" s="146">
        <v>0</v>
      </c>
      <c r="DY48" s="146">
        <v>0</v>
      </c>
      <c r="DZ48" s="146">
        <v>0</v>
      </c>
      <c r="EA48" s="146">
        <v>0</v>
      </c>
      <c r="EB48" s="146">
        <v>0</v>
      </c>
      <c r="EC48" s="146">
        <v>0</v>
      </c>
      <c r="ED48" s="146">
        <v>0</v>
      </c>
      <c r="EE48" s="146">
        <v>0</v>
      </c>
    </row>
    <row r="49" spans="1:135" ht="15" customHeight="1">
      <c r="A49" s="296"/>
      <c r="B49" s="149" t="s">
        <v>1650</v>
      </c>
      <c r="C49" s="198" t="s">
        <v>1649</v>
      </c>
      <c r="D49" s="481">
        <v>42293</v>
      </c>
      <c r="E49" s="481" t="s">
        <v>105</v>
      </c>
      <c r="F49" s="197" t="s">
        <v>1127</v>
      </c>
      <c r="G49" s="197" t="s">
        <v>879</v>
      </c>
      <c r="H49" s="294">
        <v>899</v>
      </c>
      <c r="I49" s="294">
        <v>899</v>
      </c>
      <c r="J49" s="294">
        <v>899</v>
      </c>
      <c r="K49" s="294">
        <v>899</v>
      </c>
      <c r="L49" s="294">
        <v>899</v>
      </c>
      <c r="M49" s="294">
        <v>899</v>
      </c>
      <c r="N49" s="294">
        <v>899</v>
      </c>
      <c r="O49" s="294">
        <v>899</v>
      </c>
      <c r="P49" s="294">
        <v>899</v>
      </c>
      <c r="Q49" s="294">
        <v>629</v>
      </c>
      <c r="R49" s="294">
        <v>629</v>
      </c>
      <c r="S49" s="294">
        <v>629</v>
      </c>
      <c r="T49" s="294">
        <v>629</v>
      </c>
      <c r="U49" s="294">
        <v>629</v>
      </c>
      <c r="V49" s="294">
        <v>629</v>
      </c>
      <c r="W49" s="294">
        <v>629</v>
      </c>
      <c r="X49" s="294">
        <v>629</v>
      </c>
      <c r="Y49" s="294">
        <v>629</v>
      </c>
      <c r="Z49" s="294">
        <v>349</v>
      </c>
      <c r="AA49" s="294">
        <v>349</v>
      </c>
      <c r="AB49" s="294">
        <v>349</v>
      </c>
      <c r="AC49" s="294">
        <v>349</v>
      </c>
      <c r="AD49" s="294">
        <v>349</v>
      </c>
      <c r="AE49" s="294">
        <v>349</v>
      </c>
      <c r="AF49" s="294">
        <v>349</v>
      </c>
      <c r="AG49" s="294">
        <v>349</v>
      </c>
      <c r="AH49" s="294">
        <v>349</v>
      </c>
      <c r="AI49" s="294">
        <v>99</v>
      </c>
      <c r="AJ49" s="294">
        <v>99</v>
      </c>
      <c r="AK49" s="294">
        <v>99</v>
      </c>
      <c r="AL49" s="294">
        <v>99</v>
      </c>
      <c r="AM49" s="294">
        <v>99</v>
      </c>
      <c r="AN49" s="294">
        <v>99</v>
      </c>
      <c r="AO49" s="294">
        <v>99</v>
      </c>
      <c r="AP49" s="294">
        <v>99</v>
      </c>
      <c r="AQ49" s="294">
        <v>99</v>
      </c>
      <c r="AR49" s="294">
        <v>49</v>
      </c>
      <c r="AS49" s="294">
        <v>49</v>
      </c>
      <c r="AT49" s="294">
        <v>49</v>
      </c>
      <c r="AU49" s="294">
        <v>49</v>
      </c>
      <c r="AV49" s="294">
        <v>49</v>
      </c>
      <c r="AW49" s="294">
        <v>49</v>
      </c>
      <c r="AX49" s="294">
        <v>49</v>
      </c>
      <c r="AY49" s="294">
        <v>49</v>
      </c>
      <c r="AZ49" s="294">
        <v>49</v>
      </c>
      <c r="BA49" s="294">
        <v>49</v>
      </c>
      <c r="BB49" s="294">
        <v>49</v>
      </c>
      <c r="BC49" s="294">
        <v>49</v>
      </c>
      <c r="BD49" s="294">
        <v>49</v>
      </c>
      <c r="BE49" s="294">
        <v>49</v>
      </c>
      <c r="BF49" s="294">
        <v>49</v>
      </c>
      <c r="BG49" s="294">
        <v>49</v>
      </c>
      <c r="BH49" s="294">
        <v>49</v>
      </c>
      <c r="BI49" s="294">
        <v>49</v>
      </c>
      <c r="BJ49" s="294">
        <v>0</v>
      </c>
      <c r="BK49" s="294">
        <v>0</v>
      </c>
      <c r="BL49" s="294">
        <v>0</v>
      </c>
      <c r="BM49" s="294">
        <v>0</v>
      </c>
      <c r="BN49" s="294">
        <v>0</v>
      </c>
      <c r="BO49" s="294">
        <v>0</v>
      </c>
      <c r="BP49" s="294">
        <v>0</v>
      </c>
      <c r="BQ49" s="294">
        <v>0</v>
      </c>
      <c r="BR49" s="294">
        <v>0</v>
      </c>
      <c r="BU49" s="146">
        <v>899</v>
      </c>
      <c r="BV49" s="146">
        <v>899</v>
      </c>
      <c r="BW49" s="146">
        <v>899</v>
      </c>
      <c r="BX49" s="146">
        <v>899</v>
      </c>
      <c r="BY49" s="146">
        <v>899</v>
      </c>
      <c r="BZ49" s="146">
        <v>899</v>
      </c>
      <c r="CA49" s="146">
        <v>899</v>
      </c>
      <c r="CB49" s="146">
        <v>899</v>
      </c>
      <c r="CC49" s="146">
        <v>899</v>
      </c>
      <c r="CD49" s="146">
        <v>629</v>
      </c>
      <c r="CE49" s="146">
        <v>629</v>
      </c>
      <c r="CF49" s="146">
        <v>629</v>
      </c>
      <c r="CG49" s="146">
        <v>629</v>
      </c>
      <c r="CH49" s="146">
        <v>629</v>
      </c>
      <c r="CI49" s="146">
        <v>629</v>
      </c>
      <c r="CJ49" s="146">
        <v>629</v>
      </c>
      <c r="CK49" s="146">
        <v>629</v>
      </c>
      <c r="CL49" s="146">
        <v>629</v>
      </c>
      <c r="CM49" s="146">
        <v>349</v>
      </c>
      <c r="CN49" s="146">
        <v>349</v>
      </c>
      <c r="CO49" s="146">
        <v>349</v>
      </c>
      <c r="CP49" s="146">
        <v>349</v>
      </c>
      <c r="CQ49" s="146">
        <v>349</v>
      </c>
      <c r="CR49" s="146">
        <v>349</v>
      </c>
      <c r="CS49" s="146">
        <v>349</v>
      </c>
      <c r="CT49" s="146">
        <v>349</v>
      </c>
      <c r="CU49" s="146">
        <v>349</v>
      </c>
      <c r="CV49" s="146">
        <v>99</v>
      </c>
      <c r="CW49" s="146">
        <v>99</v>
      </c>
      <c r="CX49" s="146">
        <v>99</v>
      </c>
      <c r="CY49" s="146">
        <v>99</v>
      </c>
      <c r="CZ49" s="146">
        <v>99</v>
      </c>
      <c r="DA49" s="146">
        <v>99</v>
      </c>
      <c r="DB49" s="146">
        <v>99</v>
      </c>
      <c r="DC49" s="146">
        <v>99</v>
      </c>
      <c r="DD49" s="146">
        <v>99</v>
      </c>
      <c r="DE49" s="146">
        <v>49</v>
      </c>
      <c r="DF49" s="146">
        <v>49</v>
      </c>
      <c r="DG49" s="146">
        <v>49</v>
      </c>
      <c r="DH49" s="146">
        <v>49</v>
      </c>
      <c r="DI49" s="146">
        <v>49</v>
      </c>
      <c r="DJ49" s="146">
        <v>49</v>
      </c>
      <c r="DK49" s="146">
        <v>49</v>
      </c>
      <c r="DL49" s="146">
        <v>49</v>
      </c>
      <c r="DM49" s="146">
        <v>49</v>
      </c>
      <c r="DN49" s="146">
        <v>49</v>
      </c>
      <c r="DO49" s="146">
        <v>49</v>
      </c>
      <c r="DP49" s="146">
        <v>49</v>
      </c>
      <c r="DQ49" s="146">
        <v>49</v>
      </c>
      <c r="DR49" s="146">
        <v>49</v>
      </c>
      <c r="DS49" s="146">
        <v>49</v>
      </c>
      <c r="DT49" s="146">
        <v>49</v>
      </c>
      <c r="DU49" s="146">
        <v>49</v>
      </c>
      <c r="DV49" s="146">
        <v>49</v>
      </c>
      <c r="DW49" s="146">
        <v>0</v>
      </c>
      <c r="DX49" s="146">
        <v>0</v>
      </c>
      <c r="DY49" s="146">
        <v>0</v>
      </c>
      <c r="DZ49" s="146">
        <v>0</v>
      </c>
      <c r="EA49" s="146">
        <v>0</v>
      </c>
      <c r="EB49" s="146">
        <v>0</v>
      </c>
      <c r="EC49" s="146">
        <v>0</v>
      </c>
      <c r="ED49" s="146">
        <v>0</v>
      </c>
      <c r="EE49" s="146">
        <v>0</v>
      </c>
    </row>
    <row r="50" spans="1:135" ht="15" customHeight="1">
      <c r="A50" s="296"/>
      <c r="B50" s="149" t="s">
        <v>1671</v>
      </c>
      <c r="C50" s="186" t="s">
        <v>1673</v>
      </c>
      <c r="D50" s="481">
        <v>42305</v>
      </c>
      <c r="E50" s="481" t="s">
        <v>105</v>
      </c>
      <c r="F50" s="197" t="s">
        <v>1127</v>
      </c>
      <c r="G50" s="197" t="s">
        <v>879</v>
      </c>
      <c r="H50" s="294">
        <v>849</v>
      </c>
      <c r="I50" s="294">
        <v>849</v>
      </c>
      <c r="J50" s="294">
        <v>849</v>
      </c>
      <c r="K50" s="294">
        <v>849</v>
      </c>
      <c r="L50" s="294">
        <v>849</v>
      </c>
      <c r="M50" s="294">
        <v>849</v>
      </c>
      <c r="N50" s="294">
        <v>849</v>
      </c>
      <c r="O50" s="294">
        <v>849</v>
      </c>
      <c r="P50" s="294">
        <v>849</v>
      </c>
      <c r="Q50" s="294">
        <v>629</v>
      </c>
      <c r="R50" s="294">
        <v>629</v>
      </c>
      <c r="S50" s="294">
        <v>629</v>
      </c>
      <c r="T50" s="294">
        <v>629</v>
      </c>
      <c r="U50" s="294">
        <v>629</v>
      </c>
      <c r="V50" s="294">
        <v>629</v>
      </c>
      <c r="W50" s="294">
        <v>629</v>
      </c>
      <c r="X50" s="294">
        <v>629</v>
      </c>
      <c r="Y50" s="294">
        <v>629</v>
      </c>
      <c r="Z50" s="294">
        <v>349</v>
      </c>
      <c r="AA50" s="294">
        <v>349</v>
      </c>
      <c r="AB50" s="294">
        <v>349</v>
      </c>
      <c r="AC50" s="294">
        <v>349</v>
      </c>
      <c r="AD50" s="294">
        <v>349</v>
      </c>
      <c r="AE50" s="294">
        <v>349</v>
      </c>
      <c r="AF50" s="294">
        <v>349</v>
      </c>
      <c r="AG50" s="294">
        <v>349</v>
      </c>
      <c r="AH50" s="294">
        <v>349</v>
      </c>
      <c r="AI50" s="294">
        <v>99</v>
      </c>
      <c r="AJ50" s="294">
        <v>99</v>
      </c>
      <c r="AK50" s="294">
        <v>99</v>
      </c>
      <c r="AL50" s="294">
        <v>99</v>
      </c>
      <c r="AM50" s="294">
        <v>99</v>
      </c>
      <c r="AN50" s="294">
        <v>99</v>
      </c>
      <c r="AO50" s="294">
        <v>99</v>
      </c>
      <c r="AP50" s="294">
        <v>99</v>
      </c>
      <c r="AQ50" s="294">
        <v>99</v>
      </c>
      <c r="AR50" s="294">
        <v>49</v>
      </c>
      <c r="AS50" s="294">
        <v>49</v>
      </c>
      <c r="AT50" s="294">
        <v>49</v>
      </c>
      <c r="AU50" s="294">
        <v>49</v>
      </c>
      <c r="AV50" s="294">
        <v>49</v>
      </c>
      <c r="AW50" s="294">
        <v>49</v>
      </c>
      <c r="AX50" s="294">
        <v>49</v>
      </c>
      <c r="AY50" s="294">
        <v>49</v>
      </c>
      <c r="AZ50" s="294">
        <v>49</v>
      </c>
      <c r="BA50" s="294">
        <v>49</v>
      </c>
      <c r="BB50" s="294">
        <v>49</v>
      </c>
      <c r="BC50" s="294">
        <v>49</v>
      </c>
      <c r="BD50" s="294">
        <v>49</v>
      </c>
      <c r="BE50" s="294">
        <v>49</v>
      </c>
      <c r="BF50" s="294">
        <v>49</v>
      </c>
      <c r="BG50" s="294">
        <v>49</v>
      </c>
      <c r="BH50" s="294">
        <v>49</v>
      </c>
      <c r="BI50" s="294">
        <v>49</v>
      </c>
      <c r="BJ50" s="294">
        <v>0</v>
      </c>
      <c r="BK50" s="294">
        <v>0</v>
      </c>
      <c r="BL50" s="294">
        <v>0</v>
      </c>
      <c r="BM50" s="294">
        <v>0</v>
      </c>
      <c r="BN50" s="294">
        <v>0</v>
      </c>
      <c r="BO50" s="294">
        <v>0</v>
      </c>
      <c r="BP50" s="294">
        <v>0</v>
      </c>
      <c r="BQ50" s="294">
        <v>0</v>
      </c>
      <c r="BR50" s="294">
        <v>0</v>
      </c>
      <c r="BU50" s="146">
        <v>849</v>
      </c>
      <c r="BV50" s="146">
        <v>849</v>
      </c>
      <c r="BW50" s="146">
        <v>849</v>
      </c>
      <c r="BX50" s="146">
        <v>849</v>
      </c>
      <c r="BY50" s="146">
        <v>849</v>
      </c>
      <c r="BZ50" s="146">
        <v>849</v>
      </c>
      <c r="CA50" s="146">
        <v>849</v>
      </c>
      <c r="CB50" s="146">
        <v>849</v>
      </c>
      <c r="CC50" s="146">
        <v>849</v>
      </c>
      <c r="CD50" s="146">
        <v>629</v>
      </c>
      <c r="CE50" s="146">
        <v>629</v>
      </c>
      <c r="CF50" s="146">
        <v>629</v>
      </c>
      <c r="CG50" s="146">
        <v>629</v>
      </c>
      <c r="CH50" s="146">
        <v>629</v>
      </c>
      <c r="CI50" s="146">
        <v>629</v>
      </c>
      <c r="CJ50" s="146">
        <v>629</v>
      </c>
      <c r="CK50" s="146">
        <v>629</v>
      </c>
      <c r="CL50" s="146">
        <v>629</v>
      </c>
      <c r="CM50" s="146">
        <v>349</v>
      </c>
      <c r="CN50" s="146">
        <v>349</v>
      </c>
      <c r="CO50" s="146">
        <v>349</v>
      </c>
      <c r="CP50" s="146">
        <v>349</v>
      </c>
      <c r="CQ50" s="146">
        <v>349</v>
      </c>
      <c r="CR50" s="146">
        <v>349</v>
      </c>
      <c r="CS50" s="146">
        <v>349</v>
      </c>
      <c r="CT50" s="146">
        <v>349</v>
      </c>
      <c r="CU50" s="146">
        <v>349</v>
      </c>
      <c r="CV50" s="146">
        <v>99</v>
      </c>
      <c r="CW50" s="146">
        <v>99</v>
      </c>
      <c r="CX50" s="146">
        <v>99</v>
      </c>
      <c r="CY50" s="146">
        <v>99</v>
      </c>
      <c r="CZ50" s="146">
        <v>99</v>
      </c>
      <c r="DA50" s="146">
        <v>99</v>
      </c>
      <c r="DB50" s="146">
        <v>99</v>
      </c>
      <c r="DC50" s="146">
        <v>99</v>
      </c>
      <c r="DD50" s="146">
        <v>99</v>
      </c>
      <c r="DE50" s="146">
        <v>49</v>
      </c>
      <c r="DF50" s="146">
        <v>49</v>
      </c>
      <c r="DG50" s="146">
        <v>49</v>
      </c>
      <c r="DH50" s="146">
        <v>49</v>
      </c>
      <c r="DI50" s="146">
        <v>49</v>
      </c>
      <c r="DJ50" s="146">
        <v>49</v>
      </c>
      <c r="DK50" s="146">
        <v>49</v>
      </c>
      <c r="DL50" s="146">
        <v>49</v>
      </c>
      <c r="DM50" s="146">
        <v>49</v>
      </c>
      <c r="DN50" s="146">
        <v>49</v>
      </c>
      <c r="DO50" s="146">
        <v>49</v>
      </c>
      <c r="DP50" s="146">
        <v>49</v>
      </c>
      <c r="DQ50" s="146">
        <v>49</v>
      </c>
      <c r="DR50" s="146">
        <v>49</v>
      </c>
      <c r="DS50" s="146">
        <v>49</v>
      </c>
      <c r="DT50" s="146">
        <v>49</v>
      </c>
      <c r="DU50" s="146">
        <v>49</v>
      </c>
      <c r="DV50" s="146">
        <v>49</v>
      </c>
      <c r="DW50" s="146">
        <v>0</v>
      </c>
      <c r="DX50" s="146">
        <v>0</v>
      </c>
      <c r="DY50" s="146">
        <v>0</v>
      </c>
      <c r="DZ50" s="146">
        <v>0</v>
      </c>
      <c r="EA50" s="146">
        <v>0</v>
      </c>
      <c r="EB50" s="146">
        <v>0</v>
      </c>
      <c r="EC50" s="146">
        <v>0</v>
      </c>
      <c r="ED50" s="146">
        <v>0</v>
      </c>
      <c r="EE50" s="146">
        <v>0</v>
      </c>
    </row>
    <row r="51" spans="1:135" ht="15" customHeight="1">
      <c r="A51" s="296"/>
      <c r="B51" s="149" t="s">
        <v>284</v>
      </c>
      <c r="C51" s="186" t="s">
        <v>285</v>
      </c>
      <c r="D51" s="481">
        <v>41859</v>
      </c>
      <c r="E51" s="481" t="s">
        <v>105</v>
      </c>
      <c r="F51" s="197" t="s">
        <v>1127</v>
      </c>
      <c r="G51" s="197" t="s">
        <v>879</v>
      </c>
      <c r="H51" s="294">
        <v>499</v>
      </c>
      <c r="I51" s="294">
        <v>499</v>
      </c>
      <c r="J51" s="294">
        <v>499</v>
      </c>
      <c r="K51" s="294">
        <v>499</v>
      </c>
      <c r="L51" s="294">
        <v>499</v>
      </c>
      <c r="M51" s="294">
        <v>499</v>
      </c>
      <c r="N51" s="294">
        <v>499</v>
      </c>
      <c r="O51" s="294">
        <v>499</v>
      </c>
      <c r="P51" s="294">
        <v>499</v>
      </c>
      <c r="Q51" s="318">
        <v>359</v>
      </c>
      <c r="R51" s="318">
        <v>359</v>
      </c>
      <c r="S51" s="318">
        <v>359</v>
      </c>
      <c r="T51" s="318">
        <v>359</v>
      </c>
      <c r="U51" s="318">
        <v>359</v>
      </c>
      <c r="V51" s="318">
        <v>359</v>
      </c>
      <c r="W51" s="318">
        <v>359</v>
      </c>
      <c r="X51" s="318">
        <v>359</v>
      </c>
      <c r="Y51" s="318">
        <v>359</v>
      </c>
      <c r="Z51" s="294">
        <v>49</v>
      </c>
      <c r="AA51" s="294">
        <v>49</v>
      </c>
      <c r="AB51" s="294">
        <v>49</v>
      </c>
      <c r="AC51" s="294">
        <v>49</v>
      </c>
      <c r="AD51" s="294">
        <v>49</v>
      </c>
      <c r="AE51" s="294">
        <v>49</v>
      </c>
      <c r="AF51" s="294">
        <v>49</v>
      </c>
      <c r="AG51" s="294">
        <v>49</v>
      </c>
      <c r="AH51" s="294">
        <v>49</v>
      </c>
      <c r="AI51" s="294">
        <v>29</v>
      </c>
      <c r="AJ51" s="294">
        <v>29</v>
      </c>
      <c r="AK51" s="294">
        <v>29</v>
      </c>
      <c r="AL51" s="294">
        <v>29</v>
      </c>
      <c r="AM51" s="294">
        <v>29</v>
      </c>
      <c r="AN51" s="294">
        <v>29</v>
      </c>
      <c r="AO51" s="294">
        <v>29</v>
      </c>
      <c r="AP51" s="294">
        <v>29</v>
      </c>
      <c r="AQ51" s="294">
        <v>29</v>
      </c>
      <c r="AR51" s="294">
        <v>29</v>
      </c>
      <c r="AS51" s="294">
        <v>29</v>
      </c>
      <c r="AT51" s="294">
        <v>29</v>
      </c>
      <c r="AU51" s="294">
        <v>29</v>
      </c>
      <c r="AV51" s="294">
        <v>29</v>
      </c>
      <c r="AW51" s="294">
        <v>29</v>
      </c>
      <c r="AX51" s="294">
        <v>29</v>
      </c>
      <c r="AY51" s="294">
        <v>29</v>
      </c>
      <c r="AZ51" s="294">
        <v>29</v>
      </c>
      <c r="BA51" s="294">
        <v>29</v>
      </c>
      <c r="BB51" s="294">
        <v>29</v>
      </c>
      <c r="BC51" s="294">
        <v>29</v>
      </c>
      <c r="BD51" s="294">
        <v>29</v>
      </c>
      <c r="BE51" s="294">
        <v>29</v>
      </c>
      <c r="BF51" s="294">
        <v>29</v>
      </c>
      <c r="BG51" s="294">
        <v>29</v>
      </c>
      <c r="BH51" s="294">
        <v>29</v>
      </c>
      <c r="BI51" s="294">
        <v>29</v>
      </c>
      <c r="BJ51" s="294">
        <v>0</v>
      </c>
      <c r="BK51" s="294">
        <v>0</v>
      </c>
      <c r="BL51" s="294">
        <v>0</v>
      </c>
      <c r="BM51" s="294">
        <v>0</v>
      </c>
      <c r="BN51" s="294">
        <v>0</v>
      </c>
      <c r="BO51" s="294">
        <v>0</v>
      </c>
      <c r="BP51" s="294">
        <v>0</v>
      </c>
      <c r="BQ51" s="294">
        <v>0</v>
      </c>
      <c r="BR51" s="294">
        <v>0</v>
      </c>
      <c r="BU51" s="146">
        <v>499</v>
      </c>
      <c r="BV51" s="146">
        <v>499</v>
      </c>
      <c r="BW51" s="146">
        <v>499</v>
      </c>
      <c r="BX51" s="146">
        <v>499</v>
      </c>
      <c r="BY51" s="146">
        <v>499</v>
      </c>
      <c r="BZ51" s="146">
        <v>499</v>
      </c>
      <c r="CA51" s="146">
        <v>499</v>
      </c>
      <c r="CB51" s="146">
        <v>499</v>
      </c>
      <c r="CC51" s="146">
        <v>499</v>
      </c>
      <c r="CD51" s="297">
        <v>359</v>
      </c>
      <c r="CE51" s="146">
        <v>359</v>
      </c>
      <c r="CF51" s="146">
        <v>359</v>
      </c>
      <c r="CG51" s="146">
        <v>359</v>
      </c>
      <c r="CH51" s="146">
        <v>359</v>
      </c>
      <c r="CI51" s="146">
        <v>359</v>
      </c>
      <c r="CJ51" s="146">
        <v>359</v>
      </c>
      <c r="CK51" s="146">
        <v>359</v>
      </c>
      <c r="CL51" s="146">
        <v>359</v>
      </c>
      <c r="CM51" s="146">
        <v>49</v>
      </c>
      <c r="CN51" s="146">
        <v>49</v>
      </c>
      <c r="CO51" s="146">
        <v>49</v>
      </c>
      <c r="CP51" s="146">
        <v>49</v>
      </c>
      <c r="CQ51" s="146">
        <v>49</v>
      </c>
      <c r="CR51" s="146">
        <v>49</v>
      </c>
      <c r="CS51" s="146">
        <v>49</v>
      </c>
      <c r="CT51" s="146">
        <v>49</v>
      </c>
      <c r="CU51" s="146">
        <v>49</v>
      </c>
      <c r="CV51" s="146">
        <v>29</v>
      </c>
      <c r="CW51" s="146">
        <v>29</v>
      </c>
      <c r="CX51" s="146">
        <v>29</v>
      </c>
      <c r="CY51" s="146">
        <v>29</v>
      </c>
      <c r="CZ51" s="146">
        <v>29</v>
      </c>
      <c r="DA51" s="146">
        <v>29</v>
      </c>
      <c r="DB51" s="146">
        <v>29</v>
      </c>
      <c r="DC51" s="146">
        <v>29</v>
      </c>
      <c r="DD51" s="146">
        <v>29</v>
      </c>
      <c r="DE51" s="146">
        <v>29</v>
      </c>
      <c r="DF51" s="146">
        <v>29</v>
      </c>
      <c r="DG51" s="146">
        <v>29</v>
      </c>
      <c r="DH51" s="146">
        <v>29</v>
      </c>
      <c r="DI51" s="146">
        <v>29</v>
      </c>
      <c r="DJ51" s="146">
        <v>29</v>
      </c>
      <c r="DK51" s="146">
        <v>29</v>
      </c>
      <c r="DL51" s="146">
        <v>29</v>
      </c>
      <c r="DM51" s="146">
        <v>29</v>
      </c>
      <c r="DN51" s="146">
        <v>29</v>
      </c>
      <c r="DO51" s="146">
        <v>29</v>
      </c>
      <c r="DP51" s="146">
        <v>29</v>
      </c>
      <c r="DQ51" s="146">
        <v>29</v>
      </c>
      <c r="DR51" s="146">
        <v>29</v>
      </c>
      <c r="DS51" s="146">
        <v>29</v>
      </c>
      <c r="DT51" s="146">
        <v>29</v>
      </c>
      <c r="DU51" s="146">
        <v>29</v>
      </c>
      <c r="DV51" s="146">
        <v>29</v>
      </c>
      <c r="DW51" s="146">
        <v>0</v>
      </c>
      <c r="DX51" s="146">
        <v>0</v>
      </c>
      <c r="DY51" s="146">
        <v>0</v>
      </c>
      <c r="DZ51" s="146">
        <v>0</v>
      </c>
      <c r="EA51" s="146">
        <v>0</v>
      </c>
      <c r="EB51" s="146">
        <v>0</v>
      </c>
      <c r="EC51" s="146">
        <v>0</v>
      </c>
      <c r="ED51" s="146">
        <v>0</v>
      </c>
      <c r="EE51" s="146">
        <v>0</v>
      </c>
    </row>
    <row r="52" spans="1:135" ht="15" customHeight="1">
      <c r="A52" s="296"/>
      <c r="B52" s="149" t="s">
        <v>1179</v>
      </c>
      <c r="C52" s="186" t="s">
        <v>1164</v>
      </c>
      <c r="D52" s="481">
        <v>42140</v>
      </c>
      <c r="E52" s="481" t="s">
        <v>82</v>
      </c>
      <c r="F52" s="197" t="s">
        <v>1127</v>
      </c>
      <c r="G52" s="197" t="s">
        <v>879</v>
      </c>
      <c r="H52" s="294">
        <v>599</v>
      </c>
      <c r="I52" s="294">
        <v>599</v>
      </c>
      <c r="J52" s="294">
        <v>599</v>
      </c>
      <c r="K52" s="294">
        <v>599</v>
      </c>
      <c r="L52" s="294">
        <v>599</v>
      </c>
      <c r="M52" s="294">
        <v>599</v>
      </c>
      <c r="N52" s="294">
        <v>599</v>
      </c>
      <c r="O52" s="294">
        <v>599</v>
      </c>
      <c r="P52" s="294">
        <v>599</v>
      </c>
      <c r="Q52" s="318">
        <v>399</v>
      </c>
      <c r="R52" s="318">
        <v>399</v>
      </c>
      <c r="S52" s="318">
        <v>399</v>
      </c>
      <c r="T52" s="318">
        <v>399</v>
      </c>
      <c r="U52" s="318">
        <v>399</v>
      </c>
      <c r="V52" s="318">
        <v>399</v>
      </c>
      <c r="W52" s="318">
        <v>399</v>
      </c>
      <c r="X52" s="318">
        <v>399</v>
      </c>
      <c r="Y52" s="318">
        <v>399</v>
      </c>
      <c r="Z52" s="294">
        <v>29</v>
      </c>
      <c r="AA52" s="294">
        <v>29</v>
      </c>
      <c r="AB52" s="294">
        <v>29</v>
      </c>
      <c r="AC52" s="294">
        <v>29</v>
      </c>
      <c r="AD52" s="294">
        <v>29</v>
      </c>
      <c r="AE52" s="294">
        <v>29</v>
      </c>
      <c r="AF52" s="294">
        <v>29</v>
      </c>
      <c r="AG52" s="294">
        <v>29</v>
      </c>
      <c r="AH52" s="294">
        <v>49</v>
      </c>
      <c r="AI52" s="294">
        <v>29</v>
      </c>
      <c r="AJ52" s="294">
        <v>29</v>
      </c>
      <c r="AK52" s="294">
        <v>29</v>
      </c>
      <c r="AL52" s="294">
        <v>29</v>
      </c>
      <c r="AM52" s="294">
        <v>29</v>
      </c>
      <c r="AN52" s="294">
        <v>29</v>
      </c>
      <c r="AO52" s="294">
        <v>29</v>
      </c>
      <c r="AP52" s="294">
        <v>29</v>
      </c>
      <c r="AQ52" s="294">
        <v>29</v>
      </c>
      <c r="AR52" s="294">
        <v>29</v>
      </c>
      <c r="AS52" s="294">
        <v>29</v>
      </c>
      <c r="AT52" s="294">
        <v>29</v>
      </c>
      <c r="AU52" s="294">
        <v>29</v>
      </c>
      <c r="AV52" s="294">
        <v>29</v>
      </c>
      <c r="AW52" s="294">
        <v>29</v>
      </c>
      <c r="AX52" s="294">
        <v>29</v>
      </c>
      <c r="AY52" s="294">
        <v>29</v>
      </c>
      <c r="AZ52" s="294">
        <v>29</v>
      </c>
      <c r="BA52" s="294">
        <v>29</v>
      </c>
      <c r="BB52" s="294">
        <v>29</v>
      </c>
      <c r="BC52" s="294">
        <v>29</v>
      </c>
      <c r="BD52" s="294">
        <v>29</v>
      </c>
      <c r="BE52" s="294">
        <v>29</v>
      </c>
      <c r="BF52" s="294">
        <v>29</v>
      </c>
      <c r="BG52" s="294">
        <v>29</v>
      </c>
      <c r="BH52" s="294">
        <v>29</v>
      </c>
      <c r="BI52" s="294">
        <v>29</v>
      </c>
      <c r="BJ52" s="294">
        <v>0</v>
      </c>
      <c r="BK52" s="294">
        <v>0</v>
      </c>
      <c r="BL52" s="294">
        <v>0</v>
      </c>
      <c r="BM52" s="294">
        <v>0</v>
      </c>
      <c r="BN52" s="294">
        <v>0</v>
      </c>
      <c r="BO52" s="294">
        <v>0</v>
      </c>
      <c r="BP52" s="294">
        <v>0</v>
      </c>
      <c r="BQ52" s="294">
        <v>0</v>
      </c>
      <c r="BR52" s="294">
        <v>0</v>
      </c>
      <c r="BU52" s="146">
        <v>599</v>
      </c>
      <c r="BV52" s="146">
        <v>599</v>
      </c>
      <c r="BW52" s="146">
        <v>599</v>
      </c>
      <c r="BX52" s="146">
        <v>599</v>
      </c>
      <c r="BY52" s="146">
        <v>599</v>
      </c>
      <c r="BZ52" s="146">
        <v>599</v>
      </c>
      <c r="CA52" s="146">
        <v>599</v>
      </c>
      <c r="CB52" s="146">
        <v>599</v>
      </c>
      <c r="CC52" s="146">
        <v>599</v>
      </c>
      <c r="CD52" s="297">
        <v>399</v>
      </c>
      <c r="CE52" s="146">
        <v>399</v>
      </c>
      <c r="CF52" s="146">
        <v>399</v>
      </c>
      <c r="CG52" s="146">
        <v>399</v>
      </c>
      <c r="CH52" s="146">
        <v>399</v>
      </c>
      <c r="CI52" s="146">
        <v>399</v>
      </c>
      <c r="CJ52" s="146">
        <v>399</v>
      </c>
      <c r="CK52" s="146">
        <v>399</v>
      </c>
      <c r="CL52" s="146">
        <v>399</v>
      </c>
      <c r="CM52" s="146">
        <v>29</v>
      </c>
      <c r="CN52" s="146">
        <v>29</v>
      </c>
      <c r="CO52" s="146">
        <v>29</v>
      </c>
      <c r="CP52" s="146">
        <v>29</v>
      </c>
      <c r="CQ52" s="146">
        <v>29</v>
      </c>
      <c r="CR52" s="146">
        <v>29</v>
      </c>
      <c r="CS52" s="146">
        <v>29</v>
      </c>
      <c r="CT52" s="146">
        <v>29</v>
      </c>
      <c r="CU52" s="146">
        <v>49</v>
      </c>
      <c r="CV52" s="146">
        <v>29</v>
      </c>
      <c r="CW52" s="146">
        <v>29</v>
      </c>
      <c r="CX52" s="146">
        <v>29</v>
      </c>
      <c r="CY52" s="146">
        <v>29</v>
      </c>
      <c r="CZ52" s="146">
        <v>29</v>
      </c>
      <c r="DA52" s="146">
        <v>29</v>
      </c>
      <c r="DB52" s="146">
        <v>29</v>
      </c>
      <c r="DC52" s="146">
        <v>29</v>
      </c>
      <c r="DD52" s="146">
        <v>29</v>
      </c>
      <c r="DE52" s="146">
        <v>29</v>
      </c>
      <c r="DF52" s="146">
        <v>29</v>
      </c>
      <c r="DG52" s="146">
        <v>29</v>
      </c>
      <c r="DH52" s="146">
        <v>29</v>
      </c>
      <c r="DI52" s="146">
        <v>29</v>
      </c>
      <c r="DJ52" s="146">
        <v>29</v>
      </c>
      <c r="DK52" s="146">
        <v>29</v>
      </c>
      <c r="DL52" s="146">
        <v>29</v>
      </c>
      <c r="DM52" s="146">
        <v>29</v>
      </c>
      <c r="DN52" s="146">
        <v>29</v>
      </c>
      <c r="DO52" s="146">
        <v>29</v>
      </c>
      <c r="DP52" s="146">
        <v>29</v>
      </c>
      <c r="DQ52" s="146">
        <v>29</v>
      </c>
      <c r="DR52" s="146">
        <v>29</v>
      </c>
      <c r="DS52" s="146">
        <v>29</v>
      </c>
      <c r="DT52" s="146">
        <v>29</v>
      </c>
      <c r="DU52" s="146">
        <v>29</v>
      </c>
      <c r="DV52" s="146">
        <v>29</v>
      </c>
      <c r="DW52" s="146">
        <v>0</v>
      </c>
      <c r="DX52" s="146">
        <v>0</v>
      </c>
      <c r="DY52" s="146">
        <v>0</v>
      </c>
      <c r="DZ52" s="146">
        <v>0</v>
      </c>
      <c r="EA52" s="146">
        <v>0</v>
      </c>
      <c r="EB52" s="146">
        <v>0</v>
      </c>
      <c r="EC52" s="146">
        <v>0</v>
      </c>
      <c r="ED52" s="146">
        <v>0</v>
      </c>
      <c r="EE52" s="146">
        <v>0</v>
      </c>
    </row>
    <row r="53" spans="1:135" ht="15" customHeight="1">
      <c r="A53" s="296"/>
      <c r="B53" s="149" t="s">
        <v>1119</v>
      </c>
      <c r="C53" s="186" t="s">
        <v>1120</v>
      </c>
      <c r="D53" s="481">
        <v>42038</v>
      </c>
      <c r="E53" s="481" t="s">
        <v>105</v>
      </c>
      <c r="F53" s="197" t="s">
        <v>1127</v>
      </c>
      <c r="G53" s="197" t="s">
        <v>879</v>
      </c>
      <c r="H53" s="294">
        <v>599</v>
      </c>
      <c r="I53" s="294">
        <v>599</v>
      </c>
      <c r="J53" s="294">
        <v>599</v>
      </c>
      <c r="K53" s="294">
        <v>599</v>
      </c>
      <c r="L53" s="294">
        <v>599</v>
      </c>
      <c r="M53" s="294">
        <v>599</v>
      </c>
      <c r="N53" s="294">
        <v>599</v>
      </c>
      <c r="O53" s="294">
        <v>599</v>
      </c>
      <c r="P53" s="294">
        <v>599</v>
      </c>
      <c r="Q53" s="318">
        <v>449</v>
      </c>
      <c r="R53" s="318">
        <v>449</v>
      </c>
      <c r="S53" s="318">
        <v>449</v>
      </c>
      <c r="T53" s="318">
        <v>449</v>
      </c>
      <c r="U53" s="318">
        <v>449</v>
      </c>
      <c r="V53" s="318">
        <v>449</v>
      </c>
      <c r="W53" s="318">
        <v>449</v>
      </c>
      <c r="X53" s="318">
        <v>449</v>
      </c>
      <c r="Y53" s="318">
        <v>449</v>
      </c>
      <c r="Z53" s="294">
        <v>29</v>
      </c>
      <c r="AA53" s="294">
        <v>29</v>
      </c>
      <c r="AB53" s="294">
        <v>29</v>
      </c>
      <c r="AC53" s="294">
        <v>29</v>
      </c>
      <c r="AD53" s="294">
        <v>29</v>
      </c>
      <c r="AE53" s="294">
        <v>29</v>
      </c>
      <c r="AF53" s="294">
        <v>29</v>
      </c>
      <c r="AG53" s="294">
        <v>29</v>
      </c>
      <c r="AH53" s="294">
        <v>29</v>
      </c>
      <c r="AI53" s="294">
        <v>29</v>
      </c>
      <c r="AJ53" s="294">
        <v>29</v>
      </c>
      <c r="AK53" s="294">
        <v>29</v>
      </c>
      <c r="AL53" s="294">
        <v>29</v>
      </c>
      <c r="AM53" s="294">
        <v>29</v>
      </c>
      <c r="AN53" s="294">
        <v>29</v>
      </c>
      <c r="AO53" s="294">
        <v>29</v>
      </c>
      <c r="AP53" s="294">
        <v>29</v>
      </c>
      <c r="AQ53" s="294">
        <v>29</v>
      </c>
      <c r="AR53" s="294">
        <v>29</v>
      </c>
      <c r="AS53" s="294">
        <v>29</v>
      </c>
      <c r="AT53" s="294">
        <v>29</v>
      </c>
      <c r="AU53" s="294">
        <v>29</v>
      </c>
      <c r="AV53" s="294">
        <v>29</v>
      </c>
      <c r="AW53" s="294">
        <v>29</v>
      </c>
      <c r="AX53" s="294">
        <v>29</v>
      </c>
      <c r="AY53" s="294">
        <v>29</v>
      </c>
      <c r="AZ53" s="294">
        <v>29</v>
      </c>
      <c r="BA53" s="294">
        <v>29</v>
      </c>
      <c r="BB53" s="294">
        <v>29</v>
      </c>
      <c r="BC53" s="294">
        <v>29</v>
      </c>
      <c r="BD53" s="294">
        <v>29</v>
      </c>
      <c r="BE53" s="294">
        <v>29</v>
      </c>
      <c r="BF53" s="294">
        <v>29</v>
      </c>
      <c r="BG53" s="294">
        <v>29</v>
      </c>
      <c r="BH53" s="294">
        <v>29</v>
      </c>
      <c r="BI53" s="294">
        <v>29</v>
      </c>
      <c r="BJ53" s="294">
        <v>0</v>
      </c>
      <c r="BK53" s="294">
        <v>0</v>
      </c>
      <c r="BL53" s="294">
        <v>0</v>
      </c>
      <c r="BM53" s="294">
        <v>0</v>
      </c>
      <c r="BN53" s="294">
        <v>0</v>
      </c>
      <c r="BO53" s="294">
        <v>0</v>
      </c>
      <c r="BP53" s="294">
        <v>0</v>
      </c>
      <c r="BQ53" s="294">
        <v>0</v>
      </c>
      <c r="BR53" s="294">
        <v>0</v>
      </c>
      <c r="BU53" s="146">
        <v>599</v>
      </c>
      <c r="BV53" s="146">
        <v>599</v>
      </c>
      <c r="BW53" s="146">
        <v>599</v>
      </c>
      <c r="BX53" s="146">
        <v>599</v>
      </c>
      <c r="BY53" s="146">
        <v>599</v>
      </c>
      <c r="BZ53" s="146">
        <v>599</v>
      </c>
      <c r="CA53" s="146">
        <v>599</v>
      </c>
      <c r="CB53" s="146">
        <v>599</v>
      </c>
      <c r="CC53" s="146">
        <v>599</v>
      </c>
      <c r="CD53" s="297">
        <v>449</v>
      </c>
      <c r="CE53" s="146">
        <v>449</v>
      </c>
      <c r="CF53" s="146">
        <v>449</v>
      </c>
      <c r="CG53" s="146">
        <v>449</v>
      </c>
      <c r="CH53" s="146">
        <v>449</v>
      </c>
      <c r="CI53" s="146">
        <v>449</v>
      </c>
      <c r="CJ53" s="146">
        <v>449</v>
      </c>
      <c r="CK53" s="146">
        <v>449</v>
      </c>
      <c r="CL53" s="146">
        <v>449</v>
      </c>
      <c r="CM53" s="146">
        <v>29</v>
      </c>
      <c r="CN53" s="146">
        <v>29</v>
      </c>
      <c r="CO53" s="146">
        <v>29</v>
      </c>
      <c r="CP53" s="146">
        <v>29</v>
      </c>
      <c r="CQ53" s="146">
        <v>29</v>
      </c>
      <c r="CR53" s="146">
        <v>29</v>
      </c>
      <c r="CS53" s="146">
        <v>29</v>
      </c>
      <c r="CT53" s="146">
        <v>29</v>
      </c>
      <c r="CU53" s="146">
        <v>29</v>
      </c>
      <c r="CV53" s="146">
        <v>29</v>
      </c>
      <c r="CW53" s="146">
        <v>29</v>
      </c>
      <c r="CX53" s="146">
        <v>29</v>
      </c>
      <c r="CY53" s="146">
        <v>29</v>
      </c>
      <c r="CZ53" s="146">
        <v>29</v>
      </c>
      <c r="DA53" s="146">
        <v>29</v>
      </c>
      <c r="DB53" s="146">
        <v>29</v>
      </c>
      <c r="DC53" s="146">
        <v>29</v>
      </c>
      <c r="DD53" s="146">
        <v>29</v>
      </c>
      <c r="DE53" s="146">
        <v>29</v>
      </c>
      <c r="DF53" s="146">
        <v>29</v>
      </c>
      <c r="DG53" s="146">
        <v>29</v>
      </c>
      <c r="DH53" s="146">
        <v>29</v>
      </c>
      <c r="DI53" s="146">
        <v>29</v>
      </c>
      <c r="DJ53" s="146">
        <v>29</v>
      </c>
      <c r="DK53" s="146">
        <v>29</v>
      </c>
      <c r="DL53" s="146">
        <v>29</v>
      </c>
      <c r="DM53" s="146">
        <v>29</v>
      </c>
      <c r="DN53" s="146">
        <v>29</v>
      </c>
      <c r="DO53" s="146">
        <v>29</v>
      </c>
      <c r="DP53" s="146">
        <v>29</v>
      </c>
      <c r="DQ53" s="146">
        <v>29</v>
      </c>
      <c r="DR53" s="146">
        <v>29</v>
      </c>
      <c r="DS53" s="146">
        <v>29</v>
      </c>
      <c r="DT53" s="146">
        <v>29</v>
      </c>
      <c r="DU53" s="146">
        <v>29</v>
      </c>
      <c r="DV53" s="146">
        <v>29</v>
      </c>
      <c r="DW53" s="146">
        <v>0</v>
      </c>
      <c r="DX53" s="146">
        <v>0</v>
      </c>
      <c r="DY53" s="146">
        <v>0</v>
      </c>
      <c r="DZ53" s="146">
        <v>0</v>
      </c>
      <c r="EA53" s="146">
        <v>0</v>
      </c>
      <c r="EB53" s="146">
        <v>0</v>
      </c>
      <c r="EC53" s="146">
        <v>0</v>
      </c>
      <c r="ED53" s="146">
        <v>0</v>
      </c>
      <c r="EE53" s="146">
        <v>0</v>
      </c>
    </row>
    <row r="54" spans="1:135" ht="15" customHeight="1">
      <c r="A54" s="296"/>
      <c r="B54" s="149" t="s">
        <v>1652</v>
      </c>
      <c r="C54" s="186" t="s">
        <v>1651</v>
      </c>
      <c r="D54" s="481">
        <v>42293</v>
      </c>
      <c r="E54" s="481" t="s">
        <v>105</v>
      </c>
      <c r="F54" s="197" t="s">
        <v>1127</v>
      </c>
      <c r="G54" s="197" t="s">
        <v>879</v>
      </c>
      <c r="H54" s="294">
        <v>599</v>
      </c>
      <c r="I54" s="294">
        <v>599</v>
      </c>
      <c r="J54" s="294">
        <v>599</v>
      </c>
      <c r="K54" s="294">
        <v>599</v>
      </c>
      <c r="L54" s="294">
        <v>599</v>
      </c>
      <c r="M54" s="294">
        <v>599</v>
      </c>
      <c r="N54" s="294">
        <v>599</v>
      </c>
      <c r="O54" s="294">
        <v>599</v>
      </c>
      <c r="P54" s="294">
        <v>599</v>
      </c>
      <c r="Q54" s="318">
        <v>499</v>
      </c>
      <c r="R54" s="318">
        <v>499</v>
      </c>
      <c r="S54" s="318">
        <v>499</v>
      </c>
      <c r="T54" s="318">
        <v>499</v>
      </c>
      <c r="U54" s="318">
        <v>499</v>
      </c>
      <c r="V54" s="318">
        <v>499</v>
      </c>
      <c r="W54" s="318">
        <v>499</v>
      </c>
      <c r="X54" s="318">
        <v>499</v>
      </c>
      <c r="Y54" s="318">
        <v>499</v>
      </c>
      <c r="Z54" s="294">
        <v>79</v>
      </c>
      <c r="AA54" s="294">
        <v>79</v>
      </c>
      <c r="AB54" s="294">
        <v>79</v>
      </c>
      <c r="AC54" s="294">
        <v>79</v>
      </c>
      <c r="AD54" s="294">
        <v>79</v>
      </c>
      <c r="AE54" s="294">
        <v>79</v>
      </c>
      <c r="AF54" s="294">
        <v>79</v>
      </c>
      <c r="AG54" s="294">
        <v>79</v>
      </c>
      <c r="AH54" s="294">
        <v>79</v>
      </c>
      <c r="AI54" s="294">
        <v>49</v>
      </c>
      <c r="AJ54" s="294">
        <v>49</v>
      </c>
      <c r="AK54" s="294">
        <v>49</v>
      </c>
      <c r="AL54" s="294">
        <v>49</v>
      </c>
      <c r="AM54" s="294">
        <v>49</v>
      </c>
      <c r="AN54" s="294">
        <v>49</v>
      </c>
      <c r="AO54" s="294">
        <v>49</v>
      </c>
      <c r="AP54" s="294">
        <v>49</v>
      </c>
      <c r="AQ54" s="294">
        <v>49</v>
      </c>
      <c r="AR54" s="294">
        <v>49</v>
      </c>
      <c r="AS54" s="294">
        <v>49</v>
      </c>
      <c r="AT54" s="294">
        <v>49</v>
      </c>
      <c r="AU54" s="294">
        <v>49</v>
      </c>
      <c r="AV54" s="294">
        <v>49</v>
      </c>
      <c r="AW54" s="294">
        <v>49</v>
      </c>
      <c r="AX54" s="294">
        <v>49</v>
      </c>
      <c r="AY54" s="294">
        <v>49</v>
      </c>
      <c r="AZ54" s="294">
        <v>49</v>
      </c>
      <c r="BA54" s="294">
        <v>49</v>
      </c>
      <c r="BB54" s="294">
        <v>49</v>
      </c>
      <c r="BC54" s="294">
        <v>49</v>
      </c>
      <c r="BD54" s="294">
        <v>49</v>
      </c>
      <c r="BE54" s="294">
        <v>49</v>
      </c>
      <c r="BF54" s="294">
        <v>49</v>
      </c>
      <c r="BG54" s="294">
        <v>49</v>
      </c>
      <c r="BH54" s="294">
        <v>49</v>
      </c>
      <c r="BI54" s="294">
        <v>49</v>
      </c>
      <c r="BJ54" s="294">
        <v>0</v>
      </c>
      <c r="BK54" s="294">
        <v>0</v>
      </c>
      <c r="BL54" s="294">
        <v>0</v>
      </c>
      <c r="BM54" s="294">
        <v>0</v>
      </c>
      <c r="BN54" s="294">
        <v>0</v>
      </c>
      <c r="BO54" s="294">
        <v>0</v>
      </c>
      <c r="BP54" s="294">
        <v>0</v>
      </c>
      <c r="BQ54" s="294">
        <v>0</v>
      </c>
      <c r="BR54" s="294">
        <v>0</v>
      </c>
      <c r="BU54" s="146">
        <v>599</v>
      </c>
      <c r="BV54" s="146">
        <v>599</v>
      </c>
      <c r="BW54" s="146">
        <v>599</v>
      </c>
      <c r="BX54" s="146">
        <v>599</v>
      </c>
      <c r="BY54" s="146">
        <v>599</v>
      </c>
      <c r="BZ54" s="146">
        <v>599</v>
      </c>
      <c r="CA54" s="146">
        <v>599</v>
      </c>
      <c r="CB54" s="146">
        <v>599</v>
      </c>
      <c r="CC54" s="146">
        <v>599</v>
      </c>
      <c r="CD54" s="297">
        <v>499</v>
      </c>
      <c r="CE54" s="146">
        <v>499</v>
      </c>
      <c r="CF54" s="146">
        <v>499</v>
      </c>
      <c r="CG54" s="146">
        <v>499</v>
      </c>
      <c r="CH54" s="146">
        <v>499</v>
      </c>
      <c r="CI54" s="146">
        <v>499</v>
      </c>
      <c r="CJ54" s="146">
        <v>499</v>
      </c>
      <c r="CK54" s="146">
        <v>499</v>
      </c>
      <c r="CL54" s="146">
        <v>499</v>
      </c>
      <c r="CM54" s="146">
        <v>79</v>
      </c>
      <c r="CN54" s="146">
        <v>79</v>
      </c>
      <c r="CO54" s="146">
        <v>79</v>
      </c>
      <c r="CP54" s="146">
        <v>79</v>
      </c>
      <c r="CQ54" s="146">
        <v>79</v>
      </c>
      <c r="CR54" s="146">
        <v>79</v>
      </c>
      <c r="CS54" s="146">
        <v>79</v>
      </c>
      <c r="CT54" s="146">
        <v>79</v>
      </c>
      <c r="CU54" s="146">
        <v>79</v>
      </c>
      <c r="CV54" s="146">
        <v>49</v>
      </c>
      <c r="CW54" s="146">
        <v>49</v>
      </c>
      <c r="CX54" s="146">
        <v>49</v>
      </c>
      <c r="CY54" s="146">
        <v>49</v>
      </c>
      <c r="CZ54" s="146">
        <v>49</v>
      </c>
      <c r="DA54" s="146">
        <v>49</v>
      </c>
      <c r="DB54" s="146">
        <v>49</v>
      </c>
      <c r="DC54" s="146">
        <v>49</v>
      </c>
      <c r="DD54" s="146">
        <v>49</v>
      </c>
      <c r="DE54" s="146">
        <v>49</v>
      </c>
      <c r="DF54" s="146">
        <v>49</v>
      </c>
      <c r="DG54" s="146">
        <v>49</v>
      </c>
      <c r="DH54" s="146">
        <v>49</v>
      </c>
      <c r="DI54" s="146">
        <v>49</v>
      </c>
      <c r="DJ54" s="146">
        <v>49</v>
      </c>
      <c r="DK54" s="146">
        <v>49</v>
      </c>
      <c r="DL54" s="146">
        <v>49</v>
      </c>
      <c r="DM54" s="146">
        <v>49</v>
      </c>
      <c r="DN54" s="146">
        <v>49</v>
      </c>
      <c r="DO54" s="146">
        <v>49</v>
      </c>
      <c r="DP54" s="146">
        <v>49</v>
      </c>
      <c r="DQ54" s="146">
        <v>49</v>
      </c>
      <c r="DR54" s="146">
        <v>49</v>
      </c>
      <c r="DS54" s="146">
        <v>49</v>
      </c>
      <c r="DT54" s="146">
        <v>49</v>
      </c>
      <c r="DU54" s="146">
        <v>49</v>
      </c>
      <c r="DV54" s="146">
        <v>49</v>
      </c>
      <c r="DW54" s="146">
        <v>0</v>
      </c>
      <c r="DX54" s="146">
        <v>0</v>
      </c>
      <c r="DY54" s="146">
        <v>0</v>
      </c>
      <c r="DZ54" s="146">
        <v>0</v>
      </c>
      <c r="EA54" s="146">
        <v>0</v>
      </c>
      <c r="EB54" s="146">
        <v>0</v>
      </c>
      <c r="EC54" s="146">
        <v>0</v>
      </c>
      <c r="ED54" s="146">
        <v>0</v>
      </c>
      <c r="EE54" s="146">
        <v>0</v>
      </c>
    </row>
    <row r="55" spans="1:135" ht="15" customHeight="1">
      <c r="A55" s="296"/>
      <c r="B55" s="149" t="s">
        <v>1661</v>
      </c>
      <c r="C55" s="186" t="s">
        <v>1624</v>
      </c>
      <c r="D55" s="481">
        <v>42268</v>
      </c>
      <c r="E55" s="481" t="s">
        <v>105</v>
      </c>
      <c r="F55" s="197" t="s">
        <v>1127</v>
      </c>
      <c r="G55" s="197" t="s">
        <v>879</v>
      </c>
      <c r="H55" s="294">
        <v>679</v>
      </c>
      <c r="I55" s="294">
        <v>679</v>
      </c>
      <c r="J55" s="294">
        <v>679</v>
      </c>
      <c r="K55" s="294">
        <v>679</v>
      </c>
      <c r="L55" s="294">
        <v>679</v>
      </c>
      <c r="M55" s="294">
        <v>679</v>
      </c>
      <c r="N55" s="294">
        <v>679</v>
      </c>
      <c r="O55" s="294">
        <v>679</v>
      </c>
      <c r="P55" s="294">
        <v>679</v>
      </c>
      <c r="Q55" s="294">
        <v>549</v>
      </c>
      <c r="R55" s="294">
        <v>549</v>
      </c>
      <c r="S55" s="294">
        <v>549</v>
      </c>
      <c r="T55" s="294">
        <v>549</v>
      </c>
      <c r="U55" s="294">
        <v>549</v>
      </c>
      <c r="V55" s="294">
        <v>549</v>
      </c>
      <c r="W55" s="294">
        <v>549</v>
      </c>
      <c r="X55" s="294">
        <v>549</v>
      </c>
      <c r="Y55" s="294">
        <v>549</v>
      </c>
      <c r="Z55" s="294">
        <v>249</v>
      </c>
      <c r="AA55" s="294">
        <v>249</v>
      </c>
      <c r="AB55" s="294">
        <v>249</v>
      </c>
      <c r="AC55" s="294">
        <v>249</v>
      </c>
      <c r="AD55" s="294">
        <v>249</v>
      </c>
      <c r="AE55" s="294">
        <v>249</v>
      </c>
      <c r="AF55" s="294">
        <v>249</v>
      </c>
      <c r="AG55" s="294">
        <v>249</v>
      </c>
      <c r="AH55" s="294">
        <v>249</v>
      </c>
      <c r="AI55" s="294">
        <v>199</v>
      </c>
      <c r="AJ55" s="294">
        <v>199</v>
      </c>
      <c r="AK55" s="294">
        <v>199</v>
      </c>
      <c r="AL55" s="294">
        <v>199</v>
      </c>
      <c r="AM55" s="294">
        <v>199</v>
      </c>
      <c r="AN55" s="294">
        <v>199</v>
      </c>
      <c r="AO55" s="294">
        <v>199</v>
      </c>
      <c r="AP55" s="294">
        <v>199</v>
      </c>
      <c r="AQ55" s="294">
        <v>199</v>
      </c>
      <c r="AR55" s="294">
        <v>149</v>
      </c>
      <c r="AS55" s="294">
        <v>149</v>
      </c>
      <c r="AT55" s="294">
        <v>149</v>
      </c>
      <c r="AU55" s="294">
        <v>149</v>
      </c>
      <c r="AV55" s="294">
        <v>149</v>
      </c>
      <c r="AW55" s="294">
        <v>149</v>
      </c>
      <c r="AX55" s="294">
        <v>149</v>
      </c>
      <c r="AY55" s="294">
        <v>149</v>
      </c>
      <c r="AZ55" s="294">
        <v>149</v>
      </c>
      <c r="BA55" s="294">
        <v>49</v>
      </c>
      <c r="BB55" s="294">
        <v>49</v>
      </c>
      <c r="BC55" s="294">
        <v>49</v>
      </c>
      <c r="BD55" s="294">
        <v>49</v>
      </c>
      <c r="BE55" s="294">
        <v>49</v>
      </c>
      <c r="BF55" s="294">
        <v>49</v>
      </c>
      <c r="BG55" s="294">
        <v>49</v>
      </c>
      <c r="BH55" s="294">
        <v>49</v>
      </c>
      <c r="BI55" s="294">
        <v>49</v>
      </c>
      <c r="BJ55" s="294">
        <v>0</v>
      </c>
      <c r="BK55" s="294">
        <v>0</v>
      </c>
      <c r="BL55" s="294">
        <v>0</v>
      </c>
      <c r="BM55" s="294">
        <v>0</v>
      </c>
      <c r="BN55" s="294">
        <v>0</v>
      </c>
      <c r="BO55" s="294">
        <v>0</v>
      </c>
      <c r="BP55" s="294">
        <v>0</v>
      </c>
      <c r="BQ55" s="294">
        <v>0</v>
      </c>
      <c r="BR55" s="294">
        <v>0</v>
      </c>
      <c r="BU55" s="146">
        <v>679</v>
      </c>
      <c r="BV55" s="146">
        <v>679</v>
      </c>
      <c r="BW55" s="146">
        <v>679</v>
      </c>
      <c r="BX55" s="146">
        <v>679</v>
      </c>
      <c r="BY55" s="146">
        <v>679</v>
      </c>
      <c r="BZ55" s="146">
        <v>679</v>
      </c>
      <c r="CA55" s="146">
        <v>679</v>
      </c>
      <c r="CB55" s="146">
        <v>679</v>
      </c>
      <c r="CC55" s="146">
        <v>679</v>
      </c>
      <c r="CD55" s="146">
        <v>549</v>
      </c>
      <c r="CE55" s="146">
        <v>549</v>
      </c>
      <c r="CF55" s="146">
        <v>549</v>
      </c>
      <c r="CG55" s="146">
        <v>549</v>
      </c>
      <c r="CH55" s="146">
        <v>549</v>
      </c>
      <c r="CI55" s="146">
        <v>549</v>
      </c>
      <c r="CJ55" s="146">
        <v>549</v>
      </c>
      <c r="CK55" s="146">
        <v>549</v>
      </c>
      <c r="CL55" s="146">
        <v>549</v>
      </c>
      <c r="CM55" s="146">
        <v>249</v>
      </c>
      <c r="CN55" s="146">
        <v>249</v>
      </c>
      <c r="CO55" s="146">
        <v>249</v>
      </c>
      <c r="CP55" s="146">
        <v>249</v>
      </c>
      <c r="CQ55" s="146">
        <v>249</v>
      </c>
      <c r="CR55" s="146">
        <v>249</v>
      </c>
      <c r="CS55" s="146">
        <v>249</v>
      </c>
      <c r="CT55" s="146">
        <v>249</v>
      </c>
      <c r="CU55" s="146">
        <v>249</v>
      </c>
      <c r="CV55" s="146">
        <v>199</v>
      </c>
      <c r="CW55" s="146">
        <v>199</v>
      </c>
      <c r="CX55" s="146">
        <v>199</v>
      </c>
      <c r="CY55" s="146">
        <v>199</v>
      </c>
      <c r="CZ55" s="146">
        <v>199</v>
      </c>
      <c r="DA55" s="146">
        <v>199</v>
      </c>
      <c r="DB55" s="146">
        <v>199</v>
      </c>
      <c r="DC55" s="146">
        <v>199</v>
      </c>
      <c r="DD55" s="146">
        <v>199</v>
      </c>
      <c r="DE55" s="146">
        <v>149</v>
      </c>
      <c r="DF55" s="146">
        <v>149</v>
      </c>
      <c r="DG55" s="146">
        <v>149</v>
      </c>
      <c r="DH55" s="146">
        <v>149</v>
      </c>
      <c r="DI55" s="146">
        <v>149</v>
      </c>
      <c r="DJ55" s="146">
        <v>149</v>
      </c>
      <c r="DK55" s="146">
        <v>149</v>
      </c>
      <c r="DL55" s="146">
        <v>149</v>
      </c>
      <c r="DM55" s="146">
        <v>149</v>
      </c>
      <c r="DN55" s="146">
        <v>49</v>
      </c>
      <c r="DO55" s="146">
        <v>49</v>
      </c>
      <c r="DP55" s="146">
        <v>49</v>
      </c>
      <c r="DQ55" s="146">
        <v>49</v>
      </c>
      <c r="DR55" s="146">
        <v>49</v>
      </c>
      <c r="DS55" s="146">
        <v>49</v>
      </c>
      <c r="DT55" s="146">
        <v>49</v>
      </c>
      <c r="DU55" s="146">
        <v>49</v>
      </c>
      <c r="DV55" s="146">
        <v>49</v>
      </c>
      <c r="DW55" s="146">
        <v>0</v>
      </c>
      <c r="DX55" s="146">
        <v>0</v>
      </c>
      <c r="DY55" s="146">
        <v>0</v>
      </c>
      <c r="DZ55" s="146">
        <v>0</v>
      </c>
      <c r="EA55" s="146">
        <v>0</v>
      </c>
      <c r="EB55" s="146">
        <v>0</v>
      </c>
      <c r="EC55" s="146">
        <v>0</v>
      </c>
      <c r="ED55" s="146">
        <v>0</v>
      </c>
      <c r="EE55" s="146">
        <v>0</v>
      </c>
    </row>
    <row r="56" spans="1:135" ht="15" customHeight="1">
      <c r="A56" s="296"/>
      <c r="B56" s="149" t="s">
        <v>1143</v>
      </c>
      <c r="C56" s="186" t="s">
        <v>1140</v>
      </c>
      <c r="D56" s="481">
        <v>42073</v>
      </c>
      <c r="E56" s="481" t="s">
        <v>105</v>
      </c>
      <c r="F56" s="197" t="s">
        <v>1127</v>
      </c>
      <c r="G56" s="197" t="s">
        <v>879</v>
      </c>
      <c r="H56" s="294">
        <v>729</v>
      </c>
      <c r="I56" s="294">
        <v>729</v>
      </c>
      <c r="J56" s="294">
        <v>729</v>
      </c>
      <c r="K56" s="294">
        <v>729</v>
      </c>
      <c r="L56" s="294">
        <v>729</v>
      </c>
      <c r="M56" s="294">
        <v>729</v>
      </c>
      <c r="N56" s="294">
        <v>729</v>
      </c>
      <c r="O56" s="294">
        <v>729</v>
      </c>
      <c r="P56" s="294">
        <v>729</v>
      </c>
      <c r="Q56" s="294">
        <v>599</v>
      </c>
      <c r="R56" s="294">
        <v>599</v>
      </c>
      <c r="S56" s="294">
        <v>599</v>
      </c>
      <c r="T56" s="294">
        <v>599</v>
      </c>
      <c r="U56" s="294">
        <v>599</v>
      </c>
      <c r="V56" s="294">
        <v>599</v>
      </c>
      <c r="W56" s="294">
        <v>599</v>
      </c>
      <c r="X56" s="294">
        <v>599</v>
      </c>
      <c r="Y56" s="294">
        <v>599</v>
      </c>
      <c r="Z56" s="294">
        <v>299</v>
      </c>
      <c r="AA56" s="294">
        <v>299</v>
      </c>
      <c r="AB56" s="294">
        <v>299</v>
      </c>
      <c r="AC56" s="294">
        <v>299</v>
      </c>
      <c r="AD56" s="294">
        <v>299</v>
      </c>
      <c r="AE56" s="294">
        <v>299</v>
      </c>
      <c r="AF56" s="294">
        <v>299</v>
      </c>
      <c r="AG56" s="294">
        <v>299</v>
      </c>
      <c r="AH56" s="294">
        <v>299</v>
      </c>
      <c r="AI56" s="294">
        <v>149</v>
      </c>
      <c r="AJ56" s="294">
        <v>149</v>
      </c>
      <c r="AK56" s="294">
        <v>149</v>
      </c>
      <c r="AL56" s="294">
        <v>149</v>
      </c>
      <c r="AM56" s="294">
        <v>149</v>
      </c>
      <c r="AN56" s="294">
        <v>149</v>
      </c>
      <c r="AO56" s="294">
        <v>149</v>
      </c>
      <c r="AP56" s="294">
        <v>149</v>
      </c>
      <c r="AQ56" s="294">
        <v>149</v>
      </c>
      <c r="AR56" s="294">
        <v>129</v>
      </c>
      <c r="AS56" s="294">
        <v>129</v>
      </c>
      <c r="AT56" s="294">
        <v>129</v>
      </c>
      <c r="AU56" s="294">
        <v>129</v>
      </c>
      <c r="AV56" s="294">
        <v>129</v>
      </c>
      <c r="AW56" s="294">
        <v>129</v>
      </c>
      <c r="AX56" s="294">
        <v>129</v>
      </c>
      <c r="AY56" s="294">
        <v>129</v>
      </c>
      <c r="AZ56" s="294">
        <v>129</v>
      </c>
      <c r="BA56" s="294">
        <v>49</v>
      </c>
      <c r="BB56" s="294">
        <v>49</v>
      </c>
      <c r="BC56" s="294">
        <v>49</v>
      </c>
      <c r="BD56" s="294">
        <v>49</v>
      </c>
      <c r="BE56" s="294">
        <v>49</v>
      </c>
      <c r="BF56" s="294">
        <v>49</v>
      </c>
      <c r="BG56" s="294">
        <v>49</v>
      </c>
      <c r="BH56" s="294">
        <v>49</v>
      </c>
      <c r="BI56" s="294">
        <v>49</v>
      </c>
      <c r="BJ56" s="294">
        <v>0</v>
      </c>
      <c r="BK56" s="294">
        <v>0</v>
      </c>
      <c r="BL56" s="294">
        <v>0</v>
      </c>
      <c r="BM56" s="294">
        <v>0</v>
      </c>
      <c r="BN56" s="294">
        <v>0</v>
      </c>
      <c r="BO56" s="294">
        <v>0</v>
      </c>
      <c r="BP56" s="294">
        <v>0</v>
      </c>
      <c r="BQ56" s="294">
        <v>0</v>
      </c>
      <c r="BR56" s="294">
        <v>0</v>
      </c>
      <c r="BU56" s="146">
        <v>729</v>
      </c>
      <c r="BV56" s="146">
        <v>729</v>
      </c>
      <c r="BW56" s="146">
        <v>729</v>
      </c>
      <c r="BX56" s="146">
        <v>729</v>
      </c>
      <c r="BY56" s="146">
        <v>729</v>
      </c>
      <c r="BZ56" s="146">
        <v>729</v>
      </c>
      <c r="CA56" s="146">
        <v>729</v>
      </c>
      <c r="CB56" s="146">
        <v>729</v>
      </c>
      <c r="CC56" s="146">
        <v>729</v>
      </c>
      <c r="CD56" s="146">
        <v>599</v>
      </c>
      <c r="CE56" s="146">
        <v>599</v>
      </c>
      <c r="CF56" s="146">
        <v>599</v>
      </c>
      <c r="CG56" s="146">
        <v>599</v>
      </c>
      <c r="CH56" s="146">
        <v>599</v>
      </c>
      <c r="CI56" s="146">
        <v>599</v>
      </c>
      <c r="CJ56" s="146">
        <v>599</v>
      </c>
      <c r="CK56" s="146">
        <v>599</v>
      </c>
      <c r="CL56" s="146">
        <v>599</v>
      </c>
      <c r="CM56" s="146">
        <v>299</v>
      </c>
      <c r="CN56" s="146">
        <v>299</v>
      </c>
      <c r="CO56" s="146">
        <v>299</v>
      </c>
      <c r="CP56" s="146">
        <v>299</v>
      </c>
      <c r="CQ56" s="146">
        <v>299</v>
      </c>
      <c r="CR56" s="146">
        <v>299</v>
      </c>
      <c r="CS56" s="146">
        <v>299</v>
      </c>
      <c r="CT56" s="146">
        <v>299</v>
      </c>
      <c r="CU56" s="146">
        <v>299</v>
      </c>
      <c r="CV56" s="146">
        <v>149</v>
      </c>
      <c r="CW56" s="146">
        <v>149</v>
      </c>
      <c r="CX56" s="146">
        <v>149</v>
      </c>
      <c r="CY56" s="146">
        <v>149</v>
      </c>
      <c r="CZ56" s="146">
        <v>149</v>
      </c>
      <c r="DA56" s="146">
        <v>149</v>
      </c>
      <c r="DB56" s="146">
        <v>149</v>
      </c>
      <c r="DC56" s="146">
        <v>149</v>
      </c>
      <c r="DD56" s="146">
        <v>149</v>
      </c>
      <c r="DE56" s="146">
        <v>129</v>
      </c>
      <c r="DF56" s="146">
        <v>129</v>
      </c>
      <c r="DG56" s="146">
        <v>129</v>
      </c>
      <c r="DH56" s="146">
        <v>129</v>
      </c>
      <c r="DI56" s="146">
        <v>129</v>
      </c>
      <c r="DJ56" s="146">
        <v>129</v>
      </c>
      <c r="DK56" s="146">
        <v>129</v>
      </c>
      <c r="DL56" s="146">
        <v>129</v>
      </c>
      <c r="DM56" s="146">
        <v>129</v>
      </c>
      <c r="DN56" s="146">
        <v>49</v>
      </c>
      <c r="DO56" s="146">
        <v>49</v>
      </c>
      <c r="DP56" s="146">
        <v>49</v>
      </c>
      <c r="DQ56" s="146">
        <v>49</v>
      </c>
      <c r="DR56" s="146">
        <v>49</v>
      </c>
      <c r="DS56" s="146">
        <v>49</v>
      </c>
      <c r="DT56" s="146">
        <v>49</v>
      </c>
      <c r="DU56" s="146">
        <v>49</v>
      </c>
      <c r="DV56" s="146">
        <v>49</v>
      </c>
      <c r="DW56" s="146">
        <v>0</v>
      </c>
      <c r="DX56" s="146">
        <v>0</v>
      </c>
      <c r="DY56" s="146">
        <v>0</v>
      </c>
      <c r="DZ56" s="146">
        <v>0</v>
      </c>
      <c r="EA56" s="146">
        <v>0</v>
      </c>
      <c r="EB56" s="146">
        <v>0</v>
      </c>
      <c r="EC56" s="146">
        <v>0</v>
      </c>
      <c r="ED56" s="146">
        <v>0</v>
      </c>
      <c r="EE56" s="146">
        <v>0</v>
      </c>
    </row>
    <row r="57" spans="1:135" ht="15" customHeight="1">
      <c r="A57" s="296"/>
      <c r="B57" s="149" t="s">
        <v>1609</v>
      </c>
      <c r="C57" s="186" t="s">
        <v>1610</v>
      </c>
      <c r="D57" s="481">
        <v>42248</v>
      </c>
      <c r="E57" s="481" t="str">
        <f>E56</f>
        <v>Lte</v>
      </c>
      <c r="F57" s="481" t="str">
        <f t="shared" ref="F57:BQ57" si="4">F56</f>
        <v>3FF</v>
      </c>
      <c r="G57" s="481" t="str">
        <f t="shared" si="4"/>
        <v>SmartVivo 2GB</v>
      </c>
      <c r="H57" s="294">
        <f t="shared" si="4"/>
        <v>729</v>
      </c>
      <c r="I57" s="294">
        <f t="shared" si="4"/>
        <v>729</v>
      </c>
      <c r="J57" s="294">
        <f t="shared" si="4"/>
        <v>729</v>
      </c>
      <c r="K57" s="294">
        <f t="shared" si="4"/>
        <v>729</v>
      </c>
      <c r="L57" s="294">
        <f t="shared" si="4"/>
        <v>729</v>
      </c>
      <c r="M57" s="294">
        <f t="shared" si="4"/>
        <v>729</v>
      </c>
      <c r="N57" s="294">
        <f t="shared" si="4"/>
        <v>729</v>
      </c>
      <c r="O57" s="294">
        <f t="shared" si="4"/>
        <v>729</v>
      </c>
      <c r="P57" s="294">
        <f t="shared" si="4"/>
        <v>729</v>
      </c>
      <c r="Q57" s="294">
        <f t="shared" si="4"/>
        <v>599</v>
      </c>
      <c r="R57" s="294">
        <f t="shared" si="4"/>
        <v>599</v>
      </c>
      <c r="S57" s="294">
        <f t="shared" si="4"/>
        <v>599</v>
      </c>
      <c r="T57" s="294">
        <f t="shared" si="4"/>
        <v>599</v>
      </c>
      <c r="U57" s="294">
        <f t="shared" si="4"/>
        <v>599</v>
      </c>
      <c r="V57" s="294">
        <f t="shared" si="4"/>
        <v>599</v>
      </c>
      <c r="W57" s="294">
        <f t="shared" si="4"/>
        <v>599</v>
      </c>
      <c r="X57" s="294">
        <f t="shared" si="4"/>
        <v>599</v>
      </c>
      <c r="Y57" s="294">
        <f t="shared" si="4"/>
        <v>599</v>
      </c>
      <c r="Z57" s="294">
        <f t="shared" si="4"/>
        <v>299</v>
      </c>
      <c r="AA57" s="294">
        <f t="shared" si="4"/>
        <v>299</v>
      </c>
      <c r="AB57" s="294">
        <f t="shared" si="4"/>
        <v>299</v>
      </c>
      <c r="AC57" s="294">
        <f t="shared" si="4"/>
        <v>299</v>
      </c>
      <c r="AD57" s="294">
        <f t="shared" si="4"/>
        <v>299</v>
      </c>
      <c r="AE57" s="294">
        <f t="shared" si="4"/>
        <v>299</v>
      </c>
      <c r="AF57" s="294">
        <f t="shared" si="4"/>
        <v>299</v>
      </c>
      <c r="AG57" s="294">
        <f t="shared" si="4"/>
        <v>299</v>
      </c>
      <c r="AH57" s="294">
        <f t="shared" si="4"/>
        <v>299</v>
      </c>
      <c r="AI57" s="294">
        <f t="shared" si="4"/>
        <v>149</v>
      </c>
      <c r="AJ57" s="294">
        <f t="shared" si="4"/>
        <v>149</v>
      </c>
      <c r="AK57" s="294">
        <f t="shared" si="4"/>
        <v>149</v>
      </c>
      <c r="AL57" s="294">
        <f t="shared" si="4"/>
        <v>149</v>
      </c>
      <c r="AM57" s="294">
        <f t="shared" si="4"/>
        <v>149</v>
      </c>
      <c r="AN57" s="294">
        <f t="shared" si="4"/>
        <v>149</v>
      </c>
      <c r="AO57" s="294">
        <f t="shared" si="4"/>
        <v>149</v>
      </c>
      <c r="AP57" s="294">
        <f t="shared" si="4"/>
        <v>149</v>
      </c>
      <c r="AQ57" s="294">
        <f t="shared" si="4"/>
        <v>149</v>
      </c>
      <c r="AR57" s="294">
        <f t="shared" si="4"/>
        <v>129</v>
      </c>
      <c r="AS57" s="294">
        <f t="shared" si="4"/>
        <v>129</v>
      </c>
      <c r="AT57" s="294">
        <f t="shared" si="4"/>
        <v>129</v>
      </c>
      <c r="AU57" s="294">
        <f t="shared" si="4"/>
        <v>129</v>
      </c>
      <c r="AV57" s="294">
        <f t="shared" si="4"/>
        <v>129</v>
      </c>
      <c r="AW57" s="294">
        <f t="shared" si="4"/>
        <v>129</v>
      </c>
      <c r="AX57" s="294">
        <f t="shared" si="4"/>
        <v>129</v>
      </c>
      <c r="AY57" s="294">
        <f t="shared" si="4"/>
        <v>129</v>
      </c>
      <c r="AZ57" s="294">
        <f t="shared" si="4"/>
        <v>129</v>
      </c>
      <c r="BA57" s="294">
        <f t="shared" si="4"/>
        <v>49</v>
      </c>
      <c r="BB57" s="294">
        <f t="shared" si="4"/>
        <v>49</v>
      </c>
      <c r="BC57" s="294">
        <f t="shared" si="4"/>
        <v>49</v>
      </c>
      <c r="BD57" s="294">
        <f t="shared" si="4"/>
        <v>49</v>
      </c>
      <c r="BE57" s="294">
        <f t="shared" si="4"/>
        <v>49</v>
      </c>
      <c r="BF57" s="294">
        <f t="shared" si="4"/>
        <v>49</v>
      </c>
      <c r="BG57" s="294">
        <f t="shared" si="4"/>
        <v>49</v>
      </c>
      <c r="BH57" s="294">
        <f t="shared" si="4"/>
        <v>49</v>
      </c>
      <c r="BI57" s="294">
        <f t="shared" si="4"/>
        <v>49</v>
      </c>
      <c r="BJ57" s="294">
        <f t="shared" si="4"/>
        <v>0</v>
      </c>
      <c r="BK57" s="294">
        <f t="shared" si="4"/>
        <v>0</v>
      </c>
      <c r="BL57" s="294">
        <f t="shared" si="4"/>
        <v>0</v>
      </c>
      <c r="BM57" s="294">
        <f t="shared" si="4"/>
        <v>0</v>
      </c>
      <c r="BN57" s="294">
        <f t="shared" si="4"/>
        <v>0</v>
      </c>
      <c r="BO57" s="294">
        <f t="shared" si="4"/>
        <v>0</v>
      </c>
      <c r="BP57" s="294">
        <f t="shared" si="4"/>
        <v>0</v>
      </c>
      <c r="BQ57" s="294">
        <f t="shared" si="4"/>
        <v>0</v>
      </c>
      <c r="BR57" s="294">
        <f>BR56</f>
        <v>0</v>
      </c>
      <c r="BU57" s="146">
        <v>729</v>
      </c>
      <c r="BV57" s="146">
        <v>729</v>
      </c>
      <c r="BW57" s="146">
        <v>729</v>
      </c>
      <c r="BX57" s="146">
        <v>729</v>
      </c>
      <c r="BY57" s="146">
        <v>729</v>
      </c>
      <c r="BZ57" s="146">
        <v>729</v>
      </c>
      <c r="CA57" s="146">
        <v>729</v>
      </c>
      <c r="CB57" s="146">
        <v>729</v>
      </c>
      <c r="CC57" s="146">
        <v>729</v>
      </c>
      <c r="CD57" s="146">
        <v>599</v>
      </c>
      <c r="CE57" s="146">
        <v>599</v>
      </c>
      <c r="CF57" s="146">
        <v>599</v>
      </c>
      <c r="CG57" s="146">
        <v>599</v>
      </c>
      <c r="CH57" s="146">
        <v>599</v>
      </c>
      <c r="CI57" s="146">
        <v>599</v>
      </c>
      <c r="CJ57" s="146">
        <v>599</v>
      </c>
      <c r="CK57" s="146">
        <v>599</v>
      </c>
      <c r="CL57" s="146">
        <v>599</v>
      </c>
      <c r="CM57" s="146">
        <v>299</v>
      </c>
      <c r="CN57" s="146">
        <v>299</v>
      </c>
      <c r="CO57" s="146">
        <v>299</v>
      </c>
      <c r="CP57" s="146">
        <v>299</v>
      </c>
      <c r="CQ57" s="146">
        <v>299</v>
      </c>
      <c r="CR57" s="146">
        <v>299</v>
      </c>
      <c r="CS57" s="146">
        <v>299</v>
      </c>
      <c r="CT57" s="146">
        <v>299</v>
      </c>
      <c r="CU57" s="146">
        <v>299</v>
      </c>
      <c r="CV57" s="146">
        <v>149</v>
      </c>
      <c r="CW57" s="146">
        <v>149</v>
      </c>
      <c r="CX57" s="146">
        <v>149</v>
      </c>
      <c r="CY57" s="146">
        <v>149</v>
      </c>
      <c r="CZ57" s="146">
        <v>149</v>
      </c>
      <c r="DA57" s="146">
        <v>149</v>
      </c>
      <c r="DB57" s="146">
        <v>149</v>
      </c>
      <c r="DC57" s="146">
        <v>149</v>
      </c>
      <c r="DD57" s="146">
        <v>149</v>
      </c>
      <c r="DE57" s="146">
        <v>129</v>
      </c>
      <c r="DF57" s="146">
        <v>129</v>
      </c>
      <c r="DG57" s="146">
        <v>129</v>
      </c>
      <c r="DH57" s="146">
        <v>129</v>
      </c>
      <c r="DI57" s="146">
        <v>129</v>
      </c>
      <c r="DJ57" s="146">
        <v>129</v>
      </c>
      <c r="DK57" s="146">
        <v>129</v>
      </c>
      <c r="DL57" s="146">
        <v>129</v>
      </c>
      <c r="DM57" s="146">
        <v>129</v>
      </c>
      <c r="DN57" s="146">
        <v>49</v>
      </c>
      <c r="DO57" s="146">
        <v>49</v>
      </c>
      <c r="DP57" s="146">
        <v>49</v>
      </c>
      <c r="DQ57" s="146">
        <v>49</v>
      </c>
      <c r="DR57" s="146">
        <v>49</v>
      </c>
      <c r="DS57" s="146">
        <v>49</v>
      </c>
      <c r="DT57" s="146">
        <v>49</v>
      </c>
      <c r="DU57" s="146">
        <v>49</v>
      </c>
      <c r="DV57" s="146">
        <v>49</v>
      </c>
      <c r="DW57" s="146">
        <v>0</v>
      </c>
      <c r="DX57" s="146">
        <v>0</v>
      </c>
      <c r="DY57" s="146">
        <v>0</v>
      </c>
      <c r="DZ57" s="146">
        <v>0</v>
      </c>
      <c r="EA57" s="146">
        <v>0</v>
      </c>
      <c r="EB57" s="146">
        <v>0</v>
      </c>
      <c r="EC57" s="146">
        <v>0</v>
      </c>
      <c r="ED57" s="146">
        <v>0</v>
      </c>
      <c r="EE57" s="146">
        <v>0</v>
      </c>
    </row>
    <row r="58" spans="1:135" ht="15" customHeight="1">
      <c r="A58" s="296"/>
      <c r="B58" s="149" t="s">
        <v>1142</v>
      </c>
      <c r="C58" s="186" t="s">
        <v>1141</v>
      </c>
      <c r="D58" s="481">
        <v>42073</v>
      </c>
      <c r="E58" s="481" t="s">
        <v>105</v>
      </c>
      <c r="F58" s="197" t="s">
        <v>1127</v>
      </c>
      <c r="G58" s="197" t="s">
        <v>879</v>
      </c>
      <c r="H58" s="294">
        <v>729</v>
      </c>
      <c r="I58" s="294">
        <v>729</v>
      </c>
      <c r="J58" s="294">
        <v>729</v>
      </c>
      <c r="K58" s="294">
        <v>729</v>
      </c>
      <c r="L58" s="294">
        <v>729</v>
      </c>
      <c r="M58" s="294">
        <v>729</v>
      </c>
      <c r="N58" s="294">
        <v>729</v>
      </c>
      <c r="O58" s="294">
        <v>729</v>
      </c>
      <c r="P58" s="294">
        <v>729</v>
      </c>
      <c r="Q58" s="294">
        <v>569</v>
      </c>
      <c r="R58" s="294">
        <v>569</v>
      </c>
      <c r="S58" s="294">
        <v>569</v>
      </c>
      <c r="T58" s="294">
        <v>569</v>
      </c>
      <c r="U58" s="294">
        <v>569</v>
      </c>
      <c r="V58" s="294">
        <v>569</v>
      </c>
      <c r="W58" s="294">
        <v>569</v>
      </c>
      <c r="X58" s="294">
        <v>569</v>
      </c>
      <c r="Y58" s="294">
        <v>569</v>
      </c>
      <c r="Z58" s="294">
        <v>449</v>
      </c>
      <c r="AA58" s="294">
        <v>449</v>
      </c>
      <c r="AB58" s="294">
        <v>449</v>
      </c>
      <c r="AC58" s="294">
        <v>449</v>
      </c>
      <c r="AD58" s="294">
        <v>449</v>
      </c>
      <c r="AE58" s="294">
        <v>449</v>
      </c>
      <c r="AF58" s="294">
        <v>449</v>
      </c>
      <c r="AG58" s="294">
        <v>449</v>
      </c>
      <c r="AH58" s="294">
        <v>449</v>
      </c>
      <c r="AI58" s="294">
        <v>249</v>
      </c>
      <c r="AJ58" s="294">
        <v>249</v>
      </c>
      <c r="AK58" s="294">
        <v>249</v>
      </c>
      <c r="AL58" s="294">
        <v>249</v>
      </c>
      <c r="AM58" s="294">
        <v>249</v>
      </c>
      <c r="AN58" s="294">
        <v>249</v>
      </c>
      <c r="AO58" s="294">
        <v>249</v>
      </c>
      <c r="AP58" s="294">
        <v>249</v>
      </c>
      <c r="AQ58" s="294">
        <v>249</v>
      </c>
      <c r="AR58" s="294">
        <v>99</v>
      </c>
      <c r="AS58" s="294">
        <v>99</v>
      </c>
      <c r="AT58" s="294">
        <v>99</v>
      </c>
      <c r="AU58" s="294">
        <v>99</v>
      </c>
      <c r="AV58" s="294">
        <v>99</v>
      </c>
      <c r="AW58" s="294">
        <v>99</v>
      </c>
      <c r="AX58" s="294">
        <v>99</v>
      </c>
      <c r="AY58" s="294">
        <v>99</v>
      </c>
      <c r="AZ58" s="294">
        <v>99</v>
      </c>
      <c r="BA58" s="294">
        <v>49</v>
      </c>
      <c r="BB58" s="294">
        <v>49</v>
      </c>
      <c r="BC58" s="294">
        <v>49</v>
      </c>
      <c r="BD58" s="294">
        <v>49</v>
      </c>
      <c r="BE58" s="294">
        <v>49</v>
      </c>
      <c r="BF58" s="294">
        <v>49</v>
      </c>
      <c r="BG58" s="294">
        <v>49</v>
      </c>
      <c r="BH58" s="294">
        <v>49</v>
      </c>
      <c r="BI58" s="294">
        <v>49</v>
      </c>
      <c r="BJ58" s="294">
        <v>0</v>
      </c>
      <c r="BK58" s="294">
        <v>0</v>
      </c>
      <c r="BL58" s="294">
        <v>0</v>
      </c>
      <c r="BM58" s="294">
        <v>0</v>
      </c>
      <c r="BN58" s="294">
        <v>0</v>
      </c>
      <c r="BO58" s="294">
        <v>0</v>
      </c>
      <c r="BP58" s="294">
        <v>0</v>
      </c>
      <c r="BQ58" s="294">
        <v>0</v>
      </c>
      <c r="BR58" s="294">
        <v>0</v>
      </c>
      <c r="BU58" s="146">
        <v>729</v>
      </c>
      <c r="BV58" s="146">
        <v>729</v>
      </c>
      <c r="BW58" s="146">
        <v>729</v>
      </c>
      <c r="BX58" s="146">
        <v>729</v>
      </c>
      <c r="BY58" s="146">
        <v>729</v>
      </c>
      <c r="BZ58" s="146">
        <v>729</v>
      </c>
      <c r="CA58" s="146">
        <v>729</v>
      </c>
      <c r="CB58" s="146">
        <v>729</v>
      </c>
      <c r="CC58" s="146">
        <v>729</v>
      </c>
      <c r="CD58" s="146">
        <v>569</v>
      </c>
      <c r="CE58" s="146">
        <v>569</v>
      </c>
      <c r="CF58" s="146">
        <v>569</v>
      </c>
      <c r="CG58" s="146">
        <v>569</v>
      </c>
      <c r="CH58" s="146">
        <v>569</v>
      </c>
      <c r="CI58" s="146">
        <v>569</v>
      </c>
      <c r="CJ58" s="146">
        <v>569</v>
      </c>
      <c r="CK58" s="146">
        <v>569</v>
      </c>
      <c r="CL58" s="146">
        <v>569</v>
      </c>
      <c r="CM58" s="146">
        <v>449</v>
      </c>
      <c r="CN58" s="146">
        <v>449</v>
      </c>
      <c r="CO58" s="146">
        <v>449</v>
      </c>
      <c r="CP58" s="146">
        <v>449</v>
      </c>
      <c r="CQ58" s="146">
        <v>449</v>
      </c>
      <c r="CR58" s="146">
        <v>449</v>
      </c>
      <c r="CS58" s="146">
        <v>449</v>
      </c>
      <c r="CT58" s="146">
        <v>449</v>
      </c>
      <c r="CU58" s="146">
        <v>449</v>
      </c>
      <c r="CV58" s="146">
        <v>249</v>
      </c>
      <c r="CW58" s="146">
        <v>249</v>
      </c>
      <c r="CX58" s="146">
        <v>249</v>
      </c>
      <c r="CY58" s="146">
        <v>249</v>
      </c>
      <c r="CZ58" s="146">
        <v>249</v>
      </c>
      <c r="DA58" s="146">
        <v>249</v>
      </c>
      <c r="DB58" s="146">
        <v>249</v>
      </c>
      <c r="DC58" s="146">
        <v>249</v>
      </c>
      <c r="DD58" s="146">
        <v>249</v>
      </c>
      <c r="DE58" s="146">
        <v>99</v>
      </c>
      <c r="DF58" s="146">
        <v>99</v>
      </c>
      <c r="DG58" s="146">
        <v>99</v>
      </c>
      <c r="DH58" s="146">
        <v>99</v>
      </c>
      <c r="DI58" s="146">
        <v>99</v>
      </c>
      <c r="DJ58" s="146">
        <v>99</v>
      </c>
      <c r="DK58" s="146">
        <v>99</v>
      </c>
      <c r="DL58" s="146">
        <v>99</v>
      </c>
      <c r="DM58" s="146">
        <v>99</v>
      </c>
      <c r="DN58" s="146">
        <v>49</v>
      </c>
      <c r="DO58" s="146">
        <v>49</v>
      </c>
      <c r="DP58" s="146">
        <v>49</v>
      </c>
      <c r="DQ58" s="146">
        <v>49</v>
      </c>
      <c r="DR58" s="146">
        <v>49</v>
      </c>
      <c r="DS58" s="146">
        <v>49</v>
      </c>
      <c r="DT58" s="146">
        <v>49</v>
      </c>
      <c r="DU58" s="146">
        <v>49</v>
      </c>
      <c r="DV58" s="146">
        <v>49</v>
      </c>
      <c r="DW58" s="146">
        <v>0</v>
      </c>
      <c r="DX58" s="146">
        <v>0</v>
      </c>
      <c r="DY58" s="146">
        <v>0</v>
      </c>
      <c r="DZ58" s="146">
        <v>0</v>
      </c>
      <c r="EA58" s="146">
        <v>0</v>
      </c>
      <c r="EB58" s="146">
        <v>0</v>
      </c>
      <c r="EC58" s="146">
        <v>0</v>
      </c>
      <c r="ED58" s="146">
        <v>0</v>
      </c>
      <c r="EE58" s="146">
        <v>0</v>
      </c>
    </row>
    <row r="59" spans="1:135" ht="15" customHeight="1">
      <c r="A59" s="296"/>
      <c r="B59" s="149" t="s">
        <v>1229</v>
      </c>
      <c r="C59" s="186" t="s">
        <v>1272</v>
      </c>
      <c r="D59" s="481">
        <v>42150</v>
      </c>
      <c r="E59" s="481" t="s">
        <v>105</v>
      </c>
      <c r="F59" s="197" t="s">
        <v>1127</v>
      </c>
      <c r="G59" s="197" t="s">
        <v>879</v>
      </c>
      <c r="H59" s="294">
        <v>729</v>
      </c>
      <c r="I59" s="294">
        <v>729</v>
      </c>
      <c r="J59" s="294">
        <v>729</v>
      </c>
      <c r="K59" s="294">
        <v>729</v>
      </c>
      <c r="L59" s="294">
        <v>729</v>
      </c>
      <c r="M59" s="294">
        <v>729</v>
      </c>
      <c r="N59" s="294">
        <v>729</v>
      </c>
      <c r="O59" s="294">
        <v>729</v>
      </c>
      <c r="P59" s="294">
        <v>729</v>
      </c>
      <c r="Q59" s="294">
        <v>559</v>
      </c>
      <c r="R59" s="294">
        <v>559</v>
      </c>
      <c r="S59" s="294">
        <v>559</v>
      </c>
      <c r="T59" s="294">
        <v>559</v>
      </c>
      <c r="U59" s="294">
        <v>559</v>
      </c>
      <c r="V59" s="294">
        <v>559</v>
      </c>
      <c r="W59" s="294">
        <v>559</v>
      </c>
      <c r="X59" s="294">
        <v>559</v>
      </c>
      <c r="Y59" s="294">
        <v>559</v>
      </c>
      <c r="Z59" s="294">
        <v>99</v>
      </c>
      <c r="AA59" s="294">
        <v>99</v>
      </c>
      <c r="AB59" s="294">
        <v>99</v>
      </c>
      <c r="AC59" s="294">
        <v>99</v>
      </c>
      <c r="AD59" s="294">
        <v>99</v>
      </c>
      <c r="AE59" s="294">
        <v>99</v>
      </c>
      <c r="AF59" s="294">
        <v>99</v>
      </c>
      <c r="AG59" s="294">
        <v>99</v>
      </c>
      <c r="AH59" s="294">
        <v>99</v>
      </c>
      <c r="AI59" s="294">
        <v>49</v>
      </c>
      <c r="AJ59" s="294">
        <v>49</v>
      </c>
      <c r="AK59" s="294">
        <v>49</v>
      </c>
      <c r="AL59" s="294">
        <v>49</v>
      </c>
      <c r="AM59" s="294">
        <v>49</v>
      </c>
      <c r="AN59" s="294">
        <v>49</v>
      </c>
      <c r="AO59" s="294">
        <v>49</v>
      </c>
      <c r="AP59" s="294">
        <v>49</v>
      </c>
      <c r="AQ59" s="294">
        <v>49</v>
      </c>
      <c r="AR59" s="294">
        <v>49</v>
      </c>
      <c r="AS59" s="294">
        <v>49</v>
      </c>
      <c r="AT59" s="294">
        <v>49</v>
      </c>
      <c r="AU59" s="294">
        <v>49</v>
      </c>
      <c r="AV59" s="294">
        <v>49</v>
      </c>
      <c r="AW59" s="294">
        <v>49</v>
      </c>
      <c r="AX59" s="294">
        <v>49</v>
      </c>
      <c r="AY59" s="294">
        <v>49</v>
      </c>
      <c r="AZ59" s="294">
        <v>49</v>
      </c>
      <c r="BA59" s="294">
        <v>49</v>
      </c>
      <c r="BB59" s="294">
        <v>49</v>
      </c>
      <c r="BC59" s="294">
        <v>49</v>
      </c>
      <c r="BD59" s="294">
        <v>49</v>
      </c>
      <c r="BE59" s="294">
        <v>49</v>
      </c>
      <c r="BF59" s="294">
        <v>49</v>
      </c>
      <c r="BG59" s="294">
        <v>49</v>
      </c>
      <c r="BH59" s="294">
        <v>49</v>
      </c>
      <c r="BI59" s="294">
        <v>49</v>
      </c>
      <c r="BJ59" s="294">
        <v>0</v>
      </c>
      <c r="BK59" s="294">
        <v>0</v>
      </c>
      <c r="BL59" s="294">
        <v>0</v>
      </c>
      <c r="BM59" s="294">
        <v>0</v>
      </c>
      <c r="BN59" s="294">
        <v>0</v>
      </c>
      <c r="BO59" s="294">
        <v>0</v>
      </c>
      <c r="BP59" s="294">
        <v>0</v>
      </c>
      <c r="BQ59" s="294">
        <v>0</v>
      </c>
      <c r="BR59" s="294">
        <v>0</v>
      </c>
      <c r="BU59" s="146">
        <v>729</v>
      </c>
      <c r="BV59" s="146">
        <v>729</v>
      </c>
      <c r="BW59" s="146">
        <v>729</v>
      </c>
      <c r="BX59" s="146">
        <v>729</v>
      </c>
      <c r="BY59" s="146">
        <v>729</v>
      </c>
      <c r="BZ59" s="146">
        <v>729</v>
      </c>
      <c r="CA59" s="146">
        <v>729</v>
      </c>
      <c r="CB59" s="146">
        <v>729</v>
      </c>
      <c r="CC59" s="146">
        <v>729</v>
      </c>
      <c r="CD59" s="146">
        <v>559</v>
      </c>
      <c r="CE59" s="146">
        <v>559</v>
      </c>
      <c r="CF59" s="146">
        <v>559</v>
      </c>
      <c r="CG59" s="146">
        <v>559</v>
      </c>
      <c r="CH59" s="146">
        <v>559</v>
      </c>
      <c r="CI59" s="146">
        <v>559</v>
      </c>
      <c r="CJ59" s="146">
        <v>559</v>
      </c>
      <c r="CK59" s="146">
        <v>559</v>
      </c>
      <c r="CL59" s="146">
        <v>559</v>
      </c>
      <c r="CM59" s="146">
        <v>99</v>
      </c>
      <c r="CN59" s="146">
        <v>99</v>
      </c>
      <c r="CO59" s="146">
        <v>99</v>
      </c>
      <c r="CP59" s="146">
        <v>99</v>
      </c>
      <c r="CQ59" s="146">
        <v>99</v>
      </c>
      <c r="CR59" s="146">
        <v>99</v>
      </c>
      <c r="CS59" s="146">
        <v>99</v>
      </c>
      <c r="CT59" s="146">
        <v>99</v>
      </c>
      <c r="CU59" s="146">
        <v>99</v>
      </c>
      <c r="CV59" s="146">
        <v>49</v>
      </c>
      <c r="CW59" s="146">
        <v>49</v>
      </c>
      <c r="CX59" s="146">
        <v>49</v>
      </c>
      <c r="CY59" s="146">
        <v>49</v>
      </c>
      <c r="CZ59" s="146">
        <v>49</v>
      </c>
      <c r="DA59" s="146">
        <v>49</v>
      </c>
      <c r="DB59" s="146">
        <v>49</v>
      </c>
      <c r="DC59" s="146">
        <v>49</v>
      </c>
      <c r="DD59" s="146">
        <v>49</v>
      </c>
      <c r="DE59" s="146">
        <v>49</v>
      </c>
      <c r="DF59" s="146">
        <v>49</v>
      </c>
      <c r="DG59" s="146">
        <v>49</v>
      </c>
      <c r="DH59" s="146">
        <v>49</v>
      </c>
      <c r="DI59" s="146">
        <v>49</v>
      </c>
      <c r="DJ59" s="146">
        <v>49</v>
      </c>
      <c r="DK59" s="146">
        <v>49</v>
      </c>
      <c r="DL59" s="146">
        <v>49</v>
      </c>
      <c r="DM59" s="146">
        <v>49</v>
      </c>
      <c r="DN59" s="146">
        <v>49</v>
      </c>
      <c r="DO59" s="146">
        <v>49</v>
      </c>
      <c r="DP59" s="146">
        <v>49</v>
      </c>
      <c r="DQ59" s="146">
        <v>49</v>
      </c>
      <c r="DR59" s="146">
        <v>49</v>
      </c>
      <c r="DS59" s="146">
        <v>49</v>
      </c>
      <c r="DT59" s="146">
        <v>49</v>
      </c>
      <c r="DU59" s="146">
        <v>49</v>
      </c>
      <c r="DV59" s="146">
        <v>49</v>
      </c>
      <c r="DW59" s="146">
        <v>0</v>
      </c>
      <c r="DX59" s="146">
        <v>0</v>
      </c>
      <c r="DY59" s="146">
        <v>0</v>
      </c>
      <c r="DZ59" s="146">
        <v>0</v>
      </c>
      <c r="EA59" s="146">
        <v>0</v>
      </c>
      <c r="EB59" s="146">
        <v>0</v>
      </c>
      <c r="EC59" s="146">
        <v>0</v>
      </c>
      <c r="ED59" s="146">
        <v>0</v>
      </c>
      <c r="EE59" s="146">
        <v>0</v>
      </c>
    </row>
    <row r="60" spans="1:135" ht="15" customHeight="1">
      <c r="A60" s="296"/>
      <c r="B60" s="149" t="s">
        <v>1672</v>
      </c>
      <c r="C60" s="198" t="s">
        <v>1674</v>
      </c>
      <c r="D60" s="481">
        <v>42305</v>
      </c>
      <c r="E60" s="481" t="s">
        <v>105</v>
      </c>
      <c r="F60" s="197" t="s">
        <v>1127</v>
      </c>
      <c r="G60" s="197" t="s">
        <v>879</v>
      </c>
      <c r="H60" s="294">
        <v>629</v>
      </c>
      <c r="I60" s="294">
        <v>629</v>
      </c>
      <c r="J60" s="294">
        <v>629</v>
      </c>
      <c r="K60" s="294">
        <v>629</v>
      </c>
      <c r="L60" s="294">
        <v>629</v>
      </c>
      <c r="M60" s="294">
        <v>629</v>
      </c>
      <c r="N60" s="294">
        <v>629</v>
      </c>
      <c r="O60" s="294">
        <v>629</v>
      </c>
      <c r="P60" s="294">
        <v>629</v>
      </c>
      <c r="Q60" s="294">
        <v>499</v>
      </c>
      <c r="R60" s="294">
        <v>499</v>
      </c>
      <c r="S60" s="294">
        <v>499</v>
      </c>
      <c r="T60" s="294">
        <v>499</v>
      </c>
      <c r="U60" s="294">
        <v>499</v>
      </c>
      <c r="V60" s="294">
        <v>499</v>
      </c>
      <c r="W60" s="294">
        <v>499</v>
      </c>
      <c r="X60" s="294">
        <v>499</v>
      </c>
      <c r="Y60" s="294">
        <v>499</v>
      </c>
      <c r="Z60" s="294">
        <v>99</v>
      </c>
      <c r="AA60" s="294">
        <v>99</v>
      </c>
      <c r="AB60" s="294">
        <v>99</v>
      </c>
      <c r="AC60" s="294">
        <v>99</v>
      </c>
      <c r="AD60" s="294">
        <v>99</v>
      </c>
      <c r="AE60" s="294">
        <v>99</v>
      </c>
      <c r="AF60" s="294">
        <v>99</v>
      </c>
      <c r="AG60" s="294">
        <v>99</v>
      </c>
      <c r="AH60" s="294">
        <v>99</v>
      </c>
      <c r="AI60" s="294">
        <v>49</v>
      </c>
      <c r="AJ60" s="294">
        <v>49</v>
      </c>
      <c r="AK60" s="294">
        <v>49</v>
      </c>
      <c r="AL60" s="294">
        <v>49</v>
      </c>
      <c r="AM60" s="294">
        <v>49</v>
      </c>
      <c r="AN60" s="294">
        <v>49</v>
      </c>
      <c r="AO60" s="294">
        <v>49</v>
      </c>
      <c r="AP60" s="294">
        <v>49</v>
      </c>
      <c r="AQ60" s="294">
        <v>49</v>
      </c>
      <c r="AR60" s="294">
        <v>49</v>
      </c>
      <c r="AS60" s="294">
        <v>49</v>
      </c>
      <c r="AT60" s="294">
        <v>49</v>
      </c>
      <c r="AU60" s="294">
        <v>49</v>
      </c>
      <c r="AV60" s="294">
        <v>49</v>
      </c>
      <c r="AW60" s="294">
        <v>49</v>
      </c>
      <c r="AX60" s="294">
        <v>49</v>
      </c>
      <c r="AY60" s="294">
        <v>49</v>
      </c>
      <c r="AZ60" s="294">
        <v>49</v>
      </c>
      <c r="BA60" s="294">
        <v>49</v>
      </c>
      <c r="BB60" s="294">
        <v>49</v>
      </c>
      <c r="BC60" s="294">
        <v>49</v>
      </c>
      <c r="BD60" s="294">
        <v>49</v>
      </c>
      <c r="BE60" s="294">
        <v>49</v>
      </c>
      <c r="BF60" s="294">
        <v>49</v>
      </c>
      <c r="BG60" s="294">
        <v>49</v>
      </c>
      <c r="BH60" s="294">
        <v>49</v>
      </c>
      <c r="BI60" s="294">
        <v>49</v>
      </c>
      <c r="BJ60" s="294">
        <v>0</v>
      </c>
      <c r="BK60" s="294">
        <v>0</v>
      </c>
      <c r="BL60" s="294">
        <v>0</v>
      </c>
      <c r="BM60" s="294">
        <v>0</v>
      </c>
      <c r="BN60" s="294">
        <v>0</v>
      </c>
      <c r="BO60" s="294">
        <v>0</v>
      </c>
      <c r="BP60" s="294">
        <v>0</v>
      </c>
      <c r="BQ60" s="294">
        <v>0</v>
      </c>
      <c r="BR60" s="294">
        <v>0</v>
      </c>
      <c r="BU60" s="146">
        <v>629</v>
      </c>
      <c r="BV60" s="146">
        <v>629</v>
      </c>
      <c r="BW60" s="146">
        <v>629</v>
      </c>
      <c r="BX60" s="146">
        <v>629</v>
      </c>
      <c r="BY60" s="146">
        <v>629</v>
      </c>
      <c r="BZ60" s="146">
        <v>629</v>
      </c>
      <c r="CA60" s="146">
        <v>629</v>
      </c>
      <c r="CB60" s="146">
        <v>629</v>
      </c>
      <c r="CC60" s="146">
        <v>629</v>
      </c>
      <c r="CD60" s="146">
        <v>499</v>
      </c>
      <c r="CE60" s="146">
        <v>499</v>
      </c>
      <c r="CF60" s="146">
        <v>499</v>
      </c>
      <c r="CG60" s="146">
        <v>499</v>
      </c>
      <c r="CH60" s="146">
        <v>499</v>
      </c>
      <c r="CI60" s="146">
        <v>499</v>
      </c>
      <c r="CJ60" s="146">
        <v>499</v>
      </c>
      <c r="CK60" s="146">
        <v>499</v>
      </c>
      <c r="CL60" s="146">
        <v>499</v>
      </c>
      <c r="CM60" s="146">
        <v>99</v>
      </c>
      <c r="CN60" s="146">
        <v>99</v>
      </c>
      <c r="CO60" s="146">
        <v>99</v>
      </c>
      <c r="CP60" s="146">
        <v>99</v>
      </c>
      <c r="CQ60" s="146">
        <v>99</v>
      </c>
      <c r="CR60" s="146">
        <v>99</v>
      </c>
      <c r="CS60" s="146">
        <v>99</v>
      </c>
      <c r="CT60" s="146">
        <v>99</v>
      </c>
      <c r="CU60" s="146">
        <v>99</v>
      </c>
      <c r="CV60" s="146">
        <v>49</v>
      </c>
      <c r="CW60" s="146">
        <v>49</v>
      </c>
      <c r="CX60" s="146">
        <v>49</v>
      </c>
      <c r="CY60" s="146">
        <v>49</v>
      </c>
      <c r="CZ60" s="146">
        <v>49</v>
      </c>
      <c r="DA60" s="146">
        <v>49</v>
      </c>
      <c r="DB60" s="146">
        <v>49</v>
      </c>
      <c r="DC60" s="146">
        <v>49</v>
      </c>
      <c r="DD60" s="146">
        <v>49</v>
      </c>
      <c r="DE60" s="146">
        <v>49</v>
      </c>
      <c r="DF60" s="146">
        <v>49</v>
      </c>
      <c r="DG60" s="146">
        <v>49</v>
      </c>
      <c r="DH60" s="146">
        <v>49</v>
      </c>
      <c r="DI60" s="146">
        <v>49</v>
      </c>
      <c r="DJ60" s="146">
        <v>49</v>
      </c>
      <c r="DK60" s="146">
        <v>49</v>
      </c>
      <c r="DL60" s="146">
        <v>49</v>
      </c>
      <c r="DM60" s="146">
        <v>49</v>
      </c>
      <c r="DN60" s="146">
        <v>49</v>
      </c>
      <c r="DO60" s="146">
        <v>49</v>
      </c>
      <c r="DP60" s="146">
        <v>49</v>
      </c>
      <c r="DQ60" s="146">
        <v>49</v>
      </c>
      <c r="DR60" s="146">
        <v>49</v>
      </c>
      <c r="DS60" s="146">
        <v>49</v>
      </c>
      <c r="DT60" s="146">
        <v>49</v>
      </c>
      <c r="DU60" s="146">
        <v>49</v>
      </c>
      <c r="DV60" s="146">
        <v>49</v>
      </c>
      <c r="DW60" s="146">
        <v>0</v>
      </c>
      <c r="DX60" s="146">
        <v>0</v>
      </c>
      <c r="DY60" s="146">
        <v>0</v>
      </c>
      <c r="DZ60" s="146">
        <v>0</v>
      </c>
      <c r="EA60" s="146">
        <v>0</v>
      </c>
      <c r="EB60" s="146">
        <v>0</v>
      </c>
      <c r="EC60" s="146">
        <v>0</v>
      </c>
      <c r="ED60" s="146">
        <v>0</v>
      </c>
      <c r="EE60" s="146">
        <v>0</v>
      </c>
    </row>
    <row r="61" spans="1:135" ht="15" customHeight="1">
      <c r="A61" s="296"/>
      <c r="B61" s="149" t="s">
        <v>1572</v>
      </c>
      <c r="C61" s="198" t="s">
        <v>1573</v>
      </c>
      <c r="D61" s="481">
        <v>42219</v>
      </c>
      <c r="E61" s="481" t="s">
        <v>105</v>
      </c>
      <c r="F61" s="197" t="s">
        <v>1127</v>
      </c>
      <c r="G61" s="197" t="s">
        <v>879</v>
      </c>
      <c r="H61" s="294">
        <v>529</v>
      </c>
      <c r="I61" s="294">
        <v>529</v>
      </c>
      <c r="J61" s="294">
        <v>529</v>
      </c>
      <c r="K61" s="294">
        <v>529</v>
      </c>
      <c r="L61" s="294">
        <v>529</v>
      </c>
      <c r="M61" s="294">
        <v>529</v>
      </c>
      <c r="N61" s="294">
        <v>529</v>
      </c>
      <c r="O61" s="294">
        <v>529</v>
      </c>
      <c r="P61" s="294">
        <v>529</v>
      </c>
      <c r="Q61" s="294">
        <v>429</v>
      </c>
      <c r="R61" s="294">
        <v>429</v>
      </c>
      <c r="S61" s="294">
        <v>429</v>
      </c>
      <c r="T61" s="294">
        <v>429</v>
      </c>
      <c r="U61" s="294">
        <v>429</v>
      </c>
      <c r="V61" s="294">
        <v>429</v>
      </c>
      <c r="W61" s="294">
        <v>429</v>
      </c>
      <c r="X61" s="294">
        <v>429</v>
      </c>
      <c r="Y61" s="294">
        <v>429</v>
      </c>
      <c r="Z61" s="294">
        <v>49</v>
      </c>
      <c r="AA61" s="294">
        <v>49</v>
      </c>
      <c r="AB61" s="294">
        <v>49</v>
      </c>
      <c r="AC61" s="294">
        <v>49</v>
      </c>
      <c r="AD61" s="294">
        <v>49</v>
      </c>
      <c r="AE61" s="294">
        <v>49</v>
      </c>
      <c r="AF61" s="294">
        <v>49</v>
      </c>
      <c r="AG61" s="294">
        <v>49</v>
      </c>
      <c r="AH61" s="294">
        <v>49</v>
      </c>
      <c r="AI61" s="294">
        <v>29</v>
      </c>
      <c r="AJ61" s="294">
        <v>29</v>
      </c>
      <c r="AK61" s="294">
        <v>29</v>
      </c>
      <c r="AL61" s="294">
        <v>29</v>
      </c>
      <c r="AM61" s="294">
        <v>29</v>
      </c>
      <c r="AN61" s="294">
        <v>29</v>
      </c>
      <c r="AO61" s="294">
        <v>29</v>
      </c>
      <c r="AP61" s="294">
        <v>29</v>
      </c>
      <c r="AQ61" s="294">
        <v>29</v>
      </c>
      <c r="AR61" s="294">
        <v>29</v>
      </c>
      <c r="AS61" s="294">
        <v>29</v>
      </c>
      <c r="AT61" s="294">
        <v>29</v>
      </c>
      <c r="AU61" s="294">
        <v>29</v>
      </c>
      <c r="AV61" s="294">
        <v>29</v>
      </c>
      <c r="AW61" s="294">
        <v>29</v>
      </c>
      <c r="AX61" s="294">
        <v>29</v>
      </c>
      <c r="AY61" s="294">
        <v>29</v>
      </c>
      <c r="AZ61" s="294">
        <v>29</v>
      </c>
      <c r="BA61" s="294">
        <v>29</v>
      </c>
      <c r="BB61" s="294">
        <v>29</v>
      </c>
      <c r="BC61" s="294">
        <v>29</v>
      </c>
      <c r="BD61" s="294">
        <v>29</v>
      </c>
      <c r="BE61" s="294">
        <v>29</v>
      </c>
      <c r="BF61" s="294">
        <v>29</v>
      </c>
      <c r="BG61" s="294">
        <v>29</v>
      </c>
      <c r="BH61" s="294">
        <v>29</v>
      </c>
      <c r="BI61" s="294">
        <v>29</v>
      </c>
      <c r="BJ61" s="294">
        <v>0</v>
      </c>
      <c r="BK61" s="294">
        <v>0</v>
      </c>
      <c r="BL61" s="294">
        <v>0</v>
      </c>
      <c r="BM61" s="294">
        <v>0</v>
      </c>
      <c r="BN61" s="294">
        <v>0</v>
      </c>
      <c r="BO61" s="294">
        <v>0</v>
      </c>
      <c r="BP61" s="294">
        <v>0</v>
      </c>
      <c r="BQ61" s="294">
        <v>0</v>
      </c>
      <c r="BR61" s="294">
        <v>0</v>
      </c>
      <c r="BU61" s="146">
        <v>529</v>
      </c>
      <c r="BV61" s="146">
        <v>529</v>
      </c>
      <c r="BW61" s="146">
        <v>529</v>
      </c>
      <c r="BX61" s="146">
        <v>529</v>
      </c>
      <c r="BY61" s="146">
        <v>529</v>
      </c>
      <c r="BZ61" s="146">
        <v>529</v>
      </c>
      <c r="CA61" s="146">
        <v>529</v>
      </c>
      <c r="CB61" s="146">
        <v>529</v>
      </c>
      <c r="CC61" s="146">
        <v>529</v>
      </c>
      <c r="CD61" s="146">
        <v>429</v>
      </c>
      <c r="CE61" s="146">
        <v>429</v>
      </c>
      <c r="CF61" s="146">
        <v>429</v>
      </c>
      <c r="CG61" s="146">
        <v>429</v>
      </c>
      <c r="CH61" s="146">
        <v>429</v>
      </c>
      <c r="CI61" s="146">
        <v>429</v>
      </c>
      <c r="CJ61" s="146">
        <v>429</v>
      </c>
      <c r="CK61" s="146">
        <v>429</v>
      </c>
      <c r="CL61" s="146">
        <v>429</v>
      </c>
      <c r="CM61" s="146">
        <v>49</v>
      </c>
      <c r="CN61" s="146">
        <v>49</v>
      </c>
      <c r="CO61" s="146">
        <v>49</v>
      </c>
      <c r="CP61" s="146">
        <v>49</v>
      </c>
      <c r="CQ61" s="146">
        <v>49</v>
      </c>
      <c r="CR61" s="146">
        <v>49</v>
      </c>
      <c r="CS61" s="146">
        <v>49</v>
      </c>
      <c r="CT61" s="146">
        <v>49</v>
      </c>
      <c r="CU61" s="146">
        <v>49</v>
      </c>
      <c r="CV61" s="146">
        <v>29</v>
      </c>
      <c r="CW61" s="146">
        <v>29</v>
      </c>
      <c r="CX61" s="146">
        <v>29</v>
      </c>
      <c r="CY61" s="146">
        <v>29</v>
      </c>
      <c r="CZ61" s="146">
        <v>29</v>
      </c>
      <c r="DA61" s="146">
        <v>29</v>
      </c>
      <c r="DB61" s="146">
        <v>29</v>
      </c>
      <c r="DC61" s="146">
        <v>29</v>
      </c>
      <c r="DD61" s="146">
        <v>29</v>
      </c>
      <c r="DE61" s="146">
        <v>29</v>
      </c>
      <c r="DF61" s="146">
        <v>29</v>
      </c>
      <c r="DG61" s="146">
        <v>29</v>
      </c>
      <c r="DH61" s="146">
        <v>29</v>
      </c>
      <c r="DI61" s="146">
        <v>29</v>
      </c>
      <c r="DJ61" s="146">
        <v>29</v>
      </c>
      <c r="DK61" s="146">
        <v>29</v>
      </c>
      <c r="DL61" s="146">
        <v>29</v>
      </c>
      <c r="DM61" s="146">
        <v>29</v>
      </c>
      <c r="DN61" s="146">
        <v>29</v>
      </c>
      <c r="DO61" s="146">
        <v>29</v>
      </c>
      <c r="DP61" s="146">
        <v>29</v>
      </c>
      <c r="DQ61" s="146">
        <v>29</v>
      </c>
      <c r="DR61" s="146">
        <v>29</v>
      </c>
      <c r="DS61" s="146">
        <v>29</v>
      </c>
      <c r="DT61" s="146">
        <v>29</v>
      </c>
      <c r="DU61" s="146">
        <v>29</v>
      </c>
      <c r="DV61" s="146">
        <v>29</v>
      </c>
      <c r="DW61" s="146">
        <v>0</v>
      </c>
      <c r="DX61" s="146">
        <v>0</v>
      </c>
      <c r="DY61" s="146">
        <v>0</v>
      </c>
      <c r="DZ61" s="146">
        <v>0</v>
      </c>
      <c r="EA61" s="146">
        <v>0</v>
      </c>
      <c r="EB61" s="146">
        <v>0</v>
      </c>
      <c r="EC61" s="146">
        <v>0</v>
      </c>
      <c r="ED61" s="146">
        <v>0</v>
      </c>
      <c r="EE61" s="146">
        <v>0</v>
      </c>
    </row>
    <row r="62" spans="1:135" ht="15" customHeight="1">
      <c r="A62" s="296"/>
      <c r="B62" s="149" t="s">
        <v>1552</v>
      </c>
      <c r="C62" s="198" t="s">
        <v>1553</v>
      </c>
      <c r="D62" s="481">
        <v>42209</v>
      </c>
      <c r="E62" s="481" t="s">
        <v>105</v>
      </c>
      <c r="F62" s="197" t="s">
        <v>1127</v>
      </c>
      <c r="G62" s="197" t="s">
        <v>1567</v>
      </c>
      <c r="H62" s="294">
        <v>1129</v>
      </c>
      <c r="I62" s="294">
        <v>1129</v>
      </c>
      <c r="J62" s="294">
        <v>1129</v>
      </c>
      <c r="K62" s="294">
        <v>1129</v>
      </c>
      <c r="L62" s="294">
        <v>1129</v>
      </c>
      <c r="M62" s="294">
        <v>1129</v>
      </c>
      <c r="N62" s="294">
        <v>1129</v>
      </c>
      <c r="O62" s="294">
        <v>1129</v>
      </c>
      <c r="P62" s="294">
        <v>1129</v>
      </c>
      <c r="Q62" s="294" t="s">
        <v>55</v>
      </c>
      <c r="R62" s="294" t="s">
        <v>55</v>
      </c>
      <c r="S62" s="294" t="s">
        <v>55</v>
      </c>
      <c r="T62" s="294" t="s">
        <v>55</v>
      </c>
      <c r="U62" s="294" t="s">
        <v>55</v>
      </c>
      <c r="V62" s="294" t="s">
        <v>55</v>
      </c>
      <c r="W62" s="294" t="s">
        <v>55</v>
      </c>
      <c r="X62" s="294" t="s">
        <v>55</v>
      </c>
      <c r="Y62" s="294" t="s">
        <v>55</v>
      </c>
      <c r="Z62" s="294" t="s">
        <v>55</v>
      </c>
      <c r="AA62" s="294" t="s">
        <v>55</v>
      </c>
      <c r="AB62" s="294" t="s">
        <v>55</v>
      </c>
      <c r="AC62" s="294" t="s">
        <v>55</v>
      </c>
      <c r="AD62" s="294" t="s">
        <v>55</v>
      </c>
      <c r="AE62" s="294" t="s">
        <v>55</v>
      </c>
      <c r="AF62" s="294" t="s">
        <v>55</v>
      </c>
      <c r="AG62" s="294" t="s">
        <v>55</v>
      </c>
      <c r="AH62" s="294" t="s">
        <v>55</v>
      </c>
      <c r="AI62" s="294" t="s">
        <v>55</v>
      </c>
      <c r="AJ62" s="294" t="s">
        <v>55</v>
      </c>
      <c r="AK62" s="294" t="s">
        <v>55</v>
      </c>
      <c r="AL62" s="294" t="s">
        <v>55</v>
      </c>
      <c r="AM62" s="294" t="s">
        <v>55</v>
      </c>
      <c r="AN62" s="294" t="s">
        <v>55</v>
      </c>
      <c r="AO62" s="294" t="s">
        <v>55</v>
      </c>
      <c r="AP62" s="294" t="s">
        <v>55</v>
      </c>
      <c r="AQ62" s="294" t="s">
        <v>55</v>
      </c>
      <c r="AR62" s="294" t="s">
        <v>55</v>
      </c>
      <c r="AS62" s="294" t="s">
        <v>55</v>
      </c>
      <c r="AT62" s="294" t="s">
        <v>55</v>
      </c>
      <c r="AU62" s="294" t="s">
        <v>55</v>
      </c>
      <c r="AV62" s="294" t="s">
        <v>55</v>
      </c>
      <c r="AW62" s="294" t="s">
        <v>55</v>
      </c>
      <c r="AX62" s="294" t="s">
        <v>55</v>
      </c>
      <c r="AY62" s="294" t="s">
        <v>55</v>
      </c>
      <c r="AZ62" s="294" t="s">
        <v>55</v>
      </c>
      <c r="BA62" s="294" t="s">
        <v>55</v>
      </c>
      <c r="BB62" s="294" t="s">
        <v>55</v>
      </c>
      <c r="BC62" s="294" t="s">
        <v>55</v>
      </c>
      <c r="BD62" s="294" t="s">
        <v>55</v>
      </c>
      <c r="BE62" s="294" t="s">
        <v>55</v>
      </c>
      <c r="BF62" s="294" t="s">
        <v>55</v>
      </c>
      <c r="BG62" s="294" t="s">
        <v>55</v>
      </c>
      <c r="BH62" s="294" t="s">
        <v>55</v>
      </c>
      <c r="BI62" s="294" t="s">
        <v>55</v>
      </c>
      <c r="BJ62" s="294" t="s">
        <v>55</v>
      </c>
      <c r="BK62" s="294" t="s">
        <v>55</v>
      </c>
      <c r="BL62" s="294" t="s">
        <v>55</v>
      </c>
      <c r="BM62" s="294" t="s">
        <v>55</v>
      </c>
      <c r="BN62" s="294" t="s">
        <v>55</v>
      </c>
      <c r="BO62" s="294" t="s">
        <v>55</v>
      </c>
      <c r="BP62" s="294" t="s">
        <v>55</v>
      </c>
      <c r="BQ62" s="294" t="s">
        <v>55</v>
      </c>
      <c r="BR62" s="294" t="s">
        <v>55</v>
      </c>
      <c r="BU62" s="146">
        <v>1129</v>
      </c>
      <c r="BV62" s="146">
        <v>1129</v>
      </c>
      <c r="BW62" s="146">
        <v>1129</v>
      </c>
      <c r="BX62" s="146">
        <v>1129</v>
      </c>
      <c r="BY62" s="146">
        <v>1129</v>
      </c>
      <c r="BZ62" s="146">
        <v>1129</v>
      </c>
      <c r="CA62" s="146">
        <v>1129</v>
      </c>
      <c r="CB62" s="146">
        <v>1129</v>
      </c>
      <c r="CC62" s="146">
        <v>1129</v>
      </c>
      <c r="CD62" s="146" t="s">
        <v>55</v>
      </c>
      <c r="CE62" s="146" t="s">
        <v>55</v>
      </c>
      <c r="CF62" s="146" t="s">
        <v>55</v>
      </c>
      <c r="CG62" s="146" t="s">
        <v>55</v>
      </c>
      <c r="CH62" s="146" t="s">
        <v>55</v>
      </c>
      <c r="CI62" s="146" t="s">
        <v>55</v>
      </c>
      <c r="CJ62" s="146" t="s">
        <v>55</v>
      </c>
      <c r="CK62" s="146" t="s">
        <v>55</v>
      </c>
      <c r="CL62" s="146" t="s">
        <v>55</v>
      </c>
      <c r="CM62" s="146" t="s">
        <v>55</v>
      </c>
      <c r="CN62" s="146" t="s">
        <v>55</v>
      </c>
      <c r="CO62" s="146" t="s">
        <v>55</v>
      </c>
      <c r="CP62" s="146" t="s">
        <v>55</v>
      </c>
      <c r="CQ62" s="146" t="s">
        <v>55</v>
      </c>
      <c r="CR62" s="146" t="s">
        <v>55</v>
      </c>
      <c r="CS62" s="146" t="s">
        <v>55</v>
      </c>
      <c r="CT62" s="146" t="s">
        <v>55</v>
      </c>
      <c r="CU62" s="146" t="s">
        <v>55</v>
      </c>
      <c r="CV62" s="146" t="s">
        <v>55</v>
      </c>
      <c r="CW62" s="146" t="s">
        <v>55</v>
      </c>
      <c r="CX62" s="146" t="s">
        <v>55</v>
      </c>
      <c r="CY62" s="146" t="s">
        <v>55</v>
      </c>
      <c r="CZ62" s="146" t="s">
        <v>55</v>
      </c>
      <c r="DA62" s="146" t="s">
        <v>55</v>
      </c>
      <c r="DB62" s="146" t="s">
        <v>55</v>
      </c>
      <c r="DC62" s="146" t="s">
        <v>55</v>
      </c>
      <c r="DD62" s="146" t="s">
        <v>55</v>
      </c>
      <c r="DE62" s="146" t="s">
        <v>55</v>
      </c>
      <c r="DF62" s="146" t="s">
        <v>55</v>
      </c>
      <c r="DG62" s="146" t="s">
        <v>55</v>
      </c>
      <c r="DH62" s="146" t="s">
        <v>55</v>
      </c>
      <c r="DI62" s="146" t="s">
        <v>55</v>
      </c>
      <c r="DJ62" s="146" t="s">
        <v>55</v>
      </c>
      <c r="DK62" s="146" t="s">
        <v>55</v>
      </c>
      <c r="DL62" s="146" t="s">
        <v>55</v>
      </c>
      <c r="DM62" s="146" t="s">
        <v>55</v>
      </c>
      <c r="DN62" s="146" t="s">
        <v>55</v>
      </c>
      <c r="DO62" s="146" t="s">
        <v>55</v>
      </c>
      <c r="DP62" s="146" t="s">
        <v>55</v>
      </c>
      <c r="DQ62" s="146" t="s">
        <v>55</v>
      </c>
      <c r="DR62" s="146" t="s">
        <v>55</v>
      </c>
      <c r="DS62" s="146" t="s">
        <v>55</v>
      </c>
      <c r="DT62" s="146" t="s">
        <v>55</v>
      </c>
      <c r="DU62" s="146" t="s">
        <v>55</v>
      </c>
      <c r="DV62" s="146" t="s">
        <v>55</v>
      </c>
      <c r="DW62" s="146" t="s">
        <v>55</v>
      </c>
      <c r="DX62" s="146" t="s">
        <v>55</v>
      </c>
      <c r="DY62" s="146" t="s">
        <v>55</v>
      </c>
      <c r="DZ62" s="146" t="s">
        <v>55</v>
      </c>
      <c r="EA62" s="146" t="s">
        <v>55</v>
      </c>
      <c r="EB62" s="146" t="s">
        <v>55</v>
      </c>
      <c r="EC62" s="146" t="s">
        <v>55</v>
      </c>
      <c r="ED62" s="146" t="s">
        <v>55</v>
      </c>
      <c r="EE62" s="146" t="s">
        <v>55</v>
      </c>
    </row>
    <row r="63" spans="1:135" ht="15" customHeight="1">
      <c r="A63" s="296"/>
      <c r="B63" s="149" t="s">
        <v>1162</v>
      </c>
      <c r="C63" s="198" t="s">
        <v>1163</v>
      </c>
      <c r="D63" s="481">
        <v>42123</v>
      </c>
      <c r="E63" s="481" t="s">
        <v>82</v>
      </c>
      <c r="F63" s="197" t="s">
        <v>1127</v>
      </c>
      <c r="G63" s="197" t="s">
        <v>1566</v>
      </c>
      <c r="H63" s="294">
        <v>769</v>
      </c>
      <c r="I63" s="294">
        <v>769</v>
      </c>
      <c r="J63" s="294">
        <v>769</v>
      </c>
      <c r="K63" s="294">
        <v>769</v>
      </c>
      <c r="L63" s="294">
        <v>769</v>
      </c>
      <c r="M63" s="294">
        <v>769</v>
      </c>
      <c r="N63" s="294">
        <v>769</v>
      </c>
      <c r="O63" s="294">
        <v>769</v>
      </c>
      <c r="P63" s="294">
        <v>769</v>
      </c>
      <c r="Q63" s="294">
        <v>549</v>
      </c>
      <c r="R63" s="294">
        <v>549</v>
      </c>
      <c r="S63" s="294">
        <v>549</v>
      </c>
      <c r="T63" s="294">
        <v>549</v>
      </c>
      <c r="U63" s="294">
        <v>549</v>
      </c>
      <c r="V63" s="294">
        <v>549</v>
      </c>
      <c r="W63" s="294">
        <v>549</v>
      </c>
      <c r="X63" s="294">
        <v>549</v>
      </c>
      <c r="Y63" s="294">
        <v>549</v>
      </c>
      <c r="Z63" s="294">
        <v>499</v>
      </c>
      <c r="AA63" s="294">
        <v>499</v>
      </c>
      <c r="AB63" s="294">
        <v>499</v>
      </c>
      <c r="AC63" s="294">
        <v>499</v>
      </c>
      <c r="AD63" s="294">
        <v>499</v>
      </c>
      <c r="AE63" s="294">
        <v>499</v>
      </c>
      <c r="AF63" s="294">
        <v>499</v>
      </c>
      <c r="AG63" s="294">
        <v>499</v>
      </c>
      <c r="AH63" s="294">
        <v>499</v>
      </c>
      <c r="AI63" s="294">
        <v>449</v>
      </c>
      <c r="AJ63" s="294">
        <v>449</v>
      </c>
      <c r="AK63" s="294">
        <v>449</v>
      </c>
      <c r="AL63" s="294">
        <v>449</v>
      </c>
      <c r="AM63" s="294">
        <v>449</v>
      </c>
      <c r="AN63" s="294">
        <v>449</v>
      </c>
      <c r="AO63" s="294">
        <v>449</v>
      </c>
      <c r="AP63" s="294">
        <v>449</v>
      </c>
      <c r="AQ63" s="294">
        <v>449</v>
      </c>
      <c r="AR63" s="294">
        <v>399</v>
      </c>
      <c r="AS63" s="294">
        <v>399</v>
      </c>
      <c r="AT63" s="294">
        <v>399</v>
      </c>
      <c r="AU63" s="294">
        <v>399</v>
      </c>
      <c r="AV63" s="294">
        <v>399</v>
      </c>
      <c r="AW63" s="294">
        <v>399</v>
      </c>
      <c r="AX63" s="294">
        <v>399</v>
      </c>
      <c r="AY63" s="294">
        <v>399</v>
      </c>
      <c r="AZ63" s="294">
        <v>399</v>
      </c>
      <c r="BA63" s="294">
        <v>199</v>
      </c>
      <c r="BB63" s="294">
        <v>199</v>
      </c>
      <c r="BC63" s="294">
        <v>199</v>
      </c>
      <c r="BD63" s="294">
        <v>199</v>
      </c>
      <c r="BE63" s="294">
        <v>199</v>
      </c>
      <c r="BF63" s="294">
        <v>199</v>
      </c>
      <c r="BG63" s="294">
        <v>199</v>
      </c>
      <c r="BH63" s="294">
        <v>199</v>
      </c>
      <c r="BI63" s="294">
        <v>199</v>
      </c>
      <c r="BJ63" s="294">
        <v>0</v>
      </c>
      <c r="BK63" s="294">
        <v>0</v>
      </c>
      <c r="BL63" s="294">
        <v>0</v>
      </c>
      <c r="BM63" s="294">
        <v>0</v>
      </c>
      <c r="BN63" s="294">
        <v>0</v>
      </c>
      <c r="BO63" s="294">
        <v>0</v>
      </c>
      <c r="BP63" s="294">
        <v>0</v>
      </c>
      <c r="BQ63" s="294">
        <v>0</v>
      </c>
      <c r="BR63" s="294">
        <v>0</v>
      </c>
      <c r="BU63" s="146">
        <v>769</v>
      </c>
      <c r="BV63" s="146">
        <v>769</v>
      </c>
      <c r="BW63" s="146">
        <v>769</v>
      </c>
      <c r="BX63" s="146">
        <v>769</v>
      </c>
      <c r="BY63" s="146">
        <v>769</v>
      </c>
      <c r="BZ63" s="146">
        <v>769</v>
      </c>
      <c r="CA63" s="146">
        <v>769</v>
      </c>
      <c r="CB63" s="146">
        <v>769</v>
      </c>
      <c r="CC63" s="146">
        <v>769</v>
      </c>
      <c r="CD63" s="146">
        <v>549</v>
      </c>
      <c r="CE63" s="146">
        <v>549</v>
      </c>
      <c r="CF63" s="146">
        <v>549</v>
      </c>
      <c r="CG63" s="146">
        <v>549</v>
      </c>
      <c r="CH63" s="146">
        <v>549</v>
      </c>
      <c r="CI63" s="146">
        <v>549</v>
      </c>
      <c r="CJ63" s="146">
        <v>549</v>
      </c>
      <c r="CK63" s="146">
        <v>549</v>
      </c>
      <c r="CL63" s="146">
        <v>549</v>
      </c>
      <c r="CM63" s="146">
        <v>499</v>
      </c>
      <c r="CN63" s="146">
        <v>499</v>
      </c>
      <c r="CO63" s="146">
        <v>499</v>
      </c>
      <c r="CP63" s="146">
        <v>499</v>
      </c>
      <c r="CQ63" s="146">
        <v>499</v>
      </c>
      <c r="CR63" s="146">
        <v>499</v>
      </c>
      <c r="CS63" s="146">
        <v>499</v>
      </c>
      <c r="CT63" s="146">
        <v>499</v>
      </c>
      <c r="CU63" s="146">
        <v>499</v>
      </c>
      <c r="CV63" s="146">
        <v>449</v>
      </c>
      <c r="CW63" s="146">
        <v>449</v>
      </c>
      <c r="CX63" s="146">
        <v>449</v>
      </c>
      <c r="CY63" s="146">
        <v>449</v>
      </c>
      <c r="CZ63" s="146">
        <v>449</v>
      </c>
      <c r="DA63" s="146">
        <v>449</v>
      </c>
      <c r="DB63" s="146">
        <v>449</v>
      </c>
      <c r="DC63" s="146">
        <v>449</v>
      </c>
      <c r="DD63" s="146">
        <v>449</v>
      </c>
      <c r="DE63" s="146">
        <v>399</v>
      </c>
      <c r="DF63" s="146">
        <v>399</v>
      </c>
      <c r="DG63" s="146">
        <v>399</v>
      </c>
      <c r="DH63" s="146">
        <v>399</v>
      </c>
      <c r="DI63" s="146">
        <v>399</v>
      </c>
      <c r="DJ63" s="146">
        <v>399</v>
      </c>
      <c r="DK63" s="146">
        <v>399</v>
      </c>
      <c r="DL63" s="146">
        <v>399</v>
      </c>
      <c r="DM63" s="146">
        <v>399</v>
      </c>
      <c r="DN63" s="146">
        <v>199</v>
      </c>
      <c r="DO63" s="146">
        <v>199</v>
      </c>
      <c r="DP63" s="146">
        <v>199</v>
      </c>
      <c r="DQ63" s="146">
        <v>199</v>
      </c>
      <c r="DR63" s="146">
        <v>199</v>
      </c>
      <c r="DS63" s="146">
        <v>199</v>
      </c>
      <c r="DT63" s="146">
        <v>199</v>
      </c>
      <c r="DU63" s="146">
        <v>199</v>
      </c>
      <c r="DV63" s="146">
        <v>199</v>
      </c>
      <c r="DW63" s="146">
        <v>0</v>
      </c>
      <c r="DX63" s="146">
        <v>0</v>
      </c>
      <c r="DY63" s="146">
        <v>0</v>
      </c>
      <c r="DZ63" s="146">
        <v>0</v>
      </c>
      <c r="EA63" s="146">
        <v>0</v>
      </c>
      <c r="EB63" s="146">
        <v>0</v>
      </c>
      <c r="EC63" s="146">
        <v>0</v>
      </c>
      <c r="ED63" s="146">
        <v>0</v>
      </c>
      <c r="EE63" s="146">
        <v>0</v>
      </c>
    </row>
    <row r="64" spans="1:135" ht="15" customHeight="1">
      <c r="A64" s="296"/>
      <c r="B64" s="149" t="s">
        <v>227</v>
      </c>
      <c r="C64" s="245" t="s">
        <v>227</v>
      </c>
      <c r="D64" s="481">
        <v>41599</v>
      </c>
      <c r="E64" s="481" t="s">
        <v>82</v>
      </c>
      <c r="F64" s="197" t="s">
        <v>1127</v>
      </c>
      <c r="G64" s="197" t="s">
        <v>879</v>
      </c>
      <c r="H64" s="294">
        <v>1149</v>
      </c>
      <c r="I64" s="294">
        <v>1149</v>
      </c>
      <c r="J64" s="294">
        <v>1149</v>
      </c>
      <c r="K64" s="294">
        <v>1149</v>
      </c>
      <c r="L64" s="294">
        <v>1149</v>
      </c>
      <c r="M64" s="294">
        <v>1149</v>
      </c>
      <c r="N64" s="294">
        <v>1149</v>
      </c>
      <c r="O64" s="294">
        <v>1149</v>
      </c>
      <c r="P64" s="294">
        <v>1149</v>
      </c>
      <c r="Q64" s="294">
        <v>1049</v>
      </c>
      <c r="R64" s="294">
        <v>1049</v>
      </c>
      <c r="S64" s="294">
        <v>1049</v>
      </c>
      <c r="T64" s="294">
        <v>1049</v>
      </c>
      <c r="U64" s="294">
        <v>1049</v>
      </c>
      <c r="V64" s="294">
        <v>1049</v>
      </c>
      <c r="W64" s="294">
        <v>1049</v>
      </c>
      <c r="X64" s="294">
        <v>1049</v>
      </c>
      <c r="Y64" s="294">
        <v>1049</v>
      </c>
      <c r="Z64" s="294">
        <v>629</v>
      </c>
      <c r="AA64" s="294">
        <v>629</v>
      </c>
      <c r="AB64" s="294">
        <v>629</v>
      </c>
      <c r="AC64" s="294">
        <v>629</v>
      </c>
      <c r="AD64" s="294">
        <v>629</v>
      </c>
      <c r="AE64" s="294">
        <v>629</v>
      </c>
      <c r="AF64" s="294">
        <v>629</v>
      </c>
      <c r="AG64" s="294">
        <v>629</v>
      </c>
      <c r="AH64" s="294">
        <v>629</v>
      </c>
      <c r="AI64" s="294">
        <v>499</v>
      </c>
      <c r="AJ64" s="294">
        <v>499</v>
      </c>
      <c r="AK64" s="294">
        <v>499</v>
      </c>
      <c r="AL64" s="294">
        <v>499</v>
      </c>
      <c r="AM64" s="294">
        <v>499</v>
      </c>
      <c r="AN64" s="294">
        <v>499</v>
      </c>
      <c r="AO64" s="294">
        <v>499</v>
      </c>
      <c r="AP64" s="294">
        <v>499</v>
      </c>
      <c r="AQ64" s="294">
        <v>499</v>
      </c>
      <c r="AR64" s="294">
        <v>399</v>
      </c>
      <c r="AS64" s="294">
        <v>399</v>
      </c>
      <c r="AT64" s="294">
        <v>399</v>
      </c>
      <c r="AU64" s="294">
        <v>399</v>
      </c>
      <c r="AV64" s="294">
        <v>399</v>
      </c>
      <c r="AW64" s="294">
        <v>399</v>
      </c>
      <c r="AX64" s="294">
        <v>399</v>
      </c>
      <c r="AY64" s="294">
        <v>399</v>
      </c>
      <c r="AZ64" s="294">
        <v>399</v>
      </c>
      <c r="BA64" s="294">
        <v>299</v>
      </c>
      <c r="BB64" s="294">
        <v>299</v>
      </c>
      <c r="BC64" s="294">
        <v>299</v>
      </c>
      <c r="BD64" s="294">
        <v>299</v>
      </c>
      <c r="BE64" s="294">
        <v>299</v>
      </c>
      <c r="BF64" s="294">
        <v>299</v>
      </c>
      <c r="BG64" s="294">
        <v>299</v>
      </c>
      <c r="BH64" s="294">
        <v>299</v>
      </c>
      <c r="BI64" s="294">
        <v>299</v>
      </c>
      <c r="BJ64" s="294">
        <v>0</v>
      </c>
      <c r="BK64" s="294">
        <v>0</v>
      </c>
      <c r="BL64" s="294">
        <v>0</v>
      </c>
      <c r="BM64" s="294">
        <v>0</v>
      </c>
      <c r="BN64" s="294">
        <v>0</v>
      </c>
      <c r="BO64" s="294">
        <v>0</v>
      </c>
      <c r="BP64" s="294">
        <v>0</v>
      </c>
      <c r="BQ64" s="294">
        <v>0</v>
      </c>
      <c r="BR64" s="294">
        <v>0</v>
      </c>
      <c r="BU64" s="146">
        <v>1149</v>
      </c>
      <c r="BV64" s="146">
        <v>1149</v>
      </c>
      <c r="BW64" s="146">
        <v>1149</v>
      </c>
      <c r="BX64" s="146">
        <v>1149</v>
      </c>
      <c r="BY64" s="146">
        <v>1149</v>
      </c>
      <c r="BZ64" s="146">
        <v>1149</v>
      </c>
      <c r="CA64" s="146">
        <v>1149</v>
      </c>
      <c r="CB64" s="146">
        <v>1149</v>
      </c>
      <c r="CC64" s="146">
        <v>1149</v>
      </c>
      <c r="CD64" s="146">
        <v>1049</v>
      </c>
      <c r="CE64" s="146">
        <v>1049</v>
      </c>
      <c r="CF64" s="146">
        <v>1049</v>
      </c>
      <c r="CG64" s="146">
        <v>1049</v>
      </c>
      <c r="CH64" s="146">
        <v>1049</v>
      </c>
      <c r="CI64" s="146">
        <v>1049</v>
      </c>
      <c r="CJ64" s="146">
        <v>1049</v>
      </c>
      <c r="CK64" s="146">
        <v>1049</v>
      </c>
      <c r="CL64" s="146">
        <v>1049</v>
      </c>
      <c r="CM64" s="146">
        <v>629</v>
      </c>
      <c r="CN64" s="146">
        <v>629</v>
      </c>
      <c r="CO64" s="146">
        <v>629</v>
      </c>
      <c r="CP64" s="146">
        <v>629</v>
      </c>
      <c r="CQ64" s="146">
        <v>629</v>
      </c>
      <c r="CR64" s="146">
        <v>629</v>
      </c>
      <c r="CS64" s="146">
        <v>629</v>
      </c>
      <c r="CT64" s="146">
        <v>629</v>
      </c>
      <c r="CU64" s="146">
        <v>629</v>
      </c>
      <c r="CV64" s="146">
        <v>499</v>
      </c>
      <c r="CW64" s="146">
        <v>499</v>
      </c>
      <c r="CX64" s="146">
        <v>499</v>
      </c>
      <c r="CY64" s="146">
        <v>499</v>
      </c>
      <c r="CZ64" s="146">
        <v>499</v>
      </c>
      <c r="DA64" s="146">
        <v>499</v>
      </c>
      <c r="DB64" s="146">
        <v>499</v>
      </c>
      <c r="DC64" s="146">
        <v>499</v>
      </c>
      <c r="DD64" s="146">
        <v>499</v>
      </c>
      <c r="DE64" s="146">
        <v>399</v>
      </c>
      <c r="DF64" s="146">
        <v>399</v>
      </c>
      <c r="DG64" s="146">
        <v>399</v>
      </c>
      <c r="DH64" s="146">
        <v>399</v>
      </c>
      <c r="DI64" s="146">
        <v>399</v>
      </c>
      <c r="DJ64" s="146">
        <v>399</v>
      </c>
      <c r="DK64" s="146">
        <v>399</v>
      </c>
      <c r="DL64" s="146">
        <v>399</v>
      </c>
      <c r="DM64" s="146">
        <v>399</v>
      </c>
      <c r="DN64" s="146">
        <v>299</v>
      </c>
      <c r="DO64" s="146">
        <v>299</v>
      </c>
      <c r="DP64" s="146">
        <v>299</v>
      </c>
      <c r="DQ64" s="146">
        <v>299</v>
      </c>
      <c r="DR64" s="146">
        <v>299</v>
      </c>
      <c r="DS64" s="146">
        <v>299</v>
      </c>
      <c r="DT64" s="146">
        <v>299</v>
      </c>
      <c r="DU64" s="146">
        <v>299</v>
      </c>
      <c r="DV64" s="146">
        <v>299</v>
      </c>
      <c r="DW64" s="146">
        <v>0</v>
      </c>
      <c r="DX64" s="146">
        <v>0</v>
      </c>
      <c r="DY64" s="146">
        <v>0</v>
      </c>
      <c r="DZ64" s="146">
        <v>0</v>
      </c>
      <c r="EA64" s="146">
        <v>0</v>
      </c>
      <c r="EB64" s="146">
        <v>0</v>
      </c>
      <c r="EC64" s="146">
        <v>0</v>
      </c>
      <c r="ED64" s="146">
        <v>0</v>
      </c>
      <c r="EE64" s="146">
        <v>0</v>
      </c>
    </row>
    <row r="65" spans="1:135" ht="15" customHeight="1">
      <c r="A65" s="296"/>
      <c r="B65" s="149" t="s">
        <v>1271</v>
      </c>
      <c r="C65" s="129" t="s">
        <v>1135</v>
      </c>
      <c r="D65" s="481">
        <v>42055</v>
      </c>
      <c r="E65" s="481" t="s">
        <v>82</v>
      </c>
      <c r="F65" s="197" t="s">
        <v>1127</v>
      </c>
      <c r="G65" s="197" t="s">
        <v>1265</v>
      </c>
      <c r="H65" s="294">
        <v>349</v>
      </c>
      <c r="I65" s="294">
        <v>349</v>
      </c>
      <c r="J65" s="294">
        <v>349</v>
      </c>
      <c r="K65" s="294">
        <v>349</v>
      </c>
      <c r="L65" s="294">
        <v>349</v>
      </c>
      <c r="M65" s="294">
        <v>349</v>
      </c>
      <c r="N65" s="294">
        <v>349</v>
      </c>
      <c r="O65" s="294">
        <v>349</v>
      </c>
      <c r="P65" s="294">
        <v>349</v>
      </c>
      <c r="Q65" s="294">
        <v>219</v>
      </c>
      <c r="R65" s="294">
        <v>219</v>
      </c>
      <c r="S65" s="294">
        <v>219</v>
      </c>
      <c r="T65" s="294">
        <v>219</v>
      </c>
      <c r="U65" s="294">
        <v>219</v>
      </c>
      <c r="V65" s="294">
        <v>219</v>
      </c>
      <c r="W65" s="294">
        <v>219</v>
      </c>
      <c r="X65" s="294">
        <v>219</v>
      </c>
      <c r="Y65" s="294">
        <v>219</v>
      </c>
      <c r="Z65" s="294">
        <v>29</v>
      </c>
      <c r="AA65" s="294">
        <v>29</v>
      </c>
      <c r="AB65" s="294">
        <v>29</v>
      </c>
      <c r="AC65" s="294">
        <v>29</v>
      </c>
      <c r="AD65" s="294">
        <v>29</v>
      </c>
      <c r="AE65" s="294">
        <v>29</v>
      </c>
      <c r="AF65" s="294">
        <v>29</v>
      </c>
      <c r="AG65" s="294">
        <v>29</v>
      </c>
      <c r="AH65" s="294">
        <v>29</v>
      </c>
      <c r="AI65" s="294">
        <v>29</v>
      </c>
      <c r="AJ65" s="294">
        <v>29</v>
      </c>
      <c r="AK65" s="294">
        <v>29</v>
      </c>
      <c r="AL65" s="294">
        <v>29</v>
      </c>
      <c r="AM65" s="294">
        <v>29</v>
      </c>
      <c r="AN65" s="294">
        <v>29</v>
      </c>
      <c r="AO65" s="294">
        <v>29</v>
      </c>
      <c r="AP65" s="294">
        <v>29</v>
      </c>
      <c r="AQ65" s="294">
        <v>29</v>
      </c>
      <c r="AR65" s="294">
        <v>29</v>
      </c>
      <c r="AS65" s="294">
        <v>29</v>
      </c>
      <c r="AT65" s="294">
        <v>29</v>
      </c>
      <c r="AU65" s="294">
        <v>29</v>
      </c>
      <c r="AV65" s="294">
        <v>29</v>
      </c>
      <c r="AW65" s="294">
        <v>29</v>
      </c>
      <c r="AX65" s="294">
        <v>29</v>
      </c>
      <c r="AY65" s="294">
        <v>29</v>
      </c>
      <c r="AZ65" s="294">
        <v>29</v>
      </c>
      <c r="BA65" s="294">
        <v>29</v>
      </c>
      <c r="BB65" s="294">
        <v>29</v>
      </c>
      <c r="BC65" s="294">
        <v>29</v>
      </c>
      <c r="BD65" s="294">
        <v>29</v>
      </c>
      <c r="BE65" s="294">
        <v>29</v>
      </c>
      <c r="BF65" s="294">
        <v>29</v>
      </c>
      <c r="BG65" s="294">
        <v>29</v>
      </c>
      <c r="BH65" s="294">
        <v>29</v>
      </c>
      <c r="BI65" s="294">
        <v>29</v>
      </c>
      <c r="BJ65" s="294">
        <v>0</v>
      </c>
      <c r="BK65" s="294">
        <v>0</v>
      </c>
      <c r="BL65" s="294">
        <v>0</v>
      </c>
      <c r="BM65" s="294">
        <v>0</v>
      </c>
      <c r="BN65" s="294">
        <v>0</v>
      </c>
      <c r="BO65" s="294">
        <v>0</v>
      </c>
      <c r="BP65" s="294">
        <v>0</v>
      </c>
      <c r="BQ65" s="294">
        <v>0</v>
      </c>
      <c r="BR65" s="294">
        <v>0</v>
      </c>
      <c r="BU65" s="146">
        <v>349</v>
      </c>
      <c r="BV65" s="146">
        <v>349</v>
      </c>
      <c r="BW65" s="146">
        <v>349</v>
      </c>
      <c r="BX65" s="146">
        <v>349</v>
      </c>
      <c r="BY65" s="146">
        <v>349</v>
      </c>
      <c r="BZ65" s="146">
        <v>349</v>
      </c>
      <c r="CA65" s="146">
        <v>349</v>
      </c>
      <c r="CB65" s="146">
        <v>349</v>
      </c>
      <c r="CC65" s="146">
        <v>349</v>
      </c>
      <c r="CD65" s="146">
        <v>219</v>
      </c>
      <c r="CE65" s="146">
        <v>219</v>
      </c>
      <c r="CF65" s="146">
        <v>219</v>
      </c>
      <c r="CG65" s="146">
        <v>219</v>
      </c>
      <c r="CH65" s="146">
        <v>219</v>
      </c>
      <c r="CI65" s="146">
        <v>219</v>
      </c>
      <c r="CJ65" s="146">
        <v>219</v>
      </c>
      <c r="CK65" s="146">
        <v>219</v>
      </c>
      <c r="CL65" s="146">
        <v>219</v>
      </c>
      <c r="CM65" s="146">
        <v>29</v>
      </c>
      <c r="CN65" s="146">
        <v>29</v>
      </c>
      <c r="CO65" s="146">
        <v>29</v>
      </c>
      <c r="CP65" s="146">
        <v>29</v>
      </c>
      <c r="CQ65" s="146">
        <v>29</v>
      </c>
      <c r="CR65" s="146">
        <v>29</v>
      </c>
      <c r="CS65" s="146">
        <v>29</v>
      </c>
      <c r="CT65" s="146">
        <v>29</v>
      </c>
      <c r="CU65" s="146">
        <v>29</v>
      </c>
      <c r="CV65" s="146">
        <v>29</v>
      </c>
      <c r="CW65" s="146">
        <v>29</v>
      </c>
      <c r="CX65" s="146">
        <v>29</v>
      </c>
      <c r="CY65" s="146">
        <v>29</v>
      </c>
      <c r="CZ65" s="146">
        <v>29</v>
      </c>
      <c r="DA65" s="146">
        <v>29</v>
      </c>
      <c r="DB65" s="146">
        <v>29</v>
      </c>
      <c r="DC65" s="146">
        <v>29</v>
      </c>
      <c r="DD65" s="146">
        <v>29</v>
      </c>
      <c r="DE65" s="146">
        <v>29</v>
      </c>
      <c r="DF65" s="146">
        <v>29</v>
      </c>
      <c r="DG65" s="146">
        <v>29</v>
      </c>
      <c r="DH65" s="146">
        <v>29</v>
      </c>
      <c r="DI65" s="146">
        <v>29</v>
      </c>
      <c r="DJ65" s="146">
        <v>29</v>
      </c>
      <c r="DK65" s="146">
        <v>29</v>
      </c>
      <c r="DL65" s="146">
        <v>29</v>
      </c>
      <c r="DM65" s="146">
        <v>29</v>
      </c>
      <c r="DN65" s="146">
        <v>29</v>
      </c>
      <c r="DO65" s="146">
        <v>29</v>
      </c>
      <c r="DP65" s="146">
        <v>29</v>
      </c>
      <c r="DQ65" s="146">
        <v>29</v>
      </c>
      <c r="DR65" s="146">
        <v>29</v>
      </c>
      <c r="DS65" s="146">
        <v>29</v>
      </c>
      <c r="DT65" s="146">
        <v>29</v>
      </c>
      <c r="DU65" s="146">
        <v>29</v>
      </c>
      <c r="DV65" s="146">
        <v>29</v>
      </c>
      <c r="DW65" s="146">
        <v>0</v>
      </c>
      <c r="DX65" s="146">
        <v>0</v>
      </c>
      <c r="DY65" s="146">
        <v>0</v>
      </c>
      <c r="DZ65" s="146">
        <v>0</v>
      </c>
      <c r="EA65" s="146">
        <v>0</v>
      </c>
      <c r="EB65" s="146">
        <v>0</v>
      </c>
      <c r="EC65" s="146">
        <v>0</v>
      </c>
      <c r="ED65" s="146">
        <v>0</v>
      </c>
      <c r="EE65" s="146">
        <v>0</v>
      </c>
    </row>
    <row r="66" spans="1:135" ht="15" customHeight="1">
      <c r="A66" s="296"/>
      <c r="B66" s="149" t="s">
        <v>324</v>
      </c>
      <c r="C66" s="129" t="s">
        <v>325</v>
      </c>
      <c r="D66" s="481">
        <v>41915</v>
      </c>
      <c r="E66" s="481" t="s">
        <v>82</v>
      </c>
      <c r="F66" s="197" t="s">
        <v>1127</v>
      </c>
      <c r="G66" s="197" t="s">
        <v>879</v>
      </c>
      <c r="H66" s="294">
        <v>599</v>
      </c>
      <c r="I66" s="294">
        <v>599</v>
      </c>
      <c r="J66" s="294">
        <v>599</v>
      </c>
      <c r="K66" s="294">
        <v>599</v>
      </c>
      <c r="L66" s="294">
        <v>599</v>
      </c>
      <c r="M66" s="294">
        <v>599</v>
      </c>
      <c r="N66" s="294">
        <v>599</v>
      </c>
      <c r="O66" s="294">
        <v>599</v>
      </c>
      <c r="P66" s="294">
        <v>599</v>
      </c>
      <c r="Q66" s="294">
        <v>409</v>
      </c>
      <c r="R66" s="294">
        <v>409</v>
      </c>
      <c r="S66" s="294">
        <v>409</v>
      </c>
      <c r="T66" s="294">
        <v>409</v>
      </c>
      <c r="U66" s="294">
        <v>409</v>
      </c>
      <c r="V66" s="294">
        <v>409</v>
      </c>
      <c r="W66" s="294">
        <v>409</v>
      </c>
      <c r="X66" s="294">
        <v>409</v>
      </c>
      <c r="Y66" s="294">
        <v>409</v>
      </c>
      <c r="Z66" s="294">
        <v>29</v>
      </c>
      <c r="AA66" s="294">
        <v>29</v>
      </c>
      <c r="AB66" s="294">
        <v>29</v>
      </c>
      <c r="AC66" s="294">
        <v>29</v>
      </c>
      <c r="AD66" s="294">
        <v>29</v>
      </c>
      <c r="AE66" s="294">
        <v>29</v>
      </c>
      <c r="AF66" s="294">
        <v>29</v>
      </c>
      <c r="AG66" s="294">
        <v>29</v>
      </c>
      <c r="AH66" s="294">
        <v>29</v>
      </c>
      <c r="AI66" s="294">
        <v>29</v>
      </c>
      <c r="AJ66" s="294">
        <v>29</v>
      </c>
      <c r="AK66" s="294">
        <v>29</v>
      </c>
      <c r="AL66" s="294">
        <v>29</v>
      </c>
      <c r="AM66" s="294">
        <v>29</v>
      </c>
      <c r="AN66" s="294">
        <v>29</v>
      </c>
      <c r="AO66" s="294">
        <v>29</v>
      </c>
      <c r="AP66" s="294">
        <v>29</v>
      </c>
      <c r="AQ66" s="294">
        <v>29</v>
      </c>
      <c r="AR66" s="294">
        <v>29</v>
      </c>
      <c r="AS66" s="294">
        <v>29</v>
      </c>
      <c r="AT66" s="294">
        <v>29</v>
      </c>
      <c r="AU66" s="294">
        <v>29</v>
      </c>
      <c r="AV66" s="294">
        <v>29</v>
      </c>
      <c r="AW66" s="294">
        <v>29</v>
      </c>
      <c r="AX66" s="294">
        <v>29</v>
      </c>
      <c r="AY66" s="294">
        <v>29</v>
      </c>
      <c r="AZ66" s="294">
        <v>29</v>
      </c>
      <c r="BA66" s="294">
        <v>29</v>
      </c>
      <c r="BB66" s="294">
        <v>29</v>
      </c>
      <c r="BC66" s="294">
        <v>29</v>
      </c>
      <c r="BD66" s="294">
        <v>29</v>
      </c>
      <c r="BE66" s="294">
        <v>29</v>
      </c>
      <c r="BF66" s="294">
        <v>29</v>
      </c>
      <c r="BG66" s="294">
        <v>29</v>
      </c>
      <c r="BH66" s="294">
        <v>29</v>
      </c>
      <c r="BI66" s="294">
        <v>29</v>
      </c>
      <c r="BJ66" s="294">
        <v>0</v>
      </c>
      <c r="BK66" s="294">
        <v>0</v>
      </c>
      <c r="BL66" s="294">
        <v>0</v>
      </c>
      <c r="BM66" s="294">
        <v>0</v>
      </c>
      <c r="BN66" s="294">
        <v>0</v>
      </c>
      <c r="BO66" s="294">
        <v>0</v>
      </c>
      <c r="BP66" s="294">
        <v>0</v>
      </c>
      <c r="BQ66" s="294">
        <v>0</v>
      </c>
      <c r="BR66" s="294">
        <v>0</v>
      </c>
      <c r="BU66" s="146">
        <v>599</v>
      </c>
      <c r="BV66" s="146">
        <v>599</v>
      </c>
      <c r="BW66" s="146">
        <v>599</v>
      </c>
      <c r="BX66" s="146">
        <v>599</v>
      </c>
      <c r="BY66" s="146">
        <v>599</v>
      </c>
      <c r="BZ66" s="146">
        <v>599</v>
      </c>
      <c r="CA66" s="146">
        <v>599</v>
      </c>
      <c r="CB66" s="146">
        <v>599</v>
      </c>
      <c r="CC66" s="146">
        <v>599</v>
      </c>
      <c r="CD66" s="146">
        <v>409</v>
      </c>
      <c r="CE66" s="146">
        <v>409</v>
      </c>
      <c r="CF66" s="146">
        <v>409</v>
      </c>
      <c r="CG66" s="146">
        <v>409</v>
      </c>
      <c r="CH66" s="146">
        <v>409</v>
      </c>
      <c r="CI66" s="146">
        <v>409</v>
      </c>
      <c r="CJ66" s="146">
        <v>409</v>
      </c>
      <c r="CK66" s="146">
        <v>409</v>
      </c>
      <c r="CL66" s="146">
        <v>409</v>
      </c>
      <c r="CM66" s="146">
        <v>29</v>
      </c>
      <c r="CN66" s="146">
        <v>29</v>
      </c>
      <c r="CO66" s="146">
        <v>29</v>
      </c>
      <c r="CP66" s="146">
        <v>29</v>
      </c>
      <c r="CQ66" s="146">
        <v>29</v>
      </c>
      <c r="CR66" s="146">
        <v>29</v>
      </c>
      <c r="CS66" s="146">
        <v>29</v>
      </c>
      <c r="CT66" s="146">
        <v>29</v>
      </c>
      <c r="CU66" s="146">
        <v>29</v>
      </c>
      <c r="CV66" s="146">
        <v>29</v>
      </c>
      <c r="CW66" s="146">
        <v>29</v>
      </c>
      <c r="CX66" s="146">
        <v>29</v>
      </c>
      <c r="CY66" s="146">
        <v>29</v>
      </c>
      <c r="CZ66" s="146">
        <v>29</v>
      </c>
      <c r="DA66" s="146">
        <v>29</v>
      </c>
      <c r="DB66" s="146">
        <v>29</v>
      </c>
      <c r="DC66" s="146">
        <v>29</v>
      </c>
      <c r="DD66" s="146">
        <v>29</v>
      </c>
      <c r="DE66" s="146">
        <v>29</v>
      </c>
      <c r="DF66" s="146">
        <v>29</v>
      </c>
      <c r="DG66" s="146">
        <v>29</v>
      </c>
      <c r="DH66" s="146">
        <v>29</v>
      </c>
      <c r="DI66" s="146">
        <v>29</v>
      </c>
      <c r="DJ66" s="146">
        <v>29</v>
      </c>
      <c r="DK66" s="146">
        <v>29</v>
      </c>
      <c r="DL66" s="146">
        <v>29</v>
      </c>
      <c r="DM66" s="146">
        <v>29</v>
      </c>
      <c r="DN66" s="146">
        <v>29</v>
      </c>
      <c r="DO66" s="146">
        <v>29</v>
      </c>
      <c r="DP66" s="146">
        <v>29</v>
      </c>
      <c r="DQ66" s="146">
        <v>29</v>
      </c>
      <c r="DR66" s="146">
        <v>29</v>
      </c>
      <c r="DS66" s="146">
        <v>29</v>
      </c>
      <c r="DT66" s="146">
        <v>29</v>
      </c>
      <c r="DU66" s="146">
        <v>29</v>
      </c>
      <c r="DV66" s="146">
        <v>29</v>
      </c>
      <c r="DW66" s="146">
        <v>0</v>
      </c>
      <c r="DX66" s="146">
        <v>0</v>
      </c>
      <c r="DY66" s="146">
        <v>0</v>
      </c>
      <c r="DZ66" s="146">
        <v>0</v>
      </c>
      <c r="EA66" s="146">
        <v>0</v>
      </c>
      <c r="EB66" s="146">
        <v>0</v>
      </c>
      <c r="EC66" s="146">
        <v>0</v>
      </c>
      <c r="ED66" s="146">
        <v>0</v>
      </c>
      <c r="EE66" s="146">
        <v>0</v>
      </c>
    </row>
    <row r="67" spans="1:135" ht="15" customHeight="1">
      <c r="A67" s="296"/>
      <c r="B67" s="149" t="s">
        <v>345</v>
      </c>
      <c r="C67" s="129" t="s">
        <v>346</v>
      </c>
      <c r="D67" s="481">
        <v>41942</v>
      </c>
      <c r="E67" s="481" t="s">
        <v>82</v>
      </c>
      <c r="F67" s="197" t="s">
        <v>1127</v>
      </c>
      <c r="G67" s="197" t="s">
        <v>1265</v>
      </c>
      <c r="H67" s="294">
        <v>399</v>
      </c>
      <c r="I67" s="294">
        <v>399</v>
      </c>
      <c r="J67" s="294">
        <v>399</v>
      </c>
      <c r="K67" s="294">
        <v>399</v>
      </c>
      <c r="L67" s="294">
        <v>399</v>
      </c>
      <c r="M67" s="294">
        <v>399</v>
      </c>
      <c r="N67" s="294">
        <v>399</v>
      </c>
      <c r="O67" s="294">
        <v>399</v>
      </c>
      <c r="P67" s="294">
        <v>399</v>
      </c>
      <c r="Q67" s="294">
        <v>259</v>
      </c>
      <c r="R67" s="294">
        <v>259</v>
      </c>
      <c r="S67" s="294">
        <v>259</v>
      </c>
      <c r="T67" s="294">
        <v>259</v>
      </c>
      <c r="U67" s="294">
        <v>259</v>
      </c>
      <c r="V67" s="294">
        <v>259</v>
      </c>
      <c r="W67" s="294">
        <v>259</v>
      </c>
      <c r="X67" s="294">
        <v>259</v>
      </c>
      <c r="Y67" s="294">
        <v>259</v>
      </c>
      <c r="Z67" s="294">
        <v>29</v>
      </c>
      <c r="AA67" s="294">
        <v>29</v>
      </c>
      <c r="AB67" s="294">
        <v>29</v>
      </c>
      <c r="AC67" s="294">
        <v>29</v>
      </c>
      <c r="AD67" s="294">
        <v>29</v>
      </c>
      <c r="AE67" s="294">
        <v>29</v>
      </c>
      <c r="AF67" s="294">
        <v>29</v>
      </c>
      <c r="AG67" s="294">
        <v>29</v>
      </c>
      <c r="AH67" s="294">
        <v>29</v>
      </c>
      <c r="AI67" s="294">
        <v>29</v>
      </c>
      <c r="AJ67" s="294">
        <v>29</v>
      </c>
      <c r="AK67" s="294">
        <v>29</v>
      </c>
      <c r="AL67" s="294">
        <v>29</v>
      </c>
      <c r="AM67" s="294">
        <v>29</v>
      </c>
      <c r="AN67" s="294">
        <v>29</v>
      </c>
      <c r="AO67" s="294">
        <v>29</v>
      </c>
      <c r="AP67" s="294">
        <v>29</v>
      </c>
      <c r="AQ67" s="294">
        <v>29</v>
      </c>
      <c r="AR67" s="294">
        <v>29</v>
      </c>
      <c r="AS67" s="294">
        <v>29</v>
      </c>
      <c r="AT67" s="294">
        <v>29</v>
      </c>
      <c r="AU67" s="294">
        <v>29</v>
      </c>
      <c r="AV67" s="294">
        <v>29</v>
      </c>
      <c r="AW67" s="294">
        <v>29</v>
      </c>
      <c r="AX67" s="294">
        <v>29</v>
      </c>
      <c r="AY67" s="294">
        <v>29</v>
      </c>
      <c r="AZ67" s="294">
        <v>29</v>
      </c>
      <c r="BA67" s="294">
        <v>29</v>
      </c>
      <c r="BB67" s="294">
        <v>29</v>
      </c>
      <c r="BC67" s="294">
        <v>29</v>
      </c>
      <c r="BD67" s="294">
        <v>29</v>
      </c>
      <c r="BE67" s="294">
        <v>29</v>
      </c>
      <c r="BF67" s="294">
        <v>29</v>
      </c>
      <c r="BG67" s="294">
        <v>29</v>
      </c>
      <c r="BH67" s="294">
        <v>29</v>
      </c>
      <c r="BI67" s="294">
        <v>29</v>
      </c>
      <c r="BJ67" s="294">
        <v>0</v>
      </c>
      <c r="BK67" s="294">
        <v>0</v>
      </c>
      <c r="BL67" s="294">
        <v>0</v>
      </c>
      <c r="BM67" s="294">
        <v>0</v>
      </c>
      <c r="BN67" s="294">
        <v>0</v>
      </c>
      <c r="BO67" s="294">
        <v>0</v>
      </c>
      <c r="BP67" s="294">
        <v>0</v>
      </c>
      <c r="BQ67" s="294">
        <v>0</v>
      </c>
      <c r="BR67" s="294">
        <v>0</v>
      </c>
      <c r="BU67" s="146">
        <v>399</v>
      </c>
      <c r="BV67" s="146">
        <v>399</v>
      </c>
      <c r="BW67" s="146">
        <v>399</v>
      </c>
      <c r="BX67" s="146">
        <v>399</v>
      </c>
      <c r="BY67" s="146">
        <v>399</v>
      </c>
      <c r="BZ67" s="146">
        <v>399</v>
      </c>
      <c r="CA67" s="146">
        <v>399</v>
      </c>
      <c r="CB67" s="146">
        <v>399</v>
      </c>
      <c r="CC67" s="146">
        <v>399</v>
      </c>
      <c r="CD67" s="146">
        <v>259</v>
      </c>
      <c r="CE67" s="146">
        <v>259</v>
      </c>
      <c r="CF67" s="146">
        <v>259</v>
      </c>
      <c r="CG67" s="146">
        <v>259</v>
      </c>
      <c r="CH67" s="146">
        <v>259</v>
      </c>
      <c r="CI67" s="146">
        <v>259</v>
      </c>
      <c r="CJ67" s="146">
        <v>259</v>
      </c>
      <c r="CK67" s="146">
        <v>259</v>
      </c>
      <c r="CL67" s="146">
        <v>259</v>
      </c>
      <c r="CM67" s="146">
        <v>29</v>
      </c>
      <c r="CN67" s="146">
        <v>29</v>
      </c>
      <c r="CO67" s="146">
        <v>29</v>
      </c>
      <c r="CP67" s="146">
        <v>29</v>
      </c>
      <c r="CQ67" s="146">
        <v>29</v>
      </c>
      <c r="CR67" s="146">
        <v>29</v>
      </c>
      <c r="CS67" s="146">
        <v>29</v>
      </c>
      <c r="CT67" s="146">
        <v>29</v>
      </c>
      <c r="CU67" s="146">
        <v>29</v>
      </c>
      <c r="CV67" s="146">
        <v>29</v>
      </c>
      <c r="CW67" s="146">
        <v>29</v>
      </c>
      <c r="CX67" s="146">
        <v>29</v>
      </c>
      <c r="CY67" s="146">
        <v>29</v>
      </c>
      <c r="CZ67" s="146">
        <v>29</v>
      </c>
      <c r="DA67" s="146">
        <v>29</v>
      </c>
      <c r="DB67" s="146">
        <v>29</v>
      </c>
      <c r="DC67" s="146">
        <v>29</v>
      </c>
      <c r="DD67" s="146">
        <v>29</v>
      </c>
      <c r="DE67" s="146">
        <v>29</v>
      </c>
      <c r="DF67" s="146">
        <v>29</v>
      </c>
      <c r="DG67" s="146">
        <v>29</v>
      </c>
      <c r="DH67" s="146">
        <v>29</v>
      </c>
      <c r="DI67" s="146">
        <v>29</v>
      </c>
      <c r="DJ67" s="146">
        <v>29</v>
      </c>
      <c r="DK67" s="146">
        <v>29</v>
      </c>
      <c r="DL67" s="146">
        <v>29</v>
      </c>
      <c r="DM67" s="146">
        <v>29</v>
      </c>
      <c r="DN67" s="146">
        <v>29</v>
      </c>
      <c r="DO67" s="146">
        <v>29</v>
      </c>
      <c r="DP67" s="146">
        <v>29</v>
      </c>
      <c r="DQ67" s="146">
        <v>29</v>
      </c>
      <c r="DR67" s="146">
        <v>29</v>
      </c>
      <c r="DS67" s="146">
        <v>29</v>
      </c>
      <c r="DT67" s="146">
        <v>29</v>
      </c>
      <c r="DU67" s="146">
        <v>29</v>
      </c>
      <c r="DV67" s="146">
        <v>29</v>
      </c>
      <c r="DW67" s="146">
        <v>0</v>
      </c>
      <c r="DX67" s="146">
        <v>0</v>
      </c>
      <c r="DY67" s="146">
        <v>0</v>
      </c>
      <c r="DZ67" s="146">
        <v>0</v>
      </c>
      <c r="EA67" s="146">
        <v>0</v>
      </c>
      <c r="EB67" s="146">
        <v>0</v>
      </c>
      <c r="EC67" s="146">
        <v>0</v>
      </c>
      <c r="ED67" s="146">
        <v>0</v>
      </c>
      <c r="EE67" s="146">
        <v>0</v>
      </c>
    </row>
    <row r="68" spans="1:135" ht="15" customHeight="1">
      <c r="A68" s="296"/>
      <c r="B68" s="149" t="s">
        <v>1561</v>
      </c>
      <c r="C68" s="129" t="s">
        <v>1658</v>
      </c>
      <c r="D68" s="481">
        <v>42222</v>
      </c>
      <c r="E68" s="481" t="s">
        <v>82</v>
      </c>
      <c r="F68" s="197" t="s">
        <v>1127</v>
      </c>
      <c r="G68" s="197" t="s">
        <v>1265</v>
      </c>
      <c r="H68" s="294">
        <v>349</v>
      </c>
      <c r="I68" s="294">
        <v>349</v>
      </c>
      <c r="J68" s="294">
        <v>349</v>
      </c>
      <c r="K68" s="294">
        <v>349</v>
      </c>
      <c r="L68" s="294">
        <v>349</v>
      </c>
      <c r="M68" s="294">
        <v>349</v>
      </c>
      <c r="N68" s="294">
        <v>349</v>
      </c>
      <c r="O68" s="294">
        <v>349</v>
      </c>
      <c r="P68" s="294">
        <v>349</v>
      </c>
      <c r="Q68" s="294">
        <v>229</v>
      </c>
      <c r="R68" s="294">
        <v>229</v>
      </c>
      <c r="S68" s="294">
        <v>229</v>
      </c>
      <c r="T68" s="294">
        <v>229</v>
      </c>
      <c r="U68" s="294">
        <v>229</v>
      </c>
      <c r="V68" s="294">
        <v>229</v>
      </c>
      <c r="W68" s="294">
        <v>229</v>
      </c>
      <c r="X68" s="294">
        <v>229</v>
      </c>
      <c r="Y68" s="294">
        <v>229</v>
      </c>
      <c r="Z68" s="294">
        <v>29</v>
      </c>
      <c r="AA68" s="294">
        <v>29</v>
      </c>
      <c r="AB68" s="294">
        <v>29</v>
      </c>
      <c r="AC68" s="294">
        <v>29</v>
      </c>
      <c r="AD68" s="294">
        <v>29</v>
      </c>
      <c r="AE68" s="294">
        <v>29</v>
      </c>
      <c r="AF68" s="294">
        <v>29</v>
      </c>
      <c r="AG68" s="294">
        <v>29</v>
      </c>
      <c r="AH68" s="294">
        <v>29</v>
      </c>
      <c r="AI68" s="294">
        <v>29</v>
      </c>
      <c r="AJ68" s="294">
        <v>29</v>
      </c>
      <c r="AK68" s="294">
        <v>29</v>
      </c>
      <c r="AL68" s="294">
        <v>29</v>
      </c>
      <c r="AM68" s="294">
        <v>29</v>
      </c>
      <c r="AN68" s="294">
        <v>29</v>
      </c>
      <c r="AO68" s="294">
        <v>29</v>
      </c>
      <c r="AP68" s="294">
        <v>29</v>
      </c>
      <c r="AQ68" s="294">
        <v>29</v>
      </c>
      <c r="AR68" s="294">
        <v>29</v>
      </c>
      <c r="AS68" s="294">
        <v>29</v>
      </c>
      <c r="AT68" s="294">
        <v>29</v>
      </c>
      <c r="AU68" s="294">
        <v>29</v>
      </c>
      <c r="AV68" s="294">
        <v>29</v>
      </c>
      <c r="AW68" s="294">
        <v>29</v>
      </c>
      <c r="AX68" s="294">
        <v>29</v>
      </c>
      <c r="AY68" s="294">
        <v>29</v>
      </c>
      <c r="AZ68" s="294">
        <v>29</v>
      </c>
      <c r="BA68" s="294">
        <v>29</v>
      </c>
      <c r="BB68" s="294">
        <v>29</v>
      </c>
      <c r="BC68" s="294">
        <v>29</v>
      </c>
      <c r="BD68" s="294">
        <v>29</v>
      </c>
      <c r="BE68" s="294">
        <v>29</v>
      </c>
      <c r="BF68" s="294">
        <v>29</v>
      </c>
      <c r="BG68" s="294">
        <v>29</v>
      </c>
      <c r="BH68" s="294">
        <v>29</v>
      </c>
      <c r="BI68" s="294">
        <v>29</v>
      </c>
      <c r="BJ68" s="294">
        <v>0</v>
      </c>
      <c r="BK68" s="294">
        <v>0</v>
      </c>
      <c r="BL68" s="294">
        <v>0</v>
      </c>
      <c r="BM68" s="294">
        <v>0</v>
      </c>
      <c r="BN68" s="294">
        <v>0</v>
      </c>
      <c r="BO68" s="294">
        <v>0</v>
      </c>
      <c r="BP68" s="294">
        <v>0</v>
      </c>
      <c r="BQ68" s="294">
        <v>0</v>
      </c>
      <c r="BR68" s="294">
        <v>0</v>
      </c>
      <c r="BU68" s="146">
        <v>349</v>
      </c>
      <c r="BV68" s="146">
        <v>349</v>
      </c>
      <c r="BW68" s="146">
        <v>349</v>
      </c>
      <c r="BX68" s="146">
        <v>349</v>
      </c>
      <c r="BY68" s="146">
        <v>349</v>
      </c>
      <c r="BZ68" s="146">
        <v>349</v>
      </c>
      <c r="CA68" s="146">
        <v>349</v>
      </c>
      <c r="CB68" s="146">
        <v>349</v>
      </c>
      <c r="CC68" s="146">
        <v>349</v>
      </c>
      <c r="CD68" s="146">
        <v>229</v>
      </c>
      <c r="CE68" s="146">
        <v>229</v>
      </c>
      <c r="CF68" s="146">
        <v>229</v>
      </c>
      <c r="CG68" s="146">
        <v>229</v>
      </c>
      <c r="CH68" s="146">
        <v>229</v>
      </c>
      <c r="CI68" s="146">
        <v>229</v>
      </c>
      <c r="CJ68" s="146">
        <v>229</v>
      </c>
      <c r="CK68" s="146">
        <v>229</v>
      </c>
      <c r="CL68" s="146">
        <v>229</v>
      </c>
      <c r="CM68" s="146">
        <v>29</v>
      </c>
      <c r="CN68" s="146">
        <v>29</v>
      </c>
      <c r="CO68" s="146">
        <v>29</v>
      </c>
      <c r="CP68" s="146">
        <v>29</v>
      </c>
      <c r="CQ68" s="146">
        <v>29</v>
      </c>
      <c r="CR68" s="146">
        <v>29</v>
      </c>
      <c r="CS68" s="146">
        <v>29</v>
      </c>
      <c r="CT68" s="146">
        <v>29</v>
      </c>
      <c r="CU68" s="146">
        <v>29</v>
      </c>
      <c r="CV68" s="146">
        <v>29</v>
      </c>
      <c r="CW68" s="146">
        <v>29</v>
      </c>
      <c r="CX68" s="146">
        <v>29</v>
      </c>
      <c r="CY68" s="146">
        <v>29</v>
      </c>
      <c r="CZ68" s="146">
        <v>29</v>
      </c>
      <c r="DA68" s="146">
        <v>29</v>
      </c>
      <c r="DB68" s="146">
        <v>29</v>
      </c>
      <c r="DC68" s="146">
        <v>29</v>
      </c>
      <c r="DD68" s="146">
        <v>29</v>
      </c>
      <c r="DE68" s="146">
        <v>29</v>
      </c>
      <c r="DF68" s="146">
        <v>29</v>
      </c>
      <c r="DG68" s="146">
        <v>29</v>
      </c>
      <c r="DH68" s="146">
        <v>29</v>
      </c>
      <c r="DI68" s="146">
        <v>29</v>
      </c>
      <c r="DJ68" s="146">
        <v>29</v>
      </c>
      <c r="DK68" s="146">
        <v>29</v>
      </c>
      <c r="DL68" s="146">
        <v>29</v>
      </c>
      <c r="DM68" s="146">
        <v>29</v>
      </c>
      <c r="DN68" s="146">
        <v>29</v>
      </c>
      <c r="DO68" s="146">
        <v>29</v>
      </c>
      <c r="DP68" s="146">
        <v>29</v>
      </c>
      <c r="DQ68" s="146">
        <v>29</v>
      </c>
      <c r="DR68" s="146">
        <v>29</v>
      </c>
      <c r="DS68" s="146">
        <v>29</v>
      </c>
      <c r="DT68" s="146">
        <v>29</v>
      </c>
      <c r="DU68" s="146">
        <v>29</v>
      </c>
      <c r="DV68" s="146">
        <v>29</v>
      </c>
      <c r="DW68" s="146">
        <v>0</v>
      </c>
      <c r="DX68" s="146">
        <v>0</v>
      </c>
      <c r="DY68" s="146">
        <v>0</v>
      </c>
      <c r="DZ68" s="146">
        <v>0</v>
      </c>
      <c r="EA68" s="146">
        <v>0</v>
      </c>
      <c r="EB68" s="146">
        <v>0</v>
      </c>
      <c r="EC68" s="146">
        <v>0</v>
      </c>
      <c r="ED68" s="146">
        <v>0</v>
      </c>
      <c r="EE68" s="146">
        <v>0</v>
      </c>
    </row>
    <row r="69" spans="1:135" ht="15" customHeight="1" thickBot="1">
      <c r="A69" s="296"/>
      <c r="B69" s="150" t="s">
        <v>1293</v>
      </c>
      <c r="C69" s="382" t="s">
        <v>1294</v>
      </c>
      <c r="D69" s="482">
        <v>42202</v>
      </c>
      <c r="E69" s="482" t="s">
        <v>82</v>
      </c>
      <c r="F69" s="199" t="s">
        <v>1127</v>
      </c>
      <c r="G69" s="199" t="s">
        <v>1265</v>
      </c>
      <c r="H69" s="383">
        <v>399</v>
      </c>
      <c r="I69" s="383">
        <v>399</v>
      </c>
      <c r="J69" s="383">
        <v>399</v>
      </c>
      <c r="K69" s="383">
        <v>399</v>
      </c>
      <c r="L69" s="383">
        <v>399</v>
      </c>
      <c r="M69" s="383">
        <v>399</v>
      </c>
      <c r="N69" s="383">
        <v>399</v>
      </c>
      <c r="O69" s="383">
        <v>399</v>
      </c>
      <c r="P69" s="383">
        <v>399</v>
      </c>
      <c r="Q69" s="383">
        <v>279</v>
      </c>
      <c r="R69" s="383">
        <v>279</v>
      </c>
      <c r="S69" s="383">
        <v>279</v>
      </c>
      <c r="T69" s="383">
        <v>279</v>
      </c>
      <c r="U69" s="383">
        <v>279</v>
      </c>
      <c r="V69" s="383">
        <v>279</v>
      </c>
      <c r="W69" s="383">
        <v>279</v>
      </c>
      <c r="X69" s="383">
        <v>279</v>
      </c>
      <c r="Y69" s="383">
        <v>279</v>
      </c>
      <c r="Z69" s="383">
        <v>29</v>
      </c>
      <c r="AA69" s="383">
        <v>29</v>
      </c>
      <c r="AB69" s="383">
        <v>29</v>
      </c>
      <c r="AC69" s="383">
        <v>29</v>
      </c>
      <c r="AD69" s="383">
        <v>29</v>
      </c>
      <c r="AE69" s="383">
        <v>29</v>
      </c>
      <c r="AF69" s="383">
        <v>29</v>
      </c>
      <c r="AG69" s="383">
        <v>29</v>
      </c>
      <c r="AH69" s="383">
        <v>29</v>
      </c>
      <c r="AI69" s="383">
        <v>29</v>
      </c>
      <c r="AJ69" s="383">
        <v>29</v>
      </c>
      <c r="AK69" s="383">
        <v>29</v>
      </c>
      <c r="AL69" s="383">
        <v>29</v>
      </c>
      <c r="AM69" s="383">
        <v>29</v>
      </c>
      <c r="AN69" s="383">
        <v>29</v>
      </c>
      <c r="AO69" s="383">
        <v>29</v>
      </c>
      <c r="AP69" s="383">
        <v>29</v>
      </c>
      <c r="AQ69" s="383">
        <v>29</v>
      </c>
      <c r="AR69" s="383">
        <v>29</v>
      </c>
      <c r="AS69" s="383">
        <v>29</v>
      </c>
      <c r="AT69" s="383">
        <v>29</v>
      </c>
      <c r="AU69" s="383">
        <v>29</v>
      </c>
      <c r="AV69" s="383">
        <v>29</v>
      </c>
      <c r="AW69" s="383">
        <v>29</v>
      </c>
      <c r="AX69" s="383">
        <v>29</v>
      </c>
      <c r="AY69" s="383">
        <v>29</v>
      </c>
      <c r="AZ69" s="383">
        <v>29</v>
      </c>
      <c r="BA69" s="383">
        <v>29</v>
      </c>
      <c r="BB69" s="383">
        <v>29</v>
      </c>
      <c r="BC69" s="383">
        <v>29</v>
      </c>
      <c r="BD69" s="383">
        <v>29</v>
      </c>
      <c r="BE69" s="383">
        <v>29</v>
      </c>
      <c r="BF69" s="383">
        <v>29</v>
      </c>
      <c r="BG69" s="383">
        <v>29</v>
      </c>
      <c r="BH69" s="383">
        <v>29</v>
      </c>
      <c r="BI69" s="383">
        <v>29</v>
      </c>
      <c r="BJ69" s="383">
        <v>0</v>
      </c>
      <c r="BK69" s="383">
        <v>0</v>
      </c>
      <c r="BL69" s="383">
        <v>0</v>
      </c>
      <c r="BM69" s="383">
        <v>0</v>
      </c>
      <c r="BN69" s="383">
        <v>0</v>
      </c>
      <c r="BO69" s="383">
        <v>0</v>
      </c>
      <c r="BP69" s="383">
        <v>0</v>
      </c>
      <c r="BQ69" s="383">
        <v>0</v>
      </c>
      <c r="BR69" s="383">
        <v>0</v>
      </c>
      <c r="BU69" s="146">
        <v>399</v>
      </c>
      <c r="BV69" s="146">
        <v>399</v>
      </c>
      <c r="BW69" s="146">
        <v>399</v>
      </c>
      <c r="BX69" s="146">
        <v>399</v>
      </c>
      <c r="BY69" s="146">
        <v>399</v>
      </c>
      <c r="BZ69" s="146">
        <v>399</v>
      </c>
      <c r="CA69" s="146">
        <v>399</v>
      </c>
      <c r="CB69" s="146">
        <v>399</v>
      </c>
      <c r="CC69" s="146">
        <v>399</v>
      </c>
      <c r="CD69" s="146">
        <v>279</v>
      </c>
      <c r="CE69" s="146">
        <v>279</v>
      </c>
      <c r="CF69" s="146">
        <v>279</v>
      </c>
      <c r="CG69" s="146">
        <v>279</v>
      </c>
      <c r="CH69" s="146">
        <v>279</v>
      </c>
      <c r="CI69" s="146">
        <v>279</v>
      </c>
      <c r="CJ69" s="146">
        <v>279</v>
      </c>
      <c r="CK69" s="146">
        <v>279</v>
      </c>
      <c r="CL69" s="146">
        <v>279</v>
      </c>
      <c r="CM69" s="146">
        <v>29</v>
      </c>
      <c r="CN69" s="146">
        <v>29</v>
      </c>
      <c r="CO69" s="146">
        <v>29</v>
      </c>
      <c r="CP69" s="146">
        <v>29</v>
      </c>
      <c r="CQ69" s="146">
        <v>29</v>
      </c>
      <c r="CR69" s="146">
        <v>29</v>
      </c>
      <c r="CS69" s="146">
        <v>29</v>
      </c>
      <c r="CT69" s="146">
        <v>29</v>
      </c>
      <c r="CU69" s="146">
        <v>29</v>
      </c>
      <c r="CV69" s="146">
        <v>29</v>
      </c>
      <c r="CW69" s="146">
        <v>29</v>
      </c>
      <c r="CX69" s="146">
        <v>29</v>
      </c>
      <c r="CY69" s="146">
        <v>29</v>
      </c>
      <c r="CZ69" s="146">
        <v>29</v>
      </c>
      <c r="DA69" s="146">
        <v>29</v>
      </c>
      <c r="DB69" s="146">
        <v>29</v>
      </c>
      <c r="DC69" s="146">
        <v>29</v>
      </c>
      <c r="DD69" s="146">
        <v>29</v>
      </c>
      <c r="DE69" s="146">
        <v>29</v>
      </c>
      <c r="DF69" s="146">
        <v>29</v>
      </c>
      <c r="DG69" s="146">
        <v>29</v>
      </c>
      <c r="DH69" s="146">
        <v>29</v>
      </c>
      <c r="DI69" s="146">
        <v>29</v>
      </c>
      <c r="DJ69" s="146">
        <v>29</v>
      </c>
      <c r="DK69" s="146">
        <v>29</v>
      </c>
      <c r="DL69" s="146">
        <v>29</v>
      </c>
      <c r="DM69" s="146">
        <v>29</v>
      </c>
      <c r="DN69" s="146">
        <v>29</v>
      </c>
      <c r="DO69" s="146">
        <v>29</v>
      </c>
      <c r="DP69" s="146">
        <v>29</v>
      </c>
      <c r="DQ69" s="146">
        <v>29</v>
      </c>
      <c r="DR69" s="146">
        <v>29</v>
      </c>
      <c r="DS69" s="146">
        <v>29</v>
      </c>
      <c r="DT69" s="146">
        <v>29</v>
      </c>
      <c r="DU69" s="146">
        <v>29</v>
      </c>
      <c r="DV69" s="146">
        <v>29</v>
      </c>
      <c r="DW69" s="146">
        <v>0</v>
      </c>
      <c r="DX69" s="146">
        <v>0</v>
      </c>
      <c r="DY69" s="146">
        <v>0</v>
      </c>
      <c r="DZ69" s="146">
        <v>0</v>
      </c>
      <c r="EA69" s="146">
        <v>0</v>
      </c>
      <c r="EB69" s="146">
        <v>0</v>
      </c>
      <c r="EC69" s="146">
        <v>0</v>
      </c>
      <c r="ED69" s="146">
        <v>0</v>
      </c>
      <c r="EE69" s="146">
        <v>0</v>
      </c>
    </row>
    <row r="70" spans="1:135">
      <c r="Q70" s="242"/>
      <c r="R70" s="242"/>
      <c r="S70" s="242"/>
      <c r="T70" s="242"/>
      <c r="U70" s="242"/>
      <c r="V70" s="242"/>
      <c r="W70" s="242"/>
      <c r="X70" s="242"/>
      <c r="Y70" s="242"/>
      <c r="Z70" s="242"/>
      <c r="AA70" s="242"/>
      <c r="AB70" s="242"/>
      <c r="AC70" s="242"/>
      <c r="AD70" s="242"/>
      <c r="AE70" s="242"/>
      <c r="AF70" s="242"/>
      <c r="AG70" s="242"/>
      <c r="AH70" s="242"/>
      <c r="CD70" s="242"/>
      <c r="CE70" s="242"/>
      <c r="CF70" s="242"/>
      <c r="CG70" s="242"/>
      <c r="CH70" s="242"/>
      <c r="CI70" s="242"/>
      <c r="CJ70" s="242"/>
      <c r="CK70" s="242"/>
      <c r="CL70" s="242"/>
      <c r="CM70" s="242"/>
      <c r="CN70" s="242"/>
      <c r="CO70" s="242"/>
      <c r="CP70" s="242"/>
      <c r="CQ70" s="242"/>
      <c r="CR70" s="242"/>
      <c r="CS70" s="242"/>
      <c r="CT70" s="242"/>
      <c r="CU70" s="242"/>
    </row>
    <row r="521" spans="7:7">
      <c r="G521" s="243" t="s">
        <v>55</v>
      </c>
    </row>
    <row r="522" spans="7:7">
      <c r="G522" s="243" t="s">
        <v>55</v>
      </c>
    </row>
    <row r="523" spans="7:7">
      <c r="G523" s="243" t="s">
        <v>55</v>
      </c>
    </row>
    <row r="524" spans="7:7">
      <c r="G524" s="243" t="s">
        <v>55</v>
      </c>
    </row>
    <row r="525" spans="7:7">
      <c r="G525" s="243" t="s">
        <v>55</v>
      </c>
    </row>
    <row r="526" spans="7:7">
      <c r="G526" s="243" t="s">
        <v>55</v>
      </c>
    </row>
    <row r="527" spans="7:7">
      <c r="G527" s="243" t="s">
        <v>55</v>
      </c>
    </row>
    <row r="528" spans="7:7">
      <c r="G528" s="243" t="s">
        <v>55</v>
      </c>
    </row>
  </sheetData>
  <mergeCells count="30">
    <mergeCell ref="BA5:BI5"/>
    <mergeCell ref="Q5:Y5"/>
    <mergeCell ref="BJ5:BR5"/>
    <mergeCell ref="BJ7:BR7"/>
    <mergeCell ref="H6:P7"/>
    <mergeCell ref="Z5:AH5"/>
    <mergeCell ref="AI5:AQ5"/>
    <mergeCell ref="AR5:AZ5"/>
    <mergeCell ref="Q7:Y7"/>
    <mergeCell ref="Z7:AH7"/>
    <mergeCell ref="Q6:BR6"/>
    <mergeCell ref="AI7:AQ7"/>
    <mergeCell ref="AR7:AZ7"/>
    <mergeCell ref="BA7:BI7"/>
    <mergeCell ref="F1:G1"/>
    <mergeCell ref="DW5:EE5"/>
    <mergeCell ref="BU6:CC7"/>
    <mergeCell ref="CD6:EE6"/>
    <mergeCell ref="CD7:CL7"/>
    <mergeCell ref="CM7:CU7"/>
    <mergeCell ref="CV7:DD7"/>
    <mergeCell ref="DE7:DM7"/>
    <mergeCell ref="DN7:DV7"/>
    <mergeCell ref="DW7:EE7"/>
    <mergeCell ref="CD5:CL5"/>
    <mergeCell ref="CM5:CU5"/>
    <mergeCell ref="CV5:DD5"/>
    <mergeCell ref="DE5:DM5"/>
    <mergeCell ref="DN5:DV5"/>
    <mergeCell ref="G6:G7"/>
  </mergeCells>
  <conditionalFormatting sqref="H63:BR69 H62:P62 Z62:BR62 H36:BR49 H35:Y35 H51:BR59 H61:BR61 H60:BQ60 H28:BR34 H26:AH27 H9:BR25">
    <cfRule type="cellIs" dxfId="422" priority="56" operator="greaterThan">
      <formula>BU9</formula>
    </cfRule>
    <cfRule type="cellIs" dxfId="421" priority="57" operator="lessThan">
      <formula>BU9</formula>
    </cfRule>
  </conditionalFormatting>
  <conditionalFormatting sqref="Q63:BR69 Z62:BR62 Q36:BR49 Q35:Y35 Q51:BR59 Q61:BR61 Q60:BQ60 Q28:BR34 Q26:AH27 Q9:BR25">
    <cfRule type="cellIs" dxfId="420" priority="16" operator="greaterThan">
      <formula>H9</formula>
    </cfRule>
  </conditionalFormatting>
  <conditionalFormatting sqref="Z35:BR35">
    <cfRule type="cellIs" dxfId="419" priority="14" operator="greaterThan">
      <formula>CM35</formula>
    </cfRule>
    <cfRule type="cellIs" dxfId="418" priority="15" operator="lessThan">
      <formula>CM35</formula>
    </cfRule>
  </conditionalFormatting>
  <conditionalFormatting sqref="Z35:BR35">
    <cfRule type="cellIs" dxfId="417" priority="13" operator="greaterThan">
      <formula>Q35</formula>
    </cfRule>
  </conditionalFormatting>
  <conditionalFormatting sqref="H50:Y50">
    <cfRule type="cellIs" dxfId="416" priority="11" operator="greaterThan">
      <formula>BU50</formula>
    </cfRule>
    <cfRule type="cellIs" dxfId="415" priority="12" operator="lessThan">
      <formula>BU50</formula>
    </cfRule>
  </conditionalFormatting>
  <conditionalFormatting sqref="Q50:Y50">
    <cfRule type="cellIs" dxfId="414" priority="10" operator="greaterThan">
      <formula>H50</formula>
    </cfRule>
  </conditionalFormatting>
  <conditionalFormatting sqref="Z50:BR50">
    <cfRule type="cellIs" dxfId="413" priority="8" operator="greaterThan">
      <formula>CM50</formula>
    </cfRule>
    <cfRule type="cellIs" dxfId="412" priority="9" operator="lessThan">
      <formula>CM50</formula>
    </cfRule>
  </conditionalFormatting>
  <conditionalFormatting sqref="Z50:BR50">
    <cfRule type="cellIs" dxfId="411" priority="7" operator="greaterThan">
      <formula>Q50</formula>
    </cfRule>
  </conditionalFormatting>
  <conditionalFormatting sqref="BR60">
    <cfRule type="cellIs" dxfId="410" priority="5" operator="greaterThan">
      <formula>EE60</formula>
    </cfRule>
    <cfRule type="cellIs" dxfId="409" priority="6" operator="lessThan">
      <formula>EE60</formula>
    </cfRule>
  </conditionalFormatting>
  <conditionalFormatting sqref="BR60">
    <cfRule type="cellIs" dxfId="408" priority="4" operator="greaterThan">
      <formula>BI60</formula>
    </cfRule>
  </conditionalFormatting>
  <conditionalFormatting sqref="AI26:BR27">
    <cfRule type="cellIs" dxfId="407" priority="2" operator="greaterThan">
      <formula>CV26</formula>
    </cfRule>
    <cfRule type="cellIs" dxfId="406" priority="3" operator="lessThan">
      <formula>CV26</formula>
    </cfRule>
  </conditionalFormatting>
  <conditionalFormatting sqref="AI26:BR27">
    <cfRule type="cellIs" dxfId="405" priority="1" operator="greaterThan">
      <formula>Z26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P71"/>
  <sheetViews>
    <sheetView showGridLines="0" zoomScale="70" zoomScaleNormal="70" workbookViewId="0">
      <pane xSplit="4" ySplit="8" topLeftCell="E9" activePane="bottomRight" state="frozen"/>
      <selection activeCell="B28" sqref="B28"/>
      <selection pane="topRight" activeCell="B28" sqref="B28"/>
      <selection pane="bottomLeft" activeCell="B28" sqref="B28"/>
      <selection pane="bottomRight" activeCell="B8" sqref="B8"/>
    </sheetView>
  </sheetViews>
  <sheetFormatPr defaultRowHeight="12.75" outlineLevelRow="1" outlineLevelCol="1"/>
  <cols>
    <col min="1" max="1" width="4.7109375" style="236" customWidth="1"/>
    <col min="2" max="2" width="34" style="237" customWidth="1"/>
    <col min="3" max="3" width="40.140625" style="237" customWidth="1"/>
    <col min="4" max="4" width="15.5703125" style="237" customWidth="1"/>
    <col min="5" max="5" width="14.140625" style="237" bestFit="1" customWidth="1"/>
    <col min="6" max="6" width="19.85546875" style="237" customWidth="1"/>
    <col min="7" max="7" width="28.28515625" style="243" customWidth="1" outlineLevel="1"/>
    <col min="8" max="16" width="12.28515625" style="243" hidden="1" customWidth="1" outlineLevel="1"/>
    <col min="17" max="25" width="12.28515625" style="243" customWidth="1" outlineLevel="1"/>
    <col min="26" max="26" width="12.28515625" style="237" customWidth="1"/>
    <col min="27" max="88" width="11.140625" style="237" customWidth="1"/>
    <col min="89" max="89" width="9.140625" style="237"/>
    <col min="90" max="90" width="14.42578125" style="237" bestFit="1" customWidth="1"/>
    <col min="91" max="108" width="12.28515625" style="243" hidden="1" customWidth="1" outlineLevel="1"/>
    <col min="109" max="109" width="12.28515625" style="237" hidden="1" customWidth="1" outlineLevel="1"/>
    <col min="110" max="171" width="11.140625" style="237" hidden="1" customWidth="1" outlineLevel="1"/>
    <col min="172" max="172" width="9.140625" style="237" collapsed="1"/>
    <col min="173" max="16384" width="9.140625" style="237"/>
  </cols>
  <sheetData>
    <row r="1" spans="1:171" ht="15">
      <c r="B1" s="248" t="s">
        <v>83</v>
      </c>
      <c r="E1" s="677"/>
      <c r="F1" s="677"/>
      <c r="G1" s="677"/>
      <c r="H1" s="397"/>
      <c r="I1" s="397"/>
      <c r="J1" s="397"/>
      <c r="K1" s="397"/>
      <c r="L1" s="397"/>
      <c r="M1" s="397"/>
      <c r="N1" s="397"/>
      <c r="O1" s="397"/>
      <c r="P1" s="397"/>
      <c r="Q1" s="397"/>
      <c r="R1" s="397"/>
      <c r="S1" s="397"/>
      <c r="T1" s="397"/>
      <c r="U1" s="397"/>
      <c r="V1" s="397"/>
      <c r="W1" s="397"/>
      <c r="X1" s="397"/>
      <c r="Y1" s="397"/>
      <c r="Z1" s="398"/>
      <c r="AA1" s="399"/>
      <c r="AB1" s="239"/>
      <c r="AC1" s="239"/>
      <c r="AD1" s="288"/>
      <c r="AE1" s="239"/>
      <c r="AF1" s="239"/>
      <c r="AG1" s="239"/>
      <c r="AH1" s="239"/>
      <c r="AL1" s="239"/>
      <c r="AM1" s="239"/>
      <c r="AN1" s="239"/>
      <c r="AO1" s="239"/>
      <c r="AP1" s="239"/>
      <c r="AQ1" s="239"/>
      <c r="AW1" s="239"/>
      <c r="AX1" s="239"/>
      <c r="AY1" s="239"/>
      <c r="AZ1" s="239"/>
      <c r="BA1" s="132"/>
      <c r="BB1" s="239"/>
      <c r="BC1" s="239"/>
      <c r="BD1" s="239"/>
      <c r="BE1" s="402"/>
      <c r="BF1" s="403"/>
      <c r="BG1" s="402"/>
      <c r="BH1" s="402"/>
      <c r="BI1" s="402"/>
      <c r="BJ1" s="402"/>
      <c r="BK1" s="402"/>
      <c r="CM1" s="397"/>
      <c r="CN1" s="397"/>
      <c r="CO1" s="397"/>
      <c r="CP1" s="397"/>
      <c r="CQ1" s="397"/>
      <c r="CR1" s="397"/>
      <c r="CS1" s="397"/>
      <c r="CT1" s="397"/>
      <c r="CU1" s="397"/>
      <c r="CV1" s="397"/>
      <c r="CW1" s="397"/>
      <c r="CX1" s="397"/>
      <c r="CY1" s="397"/>
      <c r="CZ1" s="397"/>
      <c r="DA1" s="397"/>
      <c r="DB1" s="397"/>
      <c r="DC1" s="397"/>
      <c r="DD1" s="397"/>
      <c r="DE1" s="301"/>
      <c r="DF1" s="298"/>
      <c r="DG1" s="239"/>
      <c r="DH1" s="239"/>
      <c r="DI1" s="239"/>
      <c r="DJ1" s="239"/>
      <c r="DK1" s="239"/>
      <c r="DL1" s="239"/>
      <c r="DM1" s="239"/>
      <c r="DQ1" s="239"/>
      <c r="DR1" s="239"/>
      <c r="DS1" s="239"/>
      <c r="DT1" s="239"/>
      <c r="DU1" s="239"/>
      <c r="DV1" s="239"/>
      <c r="EB1" s="239"/>
      <c r="EC1" s="239"/>
      <c r="ED1" s="239"/>
      <c r="EE1" s="239"/>
      <c r="EF1" s="132"/>
      <c r="EG1" s="239"/>
      <c r="EH1" s="239"/>
      <c r="EI1" s="239"/>
    </row>
    <row r="2" spans="1:171" ht="15">
      <c r="B2" s="248" t="s">
        <v>69</v>
      </c>
      <c r="E2" s="198"/>
      <c r="F2" s="145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345"/>
      <c r="AA2" s="298"/>
      <c r="BA2" s="295"/>
      <c r="BE2" s="402"/>
      <c r="BF2" s="403"/>
      <c r="BG2" s="402"/>
      <c r="BH2" s="402"/>
      <c r="BI2" s="402"/>
      <c r="BJ2" s="402"/>
      <c r="BK2" s="402"/>
      <c r="CM2" s="134">
        <v>6</v>
      </c>
      <c r="CN2" s="134">
        <v>7</v>
      </c>
      <c r="CO2" s="134">
        <v>8</v>
      </c>
      <c r="CP2" s="134">
        <v>9</v>
      </c>
      <c r="CQ2" s="134">
        <v>10</v>
      </c>
      <c r="CR2" s="134">
        <v>11</v>
      </c>
      <c r="CS2" s="134">
        <v>12</v>
      </c>
      <c r="CT2" s="134">
        <v>13</v>
      </c>
      <c r="CU2" s="134">
        <v>14</v>
      </c>
      <c r="CV2" s="134">
        <v>15</v>
      </c>
      <c r="CW2" s="134">
        <v>16</v>
      </c>
      <c r="CX2" s="134">
        <v>17</v>
      </c>
      <c r="CY2" s="134">
        <v>18</v>
      </c>
      <c r="CZ2" s="134">
        <v>19</v>
      </c>
      <c r="DA2" s="134">
        <v>20</v>
      </c>
      <c r="DB2" s="134">
        <v>21</v>
      </c>
      <c r="DC2" s="134">
        <v>22</v>
      </c>
      <c r="DD2" s="134">
        <v>23</v>
      </c>
      <c r="DE2" s="134">
        <v>24</v>
      </c>
      <c r="DF2" s="134">
        <v>25</v>
      </c>
      <c r="DG2" s="134">
        <v>26</v>
      </c>
      <c r="DH2" s="134">
        <v>27</v>
      </c>
      <c r="DI2" s="134">
        <v>28</v>
      </c>
      <c r="DJ2" s="134">
        <v>29</v>
      </c>
      <c r="DK2" s="134">
        <v>30</v>
      </c>
      <c r="DL2" s="134">
        <v>31</v>
      </c>
      <c r="DM2" s="134">
        <v>32</v>
      </c>
      <c r="DN2" s="134">
        <v>33</v>
      </c>
      <c r="DO2" s="134">
        <v>34</v>
      </c>
      <c r="DP2" s="134">
        <v>35</v>
      </c>
      <c r="DQ2" s="134">
        <v>36</v>
      </c>
      <c r="DR2" s="134">
        <v>37</v>
      </c>
      <c r="DS2" s="134">
        <v>38</v>
      </c>
      <c r="DT2" s="134">
        <v>39</v>
      </c>
      <c r="DU2" s="134">
        <v>40</v>
      </c>
      <c r="DV2" s="134">
        <v>41</v>
      </c>
      <c r="DW2" s="134">
        <v>42</v>
      </c>
      <c r="DX2" s="134">
        <v>43</v>
      </c>
      <c r="DY2" s="134">
        <v>44</v>
      </c>
      <c r="DZ2" s="134">
        <v>45</v>
      </c>
      <c r="EA2" s="134">
        <v>46</v>
      </c>
      <c r="EB2" s="134">
        <v>47</v>
      </c>
      <c r="EC2" s="134">
        <v>48</v>
      </c>
      <c r="ED2" s="134">
        <v>49</v>
      </c>
      <c r="EE2" s="134">
        <v>50</v>
      </c>
      <c r="EF2" s="134">
        <v>51</v>
      </c>
      <c r="EG2" s="134">
        <v>52</v>
      </c>
      <c r="EH2" s="134">
        <v>53</v>
      </c>
      <c r="EI2" s="134">
        <v>54</v>
      </c>
      <c r="EJ2" s="134">
        <v>55</v>
      </c>
      <c r="EK2" s="134">
        <v>56</v>
      </c>
      <c r="EL2" s="134">
        <v>57</v>
      </c>
      <c r="EM2" s="134">
        <v>58</v>
      </c>
      <c r="EN2" s="134">
        <v>59</v>
      </c>
      <c r="EO2" s="134">
        <v>60</v>
      </c>
      <c r="EP2" s="134">
        <v>61</v>
      </c>
      <c r="EQ2" s="134">
        <v>62</v>
      </c>
      <c r="ER2" s="134">
        <v>63</v>
      </c>
      <c r="ES2" s="134">
        <v>64</v>
      </c>
      <c r="ET2" s="134">
        <v>65</v>
      </c>
      <c r="EU2" s="134">
        <v>66</v>
      </c>
      <c r="EV2" s="134">
        <v>67</v>
      </c>
      <c r="EW2" s="134">
        <v>68</v>
      </c>
      <c r="EX2" s="134">
        <v>69</v>
      </c>
      <c r="EY2" s="134">
        <v>70</v>
      </c>
      <c r="EZ2" s="134">
        <v>71</v>
      </c>
      <c r="FA2" s="134">
        <v>72</v>
      </c>
      <c r="FB2" s="134">
        <v>73</v>
      </c>
      <c r="FC2" s="134">
        <v>74</v>
      </c>
      <c r="FD2" s="134">
        <v>75</v>
      </c>
      <c r="FE2" s="134">
        <v>76</v>
      </c>
      <c r="FF2" s="134">
        <v>77</v>
      </c>
      <c r="FG2" s="134">
        <v>78</v>
      </c>
      <c r="FH2" s="134">
        <v>79</v>
      </c>
      <c r="FI2" s="134">
        <v>80</v>
      </c>
      <c r="FJ2" s="134">
        <v>81</v>
      </c>
      <c r="FK2" s="134">
        <v>82</v>
      </c>
      <c r="FL2" s="134">
        <v>83</v>
      </c>
      <c r="FM2" s="134">
        <v>84</v>
      </c>
      <c r="FN2" s="134">
        <v>85</v>
      </c>
      <c r="FO2" s="134">
        <v>86</v>
      </c>
    </row>
    <row r="3" spans="1:171" ht="15" hidden="1" customHeight="1" outlineLevel="1">
      <c r="A3" s="135"/>
      <c r="B3" s="306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>
        <v>26</v>
      </c>
      <c r="R3" s="134">
        <v>27</v>
      </c>
      <c r="S3" s="134">
        <v>28</v>
      </c>
      <c r="T3" s="134">
        <v>29</v>
      </c>
      <c r="U3" s="134">
        <v>30</v>
      </c>
      <c r="V3" s="134">
        <v>31</v>
      </c>
      <c r="W3" s="134">
        <v>32</v>
      </c>
      <c r="X3" s="134">
        <v>33</v>
      </c>
      <c r="Y3" s="134">
        <v>34</v>
      </c>
      <c r="Z3" s="237">
        <v>7</v>
      </c>
      <c r="AA3" s="237">
        <v>8</v>
      </c>
      <c r="AB3" s="237">
        <v>9</v>
      </c>
      <c r="AC3" s="237">
        <v>10</v>
      </c>
      <c r="AD3" s="237">
        <v>11</v>
      </c>
      <c r="AE3" s="237">
        <v>12</v>
      </c>
      <c r="AF3" s="237">
        <v>13</v>
      </c>
      <c r="AG3" s="237">
        <v>14</v>
      </c>
      <c r="AH3" s="237">
        <v>15</v>
      </c>
      <c r="AI3" s="237">
        <v>16</v>
      </c>
      <c r="AJ3" s="237">
        <v>17</v>
      </c>
      <c r="AK3" s="237">
        <v>18</v>
      </c>
      <c r="AL3" s="237">
        <v>19</v>
      </c>
      <c r="AM3" s="237">
        <v>20</v>
      </c>
      <c r="AN3" s="237">
        <v>21</v>
      </c>
      <c r="AO3" s="237">
        <v>22</v>
      </c>
      <c r="AP3" s="237">
        <v>23</v>
      </c>
      <c r="AQ3" s="237">
        <v>24</v>
      </c>
      <c r="AR3" s="237">
        <v>25</v>
      </c>
      <c r="AS3" s="237">
        <v>26</v>
      </c>
      <c r="AT3" s="237">
        <v>27</v>
      </c>
      <c r="AU3" s="237">
        <v>28</v>
      </c>
      <c r="AV3" s="237">
        <v>29</v>
      </c>
      <c r="AW3" s="237">
        <v>30</v>
      </c>
      <c r="AX3" s="237">
        <v>31</v>
      </c>
      <c r="AY3" s="237">
        <v>32</v>
      </c>
      <c r="AZ3" s="237">
        <v>33</v>
      </c>
      <c r="BA3" s="237">
        <v>34</v>
      </c>
      <c r="BB3" s="237">
        <v>35</v>
      </c>
      <c r="BC3" s="237">
        <v>36</v>
      </c>
      <c r="BD3" s="237">
        <v>37</v>
      </c>
      <c r="BE3" s="237">
        <v>38</v>
      </c>
      <c r="BF3" s="237">
        <v>39</v>
      </c>
      <c r="BG3" s="237">
        <v>40</v>
      </c>
      <c r="BH3" s="237">
        <v>41</v>
      </c>
      <c r="BI3" s="237">
        <v>42</v>
      </c>
      <c r="BJ3" s="237">
        <v>43</v>
      </c>
      <c r="BK3" s="237">
        <v>44</v>
      </c>
      <c r="BL3" s="237">
        <v>45</v>
      </c>
      <c r="BM3" s="237">
        <v>46</v>
      </c>
      <c r="BN3" s="237">
        <v>47</v>
      </c>
      <c r="BO3" s="237">
        <v>48</v>
      </c>
      <c r="BP3" s="237">
        <v>49</v>
      </c>
      <c r="BQ3" s="237">
        <v>50</v>
      </c>
      <c r="BR3" s="237">
        <v>51</v>
      </c>
      <c r="BS3" s="237">
        <v>52</v>
      </c>
      <c r="BT3" s="237">
        <v>53</v>
      </c>
      <c r="BU3" s="237">
        <v>54</v>
      </c>
      <c r="BV3" s="237">
        <v>55</v>
      </c>
      <c r="BW3" s="237">
        <v>56</v>
      </c>
      <c r="BX3" s="237">
        <v>57</v>
      </c>
      <c r="BY3" s="237">
        <v>58</v>
      </c>
      <c r="BZ3" s="237">
        <v>59</v>
      </c>
      <c r="CA3" s="237">
        <v>60</v>
      </c>
      <c r="CB3" s="237">
        <v>61</v>
      </c>
      <c r="CC3" s="237">
        <v>62</v>
      </c>
      <c r="CD3" s="237">
        <v>63</v>
      </c>
      <c r="CE3" s="237">
        <v>64</v>
      </c>
      <c r="CF3" s="237">
        <v>65</v>
      </c>
      <c r="CG3" s="237">
        <v>66</v>
      </c>
      <c r="CH3" s="237">
        <v>67</v>
      </c>
      <c r="CI3" s="237">
        <v>68</v>
      </c>
      <c r="CJ3" s="237">
        <v>69</v>
      </c>
      <c r="CM3" s="240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</row>
    <row r="4" spans="1:171" ht="15.75" hidden="1" customHeight="1" outlineLevel="1">
      <c r="A4" s="238"/>
      <c r="B4" s="307"/>
      <c r="C4" s="239"/>
      <c r="D4" s="239"/>
      <c r="E4" s="242"/>
      <c r="F4" s="145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AI4" s="287"/>
      <c r="AJ4" s="287"/>
      <c r="AK4" s="287"/>
      <c r="AL4" s="287"/>
      <c r="AM4" s="287"/>
      <c r="AN4" s="287"/>
      <c r="AO4" s="287"/>
      <c r="AP4" s="287"/>
      <c r="AQ4" s="287"/>
      <c r="AR4" s="287"/>
      <c r="AS4" s="287"/>
      <c r="AT4" s="287"/>
      <c r="AU4" s="287"/>
      <c r="AV4" s="287"/>
      <c r="AW4" s="287"/>
      <c r="AX4" s="287"/>
      <c r="AY4" s="287"/>
      <c r="AZ4" s="287"/>
      <c r="BA4" s="242"/>
      <c r="BB4" s="242"/>
      <c r="BC4" s="242"/>
      <c r="BD4" s="242"/>
      <c r="BE4" s="242"/>
      <c r="BF4" s="242"/>
      <c r="BG4" s="242"/>
      <c r="BH4" s="242"/>
      <c r="BI4" s="242"/>
      <c r="CM4" s="252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F4" s="252"/>
      <c r="DG4" s="252"/>
      <c r="DH4" s="252"/>
      <c r="DI4" s="252"/>
      <c r="DJ4" s="252"/>
      <c r="DK4" s="252"/>
      <c r="DL4" s="252"/>
      <c r="DM4" s="252"/>
      <c r="DN4" s="252"/>
      <c r="DO4" s="252"/>
      <c r="DP4" s="252"/>
      <c r="DQ4" s="252"/>
      <c r="DR4" s="252"/>
      <c r="DS4" s="252"/>
      <c r="DT4" s="252"/>
      <c r="DU4" s="252"/>
      <c r="DV4" s="252"/>
      <c r="DW4" s="252"/>
      <c r="DX4" s="252"/>
      <c r="DY4" s="252"/>
      <c r="DZ4" s="252"/>
      <c r="EA4" s="252"/>
      <c r="EB4" s="252"/>
      <c r="EC4" s="252"/>
      <c r="ED4" s="252"/>
      <c r="EE4" s="252"/>
      <c r="EF4" s="252"/>
      <c r="EG4" s="252"/>
      <c r="EH4" s="252"/>
      <c r="EI4" s="252"/>
      <c r="EJ4" s="252"/>
      <c r="EK4" s="252"/>
      <c r="EL4" s="252"/>
      <c r="EM4" s="252"/>
      <c r="EN4" s="252"/>
      <c r="EO4" s="252"/>
      <c r="EP4" s="252"/>
      <c r="EQ4" s="252"/>
      <c r="ER4" s="252"/>
      <c r="ES4" s="252"/>
      <c r="ET4" s="252"/>
      <c r="EU4" s="252"/>
      <c r="EV4" s="252"/>
      <c r="EW4" s="252"/>
      <c r="EX4" s="252"/>
      <c r="EY4" s="252"/>
      <c r="EZ4" s="252"/>
      <c r="FA4" s="252"/>
      <c r="FB4" s="252"/>
      <c r="FC4" s="252"/>
      <c r="FD4" s="252"/>
      <c r="FE4" s="252"/>
      <c r="FF4" s="252"/>
      <c r="FG4" s="252"/>
      <c r="FH4" s="252"/>
      <c r="FI4" s="252"/>
      <c r="FJ4" s="252"/>
      <c r="FK4" s="252"/>
      <c r="FL4" s="252"/>
      <c r="FM4" s="252"/>
      <c r="FN4" s="252"/>
      <c r="FO4" s="252"/>
    </row>
    <row r="5" spans="1:171" s="288" customFormat="1" ht="15.75" customHeight="1" collapsed="1" thickBot="1">
      <c r="A5" s="240"/>
      <c r="B5" s="308"/>
      <c r="C5" s="240"/>
      <c r="D5" s="137"/>
      <c r="E5" s="244"/>
      <c r="F5" s="145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AA5" s="239"/>
      <c r="AB5" s="239"/>
      <c r="AC5" s="239"/>
      <c r="AD5" s="239"/>
      <c r="AE5" s="239"/>
      <c r="AF5" s="239"/>
      <c r="AG5" s="239"/>
      <c r="AH5" s="239"/>
      <c r="AI5" s="662"/>
      <c r="AJ5" s="662"/>
      <c r="AK5" s="662"/>
      <c r="AL5" s="662"/>
      <c r="AM5" s="662"/>
      <c r="AN5" s="662"/>
      <c r="AO5" s="662"/>
      <c r="AP5" s="662"/>
      <c r="AQ5" s="662"/>
      <c r="AR5" s="662"/>
      <c r="AS5" s="662"/>
      <c r="AT5" s="662"/>
      <c r="AU5" s="662"/>
      <c r="AV5" s="662"/>
      <c r="AW5" s="662"/>
      <c r="AX5" s="662"/>
      <c r="AY5" s="662"/>
      <c r="AZ5" s="662"/>
      <c r="BA5" s="662"/>
      <c r="BB5" s="662"/>
      <c r="BC5" s="662"/>
      <c r="BD5" s="662"/>
      <c r="BE5" s="662"/>
      <c r="BF5" s="662"/>
      <c r="BG5" s="662"/>
      <c r="BH5" s="662"/>
      <c r="BI5" s="662"/>
      <c r="BJ5" s="662"/>
      <c r="BK5" s="662"/>
      <c r="BL5" s="662"/>
      <c r="BM5" s="662"/>
      <c r="BN5" s="662"/>
      <c r="BO5" s="662"/>
      <c r="BP5" s="662"/>
      <c r="BQ5" s="662"/>
      <c r="BR5" s="662"/>
      <c r="BS5" s="662"/>
      <c r="BT5" s="662"/>
      <c r="BU5" s="662"/>
      <c r="BV5" s="662"/>
      <c r="BW5" s="662"/>
      <c r="BX5" s="662"/>
      <c r="BY5" s="662"/>
      <c r="BZ5" s="662"/>
      <c r="CA5" s="662"/>
      <c r="CB5" s="662"/>
      <c r="CC5" s="662"/>
      <c r="CD5" s="662"/>
      <c r="CE5" s="662"/>
      <c r="CF5" s="662"/>
      <c r="CG5" s="662"/>
      <c r="CH5" s="662"/>
      <c r="CI5" s="662"/>
      <c r="CJ5" s="662"/>
      <c r="CM5" s="240" t="s">
        <v>132</v>
      </c>
      <c r="CN5" s="137"/>
      <c r="CO5" s="137"/>
      <c r="CP5" s="137"/>
      <c r="CQ5" s="137"/>
      <c r="CR5" s="137"/>
      <c r="CS5" s="137"/>
      <c r="CT5" s="137"/>
      <c r="CU5" s="137"/>
      <c r="CV5" s="137"/>
      <c r="CW5" s="137"/>
      <c r="CX5" s="137"/>
      <c r="CY5" s="137"/>
      <c r="CZ5" s="137"/>
      <c r="DA5" s="137"/>
      <c r="DB5" s="137"/>
      <c r="DC5" s="137"/>
      <c r="DD5" s="137"/>
      <c r="DF5" s="239"/>
      <c r="DG5" s="239"/>
      <c r="DH5" s="239"/>
      <c r="DI5" s="239"/>
      <c r="DJ5" s="239"/>
      <c r="DK5" s="239"/>
      <c r="DL5" s="239"/>
      <c r="DM5" s="239"/>
      <c r="DN5" s="662"/>
      <c r="DO5" s="662"/>
      <c r="DP5" s="662"/>
      <c r="DQ5" s="662"/>
      <c r="DR5" s="662"/>
      <c r="DS5" s="662"/>
      <c r="DT5" s="662"/>
      <c r="DU5" s="662"/>
      <c r="DV5" s="662"/>
      <c r="DW5" s="662"/>
      <c r="DX5" s="662"/>
      <c r="DY5" s="662"/>
      <c r="DZ5" s="662"/>
      <c r="EA5" s="662"/>
      <c r="EB5" s="662"/>
      <c r="EC5" s="662"/>
      <c r="ED5" s="662"/>
      <c r="EE5" s="662"/>
      <c r="EF5" s="662"/>
      <c r="EG5" s="662"/>
      <c r="EH5" s="662"/>
      <c r="EI5" s="662"/>
      <c r="EJ5" s="662"/>
      <c r="EK5" s="662"/>
      <c r="EL5" s="662"/>
      <c r="EM5" s="662"/>
      <c r="EN5" s="662"/>
      <c r="EO5" s="662"/>
      <c r="EP5" s="662"/>
      <c r="EQ5" s="662"/>
      <c r="ER5" s="662"/>
      <c r="ES5" s="662"/>
      <c r="ET5" s="662"/>
      <c r="EU5" s="662"/>
      <c r="EV5" s="662"/>
      <c r="EW5" s="662"/>
      <c r="EX5" s="662"/>
      <c r="EY5" s="662"/>
      <c r="EZ5" s="662"/>
      <c r="FA5" s="662"/>
      <c r="FB5" s="662"/>
      <c r="FC5" s="662"/>
      <c r="FD5" s="662"/>
      <c r="FE5" s="662"/>
      <c r="FF5" s="662"/>
      <c r="FG5" s="662"/>
      <c r="FH5" s="662"/>
      <c r="FI5" s="662"/>
      <c r="FJ5" s="662"/>
      <c r="FK5" s="662"/>
      <c r="FL5" s="662"/>
      <c r="FM5" s="662"/>
      <c r="FN5" s="662"/>
      <c r="FO5" s="662"/>
    </row>
    <row r="6" spans="1:171" s="288" customFormat="1" ht="15.75" customHeight="1" thickBot="1">
      <c r="A6" s="240"/>
      <c r="B6" s="309" t="s">
        <v>1167</v>
      </c>
      <c r="C6" s="240"/>
      <c r="D6" s="137"/>
      <c r="E6" s="244"/>
      <c r="F6" s="145"/>
      <c r="G6" s="663"/>
      <c r="H6" s="665"/>
      <c r="I6" s="666"/>
      <c r="J6" s="666"/>
      <c r="K6" s="666"/>
      <c r="L6" s="666"/>
      <c r="M6" s="666"/>
      <c r="N6" s="666"/>
      <c r="O6" s="666"/>
      <c r="P6" s="667"/>
      <c r="Q6" s="665" t="s">
        <v>1169</v>
      </c>
      <c r="R6" s="666"/>
      <c r="S6" s="666"/>
      <c r="T6" s="666"/>
      <c r="U6" s="666"/>
      <c r="V6" s="666"/>
      <c r="W6" s="666"/>
      <c r="X6" s="666"/>
      <c r="Y6" s="667"/>
      <c r="Z6" s="706" t="s">
        <v>356</v>
      </c>
      <c r="AA6" s="707"/>
      <c r="AB6" s="707"/>
      <c r="AC6" s="707"/>
      <c r="AD6" s="707"/>
      <c r="AE6" s="707"/>
      <c r="AF6" s="707"/>
      <c r="AG6" s="707"/>
      <c r="AH6" s="708"/>
      <c r="AI6" s="671" t="s">
        <v>363</v>
      </c>
      <c r="AJ6" s="672"/>
      <c r="AK6" s="672"/>
      <c r="AL6" s="672"/>
      <c r="AM6" s="672"/>
      <c r="AN6" s="672"/>
      <c r="AO6" s="672"/>
      <c r="AP6" s="672"/>
      <c r="AQ6" s="672"/>
      <c r="AR6" s="672"/>
      <c r="AS6" s="672"/>
      <c r="AT6" s="672"/>
      <c r="AU6" s="672"/>
      <c r="AV6" s="672"/>
      <c r="AW6" s="672"/>
      <c r="AX6" s="672"/>
      <c r="AY6" s="672"/>
      <c r="AZ6" s="672"/>
      <c r="BA6" s="672"/>
      <c r="BB6" s="672"/>
      <c r="BC6" s="672"/>
      <c r="BD6" s="672"/>
      <c r="BE6" s="672"/>
      <c r="BF6" s="672"/>
      <c r="BG6" s="672"/>
      <c r="BH6" s="672"/>
      <c r="BI6" s="672"/>
      <c r="BJ6" s="672"/>
      <c r="BK6" s="672"/>
      <c r="BL6" s="672"/>
      <c r="BM6" s="672"/>
      <c r="BN6" s="672"/>
      <c r="BO6" s="672"/>
      <c r="BP6" s="672"/>
      <c r="BQ6" s="672"/>
      <c r="BR6" s="672"/>
      <c r="BS6" s="672"/>
      <c r="BT6" s="672"/>
      <c r="BU6" s="672"/>
      <c r="BV6" s="672"/>
      <c r="BW6" s="672"/>
      <c r="BX6" s="672"/>
      <c r="BY6" s="672"/>
      <c r="BZ6" s="672"/>
      <c r="CA6" s="672"/>
      <c r="CB6" s="672"/>
      <c r="CC6" s="672"/>
      <c r="CD6" s="672"/>
      <c r="CE6" s="672"/>
      <c r="CF6" s="672"/>
      <c r="CG6" s="672"/>
      <c r="CH6" s="672"/>
      <c r="CI6" s="672"/>
      <c r="CJ6" s="673"/>
      <c r="CM6" s="718" t="s">
        <v>1168</v>
      </c>
      <c r="CN6" s="719"/>
      <c r="CO6" s="719"/>
      <c r="CP6" s="719"/>
      <c r="CQ6" s="719"/>
      <c r="CR6" s="719"/>
      <c r="CS6" s="719"/>
      <c r="CT6" s="719"/>
      <c r="CU6" s="720"/>
      <c r="CV6" s="718" t="s">
        <v>1169</v>
      </c>
      <c r="CW6" s="719"/>
      <c r="CX6" s="719"/>
      <c r="CY6" s="719"/>
      <c r="CZ6" s="719"/>
      <c r="DA6" s="719"/>
      <c r="DB6" s="719"/>
      <c r="DC6" s="719"/>
      <c r="DD6" s="720"/>
      <c r="DE6" s="706" t="s">
        <v>356</v>
      </c>
      <c r="DF6" s="707"/>
      <c r="DG6" s="707"/>
      <c r="DH6" s="707"/>
      <c r="DI6" s="707"/>
      <c r="DJ6" s="707"/>
      <c r="DK6" s="707"/>
      <c r="DL6" s="707"/>
      <c r="DM6" s="708"/>
      <c r="DN6" s="712" t="s">
        <v>363</v>
      </c>
      <c r="DO6" s="713"/>
      <c r="DP6" s="713"/>
      <c r="DQ6" s="713"/>
      <c r="DR6" s="713"/>
      <c r="DS6" s="713"/>
      <c r="DT6" s="713"/>
      <c r="DU6" s="713"/>
      <c r="DV6" s="713"/>
      <c r="DW6" s="713"/>
      <c r="DX6" s="713"/>
      <c r="DY6" s="713"/>
      <c r="DZ6" s="713"/>
      <c r="EA6" s="713"/>
      <c r="EB6" s="713"/>
      <c r="EC6" s="713"/>
      <c r="ED6" s="713"/>
      <c r="EE6" s="713"/>
      <c r="EF6" s="713"/>
      <c r="EG6" s="713"/>
      <c r="EH6" s="713"/>
      <c r="EI6" s="713"/>
      <c r="EJ6" s="713"/>
      <c r="EK6" s="713"/>
      <c r="EL6" s="713"/>
      <c r="EM6" s="713"/>
      <c r="EN6" s="713"/>
      <c r="EO6" s="713"/>
      <c r="EP6" s="713"/>
      <c r="EQ6" s="713"/>
      <c r="ER6" s="713"/>
      <c r="ES6" s="713"/>
      <c r="ET6" s="713"/>
      <c r="EU6" s="713"/>
      <c r="EV6" s="713"/>
      <c r="EW6" s="713"/>
      <c r="EX6" s="713"/>
      <c r="EY6" s="713"/>
      <c r="EZ6" s="713"/>
      <c r="FA6" s="713"/>
      <c r="FB6" s="713"/>
      <c r="FC6" s="713"/>
      <c r="FD6" s="713"/>
      <c r="FE6" s="713"/>
      <c r="FF6" s="713"/>
      <c r="FG6" s="713"/>
      <c r="FH6" s="713"/>
      <c r="FI6" s="713"/>
      <c r="FJ6" s="713"/>
      <c r="FK6" s="713"/>
      <c r="FL6" s="713"/>
      <c r="FM6" s="713"/>
      <c r="FN6" s="713"/>
      <c r="FO6" s="714"/>
    </row>
    <row r="7" spans="1:171" ht="25.5" customHeight="1" thickBot="1">
      <c r="B7" s="139" t="s">
        <v>1634</v>
      </c>
      <c r="C7" s="241"/>
      <c r="E7" s="242"/>
      <c r="F7" s="242"/>
      <c r="G7" s="664"/>
      <c r="H7" s="668"/>
      <c r="I7" s="669"/>
      <c r="J7" s="669"/>
      <c r="K7" s="669"/>
      <c r="L7" s="669"/>
      <c r="M7" s="669"/>
      <c r="N7" s="669"/>
      <c r="O7" s="669"/>
      <c r="P7" s="670"/>
      <c r="Q7" s="668"/>
      <c r="R7" s="669"/>
      <c r="S7" s="669"/>
      <c r="T7" s="669"/>
      <c r="U7" s="669"/>
      <c r="V7" s="669"/>
      <c r="W7" s="669"/>
      <c r="X7" s="669"/>
      <c r="Y7" s="670"/>
      <c r="Z7" s="709"/>
      <c r="AA7" s="710"/>
      <c r="AB7" s="710"/>
      <c r="AC7" s="710"/>
      <c r="AD7" s="710"/>
      <c r="AE7" s="710"/>
      <c r="AF7" s="710"/>
      <c r="AG7" s="710"/>
      <c r="AH7" s="711"/>
      <c r="AI7" s="674" t="s">
        <v>1236</v>
      </c>
      <c r="AJ7" s="674"/>
      <c r="AK7" s="674"/>
      <c r="AL7" s="674"/>
      <c r="AM7" s="674"/>
      <c r="AN7" s="674"/>
      <c r="AO7" s="674"/>
      <c r="AP7" s="674"/>
      <c r="AQ7" s="674"/>
      <c r="AR7" s="674" t="s">
        <v>879</v>
      </c>
      <c r="AS7" s="674"/>
      <c r="AT7" s="674"/>
      <c r="AU7" s="674"/>
      <c r="AV7" s="674"/>
      <c r="AW7" s="674"/>
      <c r="AX7" s="674"/>
      <c r="AY7" s="674"/>
      <c r="AZ7" s="674"/>
      <c r="BA7" s="674" t="s">
        <v>359</v>
      </c>
      <c r="BB7" s="674"/>
      <c r="BC7" s="674"/>
      <c r="BD7" s="674"/>
      <c r="BE7" s="674"/>
      <c r="BF7" s="674"/>
      <c r="BG7" s="674"/>
      <c r="BH7" s="674"/>
      <c r="BI7" s="674"/>
      <c r="BJ7" s="674" t="s">
        <v>360</v>
      </c>
      <c r="BK7" s="674"/>
      <c r="BL7" s="674"/>
      <c r="BM7" s="674"/>
      <c r="BN7" s="674"/>
      <c r="BO7" s="674"/>
      <c r="BP7" s="674"/>
      <c r="BQ7" s="674"/>
      <c r="BR7" s="674"/>
      <c r="BS7" s="674" t="s">
        <v>361</v>
      </c>
      <c r="BT7" s="674"/>
      <c r="BU7" s="674"/>
      <c r="BV7" s="674"/>
      <c r="BW7" s="674"/>
      <c r="BX7" s="674"/>
      <c r="BY7" s="674"/>
      <c r="BZ7" s="674"/>
      <c r="CA7" s="674"/>
      <c r="CB7" s="675" t="s">
        <v>362</v>
      </c>
      <c r="CC7" s="676"/>
      <c r="CD7" s="676"/>
      <c r="CE7" s="676"/>
      <c r="CF7" s="676"/>
      <c r="CG7" s="676"/>
      <c r="CH7" s="676"/>
      <c r="CI7" s="676"/>
      <c r="CJ7" s="676"/>
      <c r="CM7" s="721"/>
      <c r="CN7" s="722"/>
      <c r="CO7" s="722"/>
      <c r="CP7" s="722"/>
      <c r="CQ7" s="722"/>
      <c r="CR7" s="722"/>
      <c r="CS7" s="722"/>
      <c r="CT7" s="722"/>
      <c r="CU7" s="723"/>
      <c r="CV7" s="721"/>
      <c r="CW7" s="722"/>
      <c r="CX7" s="722"/>
      <c r="CY7" s="722"/>
      <c r="CZ7" s="722"/>
      <c r="DA7" s="722"/>
      <c r="DB7" s="722"/>
      <c r="DC7" s="722"/>
      <c r="DD7" s="723"/>
      <c r="DE7" s="709"/>
      <c r="DF7" s="710"/>
      <c r="DG7" s="710"/>
      <c r="DH7" s="710"/>
      <c r="DI7" s="710"/>
      <c r="DJ7" s="710"/>
      <c r="DK7" s="710"/>
      <c r="DL7" s="710"/>
      <c r="DM7" s="711"/>
      <c r="DN7" s="715" t="s">
        <v>1236</v>
      </c>
      <c r="DO7" s="715"/>
      <c r="DP7" s="715"/>
      <c r="DQ7" s="715"/>
      <c r="DR7" s="715"/>
      <c r="DS7" s="715"/>
      <c r="DT7" s="715"/>
      <c r="DU7" s="715"/>
      <c r="DV7" s="715"/>
      <c r="DW7" s="715" t="s">
        <v>879</v>
      </c>
      <c r="DX7" s="715"/>
      <c r="DY7" s="715"/>
      <c r="DZ7" s="715"/>
      <c r="EA7" s="715"/>
      <c r="EB7" s="715"/>
      <c r="EC7" s="715"/>
      <c r="ED7" s="715"/>
      <c r="EE7" s="715"/>
      <c r="EF7" s="715" t="s">
        <v>359</v>
      </c>
      <c r="EG7" s="715"/>
      <c r="EH7" s="715"/>
      <c r="EI7" s="715"/>
      <c r="EJ7" s="715"/>
      <c r="EK7" s="715"/>
      <c r="EL7" s="715"/>
      <c r="EM7" s="715"/>
      <c r="EN7" s="715"/>
      <c r="EO7" s="715" t="s">
        <v>360</v>
      </c>
      <c r="EP7" s="715"/>
      <c r="EQ7" s="715"/>
      <c r="ER7" s="715"/>
      <c r="ES7" s="715"/>
      <c r="ET7" s="715"/>
      <c r="EU7" s="715"/>
      <c r="EV7" s="715"/>
      <c r="EW7" s="715"/>
      <c r="EX7" s="715" t="s">
        <v>361</v>
      </c>
      <c r="EY7" s="715"/>
      <c r="EZ7" s="715"/>
      <c r="FA7" s="715"/>
      <c r="FB7" s="715"/>
      <c r="FC7" s="715"/>
      <c r="FD7" s="715"/>
      <c r="FE7" s="715"/>
      <c r="FF7" s="715"/>
      <c r="FG7" s="716" t="s">
        <v>362</v>
      </c>
      <c r="FH7" s="717"/>
      <c r="FI7" s="717"/>
      <c r="FJ7" s="717"/>
      <c r="FK7" s="717"/>
      <c r="FL7" s="717"/>
      <c r="FM7" s="717"/>
      <c r="FN7" s="717"/>
      <c r="FO7" s="717"/>
    </row>
    <row r="8" spans="1:171" ht="69" customHeight="1" thickBot="1">
      <c r="A8" s="296"/>
      <c r="B8" s="230" t="s">
        <v>2</v>
      </c>
      <c r="C8" s="230" t="s">
        <v>3</v>
      </c>
      <c r="D8" s="230" t="s">
        <v>1260</v>
      </c>
      <c r="E8" s="230" t="s">
        <v>138</v>
      </c>
      <c r="F8" s="232" t="s">
        <v>1126</v>
      </c>
      <c r="G8" s="230" t="s">
        <v>1642</v>
      </c>
      <c r="H8" s="556"/>
      <c r="I8" s="556"/>
      <c r="J8" s="556"/>
      <c r="K8" s="556"/>
      <c r="L8" s="556"/>
      <c r="M8" s="556"/>
      <c r="N8" s="556"/>
      <c r="O8" s="556"/>
      <c r="P8" s="556"/>
      <c r="Q8" s="556" t="s">
        <v>4</v>
      </c>
      <c r="R8" s="556" t="s">
        <v>5</v>
      </c>
      <c r="S8" s="556" t="s">
        <v>127</v>
      </c>
      <c r="T8" s="556" t="s">
        <v>128</v>
      </c>
      <c r="U8" s="556" t="s">
        <v>124</v>
      </c>
      <c r="V8" s="556" t="s">
        <v>125</v>
      </c>
      <c r="W8" s="556" t="s">
        <v>6</v>
      </c>
      <c r="X8" s="556" t="s">
        <v>126</v>
      </c>
      <c r="Y8" s="556" t="s">
        <v>7</v>
      </c>
      <c r="Z8" s="230" t="s">
        <v>4</v>
      </c>
      <c r="AA8" s="230" t="s">
        <v>5</v>
      </c>
      <c r="AB8" s="230" t="s">
        <v>127</v>
      </c>
      <c r="AC8" s="231" t="s">
        <v>128</v>
      </c>
      <c r="AD8" s="231" t="s">
        <v>124</v>
      </c>
      <c r="AE8" s="231" t="s">
        <v>125</v>
      </c>
      <c r="AF8" s="231" t="s">
        <v>6</v>
      </c>
      <c r="AG8" s="231" t="s">
        <v>126</v>
      </c>
      <c r="AH8" s="231" t="s">
        <v>7</v>
      </c>
      <c r="AI8" s="556" t="s">
        <v>4</v>
      </c>
      <c r="AJ8" s="556" t="s">
        <v>5</v>
      </c>
      <c r="AK8" s="556" t="s">
        <v>127</v>
      </c>
      <c r="AL8" s="585" t="s">
        <v>128</v>
      </c>
      <c r="AM8" s="585" t="s">
        <v>124</v>
      </c>
      <c r="AN8" s="585" t="s">
        <v>125</v>
      </c>
      <c r="AO8" s="585" t="s">
        <v>6</v>
      </c>
      <c r="AP8" s="585" t="s">
        <v>126</v>
      </c>
      <c r="AQ8" s="585" t="s">
        <v>7</v>
      </c>
      <c r="AR8" s="556" t="s">
        <v>4</v>
      </c>
      <c r="AS8" s="556" t="s">
        <v>5</v>
      </c>
      <c r="AT8" s="556" t="s">
        <v>127</v>
      </c>
      <c r="AU8" s="585" t="s">
        <v>128</v>
      </c>
      <c r="AV8" s="585" t="s">
        <v>124</v>
      </c>
      <c r="AW8" s="585" t="s">
        <v>125</v>
      </c>
      <c r="AX8" s="585" t="s">
        <v>6</v>
      </c>
      <c r="AY8" s="585" t="s">
        <v>126</v>
      </c>
      <c r="AZ8" s="585" t="s">
        <v>7</v>
      </c>
      <c r="BA8" s="556" t="s">
        <v>4</v>
      </c>
      <c r="BB8" s="556" t="s">
        <v>5</v>
      </c>
      <c r="BC8" s="556" t="s">
        <v>127</v>
      </c>
      <c r="BD8" s="585" t="s">
        <v>128</v>
      </c>
      <c r="BE8" s="585" t="s">
        <v>124</v>
      </c>
      <c r="BF8" s="585" t="s">
        <v>125</v>
      </c>
      <c r="BG8" s="585" t="s">
        <v>6</v>
      </c>
      <c r="BH8" s="585" t="s">
        <v>126</v>
      </c>
      <c r="BI8" s="585" t="s">
        <v>7</v>
      </c>
      <c r="BJ8" s="556" t="s">
        <v>4</v>
      </c>
      <c r="BK8" s="556" t="s">
        <v>5</v>
      </c>
      <c r="BL8" s="556" t="s">
        <v>127</v>
      </c>
      <c r="BM8" s="585" t="s">
        <v>128</v>
      </c>
      <c r="BN8" s="585" t="s">
        <v>124</v>
      </c>
      <c r="BO8" s="585" t="s">
        <v>125</v>
      </c>
      <c r="BP8" s="585" t="s">
        <v>6</v>
      </c>
      <c r="BQ8" s="585" t="s">
        <v>126</v>
      </c>
      <c r="BR8" s="585" t="s">
        <v>7</v>
      </c>
      <c r="BS8" s="556" t="s">
        <v>4</v>
      </c>
      <c r="BT8" s="556" t="s">
        <v>5</v>
      </c>
      <c r="BU8" s="556" t="s">
        <v>127</v>
      </c>
      <c r="BV8" s="585" t="s">
        <v>128</v>
      </c>
      <c r="BW8" s="585" t="s">
        <v>124</v>
      </c>
      <c r="BX8" s="585" t="s">
        <v>125</v>
      </c>
      <c r="BY8" s="585" t="s">
        <v>6</v>
      </c>
      <c r="BZ8" s="585" t="s">
        <v>126</v>
      </c>
      <c r="CA8" s="585" t="s">
        <v>7</v>
      </c>
      <c r="CB8" s="556" t="s">
        <v>4</v>
      </c>
      <c r="CC8" s="556" t="s">
        <v>5</v>
      </c>
      <c r="CD8" s="556" t="s">
        <v>127</v>
      </c>
      <c r="CE8" s="585" t="s">
        <v>128</v>
      </c>
      <c r="CF8" s="585" t="s">
        <v>124</v>
      </c>
      <c r="CG8" s="585" t="s">
        <v>125</v>
      </c>
      <c r="CH8" s="585" t="s">
        <v>6</v>
      </c>
      <c r="CI8" s="585" t="s">
        <v>126</v>
      </c>
      <c r="CJ8" s="585" t="s">
        <v>7</v>
      </c>
      <c r="CM8" s="143" t="s">
        <v>4</v>
      </c>
      <c r="CN8" s="143" t="s">
        <v>5</v>
      </c>
      <c r="CO8" s="143" t="s">
        <v>127</v>
      </c>
      <c r="CP8" s="143" t="s">
        <v>128</v>
      </c>
      <c r="CQ8" s="143" t="s">
        <v>124</v>
      </c>
      <c r="CR8" s="143" t="s">
        <v>125</v>
      </c>
      <c r="CS8" s="143" t="s">
        <v>6</v>
      </c>
      <c r="CT8" s="143" t="s">
        <v>126</v>
      </c>
      <c r="CU8" s="143" t="s">
        <v>7</v>
      </c>
      <c r="CV8" s="143" t="s">
        <v>4</v>
      </c>
      <c r="CW8" s="143" t="s">
        <v>5</v>
      </c>
      <c r="CX8" s="143" t="s">
        <v>127</v>
      </c>
      <c r="CY8" s="143" t="s">
        <v>128</v>
      </c>
      <c r="CZ8" s="143" t="s">
        <v>124</v>
      </c>
      <c r="DA8" s="143" t="s">
        <v>125</v>
      </c>
      <c r="DB8" s="143" t="s">
        <v>6</v>
      </c>
      <c r="DC8" s="143" t="s">
        <v>126</v>
      </c>
      <c r="DD8" s="143" t="s">
        <v>7</v>
      </c>
      <c r="DE8" s="230" t="s">
        <v>4</v>
      </c>
      <c r="DF8" s="230" t="s">
        <v>5</v>
      </c>
      <c r="DG8" s="230" t="s">
        <v>127</v>
      </c>
      <c r="DH8" s="231" t="s">
        <v>128</v>
      </c>
      <c r="DI8" s="231" t="s">
        <v>124</v>
      </c>
      <c r="DJ8" s="231" t="s">
        <v>125</v>
      </c>
      <c r="DK8" s="231" t="s">
        <v>6</v>
      </c>
      <c r="DL8" s="231" t="s">
        <v>126</v>
      </c>
      <c r="DM8" s="231" t="s">
        <v>7</v>
      </c>
      <c r="DN8" s="233" t="s">
        <v>4</v>
      </c>
      <c r="DO8" s="233" t="s">
        <v>5</v>
      </c>
      <c r="DP8" s="233" t="s">
        <v>127</v>
      </c>
      <c r="DQ8" s="234" t="s">
        <v>128</v>
      </c>
      <c r="DR8" s="234" t="s">
        <v>124</v>
      </c>
      <c r="DS8" s="234" t="s">
        <v>125</v>
      </c>
      <c r="DT8" s="234" t="s">
        <v>6</v>
      </c>
      <c r="DU8" s="234" t="s">
        <v>126</v>
      </c>
      <c r="DV8" s="234" t="s">
        <v>7</v>
      </c>
      <c r="DW8" s="233" t="s">
        <v>4</v>
      </c>
      <c r="DX8" s="233" t="s">
        <v>5</v>
      </c>
      <c r="DY8" s="233" t="s">
        <v>127</v>
      </c>
      <c r="DZ8" s="234" t="s">
        <v>128</v>
      </c>
      <c r="EA8" s="234" t="s">
        <v>124</v>
      </c>
      <c r="EB8" s="234" t="s">
        <v>125</v>
      </c>
      <c r="EC8" s="234" t="s">
        <v>6</v>
      </c>
      <c r="ED8" s="234" t="s">
        <v>126</v>
      </c>
      <c r="EE8" s="234" t="s">
        <v>7</v>
      </c>
      <c r="EF8" s="233" t="s">
        <v>4</v>
      </c>
      <c r="EG8" s="233" t="s">
        <v>5</v>
      </c>
      <c r="EH8" s="233" t="s">
        <v>127</v>
      </c>
      <c r="EI8" s="234" t="s">
        <v>128</v>
      </c>
      <c r="EJ8" s="234" t="s">
        <v>124</v>
      </c>
      <c r="EK8" s="234" t="s">
        <v>125</v>
      </c>
      <c r="EL8" s="234" t="s">
        <v>6</v>
      </c>
      <c r="EM8" s="234" t="s">
        <v>126</v>
      </c>
      <c r="EN8" s="234" t="s">
        <v>7</v>
      </c>
      <c r="EO8" s="233" t="s">
        <v>4</v>
      </c>
      <c r="EP8" s="233" t="s">
        <v>5</v>
      </c>
      <c r="EQ8" s="233" t="s">
        <v>127</v>
      </c>
      <c r="ER8" s="234" t="s">
        <v>128</v>
      </c>
      <c r="ES8" s="234" t="s">
        <v>124</v>
      </c>
      <c r="ET8" s="234" t="s">
        <v>125</v>
      </c>
      <c r="EU8" s="234" t="s">
        <v>6</v>
      </c>
      <c r="EV8" s="234" t="s">
        <v>126</v>
      </c>
      <c r="EW8" s="234" t="s">
        <v>7</v>
      </c>
      <c r="EX8" s="233" t="s">
        <v>4</v>
      </c>
      <c r="EY8" s="233" t="s">
        <v>5</v>
      </c>
      <c r="EZ8" s="233" t="s">
        <v>127</v>
      </c>
      <c r="FA8" s="234" t="s">
        <v>128</v>
      </c>
      <c r="FB8" s="234" t="s">
        <v>124</v>
      </c>
      <c r="FC8" s="234" t="s">
        <v>125</v>
      </c>
      <c r="FD8" s="234" t="s">
        <v>6</v>
      </c>
      <c r="FE8" s="234" t="s">
        <v>126</v>
      </c>
      <c r="FF8" s="234" t="s">
        <v>7</v>
      </c>
      <c r="FG8" s="233" t="s">
        <v>4</v>
      </c>
      <c r="FH8" s="233" t="s">
        <v>5</v>
      </c>
      <c r="FI8" s="233" t="s">
        <v>127</v>
      </c>
      <c r="FJ8" s="234" t="s">
        <v>128</v>
      </c>
      <c r="FK8" s="234" t="s">
        <v>124</v>
      </c>
      <c r="FL8" s="234" t="s">
        <v>125</v>
      </c>
      <c r="FM8" s="234" t="s">
        <v>6</v>
      </c>
      <c r="FN8" s="234" t="s">
        <v>126</v>
      </c>
      <c r="FO8" s="234" t="s">
        <v>7</v>
      </c>
    </row>
    <row r="9" spans="1:171" ht="15" customHeight="1">
      <c r="A9" s="296"/>
      <c r="B9" s="223" t="str">
        <f>'Novos Planos'!B9</f>
        <v>Samsung P555</v>
      </c>
      <c r="C9" s="198" t="str">
        <f>'Novos Planos'!C9</f>
        <v>Samsung Galaxy Tab A 9.7" 4G</v>
      </c>
      <c r="D9" s="480">
        <f>'Novos Planos'!D9</f>
        <v>42219</v>
      </c>
      <c r="E9" s="480" t="str">
        <f>'Novos Planos'!E9</f>
        <v>Lte</v>
      </c>
      <c r="F9" s="197" t="str">
        <f>'Novos Planos'!F9</f>
        <v>3FF</v>
      </c>
      <c r="G9" s="197" t="str">
        <f>'Novos Planos'!G9</f>
        <v>VIM 6GB</v>
      </c>
      <c r="H9" s="197"/>
      <c r="I9" s="197"/>
      <c r="J9" s="197"/>
      <c r="K9" s="197"/>
      <c r="L9" s="197"/>
      <c r="M9" s="197"/>
      <c r="N9" s="197"/>
      <c r="O9" s="197"/>
      <c r="P9" s="197"/>
      <c r="Q9" s="197">
        <f>IFERROR(IF(VLOOKUP($B9,Multivivo!$B$9:$AI$71,Q$3,FALSE)-Desconto_TradeIn!Q9&lt;=0,0,VLOOKUP($B9,Multivivo!$B$9:$AI$71,Q$3,FALSE)-Desconto_TradeIn!Q9),"-")</f>
        <v>1349</v>
      </c>
      <c r="R9" s="197">
        <f>IFERROR(IF(VLOOKUP($B9,Multivivo!$B$9:$AI$71,R$3,FALSE)-Desconto_TradeIn!R9&lt;=0,0,VLOOKUP($B9,Multivivo!$B$9:$AI$71,R$3,FALSE)-Desconto_TradeIn!R9),"-")</f>
        <v>1349</v>
      </c>
      <c r="S9" s="197">
        <f>IFERROR(IF(VLOOKUP($B9,Multivivo!$B$9:$AI$71,S$3,FALSE)-Desconto_TradeIn!S9&lt;=0,0,VLOOKUP($B9,Multivivo!$B$9:$AI$71,S$3,FALSE)-Desconto_TradeIn!S9),"-")</f>
        <v>1349</v>
      </c>
      <c r="T9" s="197">
        <f>IFERROR(IF(VLOOKUP($B9,Multivivo!$B$9:$AI$71,T$3,FALSE)-Desconto_TradeIn!T9&lt;=0,0,VLOOKUP($B9,Multivivo!$B$9:$AI$71,T$3,FALSE)-Desconto_TradeIn!T9),"-")</f>
        <v>1349</v>
      </c>
      <c r="U9" s="197">
        <f>IFERROR(IF(VLOOKUP($B9,Multivivo!$B$9:$AI$71,U$3,FALSE)-Desconto_TradeIn!U9&lt;=0,0,VLOOKUP($B9,Multivivo!$B$9:$AI$71,U$3,FALSE)-Desconto_TradeIn!U9),"-")</f>
        <v>1349</v>
      </c>
      <c r="V9" s="197">
        <f>IFERROR(IF(VLOOKUP($B9,Multivivo!$B$9:$AI$71,V$3,FALSE)-Desconto_TradeIn!V9&lt;=0,0,VLOOKUP($B9,Multivivo!$B$9:$AI$71,V$3,FALSE)-Desconto_TradeIn!V9),"-")</f>
        <v>1349</v>
      </c>
      <c r="W9" s="197">
        <f>IFERROR(IF(VLOOKUP($B9,Multivivo!$B$9:$AI$71,W$3,FALSE)-Desconto_TradeIn!W9&lt;=0,0,VLOOKUP($B9,Multivivo!$B$9:$AI$71,W$3,FALSE)-Desconto_TradeIn!W9),"-")</f>
        <v>1349</v>
      </c>
      <c r="X9" s="197">
        <f>IFERROR(IF(VLOOKUP($B9,Multivivo!$B$9:$AI$71,X$3,FALSE)-Desconto_TradeIn!X9&lt;=0,0,VLOOKUP($B9,Multivivo!$B$9:$AI$71,X$3,FALSE)-Desconto_TradeIn!X9),"-")</f>
        <v>1349</v>
      </c>
      <c r="Y9" s="197">
        <f>IFERROR(IF(VLOOKUP($B9,Multivivo!$B$9:$AI$71,Y$3,FALSE)-Desconto_TradeIn!Y9&lt;=0,0,VLOOKUP($B9,Multivivo!$B$9:$AI$71,Y$3,FALSE)-Desconto_TradeIn!Y9),"-")</f>
        <v>1349</v>
      </c>
      <c r="Z9" s="146">
        <f>IFERROR(IF(VLOOKUP($B9,'Novos Planos'!$B$9:$BR$71,Z$3,FALSE)-Desconto_TradeIn!H9&lt;=0,0,VLOOKUP($B9,'Novos Planos'!$B$9:$BR$71,Z$3,FALSE)-Desconto_TradeIn!H9),"-")</f>
        <v>1749</v>
      </c>
      <c r="AA9" s="146">
        <f>IFERROR(IF(VLOOKUP($B9,'Novos Planos'!$B$9:$BR$71,AA$3,FALSE)-Desconto_TradeIn!I9&lt;=0,0,VLOOKUP($B9,'Novos Planos'!$B$9:$BR$71,AA$3,FALSE)-Desconto_TradeIn!I9),"-")</f>
        <v>1749</v>
      </c>
      <c r="AB9" s="146">
        <f>IFERROR(IF(VLOOKUP($B9,'Novos Planos'!$B$9:$BR$71,AB$3,FALSE)-Desconto_TradeIn!J9&lt;=0,0,VLOOKUP($B9,'Novos Planos'!$B$9:$BR$71,AB$3,FALSE)-Desconto_TradeIn!J9),"-")</f>
        <v>1749</v>
      </c>
      <c r="AC9" s="146">
        <f>IFERROR(IF(VLOOKUP($B9,'Novos Planos'!$B$9:$BR$71,AC$3,FALSE)-Desconto_TradeIn!K9&lt;=0,0,VLOOKUP($B9,'Novos Planos'!$B$9:$BR$71,AC$3,FALSE)-Desconto_TradeIn!K9),"-")</f>
        <v>1749</v>
      </c>
      <c r="AD9" s="146">
        <f>IFERROR(IF(VLOOKUP($B9,'Novos Planos'!$B$9:$BR$71,AD$3,FALSE)-Desconto_TradeIn!L9&lt;=0,0,VLOOKUP($B9,'Novos Planos'!$B$9:$BR$71,AD$3,FALSE)-Desconto_TradeIn!L9),"-")</f>
        <v>1749</v>
      </c>
      <c r="AE9" s="146">
        <f>IFERROR(IF(VLOOKUP($B9,'Novos Planos'!$B$9:$BR$71,AE$3,FALSE)-Desconto_TradeIn!M9&lt;=0,0,VLOOKUP($B9,'Novos Planos'!$B$9:$BR$71,AE$3,FALSE)-Desconto_TradeIn!M9),"-")</f>
        <v>1749</v>
      </c>
      <c r="AF9" s="146">
        <f>IFERROR(IF(VLOOKUP($B9,'Novos Planos'!$B$9:$BR$71,AF$3,FALSE)-Desconto_TradeIn!N9&lt;=0,0,VLOOKUP($B9,'Novos Planos'!$B$9:$BR$71,AF$3,FALSE)-Desconto_TradeIn!N9),"-")</f>
        <v>1749</v>
      </c>
      <c r="AG9" s="146">
        <f>IFERROR(IF(VLOOKUP($B9,'Novos Planos'!$B$9:$BR$71,AG$3,FALSE)-Desconto_TradeIn!O9&lt;=0,0,VLOOKUP($B9,'Novos Planos'!$B$9:$BR$71,AG$3,FALSE)-Desconto_TradeIn!O9),"-")</f>
        <v>1749</v>
      </c>
      <c r="AH9" s="146">
        <f>IFERROR(IF(VLOOKUP($B9,'Novos Planos'!$B$9:$BR$71,AH$3,FALSE)-Desconto_TradeIn!P9&lt;=0,0,VLOOKUP($B9,'Novos Planos'!$B$9:$BR$71,AH$3,FALSE)-Desconto_TradeIn!P9),"-")</f>
        <v>1749</v>
      </c>
      <c r="AI9" s="146">
        <f>IFERROR(IF(VLOOKUP($B9,'Novos Planos'!$B$9:$BR$71,AI$3,FALSE)-Desconto_TradeIn!Q9&lt;=0,0,VLOOKUP($B9,'Novos Planos'!$B$9:$BR$71,AI$3,FALSE)-Desconto_TradeIn!Q9),"-")</f>
        <v>1349</v>
      </c>
      <c r="AJ9" s="146">
        <f>IFERROR(IF(VLOOKUP($B9,'Novos Planos'!$B$9:$BR$71,AJ$3,FALSE)-Desconto_TradeIn!R9&lt;=0,0,VLOOKUP($B9,'Novos Planos'!$B$9:$BR$71,AJ$3,FALSE)-Desconto_TradeIn!R9),"-")</f>
        <v>1349</v>
      </c>
      <c r="AK9" s="146">
        <f>IFERROR(IF(VLOOKUP($B9,'Novos Planos'!$B$9:$BR$71,AK$3,FALSE)-Desconto_TradeIn!S9&lt;=0,0,VLOOKUP($B9,'Novos Planos'!$B$9:$BR$71,AK$3,FALSE)-Desconto_TradeIn!S9),"-")</f>
        <v>1349</v>
      </c>
      <c r="AL9" s="146">
        <f>IFERROR(IF(VLOOKUP($B9,'Novos Planos'!$B$9:$BR$71,AL$3,FALSE)-Desconto_TradeIn!T9&lt;=0,0,VLOOKUP($B9,'Novos Planos'!$B$9:$BR$71,AL$3,FALSE)-Desconto_TradeIn!T9),"-")</f>
        <v>1349</v>
      </c>
      <c r="AM9" s="146">
        <f>IFERROR(IF(VLOOKUP($B9,'Novos Planos'!$B$9:$BR$71,AM$3,FALSE)-Desconto_TradeIn!U9&lt;=0,0,VLOOKUP($B9,'Novos Planos'!$B$9:$BR$71,AM$3,FALSE)-Desconto_TradeIn!U9),"-")</f>
        <v>1349</v>
      </c>
      <c r="AN9" s="146">
        <f>IFERROR(IF(VLOOKUP($B9,'Novos Planos'!$B$9:$BR$71,AN$3,FALSE)-Desconto_TradeIn!V9&lt;=0,0,VLOOKUP($B9,'Novos Planos'!$B$9:$BR$71,AN$3,FALSE)-Desconto_TradeIn!V9),"-")</f>
        <v>1349</v>
      </c>
      <c r="AO9" s="146">
        <f>IFERROR(IF(VLOOKUP($B9,'Novos Planos'!$B$9:$BR$71,AO$3,FALSE)-Desconto_TradeIn!W9&lt;=0,0,VLOOKUP($B9,'Novos Planos'!$B$9:$BR$71,AO$3,FALSE)-Desconto_TradeIn!W9),"-")</f>
        <v>1349</v>
      </c>
      <c r="AP9" s="146">
        <f>IFERROR(IF(VLOOKUP($B9,'Novos Planos'!$B$9:$BR$71,AP$3,FALSE)-Desconto_TradeIn!X9&lt;=0,0,VLOOKUP($B9,'Novos Planos'!$B$9:$BR$71,AP$3,FALSE)-Desconto_TradeIn!X9),"-")</f>
        <v>1349</v>
      </c>
      <c r="AQ9" s="146">
        <f>IFERROR(IF(VLOOKUP($B9,'Novos Planos'!$B$9:$BR$71,AQ$3,FALSE)-Desconto_TradeIn!Y9&lt;=0,0,VLOOKUP($B9,'Novos Planos'!$B$9:$BR$71,AQ$3,FALSE)-Desconto_TradeIn!Y9),"-")</f>
        <v>1349</v>
      </c>
      <c r="AR9" s="146">
        <f>IFERROR(IF(VLOOKUP($B9,'Novos Planos'!$B$9:$BR$71,AR$3,FALSE)-Desconto_TradeIn!Z9&lt;=0,0,VLOOKUP($B9,'Novos Planos'!$B$9:$BR$71,AR$3,FALSE)-Desconto_TradeIn!Z9),"-")</f>
        <v>1049</v>
      </c>
      <c r="AS9" s="146">
        <f>IFERROR(IF(VLOOKUP($B9,'Novos Planos'!$B$9:$BR$71,AS$3,FALSE)-Desconto_TradeIn!AA9&lt;=0,0,VLOOKUP($B9,'Novos Planos'!$B$9:$BR$71,AS$3,FALSE)-Desconto_TradeIn!AA9),"-")</f>
        <v>1049</v>
      </c>
      <c r="AT9" s="146">
        <f>IFERROR(IF(VLOOKUP($B9,'Novos Planos'!$B$9:$BR$71,AT$3,FALSE)-Desconto_TradeIn!AB9&lt;=0,0,VLOOKUP($B9,'Novos Planos'!$B$9:$BR$71,AT$3,FALSE)-Desconto_TradeIn!AB9),"-")</f>
        <v>1049</v>
      </c>
      <c r="AU9" s="146">
        <f>IFERROR(IF(VLOOKUP($B9,'Novos Planos'!$B$9:$BR$71,AU$3,FALSE)-Desconto_TradeIn!AC9&lt;=0,0,VLOOKUP($B9,'Novos Planos'!$B$9:$BR$71,AU$3,FALSE)-Desconto_TradeIn!AC9),"-")</f>
        <v>1049</v>
      </c>
      <c r="AV9" s="146">
        <f>IFERROR(IF(VLOOKUP($B9,'Novos Planos'!$B$9:$BR$71,AV$3,FALSE)-Desconto_TradeIn!AD9&lt;=0,0,VLOOKUP($B9,'Novos Planos'!$B$9:$BR$71,AV$3,FALSE)-Desconto_TradeIn!AD9),"-")</f>
        <v>1049</v>
      </c>
      <c r="AW9" s="146">
        <f>IFERROR(IF(VLOOKUP($B9,'Novos Planos'!$B$9:$BR$71,AW$3,FALSE)-Desconto_TradeIn!AE9&lt;=0,0,VLOOKUP($B9,'Novos Planos'!$B$9:$BR$71,AW$3,FALSE)-Desconto_TradeIn!AE9),"-")</f>
        <v>1049</v>
      </c>
      <c r="AX9" s="146">
        <f>IFERROR(IF(VLOOKUP($B9,'Novos Planos'!$B$9:$BR$71,AX$3,FALSE)-Desconto_TradeIn!AF9&lt;=0,0,VLOOKUP($B9,'Novos Planos'!$B$9:$BR$71,AX$3,FALSE)-Desconto_TradeIn!AF9),"-")</f>
        <v>1049</v>
      </c>
      <c r="AY9" s="146">
        <f>IFERROR(IF(VLOOKUP($B9,'Novos Planos'!$B$9:$BR$71,AY$3,FALSE)-Desconto_TradeIn!AG9&lt;=0,0,VLOOKUP($B9,'Novos Planos'!$B$9:$BR$71,AY$3,FALSE)-Desconto_TradeIn!AG9),"-")</f>
        <v>1049</v>
      </c>
      <c r="AZ9" s="146">
        <f>IFERROR(IF(VLOOKUP($B9,'Novos Planos'!$B$9:$BR$71,AZ$3,FALSE)-Desconto_TradeIn!AH9&lt;=0,0,VLOOKUP($B9,'Novos Planos'!$B$9:$BR$71,AZ$3,FALSE)-Desconto_TradeIn!AH9),"-")</f>
        <v>1049</v>
      </c>
      <c r="BA9" s="146">
        <f>IFERROR(IF(VLOOKUP($B9,'Novos Planos'!$B$9:$BR$71,BA$3,FALSE)-Desconto_TradeIn!AI9&lt;=0,0,VLOOKUP($B9,'Novos Planos'!$B$9:$BR$71,BA$3,FALSE)-Desconto_TradeIn!AI9),"-")</f>
        <v>849</v>
      </c>
      <c r="BB9" s="146">
        <f>IFERROR(IF(VLOOKUP($B9,'Novos Planos'!$B$9:$BR$71,BB$3,FALSE)-Desconto_TradeIn!AJ9&lt;=0,0,VLOOKUP($B9,'Novos Planos'!$B$9:$BR$71,BB$3,FALSE)-Desconto_TradeIn!AJ9),"-")</f>
        <v>849</v>
      </c>
      <c r="BC9" s="146">
        <f>IFERROR(IF(VLOOKUP($B9,'Novos Planos'!$B$9:$BR$71,BC$3,FALSE)-Desconto_TradeIn!AK9&lt;=0,0,VLOOKUP($B9,'Novos Planos'!$B$9:$BR$71,BC$3,FALSE)-Desconto_TradeIn!AK9),"-")</f>
        <v>849</v>
      </c>
      <c r="BD9" s="146">
        <f>IFERROR(IF(VLOOKUP($B9,'Novos Planos'!$B$9:$BR$71,BD$3,FALSE)-Desconto_TradeIn!AL9&lt;=0,0,VLOOKUP($B9,'Novos Planos'!$B$9:$BR$71,BD$3,FALSE)-Desconto_TradeIn!AL9),"-")</f>
        <v>849</v>
      </c>
      <c r="BE9" s="146">
        <f>IFERROR(IF(VLOOKUP($B9,'Novos Planos'!$B$9:$BR$71,BE$3,FALSE)-Desconto_TradeIn!AM9&lt;=0,0,VLOOKUP($B9,'Novos Planos'!$B$9:$BR$71,BE$3,FALSE)-Desconto_TradeIn!AM9),"-")</f>
        <v>849</v>
      </c>
      <c r="BF9" s="146">
        <f>IFERROR(IF(VLOOKUP($B9,'Novos Planos'!$B$9:$BR$71,BF$3,FALSE)-Desconto_TradeIn!AN9&lt;=0,0,VLOOKUP($B9,'Novos Planos'!$B$9:$BR$71,BF$3,FALSE)-Desconto_TradeIn!AN9),"-")</f>
        <v>849</v>
      </c>
      <c r="BG9" s="146">
        <f>IFERROR(IF(VLOOKUP($B9,'Novos Planos'!$B$9:$BR$71,BG$3,FALSE)-Desconto_TradeIn!AO9&lt;=0,0,VLOOKUP($B9,'Novos Planos'!$B$9:$BR$71,BG$3,FALSE)-Desconto_TradeIn!AO9),"-")</f>
        <v>849</v>
      </c>
      <c r="BH9" s="146">
        <f>IFERROR(IF(VLOOKUP($B9,'Novos Planos'!$B$9:$BR$71,BH$3,FALSE)-Desconto_TradeIn!AP9&lt;=0,0,VLOOKUP($B9,'Novos Planos'!$B$9:$BR$71,BH$3,FALSE)-Desconto_TradeIn!AP9),"-")</f>
        <v>849</v>
      </c>
      <c r="BI9" s="146">
        <f>IFERROR(IF(VLOOKUP($B9,'Novos Planos'!$B$9:$BR$71,BI$3,FALSE)-Desconto_TradeIn!AQ9&lt;=0,0,VLOOKUP($B9,'Novos Planos'!$B$9:$BR$71,BI$3,FALSE)-Desconto_TradeIn!AQ9),"-")</f>
        <v>849</v>
      </c>
      <c r="BJ9" s="146">
        <f>IFERROR(IF(VLOOKUP($B9,'Novos Planos'!$B$9:$BR$71,BJ$3,FALSE)-Desconto_TradeIn!AR9&lt;=0,0,VLOOKUP($B9,'Novos Planos'!$B$9:$BR$71,BJ$3,FALSE)-Desconto_TradeIn!AR9),"-")</f>
        <v>749</v>
      </c>
      <c r="BK9" s="146">
        <f>IFERROR(IF(VLOOKUP($B9,'Novos Planos'!$B$9:$BR$71,BK$3,FALSE)-Desconto_TradeIn!AS9&lt;=0,0,VLOOKUP($B9,'Novos Planos'!$B$9:$BR$71,BK$3,FALSE)-Desconto_TradeIn!AS9),"-")</f>
        <v>749</v>
      </c>
      <c r="BL9" s="146">
        <f>IFERROR(IF(VLOOKUP($B9,'Novos Planos'!$B$9:$BR$71,BL$3,FALSE)-Desconto_TradeIn!AT9&lt;=0,0,VLOOKUP($B9,'Novos Planos'!$B$9:$BR$71,BL$3,FALSE)-Desconto_TradeIn!AT9),"-")</f>
        <v>749</v>
      </c>
      <c r="BM9" s="146">
        <f>IFERROR(IF(VLOOKUP($B9,'Novos Planos'!$B$9:$BR$71,BM$3,FALSE)-Desconto_TradeIn!AU9&lt;=0,0,VLOOKUP($B9,'Novos Planos'!$B$9:$BR$71,BM$3,FALSE)-Desconto_TradeIn!AU9),"-")</f>
        <v>749</v>
      </c>
      <c r="BN9" s="146">
        <f>IFERROR(IF(VLOOKUP($B9,'Novos Planos'!$B$9:$BR$71,BN$3,FALSE)-Desconto_TradeIn!AV9&lt;=0,0,VLOOKUP($B9,'Novos Planos'!$B$9:$BR$71,BN$3,FALSE)-Desconto_TradeIn!AV9),"-")</f>
        <v>749</v>
      </c>
      <c r="BO9" s="146">
        <f>IFERROR(IF(VLOOKUP($B9,'Novos Planos'!$B$9:$BR$71,BO$3,FALSE)-Desconto_TradeIn!AW9&lt;=0,0,VLOOKUP($B9,'Novos Planos'!$B$9:$BR$71,BO$3,FALSE)-Desconto_TradeIn!AW9),"-")</f>
        <v>749</v>
      </c>
      <c r="BP9" s="146">
        <f>IFERROR(IF(VLOOKUP($B9,'Novos Planos'!$B$9:$BR$71,BP$3,FALSE)-Desconto_TradeIn!AX9&lt;=0,0,VLOOKUP($B9,'Novos Planos'!$B$9:$BR$71,BP$3,FALSE)-Desconto_TradeIn!AX9),"-")</f>
        <v>749</v>
      </c>
      <c r="BQ9" s="146">
        <f>IFERROR(IF(VLOOKUP($B9,'Novos Planos'!$B$9:$BR$71,BQ$3,FALSE)-Desconto_TradeIn!AY9&lt;=0,0,VLOOKUP($B9,'Novos Planos'!$B$9:$BR$71,BQ$3,FALSE)-Desconto_TradeIn!AY9),"-")</f>
        <v>749</v>
      </c>
      <c r="BR9" s="146">
        <f>IFERROR(IF(VLOOKUP($B9,'Novos Planos'!$B$9:$BR$71,BR$3,FALSE)-Desconto_TradeIn!AZ9&lt;=0,0,VLOOKUP($B9,'Novos Planos'!$B$9:$BR$71,BR$3,FALSE)-Desconto_TradeIn!AZ9),"-")</f>
        <v>749</v>
      </c>
      <c r="BS9" s="146">
        <f>IFERROR(IF(VLOOKUP($B9,'Novos Planos'!$B$9:$BR$71,BS$3,FALSE)-Desconto_TradeIn!BA9&lt;=0,0,VLOOKUP($B9,'Novos Planos'!$B$9:$BR$71,BS$3,FALSE)-Desconto_TradeIn!BA9),"-")</f>
        <v>649</v>
      </c>
      <c r="BT9" s="146">
        <f>IFERROR(IF(VLOOKUP($B9,'Novos Planos'!$B$9:$BR$71,BT$3,FALSE)-Desconto_TradeIn!BB9&lt;=0,0,VLOOKUP($B9,'Novos Planos'!$B$9:$BR$71,BT$3,FALSE)-Desconto_TradeIn!BB9),"-")</f>
        <v>649</v>
      </c>
      <c r="BU9" s="146">
        <f>IFERROR(IF(VLOOKUP($B9,'Novos Planos'!$B$9:$BR$71,BU$3,FALSE)-Desconto_TradeIn!BC9&lt;=0,0,VLOOKUP($B9,'Novos Planos'!$B$9:$BR$71,BU$3,FALSE)-Desconto_TradeIn!BC9),"-")</f>
        <v>649</v>
      </c>
      <c r="BV9" s="146">
        <f>IFERROR(IF(VLOOKUP($B9,'Novos Planos'!$B$9:$BR$71,BV$3,FALSE)-Desconto_TradeIn!BD9&lt;=0,0,VLOOKUP($B9,'Novos Planos'!$B$9:$BR$71,BV$3,FALSE)-Desconto_TradeIn!BD9),"-")</f>
        <v>649</v>
      </c>
      <c r="BW9" s="146">
        <f>IFERROR(IF(VLOOKUP($B9,'Novos Planos'!$B$9:$BR$71,BW$3,FALSE)-Desconto_TradeIn!BE9&lt;=0,0,VLOOKUP($B9,'Novos Planos'!$B$9:$BR$71,BW$3,FALSE)-Desconto_TradeIn!BE9),"-")</f>
        <v>649</v>
      </c>
      <c r="BX9" s="146">
        <f>IFERROR(IF(VLOOKUP($B9,'Novos Planos'!$B$9:$BR$71,BX$3,FALSE)-Desconto_TradeIn!BF9&lt;=0,0,VLOOKUP($B9,'Novos Planos'!$B$9:$BR$71,BX$3,FALSE)-Desconto_TradeIn!BF9),"-")</f>
        <v>649</v>
      </c>
      <c r="BY9" s="146">
        <f>IFERROR(IF(VLOOKUP($B9,'Novos Planos'!$B$9:$BR$71,BY$3,FALSE)-Desconto_TradeIn!BG9&lt;=0,0,VLOOKUP($B9,'Novos Planos'!$B$9:$BR$71,BY$3,FALSE)-Desconto_TradeIn!BG9),"-")</f>
        <v>649</v>
      </c>
      <c r="BZ9" s="146">
        <f>IFERROR(IF(VLOOKUP($B9,'Novos Planos'!$B$9:$BR$71,BZ$3,FALSE)-Desconto_TradeIn!BH9&lt;=0,0,VLOOKUP($B9,'Novos Planos'!$B$9:$BR$71,BZ$3,FALSE)-Desconto_TradeIn!BH9),"-")</f>
        <v>649</v>
      </c>
      <c r="CA9" s="146">
        <f>IFERROR(IF(VLOOKUP($B9,'Novos Planos'!$B$9:$BR$71,CA$3,FALSE)-Desconto_TradeIn!BI9&lt;=0,0,VLOOKUP($B9,'Novos Planos'!$B$9:$BR$71,CA$3,FALSE)-Desconto_TradeIn!BI9),"-")</f>
        <v>649</v>
      </c>
      <c r="CB9" s="146">
        <f>IFERROR(IF(VLOOKUP($B9,'Novos Planos'!$B$9:$BR$71,CB$3,FALSE)-Desconto_TradeIn!BJ9&lt;=0,0,VLOOKUP($B9,'Novos Planos'!$B$9:$BR$71,CB$3,FALSE)-Desconto_TradeIn!BJ9),"-")</f>
        <v>0</v>
      </c>
      <c r="CC9" s="146">
        <f>IFERROR(IF(VLOOKUP($B9,'Novos Planos'!$B$9:$BR$71,CC$3,FALSE)-Desconto_TradeIn!BK9&lt;=0,0,VLOOKUP($B9,'Novos Planos'!$B$9:$BR$71,CC$3,FALSE)-Desconto_TradeIn!BK9),"-")</f>
        <v>0</v>
      </c>
      <c r="CD9" s="146">
        <f>IFERROR(IF(VLOOKUP($B9,'Novos Planos'!$B$9:$BR$71,CD$3,FALSE)-Desconto_TradeIn!BL9&lt;=0,0,VLOOKUP($B9,'Novos Planos'!$B$9:$BR$71,CD$3,FALSE)-Desconto_TradeIn!BL9),"-")</f>
        <v>0</v>
      </c>
      <c r="CE9" s="146">
        <f>IFERROR(IF(VLOOKUP($B9,'Novos Planos'!$B$9:$BR$71,CE$3,FALSE)-Desconto_TradeIn!BM9&lt;=0,0,VLOOKUP($B9,'Novos Planos'!$B$9:$BR$71,CE$3,FALSE)-Desconto_TradeIn!BM9),"-")</f>
        <v>0</v>
      </c>
      <c r="CF9" s="146">
        <f>IFERROR(IF(VLOOKUP($B9,'Novos Planos'!$B$9:$BR$71,CF$3,FALSE)-Desconto_TradeIn!BN9&lt;=0,0,VLOOKUP($B9,'Novos Planos'!$B$9:$BR$71,CF$3,FALSE)-Desconto_TradeIn!BN9),"-")</f>
        <v>0</v>
      </c>
      <c r="CG9" s="146">
        <f>IFERROR(IF(VLOOKUP($B9,'Novos Planos'!$B$9:$BR$71,CG$3,FALSE)-Desconto_TradeIn!BO9&lt;=0,0,VLOOKUP($B9,'Novos Planos'!$B$9:$BR$71,CG$3,FALSE)-Desconto_TradeIn!BO9),"-")</f>
        <v>0</v>
      </c>
      <c r="CH9" s="146">
        <f>IFERROR(IF(VLOOKUP($B9,'Novos Planos'!$B$9:$BR$71,CH$3,FALSE)-Desconto_TradeIn!BP9&lt;=0,0,VLOOKUP($B9,'Novos Planos'!$B$9:$BR$71,CH$3,FALSE)-Desconto_TradeIn!BP9),"-")</f>
        <v>0</v>
      </c>
      <c r="CI9" s="146">
        <f>IFERROR(IF(VLOOKUP($B9,'Novos Planos'!$B$9:$BR$71,CI$3,FALSE)-Desconto_TradeIn!BQ9&lt;=0,0,VLOOKUP($B9,'Novos Planos'!$B$9:$BR$71,CI$3,FALSE)-Desconto_TradeIn!BQ9),"-")</f>
        <v>0</v>
      </c>
      <c r="CJ9" s="146">
        <f>IFERROR(IF(VLOOKUP($B9,'Novos Planos'!$B$9:$BR$71,CJ$3,FALSE)-Desconto_TradeIn!BR9&lt;=0,0,VLOOKUP($B9,'Novos Planos'!$B$9:$BR$71,CJ$3,FALSE)-Desconto_TradeIn!BR9),"-")</f>
        <v>0</v>
      </c>
      <c r="CL9" s="237" t="b">
        <f>B9='Novos Planos'!B9</f>
        <v>1</v>
      </c>
      <c r="CM9" s="197">
        <v>0</v>
      </c>
      <c r="CN9" s="197">
        <v>0</v>
      </c>
      <c r="CO9" s="197">
        <v>0</v>
      </c>
      <c r="CP9" s="197">
        <v>0</v>
      </c>
      <c r="CQ9" s="197">
        <v>0</v>
      </c>
      <c r="CR9" s="197">
        <v>0</v>
      </c>
      <c r="CS9" s="197">
        <v>0</v>
      </c>
      <c r="CT9" s="197">
        <v>0</v>
      </c>
      <c r="CU9" s="197">
        <v>0</v>
      </c>
      <c r="CV9" s="197">
        <v>1349</v>
      </c>
      <c r="CW9" s="197">
        <v>1349</v>
      </c>
      <c r="CX9" s="197">
        <v>1349</v>
      </c>
      <c r="CY9" s="197">
        <v>1349</v>
      </c>
      <c r="CZ9" s="197">
        <v>1349</v>
      </c>
      <c r="DA9" s="197">
        <v>1349</v>
      </c>
      <c r="DB9" s="197">
        <v>1349</v>
      </c>
      <c r="DC9" s="197">
        <v>1349</v>
      </c>
      <c r="DD9" s="197">
        <v>1349</v>
      </c>
      <c r="DE9" s="197">
        <v>1749</v>
      </c>
      <c r="DF9" s="197">
        <v>1749</v>
      </c>
      <c r="DG9" s="197">
        <v>1749</v>
      </c>
      <c r="DH9" s="197">
        <v>1749</v>
      </c>
      <c r="DI9" s="197">
        <v>1749</v>
      </c>
      <c r="DJ9" s="197">
        <v>1749</v>
      </c>
      <c r="DK9" s="197">
        <v>1749</v>
      </c>
      <c r="DL9" s="197">
        <v>1749</v>
      </c>
      <c r="DM9" s="197">
        <v>1749</v>
      </c>
      <c r="DN9" s="197">
        <v>1349</v>
      </c>
      <c r="DO9" s="197">
        <v>1349</v>
      </c>
      <c r="DP9" s="197">
        <v>1349</v>
      </c>
      <c r="DQ9" s="197">
        <v>1349</v>
      </c>
      <c r="DR9" s="197">
        <v>1349</v>
      </c>
      <c r="DS9" s="197">
        <v>1349</v>
      </c>
      <c r="DT9" s="197">
        <v>1349</v>
      </c>
      <c r="DU9" s="197">
        <v>1349</v>
      </c>
      <c r="DV9" s="197">
        <v>1349</v>
      </c>
      <c r="DW9" s="197">
        <v>1049</v>
      </c>
      <c r="DX9" s="197">
        <v>1049</v>
      </c>
      <c r="DY9" s="197">
        <v>1049</v>
      </c>
      <c r="DZ9" s="197">
        <v>1049</v>
      </c>
      <c r="EA9" s="197">
        <v>1049</v>
      </c>
      <c r="EB9" s="197">
        <v>1049</v>
      </c>
      <c r="EC9" s="197">
        <v>1049</v>
      </c>
      <c r="ED9" s="197">
        <v>1049</v>
      </c>
      <c r="EE9" s="197">
        <v>1049</v>
      </c>
      <c r="EF9" s="197">
        <v>849</v>
      </c>
      <c r="EG9" s="197">
        <v>849</v>
      </c>
      <c r="EH9" s="197">
        <v>849</v>
      </c>
      <c r="EI9" s="197">
        <v>849</v>
      </c>
      <c r="EJ9" s="197">
        <v>849</v>
      </c>
      <c r="EK9" s="197">
        <v>849</v>
      </c>
      <c r="EL9" s="197">
        <v>849</v>
      </c>
      <c r="EM9" s="197">
        <v>849</v>
      </c>
      <c r="EN9" s="197">
        <v>849</v>
      </c>
      <c r="EO9" s="197">
        <v>749</v>
      </c>
      <c r="EP9" s="197">
        <v>749</v>
      </c>
      <c r="EQ9" s="197">
        <v>749</v>
      </c>
      <c r="ER9" s="197">
        <v>749</v>
      </c>
      <c r="ES9" s="197">
        <v>749</v>
      </c>
      <c r="ET9" s="197">
        <v>749</v>
      </c>
      <c r="EU9" s="197">
        <v>749</v>
      </c>
      <c r="EV9" s="197">
        <v>749</v>
      </c>
      <c r="EW9" s="197">
        <v>749</v>
      </c>
      <c r="EX9" s="197">
        <v>649</v>
      </c>
      <c r="EY9" s="197">
        <v>649</v>
      </c>
      <c r="EZ9" s="197">
        <v>649</v>
      </c>
      <c r="FA9" s="197">
        <v>649</v>
      </c>
      <c r="FB9" s="197">
        <v>649</v>
      </c>
      <c r="FC9" s="197">
        <v>649</v>
      </c>
      <c r="FD9" s="197">
        <v>649</v>
      </c>
      <c r="FE9" s="197">
        <v>649</v>
      </c>
      <c r="FF9" s="197">
        <v>649</v>
      </c>
      <c r="FG9" s="197">
        <v>0</v>
      </c>
      <c r="FH9" s="197">
        <v>0</v>
      </c>
      <c r="FI9" s="197">
        <v>0</v>
      </c>
      <c r="FJ9" s="197">
        <v>0</v>
      </c>
      <c r="FK9" s="197">
        <v>0</v>
      </c>
      <c r="FL9" s="197">
        <v>0</v>
      </c>
      <c r="FM9" s="197">
        <v>0</v>
      </c>
      <c r="FN9" s="197">
        <v>0</v>
      </c>
      <c r="FO9" s="197">
        <v>0</v>
      </c>
    </row>
    <row r="10" spans="1:171" ht="15" customHeight="1">
      <c r="A10" s="296"/>
      <c r="B10" s="223" t="str">
        <f>'Novos Planos'!B10</f>
        <v>Samsung G925I</v>
      </c>
      <c r="C10" s="198" t="str">
        <f>'Novos Planos'!C10</f>
        <v>Samsung Galaxy S6 Edge 64GB</v>
      </c>
      <c r="D10" s="481">
        <f>'Novos Planos'!D10</f>
        <v>42110</v>
      </c>
      <c r="E10" s="481" t="str">
        <f>'Novos Planos'!E10</f>
        <v>Lte</v>
      </c>
      <c r="F10" s="197" t="str">
        <f>'Novos Planos'!F10</f>
        <v>4FF</v>
      </c>
      <c r="G10" s="197" t="str">
        <f>'Novos Planos'!G10</f>
        <v>SmartVivo 8GB</v>
      </c>
      <c r="H10" s="197"/>
      <c r="I10" s="197"/>
      <c r="J10" s="197"/>
      <c r="K10" s="197"/>
      <c r="L10" s="197"/>
      <c r="M10" s="197"/>
      <c r="N10" s="197"/>
      <c r="O10" s="197"/>
      <c r="P10" s="197"/>
      <c r="Q10" s="197">
        <f>IFERROR(IF(VLOOKUP($B10,Multivivo!$B$9:$AI$71,Q$3,FALSE)-Desconto_TradeIn!Q10&lt;=0,0,VLOOKUP($B10,Multivivo!$B$9:$AI$71,Q$3,FALSE)-Desconto_TradeIn!Q10),"-")</f>
        <v>3399</v>
      </c>
      <c r="R10" s="197">
        <f>IFERROR(IF(VLOOKUP($B10,Multivivo!$B$9:$AI$71,R$3,FALSE)-Desconto_TradeIn!R10&lt;=0,0,VLOOKUP($B10,Multivivo!$B$9:$AI$71,R$3,FALSE)-Desconto_TradeIn!R10),"-")</f>
        <v>3399</v>
      </c>
      <c r="S10" s="197">
        <f>IFERROR(IF(VLOOKUP($B10,Multivivo!$B$9:$AI$71,S$3,FALSE)-Desconto_TradeIn!S10&lt;=0,0,VLOOKUP($B10,Multivivo!$B$9:$AI$71,S$3,FALSE)-Desconto_TradeIn!S10),"-")</f>
        <v>3399</v>
      </c>
      <c r="T10" s="197">
        <f>IFERROR(IF(VLOOKUP($B10,Multivivo!$B$9:$AI$71,T$3,FALSE)-Desconto_TradeIn!T10&lt;=0,0,VLOOKUP($B10,Multivivo!$B$9:$AI$71,T$3,FALSE)-Desconto_TradeIn!T10),"-")</f>
        <v>3399</v>
      </c>
      <c r="U10" s="197">
        <f>IFERROR(IF(VLOOKUP($B10,Multivivo!$B$9:$AI$71,U$3,FALSE)-Desconto_TradeIn!U10&lt;=0,0,VLOOKUP($B10,Multivivo!$B$9:$AI$71,U$3,FALSE)-Desconto_TradeIn!U10),"-")</f>
        <v>3399</v>
      </c>
      <c r="V10" s="197">
        <f>IFERROR(IF(VLOOKUP($B10,Multivivo!$B$9:$AI$71,V$3,FALSE)-Desconto_TradeIn!V10&lt;=0,0,VLOOKUP($B10,Multivivo!$B$9:$AI$71,V$3,FALSE)-Desconto_TradeIn!V10),"-")</f>
        <v>3399</v>
      </c>
      <c r="W10" s="197">
        <f>IFERROR(IF(VLOOKUP($B10,Multivivo!$B$9:$AI$71,W$3,FALSE)-Desconto_TradeIn!W10&lt;=0,0,VLOOKUP($B10,Multivivo!$B$9:$AI$71,W$3,FALSE)-Desconto_TradeIn!W10),"-")</f>
        <v>3399</v>
      </c>
      <c r="X10" s="197">
        <f>IFERROR(IF(VLOOKUP($B10,Multivivo!$B$9:$AI$71,X$3,FALSE)-Desconto_TradeIn!X10&lt;=0,0,VLOOKUP($B10,Multivivo!$B$9:$AI$71,X$3,FALSE)-Desconto_TradeIn!X10),"-")</f>
        <v>3399</v>
      </c>
      <c r="Y10" s="197">
        <f>IFERROR(IF(VLOOKUP($B10,Multivivo!$B$9:$AI$71,Y$3,FALSE)-Desconto_TradeIn!Y10&lt;=0,0,VLOOKUP($B10,Multivivo!$B$9:$AI$71,Y$3,FALSE)-Desconto_TradeIn!Y10),"-")</f>
        <v>3399</v>
      </c>
      <c r="Z10" s="146">
        <f>IFERROR(IF(VLOOKUP($B10,'Novos Planos'!$B$9:$BR$71,Z$3,FALSE)-Desconto_TradeIn!H10&lt;=0,0,VLOOKUP($B10,'Novos Planos'!$B$9:$BR$71,Z$3,FALSE)-Desconto_TradeIn!H10),"-")</f>
        <v>3799</v>
      </c>
      <c r="AA10" s="146">
        <f>IFERROR(IF(VLOOKUP($B10,'Novos Planos'!$B$9:$BR$71,AA$3,FALSE)-Desconto_TradeIn!I10&lt;=0,0,VLOOKUP($B10,'Novos Planos'!$B$9:$BR$71,AA$3,FALSE)-Desconto_TradeIn!I10),"-")</f>
        <v>3799</v>
      </c>
      <c r="AB10" s="146">
        <f>IFERROR(IF(VLOOKUP($B10,'Novos Planos'!$B$9:$BR$71,AB$3,FALSE)-Desconto_TradeIn!J10&lt;=0,0,VLOOKUP($B10,'Novos Planos'!$B$9:$BR$71,AB$3,FALSE)-Desconto_TradeIn!J10),"-")</f>
        <v>3799</v>
      </c>
      <c r="AC10" s="146">
        <f>IFERROR(IF(VLOOKUP($B10,'Novos Planos'!$B$9:$BR$71,AC$3,FALSE)-Desconto_TradeIn!K10&lt;=0,0,VLOOKUP($B10,'Novos Planos'!$B$9:$BR$71,AC$3,FALSE)-Desconto_TradeIn!K10),"-")</f>
        <v>3799</v>
      </c>
      <c r="AD10" s="146">
        <f>IFERROR(IF(VLOOKUP($B10,'Novos Planos'!$B$9:$BR$71,AD$3,FALSE)-Desconto_TradeIn!L10&lt;=0,0,VLOOKUP($B10,'Novos Planos'!$B$9:$BR$71,AD$3,FALSE)-Desconto_TradeIn!L10),"-")</f>
        <v>3799</v>
      </c>
      <c r="AE10" s="146">
        <f>IFERROR(IF(VLOOKUP($B10,'Novos Planos'!$B$9:$BR$71,AE$3,FALSE)-Desconto_TradeIn!M10&lt;=0,0,VLOOKUP($B10,'Novos Planos'!$B$9:$BR$71,AE$3,FALSE)-Desconto_TradeIn!M10),"-")</f>
        <v>3799</v>
      </c>
      <c r="AF10" s="146">
        <f>IFERROR(IF(VLOOKUP($B10,'Novos Planos'!$B$9:$BR$71,AF$3,FALSE)-Desconto_TradeIn!N10&lt;=0,0,VLOOKUP($B10,'Novos Planos'!$B$9:$BR$71,AF$3,FALSE)-Desconto_TradeIn!N10),"-")</f>
        <v>3799</v>
      </c>
      <c r="AG10" s="146">
        <f>IFERROR(IF(VLOOKUP($B10,'Novos Planos'!$B$9:$BR$71,AG$3,FALSE)-Desconto_TradeIn!O10&lt;=0,0,VLOOKUP($B10,'Novos Planos'!$B$9:$BR$71,AG$3,FALSE)-Desconto_TradeIn!O10),"-")</f>
        <v>3799</v>
      </c>
      <c r="AH10" s="146">
        <f>IFERROR(IF(VLOOKUP($B10,'Novos Planos'!$B$9:$BR$71,AH$3,FALSE)-Desconto_TradeIn!P10&lt;=0,0,VLOOKUP($B10,'Novos Planos'!$B$9:$BR$71,AH$3,FALSE)-Desconto_TradeIn!P10),"-")</f>
        <v>3799</v>
      </c>
      <c r="AI10" s="146">
        <f>IFERROR(IF(VLOOKUP($B10,'Novos Planos'!$B$9:$BR$71,AI$3,FALSE)-Desconto_TradeIn!Q10&lt;=0,0,VLOOKUP($B10,'Novos Planos'!$B$9:$BR$71,AI$3,FALSE)-Desconto_TradeIn!Q10),"-")</f>
        <v>3399</v>
      </c>
      <c r="AJ10" s="146">
        <f>IFERROR(IF(VLOOKUP($B10,'Novos Planos'!$B$9:$BR$71,AJ$3,FALSE)-Desconto_TradeIn!R10&lt;=0,0,VLOOKUP($B10,'Novos Planos'!$B$9:$BR$71,AJ$3,FALSE)-Desconto_TradeIn!R10),"-")</f>
        <v>3399</v>
      </c>
      <c r="AK10" s="146">
        <f>IFERROR(IF(VLOOKUP($B10,'Novos Planos'!$B$9:$BR$71,AK$3,FALSE)-Desconto_TradeIn!S10&lt;=0,0,VLOOKUP($B10,'Novos Planos'!$B$9:$BR$71,AK$3,FALSE)-Desconto_TradeIn!S10),"-")</f>
        <v>3399</v>
      </c>
      <c r="AL10" s="146">
        <f>IFERROR(IF(VLOOKUP($B10,'Novos Planos'!$B$9:$BR$71,AL$3,FALSE)-Desconto_TradeIn!T10&lt;=0,0,VLOOKUP($B10,'Novos Planos'!$B$9:$BR$71,AL$3,FALSE)-Desconto_TradeIn!T10),"-")</f>
        <v>3399</v>
      </c>
      <c r="AM10" s="146">
        <f>IFERROR(IF(VLOOKUP($B10,'Novos Planos'!$B$9:$BR$71,AM$3,FALSE)-Desconto_TradeIn!U10&lt;=0,0,VLOOKUP($B10,'Novos Planos'!$B$9:$BR$71,AM$3,FALSE)-Desconto_TradeIn!U10),"-")</f>
        <v>3399</v>
      </c>
      <c r="AN10" s="146">
        <f>IFERROR(IF(VLOOKUP($B10,'Novos Planos'!$B$9:$BR$71,AN$3,FALSE)-Desconto_TradeIn!V10&lt;=0,0,VLOOKUP($B10,'Novos Planos'!$B$9:$BR$71,AN$3,FALSE)-Desconto_TradeIn!V10),"-")</f>
        <v>3399</v>
      </c>
      <c r="AO10" s="146">
        <f>IFERROR(IF(VLOOKUP($B10,'Novos Planos'!$B$9:$BR$71,AO$3,FALSE)-Desconto_TradeIn!W10&lt;=0,0,VLOOKUP($B10,'Novos Planos'!$B$9:$BR$71,AO$3,FALSE)-Desconto_TradeIn!W10),"-")</f>
        <v>3399</v>
      </c>
      <c r="AP10" s="146">
        <f>IFERROR(IF(VLOOKUP($B10,'Novos Planos'!$B$9:$BR$71,AP$3,FALSE)-Desconto_TradeIn!X10&lt;=0,0,VLOOKUP($B10,'Novos Planos'!$B$9:$BR$71,AP$3,FALSE)-Desconto_TradeIn!X10),"-")</f>
        <v>3399</v>
      </c>
      <c r="AQ10" s="146">
        <f>IFERROR(IF(VLOOKUP($B10,'Novos Planos'!$B$9:$BR$71,AQ$3,FALSE)-Desconto_TradeIn!Y10&lt;=0,0,VLOOKUP($B10,'Novos Planos'!$B$9:$BR$71,AQ$3,FALSE)-Desconto_TradeIn!Y10),"-")</f>
        <v>3399</v>
      </c>
      <c r="AR10" s="146">
        <f>IFERROR(IF(VLOOKUP($B10,'Novos Planos'!$B$9:$BR$71,AR$3,FALSE)-Desconto_TradeIn!Z10&lt;=0,0,VLOOKUP($B10,'Novos Planos'!$B$9:$BR$71,AR$3,FALSE)-Desconto_TradeIn!Z10),"-")</f>
        <v>3299</v>
      </c>
      <c r="AS10" s="146">
        <f>IFERROR(IF(VLOOKUP($B10,'Novos Planos'!$B$9:$BR$71,AS$3,FALSE)-Desconto_TradeIn!AA10&lt;=0,0,VLOOKUP($B10,'Novos Planos'!$B$9:$BR$71,AS$3,FALSE)-Desconto_TradeIn!AA10),"-")</f>
        <v>3299</v>
      </c>
      <c r="AT10" s="146">
        <f>IFERROR(IF(VLOOKUP($B10,'Novos Planos'!$B$9:$BR$71,AT$3,FALSE)-Desconto_TradeIn!AB10&lt;=0,0,VLOOKUP($B10,'Novos Planos'!$B$9:$BR$71,AT$3,FALSE)-Desconto_TradeIn!AB10),"-")</f>
        <v>3299</v>
      </c>
      <c r="AU10" s="146">
        <f>IFERROR(IF(VLOOKUP($B10,'Novos Planos'!$B$9:$BR$71,AU$3,FALSE)-Desconto_TradeIn!AC10&lt;=0,0,VLOOKUP($B10,'Novos Planos'!$B$9:$BR$71,AU$3,FALSE)-Desconto_TradeIn!AC10),"-")</f>
        <v>3299</v>
      </c>
      <c r="AV10" s="146">
        <f>IFERROR(IF(VLOOKUP($B10,'Novos Planos'!$B$9:$BR$71,AV$3,FALSE)-Desconto_TradeIn!AD10&lt;=0,0,VLOOKUP($B10,'Novos Planos'!$B$9:$BR$71,AV$3,FALSE)-Desconto_TradeIn!AD10),"-")</f>
        <v>3299</v>
      </c>
      <c r="AW10" s="146">
        <f>IFERROR(IF(VLOOKUP($B10,'Novos Planos'!$B$9:$BR$71,AW$3,FALSE)-Desconto_TradeIn!AE10&lt;=0,0,VLOOKUP($B10,'Novos Planos'!$B$9:$BR$71,AW$3,FALSE)-Desconto_TradeIn!AE10),"-")</f>
        <v>3299</v>
      </c>
      <c r="AX10" s="146">
        <f>IFERROR(IF(VLOOKUP($B10,'Novos Planos'!$B$9:$BR$71,AX$3,FALSE)-Desconto_TradeIn!AF10&lt;=0,0,VLOOKUP($B10,'Novos Planos'!$B$9:$BR$71,AX$3,FALSE)-Desconto_TradeIn!AF10),"-")</f>
        <v>3299</v>
      </c>
      <c r="AY10" s="146">
        <f>IFERROR(IF(VLOOKUP($B10,'Novos Planos'!$B$9:$BR$71,AY$3,FALSE)-Desconto_TradeIn!AG10&lt;=0,0,VLOOKUP($B10,'Novos Planos'!$B$9:$BR$71,AY$3,FALSE)-Desconto_TradeIn!AG10),"-")</f>
        <v>3299</v>
      </c>
      <c r="AZ10" s="146">
        <f>IFERROR(IF(VLOOKUP($B10,'Novos Planos'!$B$9:$BR$71,AZ$3,FALSE)-Desconto_TradeIn!AH10&lt;=0,0,VLOOKUP($B10,'Novos Planos'!$B$9:$BR$71,AZ$3,FALSE)-Desconto_TradeIn!AH10),"-")</f>
        <v>3299</v>
      </c>
      <c r="BA10" s="146">
        <f>IFERROR(IF(VLOOKUP($B10,'Novos Planos'!$B$9:$BR$71,BA$3,FALSE)-Desconto_TradeIn!AI10&lt;=0,0,VLOOKUP($B10,'Novos Planos'!$B$9:$BR$71,BA$3,FALSE)-Desconto_TradeIn!AI10),"-")</f>
        <v>2299</v>
      </c>
      <c r="BB10" s="146">
        <f>IFERROR(IF(VLOOKUP($B10,'Novos Planos'!$B$9:$BR$71,BB$3,FALSE)-Desconto_TradeIn!AJ10&lt;=0,0,VLOOKUP($B10,'Novos Planos'!$B$9:$BR$71,BB$3,FALSE)-Desconto_TradeIn!AJ10),"-")</f>
        <v>2299</v>
      </c>
      <c r="BC10" s="146">
        <f>IFERROR(IF(VLOOKUP($B10,'Novos Planos'!$B$9:$BR$71,BC$3,FALSE)-Desconto_TradeIn!AK10&lt;=0,0,VLOOKUP($B10,'Novos Planos'!$B$9:$BR$71,BC$3,FALSE)-Desconto_TradeIn!AK10),"-")</f>
        <v>2299</v>
      </c>
      <c r="BD10" s="146">
        <f>IFERROR(IF(VLOOKUP($B10,'Novos Planos'!$B$9:$BR$71,BD$3,FALSE)-Desconto_TradeIn!AL10&lt;=0,0,VLOOKUP($B10,'Novos Planos'!$B$9:$BR$71,BD$3,FALSE)-Desconto_TradeIn!AL10),"-")</f>
        <v>2299</v>
      </c>
      <c r="BE10" s="146">
        <f>IFERROR(IF(VLOOKUP($B10,'Novos Planos'!$B$9:$BR$71,BE$3,FALSE)-Desconto_TradeIn!AM10&lt;=0,0,VLOOKUP($B10,'Novos Planos'!$B$9:$BR$71,BE$3,FALSE)-Desconto_TradeIn!AM10),"-")</f>
        <v>2299</v>
      </c>
      <c r="BF10" s="146">
        <f>IFERROR(IF(VLOOKUP($B10,'Novos Planos'!$B$9:$BR$71,BF$3,FALSE)-Desconto_TradeIn!AN10&lt;=0,0,VLOOKUP($B10,'Novos Planos'!$B$9:$BR$71,BF$3,FALSE)-Desconto_TradeIn!AN10),"-")</f>
        <v>2299</v>
      </c>
      <c r="BG10" s="146">
        <f>IFERROR(IF(VLOOKUP($B10,'Novos Planos'!$B$9:$BR$71,BG$3,FALSE)-Desconto_TradeIn!AO10&lt;=0,0,VLOOKUP($B10,'Novos Planos'!$B$9:$BR$71,BG$3,FALSE)-Desconto_TradeIn!AO10),"-")</f>
        <v>2299</v>
      </c>
      <c r="BH10" s="146">
        <f>IFERROR(IF(VLOOKUP($B10,'Novos Planos'!$B$9:$BR$71,BH$3,FALSE)-Desconto_TradeIn!AP10&lt;=0,0,VLOOKUP($B10,'Novos Planos'!$B$9:$BR$71,BH$3,FALSE)-Desconto_TradeIn!AP10),"-")</f>
        <v>2299</v>
      </c>
      <c r="BI10" s="146">
        <f>IFERROR(IF(VLOOKUP($B10,'Novos Planos'!$B$9:$BR$71,BI$3,FALSE)-Desconto_TradeIn!AQ10&lt;=0,0,VLOOKUP($B10,'Novos Planos'!$B$9:$BR$71,BI$3,FALSE)-Desconto_TradeIn!AQ10),"-")</f>
        <v>2299</v>
      </c>
      <c r="BJ10" s="146">
        <f>IFERROR(IF(VLOOKUP($B10,'Novos Planos'!$B$9:$BR$71,BJ$3,FALSE)-Desconto_TradeIn!AR10&lt;=0,0,VLOOKUP($B10,'Novos Planos'!$B$9:$BR$71,BJ$3,FALSE)-Desconto_TradeIn!AR10),"-")</f>
        <v>1599</v>
      </c>
      <c r="BK10" s="146">
        <f>IFERROR(IF(VLOOKUP($B10,'Novos Planos'!$B$9:$BR$71,BK$3,FALSE)-Desconto_TradeIn!AS10&lt;=0,0,VLOOKUP($B10,'Novos Planos'!$B$9:$BR$71,BK$3,FALSE)-Desconto_TradeIn!AS10),"-")</f>
        <v>1599</v>
      </c>
      <c r="BL10" s="146">
        <f>IFERROR(IF(VLOOKUP($B10,'Novos Planos'!$B$9:$BR$71,BL$3,FALSE)-Desconto_TradeIn!AT10&lt;=0,0,VLOOKUP($B10,'Novos Planos'!$B$9:$BR$71,BL$3,FALSE)-Desconto_TradeIn!AT10),"-")</f>
        <v>1599</v>
      </c>
      <c r="BM10" s="146">
        <f>IFERROR(IF(VLOOKUP($B10,'Novos Planos'!$B$9:$BR$71,BM$3,FALSE)-Desconto_TradeIn!AU10&lt;=0,0,VLOOKUP($B10,'Novos Planos'!$B$9:$BR$71,BM$3,FALSE)-Desconto_TradeIn!AU10),"-")</f>
        <v>1599</v>
      </c>
      <c r="BN10" s="146">
        <f>IFERROR(IF(VLOOKUP($B10,'Novos Planos'!$B$9:$BR$71,BN$3,FALSE)-Desconto_TradeIn!AV10&lt;=0,0,VLOOKUP($B10,'Novos Planos'!$B$9:$BR$71,BN$3,FALSE)-Desconto_TradeIn!AV10),"-")</f>
        <v>1599</v>
      </c>
      <c r="BO10" s="146">
        <f>IFERROR(IF(VLOOKUP($B10,'Novos Planos'!$B$9:$BR$71,BO$3,FALSE)-Desconto_TradeIn!AW10&lt;=0,0,VLOOKUP($B10,'Novos Planos'!$B$9:$BR$71,BO$3,FALSE)-Desconto_TradeIn!AW10),"-")</f>
        <v>1599</v>
      </c>
      <c r="BP10" s="146">
        <f>IFERROR(IF(VLOOKUP($B10,'Novos Planos'!$B$9:$BR$71,BP$3,FALSE)-Desconto_TradeIn!AX10&lt;=0,0,VLOOKUP($B10,'Novos Planos'!$B$9:$BR$71,BP$3,FALSE)-Desconto_TradeIn!AX10),"-")</f>
        <v>1599</v>
      </c>
      <c r="BQ10" s="146">
        <f>IFERROR(IF(VLOOKUP($B10,'Novos Planos'!$B$9:$BR$71,BQ$3,FALSE)-Desconto_TradeIn!AY10&lt;=0,0,VLOOKUP($B10,'Novos Planos'!$B$9:$BR$71,BQ$3,FALSE)-Desconto_TradeIn!AY10),"-")</f>
        <v>1599</v>
      </c>
      <c r="BR10" s="146">
        <f>IFERROR(IF(VLOOKUP($B10,'Novos Planos'!$B$9:$BR$71,BR$3,FALSE)-Desconto_TradeIn!AZ10&lt;=0,0,VLOOKUP($B10,'Novos Planos'!$B$9:$BR$71,BR$3,FALSE)-Desconto_TradeIn!AZ10),"-")</f>
        <v>1599</v>
      </c>
      <c r="BS10" s="146">
        <f>IFERROR(IF(VLOOKUP($B10,'Novos Planos'!$B$9:$BR$71,BS$3,FALSE)-Desconto_TradeIn!BA10&lt;=0,0,VLOOKUP($B10,'Novos Planos'!$B$9:$BR$71,BS$3,FALSE)-Desconto_TradeIn!BA10),"-")</f>
        <v>1299</v>
      </c>
      <c r="BT10" s="146">
        <f>IFERROR(IF(VLOOKUP($B10,'Novos Planos'!$B$9:$BR$71,BT$3,FALSE)-Desconto_TradeIn!BB10&lt;=0,0,VLOOKUP($B10,'Novos Planos'!$B$9:$BR$71,BT$3,FALSE)-Desconto_TradeIn!BB10),"-")</f>
        <v>1299</v>
      </c>
      <c r="BU10" s="146">
        <f>IFERROR(IF(VLOOKUP($B10,'Novos Planos'!$B$9:$BR$71,BU$3,FALSE)-Desconto_TradeIn!BC10&lt;=0,0,VLOOKUP($B10,'Novos Planos'!$B$9:$BR$71,BU$3,FALSE)-Desconto_TradeIn!BC10),"-")</f>
        <v>1299</v>
      </c>
      <c r="BV10" s="146">
        <f>IFERROR(IF(VLOOKUP($B10,'Novos Planos'!$B$9:$BR$71,BV$3,FALSE)-Desconto_TradeIn!BD10&lt;=0,0,VLOOKUP($B10,'Novos Planos'!$B$9:$BR$71,BV$3,FALSE)-Desconto_TradeIn!BD10),"-")</f>
        <v>1299</v>
      </c>
      <c r="BW10" s="146">
        <f>IFERROR(IF(VLOOKUP($B10,'Novos Planos'!$B$9:$BR$71,BW$3,FALSE)-Desconto_TradeIn!BE10&lt;=0,0,VLOOKUP($B10,'Novos Planos'!$B$9:$BR$71,BW$3,FALSE)-Desconto_TradeIn!BE10),"-")</f>
        <v>1299</v>
      </c>
      <c r="BX10" s="146">
        <f>IFERROR(IF(VLOOKUP($B10,'Novos Planos'!$B$9:$BR$71,BX$3,FALSE)-Desconto_TradeIn!BF10&lt;=0,0,VLOOKUP($B10,'Novos Planos'!$B$9:$BR$71,BX$3,FALSE)-Desconto_TradeIn!BF10),"-")</f>
        <v>1299</v>
      </c>
      <c r="BY10" s="146">
        <f>IFERROR(IF(VLOOKUP($B10,'Novos Planos'!$B$9:$BR$71,BY$3,FALSE)-Desconto_TradeIn!BG10&lt;=0,0,VLOOKUP($B10,'Novos Planos'!$B$9:$BR$71,BY$3,FALSE)-Desconto_TradeIn!BG10),"-")</f>
        <v>1299</v>
      </c>
      <c r="BZ10" s="146">
        <f>IFERROR(IF(VLOOKUP($B10,'Novos Planos'!$B$9:$BR$71,BZ$3,FALSE)-Desconto_TradeIn!BH10&lt;=0,0,VLOOKUP($B10,'Novos Planos'!$B$9:$BR$71,BZ$3,FALSE)-Desconto_TradeIn!BH10),"-")</f>
        <v>1299</v>
      </c>
      <c r="CA10" s="146">
        <f>IFERROR(IF(VLOOKUP($B10,'Novos Planos'!$B$9:$BR$71,CA$3,FALSE)-Desconto_TradeIn!BI10&lt;=0,0,VLOOKUP($B10,'Novos Planos'!$B$9:$BR$71,CA$3,FALSE)-Desconto_TradeIn!BI10),"-")</f>
        <v>1299</v>
      </c>
      <c r="CB10" s="146">
        <f>IFERROR(IF(VLOOKUP($B10,'Novos Planos'!$B$9:$BR$71,CB$3,FALSE)-Desconto_TradeIn!BJ10&lt;=0,0,VLOOKUP($B10,'Novos Planos'!$B$9:$BR$71,CB$3,FALSE)-Desconto_TradeIn!BJ10),"-")</f>
        <v>899</v>
      </c>
      <c r="CC10" s="146">
        <f>IFERROR(IF(VLOOKUP($B10,'Novos Planos'!$B$9:$BR$71,CC$3,FALSE)-Desconto_TradeIn!BK10&lt;=0,0,VLOOKUP($B10,'Novos Planos'!$B$9:$BR$71,CC$3,FALSE)-Desconto_TradeIn!BK10),"-")</f>
        <v>899</v>
      </c>
      <c r="CD10" s="146">
        <f>IFERROR(IF(VLOOKUP($B10,'Novos Planos'!$B$9:$BR$71,CD$3,FALSE)-Desconto_TradeIn!BL10&lt;=0,0,VLOOKUP($B10,'Novos Planos'!$B$9:$BR$71,CD$3,FALSE)-Desconto_TradeIn!BL10),"-")</f>
        <v>899</v>
      </c>
      <c r="CE10" s="146">
        <f>IFERROR(IF(VLOOKUP($B10,'Novos Planos'!$B$9:$BR$71,CE$3,FALSE)-Desconto_TradeIn!BM10&lt;=0,0,VLOOKUP($B10,'Novos Planos'!$B$9:$BR$71,CE$3,FALSE)-Desconto_TradeIn!BM10),"-")</f>
        <v>899</v>
      </c>
      <c r="CF10" s="146">
        <f>IFERROR(IF(VLOOKUP($B10,'Novos Planos'!$B$9:$BR$71,CF$3,FALSE)-Desconto_TradeIn!BN10&lt;=0,0,VLOOKUP($B10,'Novos Planos'!$B$9:$BR$71,CF$3,FALSE)-Desconto_TradeIn!BN10),"-")</f>
        <v>899</v>
      </c>
      <c r="CG10" s="146">
        <f>IFERROR(IF(VLOOKUP($B10,'Novos Planos'!$B$9:$BR$71,CG$3,FALSE)-Desconto_TradeIn!BO10&lt;=0,0,VLOOKUP($B10,'Novos Planos'!$B$9:$BR$71,CG$3,FALSE)-Desconto_TradeIn!BO10),"-")</f>
        <v>899</v>
      </c>
      <c r="CH10" s="146">
        <f>IFERROR(IF(VLOOKUP($B10,'Novos Planos'!$B$9:$BR$71,CH$3,FALSE)-Desconto_TradeIn!BP10&lt;=0,0,VLOOKUP($B10,'Novos Planos'!$B$9:$BR$71,CH$3,FALSE)-Desconto_TradeIn!BP10),"-")</f>
        <v>899</v>
      </c>
      <c r="CI10" s="146">
        <f>IFERROR(IF(VLOOKUP($B10,'Novos Planos'!$B$9:$BR$71,CI$3,FALSE)-Desconto_TradeIn!BQ10&lt;=0,0,VLOOKUP($B10,'Novos Planos'!$B$9:$BR$71,CI$3,FALSE)-Desconto_TradeIn!BQ10),"-")</f>
        <v>899</v>
      </c>
      <c r="CJ10" s="146">
        <f>IFERROR(IF(VLOOKUP($B10,'Novos Planos'!$B$9:$BR$71,CJ$3,FALSE)-Desconto_TradeIn!BR10&lt;=0,0,VLOOKUP($B10,'Novos Planos'!$B$9:$BR$71,CJ$3,FALSE)-Desconto_TradeIn!BR10),"-")</f>
        <v>899</v>
      </c>
      <c r="CL10" s="237" t="b">
        <f>B10='Novos Planos'!B10</f>
        <v>1</v>
      </c>
      <c r="CM10" s="197">
        <v>0</v>
      </c>
      <c r="CN10" s="197">
        <v>0</v>
      </c>
      <c r="CO10" s="197">
        <v>0</v>
      </c>
      <c r="CP10" s="197">
        <v>0</v>
      </c>
      <c r="CQ10" s="197">
        <v>0</v>
      </c>
      <c r="CR10" s="197">
        <v>0</v>
      </c>
      <c r="CS10" s="197">
        <v>0</v>
      </c>
      <c r="CT10" s="197">
        <v>0</v>
      </c>
      <c r="CU10" s="197">
        <v>0</v>
      </c>
      <c r="CV10" s="197">
        <v>3399</v>
      </c>
      <c r="CW10" s="197">
        <v>3399</v>
      </c>
      <c r="CX10" s="197">
        <v>3399</v>
      </c>
      <c r="CY10" s="197">
        <v>3399</v>
      </c>
      <c r="CZ10" s="197">
        <v>3399</v>
      </c>
      <c r="DA10" s="197">
        <v>3399</v>
      </c>
      <c r="DB10" s="197">
        <v>3399</v>
      </c>
      <c r="DC10" s="197">
        <v>3399</v>
      </c>
      <c r="DD10" s="197">
        <v>3399</v>
      </c>
      <c r="DE10" s="197">
        <v>3799</v>
      </c>
      <c r="DF10" s="197">
        <v>3799</v>
      </c>
      <c r="DG10" s="197">
        <v>3799</v>
      </c>
      <c r="DH10" s="197">
        <v>3799</v>
      </c>
      <c r="DI10" s="197">
        <v>3799</v>
      </c>
      <c r="DJ10" s="197">
        <v>3799</v>
      </c>
      <c r="DK10" s="197">
        <v>3799</v>
      </c>
      <c r="DL10" s="197">
        <v>3799</v>
      </c>
      <c r="DM10" s="197">
        <v>3799</v>
      </c>
      <c r="DN10" s="197">
        <v>3399</v>
      </c>
      <c r="DO10" s="197">
        <v>3399</v>
      </c>
      <c r="DP10" s="197">
        <v>3399</v>
      </c>
      <c r="DQ10" s="197">
        <v>3399</v>
      </c>
      <c r="DR10" s="197">
        <v>3399</v>
      </c>
      <c r="DS10" s="197">
        <v>3399</v>
      </c>
      <c r="DT10" s="197">
        <v>3399</v>
      </c>
      <c r="DU10" s="197">
        <v>3399</v>
      </c>
      <c r="DV10" s="197">
        <v>3399</v>
      </c>
      <c r="DW10" s="197">
        <v>3299</v>
      </c>
      <c r="DX10" s="197">
        <v>3299</v>
      </c>
      <c r="DY10" s="197">
        <v>3299</v>
      </c>
      <c r="DZ10" s="197">
        <v>3299</v>
      </c>
      <c r="EA10" s="197">
        <v>3299</v>
      </c>
      <c r="EB10" s="197">
        <v>3299</v>
      </c>
      <c r="EC10" s="197">
        <v>3299</v>
      </c>
      <c r="ED10" s="197">
        <v>3299</v>
      </c>
      <c r="EE10" s="197">
        <v>3299</v>
      </c>
      <c r="EF10" s="197">
        <v>2299</v>
      </c>
      <c r="EG10" s="197">
        <v>2299</v>
      </c>
      <c r="EH10" s="197">
        <v>2299</v>
      </c>
      <c r="EI10" s="197">
        <v>2299</v>
      </c>
      <c r="EJ10" s="197">
        <v>2299</v>
      </c>
      <c r="EK10" s="197">
        <v>2299</v>
      </c>
      <c r="EL10" s="197">
        <v>2299</v>
      </c>
      <c r="EM10" s="197">
        <v>2299</v>
      </c>
      <c r="EN10" s="197">
        <v>2299</v>
      </c>
      <c r="EO10" s="197">
        <v>1599</v>
      </c>
      <c r="EP10" s="197">
        <v>1599</v>
      </c>
      <c r="EQ10" s="197">
        <v>1599</v>
      </c>
      <c r="ER10" s="197">
        <v>1599</v>
      </c>
      <c r="ES10" s="197">
        <v>1599</v>
      </c>
      <c r="ET10" s="197">
        <v>1599</v>
      </c>
      <c r="EU10" s="197">
        <v>1599</v>
      </c>
      <c r="EV10" s="197">
        <v>1599</v>
      </c>
      <c r="EW10" s="197">
        <v>1599</v>
      </c>
      <c r="EX10" s="197">
        <v>1299</v>
      </c>
      <c r="EY10" s="197">
        <v>1299</v>
      </c>
      <c r="EZ10" s="197">
        <v>1299</v>
      </c>
      <c r="FA10" s="197">
        <v>1299</v>
      </c>
      <c r="FB10" s="197">
        <v>1299</v>
      </c>
      <c r="FC10" s="197">
        <v>1299</v>
      </c>
      <c r="FD10" s="197">
        <v>1299</v>
      </c>
      <c r="FE10" s="197">
        <v>1299</v>
      </c>
      <c r="FF10" s="197">
        <v>1299</v>
      </c>
      <c r="FG10" s="197">
        <v>899</v>
      </c>
      <c r="FH10" s="197">
        <v>899</v>
      </c>
      <c r="FI10" s="197">
        <v>899</v>
      </c>
      <c r="FJ10" s="197">
        <v>899</v>
      </c>
      <c r="FK10" s="197">
        <v>899</v>
      </c>
      <c r="FL10" s="197">
        <v>899</v>
      </c>
      <c r="FM10" s="197">
        <v>899</v>
      </c>
      <c r="FN10" s="197">
        <v>899</v>
      </c>
      <c r="FO10" s="197">
        <v>899</v>
      </c>
    </row>
    <row r="11" spans="1:171" ht="15" customHeight="1">
      <c r="A11" s="296"/>
      <c r="B11" s="223" t="str">
        <f>'Novos Planos'!B11</f>
        <v>Samsung G928G</v>
      </c>
      <c r="C11" s="198" t="str">
        <f>'Novos Planos'!C11</f>
        <v>Samsung Galaxy S6 Edge +</v>
      </c>
      <c r="D11" s="481">
        <f>'Novos Planos'!D11</f>
        <v>42249</v>
      </c>
      <c r="E11" s="481" t="str">
        <f>'Novos Planos'!E11</f>
        <v>Lte</v>
      </c>
      <c r="F11" s="197" t="str">
        <f>'Novos Planos'!F11</f>
        <v>4FF</v>
      </c>
      <c r="G11" s="197" t="str">
        <f>'Novos Planos'!G11</f>
        <v>SmartVivo 8GB</v>
      </c>
      <c r="H11" s="197"/>
      <c r="I11" s="197"/>
      <c r="J11" s="197"/>
      <c r="K11" s="197"/>
      <c r="L11" s="197"/>
      <c r="M11" s="197"/>
      <c r="N11" s="197"/>
      <c r="O11" s="197"/>
      <c r="P11" s="197"/>
      <c r="Q11" s="197">
        <f>IFERROR(IF(VLOOKUP($B11,Multivivo!$B$9:$AI$71,Q$3,FALSE)-Desconto_TradeIn!Q11&lt;=0,0,VLOOKUP($B11,Multivivo!$B$9:$AI$71,Q$3,FALSE)-Desconto_TradeIn!Q11),"-")</f>
        <v>3399</v>
      </c>
      <c r="R11" s="197">
        <f>IFERROR(IF(VLOOKUP($B11,Multivivo!$B$9:$AI$71,R$3,FALSE)-Desconto_TradeIn!R11&lt;=0,0,VLOOKUP($B11,Multivivo!$B$9:$AI$71,R$3,FALSE)-Desconto_TradeIn!R11),"-")</f>
        <v>3399</v>
      </c>
      <c r="S11" s="197">
        <f>IFERROR(IF(VLOOKUP($B11,Multivivo!$B$9:$AI$71,S$3,FALSE)-Desconto_TradeIn!S11&lt;=0,0,VLOOKUP($B11,Multivivo!$B$9:$AI$71,S$3,FALSE)-Desconto_TradeIn!S11),"-")</f>
        <v>3399</v>
      </c>
      <c r="T11" s="197">
        <f>IFERROR(IF(VLOOKUP($B11,Multivivo!$B$9:$AI$71,T$3,FALSE)-Desconto_TradeIn!T11&lt;=0,0,VLOOKUP($B11,Multivivo!$B$9:$AI$71,T$3,FALSE)-Desconto_TradeIn!T11),"-")</f>
        <v>3399</v>
      </c>
      <c r="U11" s="197">
        <f>IFERROR(IF(VLOOKUP($B11,Multivivo!$B$9:$AI$71,U$3,FALSE)-Desconto_TradeIn!U11&lt;=0,0,VLOOKUP($B11,Multivivo!$B$9:$AI$71,U$3,FALSE)-Desconto_TradeIn!U11),"-")</f>
        <v>3399</v>
      </c>
      <c r="V11" s="197">
        <f>IFERROR(IF(VLOOKUP($B11,Multivivo!$B$9:$AI$71,V$3,FALSE)-Desconto_TradeIn!V11&lt;=0,0,VLOOKUP($B11,Multivivo!$B$9:$AI$71,V$3,FALSE)-Desconto_TradeIn!V11),"-")</f>
        <v>3399</v>
      </c>
      <c r="W11" s="197">
        <f>IFERROR(IF(VLOOKUP($B11,Multivivo!$B$9:$AI$71,W$3,FALSE)-Desconto_TradeIn!W11&lt;=0,0,VLOOKUP($B11,Multivivo!$B$9:$AI$71,W$3,FALSE)-Desconto_TradeIn!W11),"-")</f>
        <v>3399</v>
      </c>
      <c r="X11" s="197">
        <f>IFERROR(IF(VLOOKUP($B11,Multivivo!$B$9:$AI$71,X$3,FALSE)-Desconto_TradeIn!X11&lt;=0,0,VLOOKUP($B11,Multivivo!$B$9:$AI$71,X$3,FALSE)-Desconto_TradeIn!X11),"-")</f>
        <v>3399</v>
      </c>
      <c r="Y11" s="197">
        <f>IFERROR(IF(VLOOKUP($B11,Multivivo!$B$9:$AI$71,Y$3,FALSE)-Desconto_TradeIn!Y11&lt;=0,0,VLOOKUP($B11,Multivivo!$B$9:$AI$71,Y$3,FALSE)-Desconto_TradeIn!Y11),"-")</f>
        <v>3399</v>
      </c>
      <c r="Z11" s="146">
        <f>IFERROR(IF(VLOOKUP($B11,'Novos Planos'!$B$9:$BR$71,Z$3,FALSE)-Desconto_TradeIn!H11&lt;=0,0,VLOOKUP($B11,'Novos Planos'!$B$9:$BR$71,Z$3,FALSE)-Desconto_TradeIn!H11),"-")</f>
        <v>3799</v>
      </c>
      <c r="AA11" s="146">
        <f>IFERROR(IF(VLOOKUP($B11,'Novos Planos'!$B$9:$BR$71,AA$3,FALSE)-Desconto_TradeIn!I11&lt;=0,0,VLOOKUP($B11,'Novos Planos'!$B$9:$BR$71,AA$3,FALSE)-Desconto_TradeIn!I11),"-")</f>
        <v>3799</v>
      </c>
      <c r="AB11" s="146">
        <f>IFERROR(IF(VLOOKUP($B11,'Novos Planos'!$B$9:$BR$71,AB$3,FALSE)-Desconto_TradeIn!J11&lt;=0,0,VLOOKUP($B11,'Novos Planos'!$B$9:$BR$71,AB$3,FALSE)-Desconto_TradeIn!J11),"-")</f>
        <v>3799</v>
      </c>
      <c r="AC11" s="146">
        <f>IFERROR(IF(VLOOKUP($B11,'Novos Planos'!$B$9:$BR$71,AC$3,FALSE)-Desconto_TradeIn!K11&lt;=0,0,VLOOKUP($B11,'Novos Planos'!$B$9:$BR$71,AC$3,FALSE)-Desconto_TradeIn!K11),"-")</f>
        <v>3799</v>
      </c>
      <c r="AD11" s="146">
        <f>IFERROR(IF(VLOOKUP($B11,'Novos Planos'!$B$9:$BR$71,AD$3,FALSE)-Desconto_TradeIn!L11&lt;=0,0,VLOOKUP($B11,'Novos Planos'!$B$9:$BR$71,AD$3,FALSE)-Desconto_TradeIn!L11),"-")</f>
        <v>3799</v>
      </c>
      <c r="AE11" s="146">
        <f>IFERROR(IF(VLOOKUP($B11,'Novos Planos'!$B$9:$BR$71,AE$3,FALSE)-Desconto_TradeIn!M11&lt;=0,0,VLOOKUP($B11,'Novos Planos'!$B$9:$BR$71,AE$3,FALSE)-Desconto_TradeIn!M11),"-")</f>
        <v>3799</v>
      </c>
      <c r="AF11" s="146">
        <f>IFERROR(IF(VLOOKUP($B11,'Novos Planos'!$B$9:$BR$71,AF$3,FALSE)-Desconto_TradeIn!N11&lt;=0,0,VLOOKUP($B11,'Novos Planos'!$B$9:$BR$71,AF$3,FALSE)-Desconto_TradeIn!N11),"-")</f>
        <v>3799</v>
      </c>
      <c r="AG11" s="146">
        <f>IFERROR(IF(VLOOKUP($B11,'Novos Planos'!$B$9:$BR$71,AG$3,FALSE)-Desconto_TradeIn!O11&lt;=0,0,VLOOKUP($B11,'Novos Planos'!$B$9:$BR$71,AG$3,FALSE)-Desconto_TradeIn!O11),"-")</f>
        <v>3799</v>
      </c>
      <c r="AH11" s="146">
        <f>IFERROR(IF(VLOOKUP($B11,'Novos Planos'!$B$9:$BR$71,AH$3,FALSE)-Desconto_TradeIn!P11&lt;=0,0,VLOOKUP($B11,'Novos Planos'!$B$9:$BR$71,AH$3,FALSE)-Desconto_TradeIn!P11),"-")</f>
        <v>3799</v>
      </c>
      <c r="AI11" s="146">
        <f>IFERROR(IF(VLOOKUP($B11,'Novos Planos'!$B$9:$BR$71,AI$3,FALSE)-Desconto_TradeIn!Q11&lt;=0,0,VLOOKUP($B11,'Novos Planos'!$B$9:$BR$71,AI$3,FALSE)-Desconto_TradeIn!Q11),"-")</f>
        <v>3399</v>
      </c>
      <c r="AJ11" s="146">
        <f>IFERROR(IF(VLOOKUP($B11,'Novos Planos'!$B$9:$BR$71,AJ$3,FALSE)-Desconto_TradeIn!R11&lt;=0,0,VLOOKUP($B11,'Novos Planos'!$B$9:$BR$71,AJ$3,FALSE)-Desconto_TradeIn!R11),"-")</f>
        <v>3399</v>
      </c>
      <c r="AK11" s="146">
        <f>IFERROR(IF(VLOOKUP($B11,'Novos Planos'!$B$9:$BR$71,AK$3,FALSE)-Desconto_TradeIn!S11&lt;=0,0,VLOOKUP($B11,'Novos Planos'!$B$9:$BR$71,AK$3,FALSE)-Desconto_TradeIn!S11),"-")</f>
        <v>3399</v>
      </c>
      <c r="AL11" s="146">
        <f>IFERROR(IF(VLOOKUP($B11,'Novos Planos'!$B$9:$BR$71,AL$3,FALSE)-Desconto_TradeIn!T11&lt;=0,0,VLOOKUP($B11,'Novos Planos'!$B$9:$BR$71,AL$3,FALSE)-Desconto_TradeIn!T11),"-")</f>
        <v>3399</v>
      </c>
      <c r="AM11" s="146">
        <f>IFERROR(IF(VLOOKUP($B11,'Novos Planos'!$B$9:$BR$71,AM$3,FALSE)-Desconto_TradeIn!U11&lt;=0,0,VLOOKUP($B11,'Novos Planos'!$B$9:$BR$71,AM$3,FALSE)-Desconto_TradeIn!U11),"-")</f>
        <v>3399</v>
      </c>
      <c r="AN11" s="146">
        <f>IFERROR(IF(VLOOKUP($B11,'Novos Planos'!$B$9:$BR$71,AN$3,FALSE)-Desconto_TradeIn!V11&lt;=0,0,VLOOKUP($B11,'Novos Planos'!$B$9:$BR$71,AN$3,FALSE)-Desconto_TradeIn!V11),"-")</f>
        <v>3399</v>
      </c>
      <c r="AO11" s="146">
        <f>IFERROR(IF(VLOOKUP($B11,'Novos Planos'!$B$9:$BR$71,AO$3,FALSE)-Desconto_TradeIn!W11&lt;=0,0,VLOOKUP($B11,'Novos Planos'!$B$9:$BR$71,AO$3,FALSE)-Desconto_TradeIn!W11),"-")</f>
        <v>3399</v>
      </c>
      <c r="AP11" s="146">
        <f>IFERROR(IF(VLOOKUP($B11,'Novos Planos'!$B$9:$BR$71,AP$3,FALSE)-Desconto_TradeIn!X11&lt;=0,0,VLOOKUP($B11,'Novos Planos'!$B$9:$BR$71,AP$3,FALSE)-Desconto_TradeIn!X11),"-")</f>
        <v>3399</v>
      </c>
      <c r="AQ11" s="146">
        <f>IFERROR(IF(VLOOKUP($B11,'Novos Planos'!$B$9:$BR$71,AQ$3,FALSE)-Desconto_TradeIn!Y11&lt;=0,0,VLOOKUP($B11,'Novos Planos'!$B$9:$BR$71,AQ$3,FALSE)-Desconto_TradeIn!Y11),"-")</f>
        <v>3399</v>
      </c>
      <c r="AR11" s="146">
        <f>IFERROR(IF(VLOOKUP($B11,'Novos Planos'!$B$9:$BR$71,AR$3,FALSE)-Desconto_TradeIn!Z11&lt;=0,0,VLOOKUP($B11,'Novos Planos'!$B$9:$BR$71,AR$3,FALSE)-Desconto_TradeIn!Z11),"-")</f>
        <v>3299</v>
      </c>
      <c r="AS11" s="146">
        <f>IFERROR(IF(VLOOKUP($B11,'Novos Planos'!$B$9:$BR$71,AS$3,FALSE)-Desconto_TradeIn!AA11&lt;=0,0,VLOOKUP($B11,'Novos Planos'!$B$9:$BR$71,AS$3,FALSE)-Desconto_TradeIn!AA11),"-")</f>
        <v>3299</v>
      </c>
      <c r="AT11" s="146">
        <f>IFERROR(IF(VLOOKUP($B11,'Novos Planos'!$B$9:$BR$71,AT$3,FALSE)-Desconto_TradeIn!AB11&lt;=0,0,VLOOKUP($B11,'Novos Planos'!$B$9:$BR$71,AT$3,FALSE)-Desconto_TradeIn!AB11),"-")</f>
        <v>3299</v>
      </c>
      <c r="AU11" s="146">
        <f>IFERROR(IF(VLOOKUP($B11,'Novos Planos'!$B$9:$BR$71,AU$3,FALSE)-Desconto_TradeIn!AC11&lt;=0,0,VLOOKUP($B11,'Novos Planos'!$B$9:$BR$71,AU$3,FALSE)-Desconto_TradeIn!AC11),"-")</f>
        <v>3299</v>
      </c>
      <c r="AV11" s="146">
        <f>IFERROR(IF(VLOOKUP($B11,'Novos Planos'!$B$9:$BR$71,AV$3,FALSE)-Desconto_TradeIn!AD11&lt;=0,0,VLOOKUP($B11,'Novos Planos'!$B$9:$BR$71,AV$3,FALSE)-Desconto_TradeIn!AD11),"-")</f>
        <v>3299</v>
      </c>
      <c r="AW11" s="146">
        <f>IFERROR(IF(VLOOKUP($B11,'Novos Planos'!$B$9:$BR$71,AW$3,FALSE)-Desconto_TradeIn!AE11&lt;=0,0,VLOOKUP($B11,'Novos Planos'!$B$9:$BR$71,AW$3,FALSE)-Desconto_TradeIn!AE11),"-")</f>
        <v>3299</v>
      </c>
      <c r="AX11" s="146">
        <f>IFERROR(IF(VLOOKUP($B11,'Novos Planos'!$B$9:$BR$71,AX$3,FALSE)-Desconto_TradeIn!AF11&lt;=0,0,VLOOKUP($B11,'Novos Planos'!$B$9:$BR$71,AX$3,FALSE)-Desconto_TradeIn!AF11),"-")</f>
        <v>3299</v>
      </c>
      <c r="AY11" s="146">
        <f>IFERROR(IF(VLOOKUP($B11,'Novos Planos'!$B$9:$BR$71,AY$3,FALSE)-Desconto_TradeIn!AG11&lt;=0,0,VLOOKUP($B11,'Novos Planos'!$B$9:$BR$71,AY$3,FALSE)-Desconto_TradeIn!AG11),"-")</f>
        <v>3299</v>
      </c>
      <c r="AZ11" s="146">
        <f>IFERROR(IF(VLOOKUP($B11,'Novos Planos'!$B$9:$BR$71,AZ$3,FALSE)-Desconto_TradeIn!AH11&lt;=0,0,VLOOKUP($B11,'Novos Planos'!$B$9:$BR$71,AZ$3,FALSE)-Desconto_TradeIn!AH11),"-")</f>
        <v>3299</v>
      </c>
      <c r="BA11" s="146">
        <f>IFERROR(IF(VLOOKUP($B11,'Novos Planos'!$B$9:$BR$71,BA$3,FALSE)-Desconto_TradeIn!AI11&lt;=0,0,VLOOKUP($B11,'Novos Planos'!$B$9:$BR$71,BA$3,FALSE)-Desconto_TradeIn!AI11),"-")</f>
        <v>2399</v>
      </c>
      <c r="BB11" s="146">
        <f>IFERROR(IF(VLOOKUP($B11,'Novos Planos'!$B$9:$BR$71,BB$3,FALSE)-Desconto_TradeIn!AJ11&lt;=0,0,VLOOKUP($B11,'Novos Planos'!$B$9:$BR$71,BB$3,FALSE)-Desconto_TradeIn!AJ11),"-")</f>
        <v>2399</v>
      </c>
      <c r="BC11" s="146">
        <f>IFERROR(IF(VLOOKUP($B11,'Novos Planos'!$B$9:$BR$71,BC$3,FALSE)-Desconto_TradeIn!AK11&lt;=0,0,VLOOKUP($B11,'Novos Planos'!$B$9:$BR$71,BC$3,FALSE)-Desconto_TradeIn!AK11),"-")</f>
        <v>2399</v>
      </c>
      <c r="BD11" s="146">
        <f>IFERROR(IF(VLOOKUP($B11,'Novos Planos'!$B$9:$BR$71,BD$3,FALSE)-Desconto_TradeIn!AL11&lt;=0,0,VLOOKUP($B11,'Novos Planos'!$B$9:$BR$71,BD$3,FALSE)-Desconto_TradeIn!AL11),"-")</f>
        <v>2399</v>
      </c>
      <c r="BE11" s="146">
        <f>IFERROR(IF(VLOOKUP($B11,'Novos Planos'!$B$9:$BR$71,BE$3,FALSE)-Desconto_TradeIn!AM11&lt;=0,0,VLOOKUP($B11,'Novos Planos'!$B$9:$BR$71,BE$3,FALSE)-Desconto_TradeIn!AM11),"-")</f>
        <v>2399</v>
      </c>
      <c r="BF11" s="146">
        <f>IFERROR(IF(VLOOKUP($B11,'Novos Planos'!$B$9:$BR$71,BF$3,FALSE)-Desconto_TradeIn!AN11&lt;=0,0,VLOOKUP($B11,'Novos Planos'!$B$9:$BR$71,BF$3,FALSE)-Desconto_TradeIn!AN11),"-")</f>
        <v>2399</v>
      </c>
      <c r="BG11" s="146">
        <f>IFERROR(IF(VLOOKUP($B11,'Novos Planos'!$B$9:$BR$71,BG$3,FALSE)-Desconto_TradeIn!AO11&lt;=0,0,VLOOKUP($B11,'Novos Planos'!$B$9:$BR$71,BG$3,FALSE)-Desconto_TradeIn!AO11),"-")</f>
        <v>2399</v>
      </c>
      <c r="BH11" s="146">
        <f>IFERROR(IF(VLOOKUP($B11,'Novos Planos'!$B$9:$BR$71,BH$3,FALSE)-Desconto_TradeIn!AP11&lt;=0,0,VLOOKUP($B11,'Novos Planos'!$B$9:$BR$71,BH$3,FALSE)-Desconto_TradeIn!AP11),"-")</f>
        <v>2399</v>
      </c>
      <c r="BI11" s="146">
        <f>IFERROR(IF(VLOOKUP($B11,'Novos Planos'!$B$9:$BR$71,BI$3,FALSE)-Desconto_TradeIn!AQ11&lt;=0,0,VLOOKUP($B11,'Novos Planos'!$B$9:$BR$71,BI$3,FALSE)-Desconto_TradeIn!AQ11),"-")</f>
        <v>2399</v>
      </c>
      <c r="BJ11" s="146">
        <f>IFERROR(IF(VLOOKUP($B11,'Novos Planos'!$B$9:$BR$71,BJ$3,FALSE)-Desconto_TradeIn!AR11&lt;=0,0,VLOOKUP($B11,'Novos Planos'!$B$9:$BR$71,BJ$3,FALSE)-Desconto_TradeIn!AR11),"-")</f>
        <v>1699</v>
      </c>
      <c r="BK11" s="146">
        <f>IFERROR(IF(VLOOKUP($B11,'Novos Planos'!$B$9:$BR$71,BK$3,FALSE)-Desconto_TradeIn!AS11&lt;=0,0,VLOOKUP($B11,'Novos Planos'!$B$9:$BR$71,BK$3,FALSE)-Desconto_TradeIn!AS11),"-")</f>
        <v>1699</v>
      </c>
      <c r="BL11" s="146">
        <f>IFERROR(IF(VLOOKUP($B11,'Novos Planos'!$B$9:$BR$71,BL$3,FALSE)-Desconto_TradeIn!AT11&lt;=0,0,VLOOKUP($B11,'Novos Planos'!$B$9:$BR$71,BL$3,FALSE)-Desconto_TradeIn!AT11),"-")</f>
        <v>1699</v>
      </c>
      <c r="BM11" s="146">
        <f>IFERROR(IF(VLOOKUP($B11,'Novos Planos'!$B$9:$BR$71,BM$3,FALSE)-Desconto_TradeIn!AU11&lt;=0,0,VLOOKUP($B11,'Novos Planos'!$B$9:$BR$71,BM$3,FALSE)-Desconto_TradeIn!AU11),"-")</f>
        <v>1699</v>
      </c>
      <c r="BN11" s="146">
        <f>IFERROR(IF(VLOOKUP($B11,'Novos Planos'!$B$9:$BR$71,BN$3,FALSE)-Desconto_TradeIn!AV11&lt;=0,0,VLOOKUP($B11,'Novos Planos'!$B$9:$BR$71,BN$3,FALSE)-Desconto_TradeIn!AV11),"-")</f>
        <v>1699</v>
      </c>
      <c r="BO11" s="146">
        <f>IFERROR(IF(VLOOKUP($B11,'Novos Planos'!$B$9:$BR$71,BO$3,FALSE)-Desconto_TradeIn!AW11&lt;=0,0,VLOOKUP($B11,'Novos Planos'!$B$9:$BR$71,BO$3,FALSE)-Desconto_TradeIn!AW11),"-")</f>
        <v>1699</v>
      </c>
      <c r="BP11" s="146">
        <f>IFERROR(IF(VLOOKUP($B11,'Novos Planos'!$B$9:$BR$71,BP$3,FALSE)-Desconto_TradeIn!AX11&lt;=0,0,VLOOKUP($B11,'Novos Planos'!$B$9:$BR$71,BP$3,FALSE)-Desconto_TradeIn!AX11),"-")</f>
        <v>1699</v>
      </c>
      <c r="BQ11" s="146">
        <f>IFERROR(IF(VLOOKUP($B11,'Novos Planos'!$B$9:$BR$71,BQ$3,FALSE)-Desconto_TradeIn!AY11&lt;=0,0,VLOOKUP($B11,'Novos Planos'!$B$9:$BR$71,BQ$3,FALSE)-Desconto_TradeIn!AY11),"-")</f>
        <v>1699</v>
      </c>
      <c r="BR11" s="146">
        <f>IFERROR(IF(VLOOKUP($B11,'Novos Planos'!$B$9:$BR$71,BR$3,FALSE)-Desconto_TradeIn!AZ11&lt;=0,0,VLOOKUP($B11,'Novos Planos'!$B$9:$BR$71,BR$3,FALSE)-Desconto_TradeIn!AZ11),"-")</f>
        <v>1699</v>
      </c>
      <c r="BS11" s="146">
        <f>IFERROR(IF(VLOOKUP($B11,'Novos Planos'!$B$9:$BR$71,BS$3,FALSE)-Desconto_TradeIn!BA11&lt;=0,0,VLOOKUP($B11,'Novos Planos'!$B$9:$BR$71,BS$3,FALSE)-Desconto_TradeIn!BA11),"-")</f>
        <v>1399</v>
      </c>
      <c r="BT11" s="146">
        <f>IFERROR(IF(VLOOKUP($B11,'Novos Planos'!$B$9:$BR$71,BT$3,FALSE)-Desconto_TradeIn!BB11&lt;=0,0,VLOOKUP($B11,'Novos Planos'!$B$9:$BR$71,BT$3,FALSE)-Desconto_TradeIn!BB11),"-")</f>
        <v>1399</v>
      </c>
      <c r="BU11" s="146">
        <f>IFERROR(IF(VLOOKUP($B11,'Novos Planos'!$B$9:$BR$71,BU$3,FALSE)-Desconto_TradeIn!BC11&lt;=0,0,VLOOKUP($B11,'Novos Planos'!$B$9:$BR$71,BU$3,FALSE)-Desconto_TradeIn!BC11),"-")</f>
        <v>1399</v>
      </c>
      <c r="BV11" s="146">
        <f>IFERROR(IF(VLOOKUP($B11,'Novos Planos'!$B$9:$BR$71,BV$3,FALSE)-Desconto_TradeIn!BD11&lt;=0,0,VLOOKUP($B11,'Novos Planos'!$B$9:$BR$71,BV$3,FALSE)-Desconto_TradeIn!BD11),"-")</f>
        <v>1399</v>
      </c>
      <c r="BW11" s="146">
        <f>IFERROR(IF(VLOOKUP($B11,'Novos Planos'!$B$9:$BR$71,BW$3,FALSE)-Desconto_TradeIn!BE11&lt;=0,0,VLOOKUP($B11,'Novos Planos'!$B$9:$BR$71,BW$3,FALSE)-Desconto_TradeIn!BE11),"-")</f>
        <v>1399</v>
      </c>
      <c r="BX11" s="146">
        <f>IFERROR(IF(VLOOKUP($B11,'Novos Planos'!$B$9:$BR$71,BX$3,FALSE)-Desconto_TradeIn!BF11&lt;=0,0,VLOOKUP($B11,'Novos Planos'!$B$9:$BR$71,BX$3,FALSE)-Desconto_TradeIn!BF11),"-")</f>
        <v>1399</v>
      </c>
      <c r="BY11" s="146">
        <f>IFERROR(IF(VLOOKUP($B11,'Novos Planos'!$B$9:$BR$71,BY$3,FALSE)-Desconto_TradeIn!BG11&lt;=0,0,VLOOKUP($B11,'Novos Planos'!$B$9:$BR$71,BY$3,FALSE)-Desconto_TradeIn!BG11),"-")</f>
        <v>1399</v>
      </c>
      <c r="BZ11" s="146">
        <f>IFERROR(IF(VLOOKUP($B11,'Novos Planos'!$B$9:$BR$71,BZ$3,FALSE)-Desconto_TradeIn!BH11&lt;=0,0,VLOOKUP($B11,'Novos Planos'!$B$9:$BR$71,BZ$3,FALSE)-Desconto_TradeIn!BH11),"-")</f>
        <v>1399</v>
      </c>
      <c r="CA11" s="146">
        <f>IFERROR(IF(VLOOKUP($B11,'Novos Planos'!$B$9:$BR$71,CA$3,FALSE)-Desconto_TradeIn!BI11&lt;=0,0,VLOOKUP($B11,'Novos Planos'!$B$9:$BR$71,CA$3,FALSE)-Desconto_TradeIn!BI11),"-")</f>
        <v>1399</v>
      </c>
      <c r="CB11" s="146">
        <f>IFERROR(IF(VLOOKUP($B11,'Novos Planos'!$B$9:$BR$71,CB$3,FALSE)-Desconto_TradeIn!BJ11&lt;=0,0,VLOOKUP($B11,'Novos Planos'!$B$9:$BR$71,CB$3,FALSE)-Desconto_TradeIn!BJ11),"-")</f>
        <v>999</v>
      </c>
      <c r="CC11" s="146">
        <f>IFERROR(IF(VLOOKUP($B11,'Novos Planos'!$B$9:$BR$71,CC$3,FALSE)-Desconto_TradeIn!BK11&lt;=0,0,VLOOKUP($B11,'Novos Planos'!$B$9:$BR$71,CC$3,FALSE)-Desconto_TradeIn!BK11),"-")</f>
        <v>999</v>
      </c>
      <c r="CD11" s="146">
        <f>IFERROR(IF(VLOOKUP($B11,'Novos Planos'!$B$9:$BR$71,CD$3,FALSE)-Desconto_TradeIn!BL11&lt;=0,0,VLOOKUP($B11,'Novos Planos'!$B$9:$BR$71,CD$3,FALSE)-Desconto_TradeIn!BL11),"-")</f>
        <v>999</v>
      </c>
      <c r="CE11" s="146">
        <f>IFERROR(IF(VLOOKUP($B11,'Novos Planos'!$B$9:$BR$71,CE$3,FALSE)-Desconto_TradeIn!BM11&lt;=0,0,VLOOKUP($B11,'Novos Planos'!$B$9:$BR$71,CE$3,FALSE)-Desconto_TradeIn!BM11),"-")</f>
        <v>999</v>
      </c>
      <c r="CF11" s="146">
        <f>IFERROR(IF(VLOOKUP($B11,'Novos Planos'!$B$9:$BR$71,CF$3,FALSE)-Desconto_TradeIn!BN11&lt;=0,0,VLOOKUP($B11,'Novos Planos'!$B$9:$BR$71,CF$3,FALSE)-Desconto_TradeIn!BN11),"-")</f>
        <v>999</v>
      </c>
      <c r="CG11" s="146">
        <f>IFERROR(IF(VLOOKUP($B11,'Novos Planos'!$B$9:$BR$71,CG$3,FALSE)-Desconto_TradeIn!BO11&lt;=0,0,VLOOKUP($B11,'Novos Planos'!$B$9:$BR$71,CG$3,FALSE)-Desconto_TradeIn!BO11),"-")</f>
        <v>999</v>
      </c>
      <c r="CH11" s="146">
        <f>IFERROR(IF(VLOOKUP($B11,'Novos Planos'!$B$9:$BR$71,CH$3,FALSE)-Desconto_TradeIn!BP11&lt;=0,0,VLOOKUP($B11,'Novos Planos'!$B$9:$BR$71,CH$3,FALSE)-Desconto_TradeIn!BP11),"-")</f>
        <v>999</v>
      </c>
      <c r="CI11" s="146">
        <f>IFERROR(IF(VLOOKUP($B11,'Novos Planos'!$B$9:$BR$71,CI$3,FALSE)-Desconto_TradeIn!BQ11&lt;=0,0,VLOOKUP($B11,'Novos Planos'!$B$9:$BR$71,CI$3,FALSE)-Desconto_TradeIn!BQ11),"-")</f>
        <v>999</v>
      </c>
      <c r="CJ11" s="146">
        <f>IFERROR(IF(VLOOKUP($B11,'Novos Planos'!$B$9:$BR$71,CJ$3,FALSE)-Desconto_TradeIn!BR11&lt;=0,0,VLOOKUP($B11,'Novos Planos'!$B$9:$BR$71,CJ$3,FALSE)-Desconto_TradeIn!BR11),"-")</f>
        <v>999</v>
      </c>
      <c r="CL11" s="237" t="b">
        <f>B11='Novos Planos'!B11</f>
        <v>1</v>
      </c>
      <c r="CM11" s="197">
        <v>0</v>
      </c>
      <c r="CN11" s="197">
        <v>0</v>
      </c>
      <c r="CO11" s="197">
        <v>0</v>
      </c>
      <c r="CP11" s="197">
        <v>0</v>
      </c>
      <c r="CQ11" s="197">
        <v>0</v>
      </c>
      <c r="CR11" s="197">
        <v>0</v>
      </c>
      <c r="CS11" s="197">
        <v>0</v>
      </c>
      <c r="CT11" s="197">
        <v>0</v>
      </c>
      <c r="CU11" s="197">
        <v>0</v>
      </c>
      <c r="CV11" s="197">
        <v>3399</v>
      </c>
      <c r="CW11" s="197">
        <v>3399</v>
      </c>
      <c r="CX11" s="197">
        <v>3399</v>
      </c>
      <c r="CY11" s="197">
        <v>3399</v>
      </c>
      <c r="CZ11" s="197">
        <v>3399</v>
      </c>
      <c r="DA11" s="197">
        <v>3399</v>
      </c>
      <c r="DB11" s="197">
        <v>3399</v>
      </c>
      <c r="DC11" s="197">
        <v>3399</v>
      </c>
      <c r="DD11" s="197">
        <v>3399</v>
      </c>
      <c r="DE11" s="197">
        <v>3799</v>
      </c>
      <c r="DF11" s="197">
        <v>3799</v>
      </c>
      <c r="DG11" s="197">
        <v>3799</v>
      </c>
      <c r="DH11" s="197">
        <v>3799</v>
      </c>
      <c r="DI11" s="197">
        <v>3799</v>
      </c>
      <c r="DJ11" s="197">
        <v>3799</v>
      </c>
      <c r="DK11" s="197">
        <v>3799</v>
      </c>
      <c r="DL11" s="197">
        <v>3799</v>
      </c>
      <c r="DM11" s="197">
        <v>3799</v>
      </c>
      <c r="DN11" s="197">
        <v>3399</v>
      </c>
      <c r="DO11" s="197">
        <v>3399</v>
      </c>
      <c r="DP11" s="197">
        <v>3399</v>
      </c>
      <c r="DQ11" s="197">
        <v>3399</v>
      </c>
      <c r="DR11" s="197">
        <v>3399</v>
      </c>
      <c r="DS11" s="197">
        <v>3399</v>
      </c>
      <c r="DT11" s="197">
        <v>3399</v>
      </c>
      <c r="DU11" s="197">
        <v>3399</v>
      </c>
      <c r="DV11" s="197">
        <v>3399</v>
      </c>
      <c r="DW11" s="197">
        <v>3299</v>
      </c>
      <c r="DX11" s="197">
        <v>3299</v>
      </c>
      <c r="DY11" s="197">
        <v>3299</v>
      </c>
      <c r="DZ11" s="197">
        <v>3299</v>
      </c>
      <c r="EA11" s="197">
        <v>3299</v>
      </c>
      <c r="EB11" s="197">
        <v>3299</v>
      </c>
      <c r="EC11" s="197">
        <v>3299</v>
      </c>
      <c r="ED11" s="197">
        <v>3299</v>
      </c>
      <c r="EE11" s="197">
        <v>3299</v>
      </c>
      <c r="EF11" s="197">
        <v>2399</v>
      </c>
      <c r="EG11" s="197">
        <v>2399</v>
      </c>
      <c r="EH11" s="197">
        <v>2399</v>
      </c>
      <c r="EI11" s="197">
        <v>2399</v>
      </c>
      <c r="EJ11" s="197">
        <v>2399</v>
      </c>
      <c r="EK11" s="197">
        <v>2399</v>
      </c>
      <c r="EL11" s="197">
        <v>2399</v>
      </c>
      <c r="EM11" s="197">
        <v>2399</v>
      </c>
      <c r="EN11" s="197">
        <v>2399</v>
      </c>
      <c r="EO11" s="197">
        <v>1699</v>
      </c>
      <c r="EP11" s="197">
        <v>1699</v>
      </c>
      <c r="EQ11" s="197">
        <v>1699</v>
      </c>
      <c r="ER11" s="197">
        <v>1699</v>
      </c>
      <c r="ES11" s="197">
        <v>1699</v>
      </c>
      <c r="ET11" s="197">
        <v>1699</v>
      </c>
      <c r="EU11" s="197">
        <v>1699</v>
      </c>
      <c r="EV11" s="197">
        <v>1699</v>
      </c>
      <c r="EW11" s="197">
        <v>1699</v>
      </c>
      <c r="EX11" s="197">
        <v>1399</v>
      </c>
      <c r="EY11" s="197">
        <v>1399</v>
      </c>
      <c r="EZ11" s="197">
        <v>1399</v>
      </c>
      <c r="FA11" s="197">
        <v>1399</v>
      </c>
      <c r="FB11" s="197">
        <v>1399</v>
      </c>
      <c r="FC11" s="197">
        <v>1399</v>
      </c>
      <c r="FD11" s="197">
        <v>1399</v>
      </c>
      <c r="FE11" s="197">
        <v>1399</v>
      </c>
      <c r="FF11" s="197">
        <v>1399</v>
      </c>
      <c r="FG11" s="197">
        <v>999</v>
      </c>
      <c r="FH11" s="197">
        <v>999</v>
      </c>
      <c r="FI11" s="197">
        <v>999</v>
      </c>
      <c r="FJ11" s="197">
        <v>999</v>
      </c>
      <c r="FK11" s="197">
        <v>999</v>
      </c>
      <c r="FL11" s="197">
        <v>999</v>
      </c>
      <c r="FM11" s="197">
        <v>999</v>
      </c>
      <c r="FN11" s="197">
        <v>999</v>
      </c>
      <c r="FO11" s="197">
        <v>999</v>
      </c>
    </row>
    <row r="12" spans="1:171" ht="15" customHeight="1">
      <c r="A12" s="296"/>
      <c r="B12" s="223" t="str">
        <f>'Novos Planos'!B12</f>
        <v>Samsung N920G</v>
      </c>
      <c r="C12" s="198" t="str">
        <f>'Novos Planos'!C12</f>
        <v>Samsung Galaxy Note 5</v>
      </c>
      <c r="D12" s="481">
        <f>'Novos Planos'!D12</f>
        <v>42294</v>
      </c>
      <c r="E12" s="481" t="str">
        <f>'Novos Planos'!E12</f>
        <v>Lte</v>
      </c>
      <c r="F12" s="197" t="str">
        <f>'Novos Planos'!F12</f>
        <v>4FF</v>
      </c>
      <c r="G12" s="197" t="str">
        <f>'Novos Planos'!G12</f>
        <v>SmartVivo 8GB</v>
      </c>
      <c r="H12" s="197"/>
      <c r="I12" s="197"/>
      <c r="J12" s="197"/>
      <c r="K12" s="197"/>
      <c r="L12" s="197"/>
      <c r="M12" s="197"/>
      <c r="N12" s="197"/>
      <c r="O12" s="197"/>
      <c r="P12" s="197"/>
      <c r="Q12" s="197">
        <f>IFERROR(IF(VLOOKUP($B12,Multivivo!$B$9:$AI$71,Q$3,FALSE)-Desconto_TradeIn!Q12&lt;=0,0,VLOOKUP($B12,Multivivo!$B$9:$AI$71,Q$3,FALSE)-Desconto_TradeIn!Q12),"-")</f>
        <v>2969</v>
      </c>
      <c r="R12" s="197">
        <f>IFERROR(IF(VLOOKUP($B12,Multivivo!$B$9:$AI$71,R$3,FALSE)-Desconto_TradeIn!R12&lt;=0,0,VLOOKUP($B12,Multivivo!$B$9:$AI$71,R$3,FALSE)-Desconto_TradeIn!R12),"-")</f>
        <v>2969</v>
      </c>
      <c r="S12" s="197">
        <f>IFERROR(IF(VLOOKUP($B12,Multivivo!$B$9:$AI$71,S$3,FALSE)-Desconto_TradeIn!S12&lt;=0,0,VLOOKUP($B12,Multivivo!$B$9:$AI$71,S$3,FALSE)-Desconto_TradeIn!S12),"-")</f>
        <v>2969</v>
      </c>
      <c r="T12" s="197">
        <f>IFERROR(IF(VLOOKUP($B12,Multivivo!$B$9:$AI$71,T$3,FALSE)-Desconto_TradeIn!T12&lt;=0,0,VLOOKUP($B12,Multivivo!$B$9:$AI$71,T$3,FALSE)-Desconto_TradeIn!T12),"-")</f>
        <v>2969</v>
      </c>
      <c r="U12" s="197">
        <f>IFERROR(IF(VLOOKUP($B12,Multivivo!$B$9:$AI$71,U$3,FALSE)-Desconto_TradeIn!U12&lt;=0,0,VLOOKUP($B12,Multivivo!$B$9:$AI$71,U$3,FALSE)-Desconto_TradeIn!U12),"-")</f>
        <v>2969</v>
      </c>
      <c r="V12" s="197">
        <f>IFERROR(IF(VLOOKUP($B12,Multivivo!$B$9:$AI$71,V$3,FALSE)-Desconto_TradeIn!V12&lt;=0,0,VLOOKUP($B12,Multivivo!$B$9:$AI$71,V$3,FALSE)-Desconto_TradeIn!V12),"-")</f>
        <v>2969</v>
      </c>
      <c r="W12" s="197">
        <f>IFERROR(IF(VLOOKUP($B12,Multivivo!$B$9:$AI$71,W$3,FALSE)-Desconto_TradeIn!W12&lt;=0,0,VLOOKUP($B12,Multivivo!$B$9:$AI$71,W$3,FALSE)-Desconto_TradeIn!W12),"-")</f>
        <v>2969</v>
      </c>
      <c r="X12" s="197">
        <f>IFERROR(IF(VLOOKUP($B12,Multivivo!$B$9:$AI$71,X$3,FALSE)-Desconto_TradeIn!X12&lt;=0,0,VLOOKUP($B12,Multivivo!$B$9:$AI$71,X$3,FALSE)-Desconto_TradeIn!X12),"-")</f>
        <v>2969</v>
      </c>
      <c r="Y12" s="197">
        <f>IFERROR(IF(VLOOKUP($B12,Multivivo!$B$9:$AI$71,Y$3,FALSE)-Desconto_TradeIn!Y12&lt;=0,0,VLOOKUP($B12,Multivivo!$B$9:$AI$71,Y$3,FALSE)-Desconto_TradeIn!Y12),"-")</f>
        <v>2969</v>
      </c>
      <c r="Z12" s="146">
        <f>IFERROR(IF(VLOOKUP($B12,'Novos Planos'!$B$9:$BR$71,Z$3,FALSE)-Desconto_TradeIn!H12&lt;=0,0,VLOOKUP($B12,'Novos Planos'!$B$9:$BR$71,Z$3,FALSE)-Desconto_TradeIn!H12),"-")</f>
        <v>3299</v>
      </c>
      <c r="AA12" s="146">
        <f>IFERROR(IF(VLOOKUP($B12,'Novos Planos'!$B$9:$BR$71,AA$3,FALSE)-Desconto_TradeIn!I12&lt;=0,0,VLOOKUP($B12,'Novos Planos'!$B$9:$BR$71,AA$3,FALSE)-Desconto_TradeIn!I12),"-")</f>
        <v>3299</v>
      </c>
      <c r="AB12" s="146">
        <f>IFERROR(IF(VLOOKUP($B12,'Novos Planos'!$B$9:$BR$71,AB$3,FALSE)-Desconto_TradeIn!J12&lt;=0,0,VLOOKUP($B12,'Novos Planos'!$B$9:$BR$71,AB$3,FALSE)-Desconto_TradeIn!J12),"-")</f>
        <v>3299</v>
      </c>
      <c r="AC12" s="146">
        <f>IFERROR(IF(VLOOKUP($B12,'Novos Planos'!$B$9:$BR$71,AC$3,FALSE)-Desconto_TradeIn!K12&lt;=0,0,VLOOKUP($B12,'Novos Planos'!$B$9:$BR$71,AC$3,FALSE)-Desconto_TradeIn!K12),"-")</f>
        <v>3299</v>
      </c>
      <c r="AD12" s="146">
        <f>IFERROR(IF(VLOOKUP($B12,'Novos Planos'!$B$9:$BR$71,AD$3,FALSE)-Desconto_TradeIn!L12&lt;=0,0,VLOOKUP($B12,'Novos Planos'!$B$9:$BR$71,AD$3,FALSE)-Desconto_TradeIn!L12),"-")</f>
        <v>3299</v>
      </c>
      <c r="AE12" s="146">
        <f>IFERROR(IF(VLOOKUP($B12,'Novos Planos'!$B$9:$BR$71,AE$3,FALSE)-Desconto_TradeIn!M12&lt;=0,0,VLOOKUP($B12,'Novos Planos'!$B$9:$BR$71,AE$3,FALSE)-Desconto_TradeIn!M12),"-")</f>
        <v>3299</v>
      </c>
      <c r="AF12" s="146">
        <f>IFERROR(IF(VLOOKUP($B12,'Novos Planos'!$B$9:$BR$71,AF$3,FALSE)-Desconto_TradeIn!N12&lt;=0,0,VLOOKUP($B12,'Novos Planos'!$B$9:$BR$71,AF$3,FALSE)-Desconto_TradeIn!N12),"-")</f>
        <v>3299</v>
      </c>
      <c r="AG12" s="146">
        <f>IFERROR(IF(VLOOKUP($B12,'Novos Planos'!$B$9:$BR$71,AG$3,FALSE)-Desconto_TradeIn!O12&lt;=0,0,VLOOKUP($B12,'Novos Planos'!$B$9:$BR$71,AG$3,FALSE)-Desconto_TradeIn!O12),"-")</f>
        <v>3299</v>
      </c>
      <c r="AH12" s="146">
        <f>IFERROR(IF(VLOOKUP($B12,'Novos Planos'!$B$9:$BR$71,AH$3,FALSE)-Desconto_TradeIn!P12&lt;=0,0,VLOOKUP($B12,'Novos Planos'!$B$9:$BR$71,AH$3,FALSE)-Desconto_TradeIn!P12),"-")</f>
        <v>3299</v>
      </c>
      <c r="AI12" s="146">
        <f>IFERROR(IF(VLOOKUP($B12,'Novos Planos'!$B$9:$BR$71,AI$3,FALSE)-Desconto_TradeIn!Q12&lt;=0,0,VLOOKUP($B12,'Novos Planos'!$B$9:$BR$71,AI$3,FALSE)-Desconto_TradeIn!Q12),"-")</f>
        <v>2969</v>
      </c>
      <c r="AJ12" s="146">
        <f>IFERROR(IF(VLOOKUP($B12,'Novos Planos'!$B$9:$BR$71,AJ$3,FALSE)-Desconto_TradeIn!R12&lt;=0,0,VLOOKUP($B12,'Novos Planos'!$B$9:$BR$71,AJ$3,FALSE)-Desconto_TradeIn!R12),"-")</f>
        <v>2969</v>
      </c>
      <c r="AK12" s="146">
        <f>IFERROR(IF(VLOOKUP($B12,'Novos Planos'!$B$9:$BR$71,AK$3,FALSE)-Desconto_TradeIn!S12&lt;=0,0,VLOOKUP($B12,'Novos Planos'!$B$9:$BR$71,AK$3,FALSE)-Desconto_TradeIn!S12),"-")</f>
        <v>2969</v>
      </c>
      <c r="AL12" s="146">
        <f>IFERROR(IF(VLOOKUP($B12,'Novos Planos'!$B$9:$BR$71,AL$3,FALSE)-Desconto_TradeIn!T12&lt;=0,0,VLOOKUP($B12,'Novos Planos'!$B$9:$BR$71,AL$3,FALSE)-Desconto_TradeIn!T12),"-")</f>
        <v>2969</v>
      </c>
      <c r="AM12" s="146">
        <f>IFERROR(IF(VLOOKUP($B12,'Novos Planos'!$B$9:$BR$71,AM$3,FALSE)-Desconto_TradeIn!U12&lt;=0,0,VLOOKUP($B12,'Novos Planos'!$B$9:$BR$71,AM$3,FALSE)-Desconto_TradeIn!U12),"-")</f>
        <v>2969</v>
      </c>
      <c r="AN12" s="146">
        <f>IFERROR(IF(VLOOKUP($B12,'Novos Planos'!$B$9:$BR$71,AN$3,FALSE)-Desconto_TradeIn!V12&lt;=0,0,VLOOKUP($B12,'Novos Planos'!$B$9:$BR$71,AN$3,FALSE)-Desconto_TradeIn!V12),"-")</f>
        <v>2969</v>
      </c>
      <c r="AO12" s="146">
        <f>IFERROR(IF(VLOOKUP($B12,'Novos Planos'!$B$9:$BR$71,AO$3,FALSE)-Desconto_TradeIn!W12&lt;=0,0,VLOOKUP($B12,'Novos Planos'!$B$9:$BR$71,AO$3,FALSE)-Desconto_TradeIn!W12),"-")</f>
        <v>2969</v>
      </c>
      <c r="AP12" s="146">
        <f>IFERROR(IF(VLOOKUP($B12,'Novos Planos'!$B$9:$BR$71,AP$3,FALSE)-Desconto_TradeIn!X12&lt;=0,0,VLOOKUP($B12,'Novos Planos'!$B$9:$BR$71,AP$3,FALSE)-Desconto_TradeIn!X12),"-")</f>
        <v>2969</v>
      </c>
      <c r="AQ12" s="146">
        <f>IFERROR(IF(VLOOKUP($B12,'Novos Planos'!$B$9:$BR$71,AQ$3,FALSE)-Desconto_TradeIn!Y12&lt;=0,0,VLOOKUP($B12,'Novos Planos'!$B$9:$BR$71,AQ$3,FALSE)-Desconto_TradeIn!Y12),"-")</f>
        <v>2969</v>
      </c>
      <c r="AR12" s="146">
        <f>IFERROR(IF(VLOOKUP($B12,'Novos Planos'!$B$9:$BR$71,AR$3,FALSE)-Desconto_TradeIn!Z12&lt;=0,0,VLOOKUP($B12,'Novos Planos'!$B$9:$BR$71,AR$3,FALSE)-Desconto_TradeIn!Z12),"-")</f>
        <v>2869</v>
      </c>
      <c r="AS12" s="146">
        <f>IFERROR(IF(VLOOKUP($B12,'Novos Planos'!$B$9:$BR$71,AS$3,FALSE)-Desconto_TradeIn!AA12&lt;=0,0,VLOOKUP($B12,'Novos Planos'!$B$9:$BR$71,AS$3,FALSE)-Desconto_TradeIn!AA12),"-")</f>
        <v>2869</v>
      </c>
      <c r="AT12" s="146">
        <f>IFERROR(IF(VLOOKUP($B12,'Novos Planos'!$B$9:$BR$71,AT$3,FALSE)-Desconto_TradeIn!AB12&lt;=0,0,VLOOKUP($B12,'Novos Planos'!$B$9:$BR$71,AT$3,FALSE)-Desconto_TradeIn!AB12),"-")</f>
        <v>2869</v>
      </c>
      <c r="AU12" s="146">
        <f>IFERROR(IF(VLOOKUP($B12,'Novos Planos'!$B$9:$BR$71,AU$3,FALSE)-Desconto_TradeIn!AC12&lt;=0,0,VLOOKUP($B12,'Novos Planos'!$B$9:$BR$71,AU$3,FALSE)-Desconto_TradeIn!AC12),"-")</f>
        <v>2869</v>
      </c>
      <c r="AV12" s="146">
        <f>IFERROR(IF(VLOOKUP($B12,'Novos Planos'!$B$9:$BR$71,AV$3,FALSE)-Desconto_TradeIn!AD12&lt;=0,0,VLOOKUP($B12,'Novos Planos'!$B$9:$BR$71,AV$3,FALSE)-Desconto_TradeIn!AD12),"-")</f>
        <v>2869</v>
      </c>
      <c r="AW12" s="146">
        <f>IFERROR(IF(VLOOKUP($B12,'Novos Planos'!$B$9:$BR$71,AW$3,FALSE)-Desconto_TradeIn!AE12&lt;=0,0,VLOOKUP($B12,'Novos Planos'!$B$9:$BR$71,AW$3,FALSE)-Desconto_TradeIn!AE12),"-")</f>
        <v>2869</v>
      </c>
      <c r="AX12" s="146">
        <f>IFERROR(IF(VLOOKUP($B12,'Novos Planos'!$B$9:$BR$71,AX$3,FALSE)-Desconto_TradeIn!AF12&lt;=0,0,VLOOKUP($B12,'Novos Planos'!$B$9:$BR$71,AX$3,FALSE)-Desconto_TradeIn!AF12),"-")</f>
        <v>2869</v>
      </c>
      <c r="AY12" s="146">
        <f>IFERROR(IF(VLOOKUP($B12,'Novos Planos'!$B$9:$BR$71,AY$3,FALSE)-Desconto_TradeIn!AG12&lt;=0,0,VLOOKUP($B12,'Novos Planos'!$B$9:$BR$71,AY$3,FALSE)-Desconto_TradeIn!AG12),"-")</f>
        <v>2869</v>
      </c>
      <c r="AZ12" s="146">
        <f>IFERROR(IF(VLOOKUP($B12,'Novos Planos'!$B$9:$BR$71,AZ$3,FALSE)-Desconto_TradeIn!AH12&lt;=0,0,VLOOKUP($B12,'Novos Planos'!$B$9:$BR$71,AZ$3,FALSE)-Desconto_TradeIn!AH12),"-")</f>
        <v>2869</v>
      </c>
      <c r="BA12" s="146">
        <f>IFERROR(IF(VLOOKUP($B12,'Novos Planos'!$B$9:$BR$71,BA$3,FALSE)-Desconto_TradeIn!AI12&lt;=0,0,VLOOKUP($B12,'Novos Planos'!$B$9:$BR$71,BA$3,FALSE)-Desconto_TradeIn!AI12),"-")</f>
        <v>2499</v>
      </c>
      <c r="BB12" s="146">
        <f>IFERROR(IF(VLOOKUP($B12,'Novos Planos'!$B$9:$BR$71,BB$3,FALSE)-Desconto_TradeIn!AJ12&lt;=0,0,VLOOKUP($B12,'Novos Planos'!$B$9:$BR$71,BB$3,FALSE)-Desconto_TradeIn!AJ12),"-")</f>
        <v>2499</v>
      </c>
      <c r="BC12" s="146">
        <f>IFERROR(IF(VLOOKUP($B12,'Novos Planos'!$B$9:$BR$71,BC$3,FALSE)-Desconto_TradeIn!AK12&lt;=0,0,VLOOKUP($B12,'Novos Planos'!$B$9:$BR$71,BC$3,FALSE)-Desconto_TradeIn!AK12),"-")</f>
        <v>2499</v>
      </c>
      <c r="BD12" s="146">
        <f>IFERROR(IF(VLOOKUP($B12,'Novos Planos'!$B$9:$BR$71,BD$3,FALSE)-Desconto_TradeIn!AL12&lt;=0,0,VLOOKUP($B12,'Novos Planos'!$B$9:$BR$71,BD$3,FALSE)-Desconto_TradeIn!AL12),"-")</f>
        <v>2499</v>
      </c>
      <c r="BE12" s="146">
        <f>IFERROR(IF(VLOOKUP($B12,'Novos Planos'!$B$9:$BR$71,BE$3,FALSE)-Desconto_TradeIn!AM12&lt;=0,0,VLOOKUP($B12,'Novos Planos'!$B$9:$BR$71,BE$3,FALSE)-Desconto_TradeIn!AM12),"-")</f>
        <v>2499</v>
      </c>
      <c r="BF12" s="146">
        <f>IFERROR(IF(VLOOKUP($B12,'Novos Planos'!$B$9:$BR$71,BF$3,FALSE)-Desconto_TradeIn!AN12&lt;=0,0,VLOOKUP($B12,'Novos Planos'!$B$9:$BR$71,BF$3,FALSE)-Desconto_TradeIn!AN12),"-")</f>
        <v>2499</v>
      </c>
      <c r="BG12" s="146">
        <f>IFERROR(IF(VLOOKUP($B12,'Novos Planos'!$B$9:$BR$71,BG$3,FALSE)-Desconto_TradeIn!AO12&lt;=0,0,VLOOKUP($B12,'Novos Planos'!$B$9:$BR$71,BG$3,FALSE)-Desconto_TradeIn!AO12),"-")</f>
        <v>2499</v>
      </c>
      <c r="BH12" s="146">
        <f>IFERROR(IF(VLOOKUP($B12,'Novos Planos'!$B$9:$BR$71,BH$3,FALSE)-Desconto_TradeIn!AP12&lt;=0,0,VLOOKUP($B12,'Novos Planos'!$B$9:$BR$71,BH$3,FALSE)-Desconto_TradeIn!AP12),"-")</f>
        <v>2499</v>
      </c>
      <c r="BI12" s="146">
        <f>IFERROR(IF(VLOOKUP($B12,'Novos Planos'!$B$9:$BR$71,BI$3,FALSE)-Desconto_TradeIn!AQ12&lt;=0,0,VLOOKUP($B12,'Novos Planos'!$B$9:$BR$71,BI$3,FALSE)-Desconto_TradeIn!AQ12),"-")</f>
        <v>2499</v>
      </c>
      <c r="BJ12" s="146">
        <f>IFERROR(IF(VLOOKUP($B12,'Novos Planos'!$B$9:$BR$71,BJ$3,FALSE)-Desconto_TradeIn!AR12&lt;=0,0,VLOOKUP($B12,'Novos Planos'!$B$9:$BR$71,BJ$3,FALSE)-Desconto_TradeIn!AR12),"-")</f>
        <v>1599</v>
      </c>
      <c r="BK12" s="146">
        <f>IFERROR(IF(VLOOKUP($B12,'Novos Planos'!$B$9:$BR$71,BK$3,FALSE)-Desconto_TradeIn!AS12&lt;=0,0,VLOOKUP($B12,'Novos Planos'!$B$9:$BR$71,BK$3,FALSE)-Desconto_TradeIn!AS12),"-")</f>
        <v>1599</v>
      </c>
      <c r="BL12" s="146">
        <f>IFERROR(IF(VLOOKUP($B12,'Novos Planos'!$B$9:$BR$71,BL$3,FALSE)-Desconto_TradeIn!AT12&lt;=0,0,VLOOKUP($B12,'Novos Planos'!$B$9:$BR$71,BL$3,FALSE)-Desconto_TradeIn!AT12),"-")</f>
        <v>1599</v>
      </c>
      <c r="BM12" s="146">
        <f>IFERROR(IF(VLOOKUP($B12,'Novos Planos'!$B$9:$BR$71,BM$3,FALSE)-Desconto_TradeIn!AU12&lt;=0,0,VLOOKUP($B12,'Novos Planos'!$B$9:$BR$71,BM$3,FALSE)-Desconto_TradeIn!AU12),"-")</f>
        <v>1599</v>
      </c>
      <c r="BN12" s="146">
        <f>IFERROR(IF(VLOOKUP($B12,'Novos Planos'!$B$9:$BR$71,BN$3,FALSE)-Desconto_TradeIn!AV12&lt;=0,0,VLOOKUP($B12,'Novos Planos'!$B$9:$BR$71,BN$3,FALSE)-Desconto_TradeIn!AV12),"-")</f>
        <v>1599</v>
      </c>
      <c r="BO12" s="146">
        <f>IFERROR(IF(VLOOKUP($B12,'Novos Planos'!$B$9:$BR$71,BO$3,FALSE)-Desconto_TradeIn!AW12&lt;=0,0,VLOOKUP($B12,'Novos Planos'!$B$9:$BR$71,BO$3,FALSE)-Desconto_TradeIn!AW12),"-")</f>
        <v>1599</v>
      </c>
      <c r="BP12" s="146">
        <f>IFERROR(IF(VLOOKUP($B12,'Novos Planos'!$B$9:$BR$71,BP$3,FALSE)-Desconto_TradeIn!AX12&lt;=0,0,VLOOKUP($B12,'Novos Planos'!$B$9:$BR$71,BP$3,FALSE)-Desconto_TradeIn!AX12),"-")</f>
        <v>1599</v>
      </c>
      <c r="BQ12" s="146">
        <f>IFERROR(IF(VLOOKUP($B12,'Novos Planos'!$B$9:$BR$71,BQ$3,FALSE)-Desconto_TradeIn!AY12&lt;=0,0,VLOOKUP($B12,'Novos Planos'!$B$9:$BR$71,BQ$3,FALSE)-Desconto_TradeIn!AY12),"-")</f>
        <v>1599</v>
      </c>
      <c r="BR12" s="146">
        <f>IFERROR(IF(VLOOKUP($B12,'Novos Planos'!$B$9:$BR$71,BR$3,FALSE)-Desconto_TradeIn!AZ12&lt;=0,0,VLOOKUP($B12,'Novos Planos'!$B$9:$BR$71,BR$3,FALSE)-Desconto_TradeIn!AZ12),"-")</f>
        <v>1599</v>
      </c>
      <c r="BS12" s="146">
        <f>IFERROR(IF(VLOOKUP($B12,'Novos Planos'!$B$9:$BR$71,BS$3,FALSE)-Desconto_TradeIn!BA12&lt;=0,0,VLOOKUP($B12,'Novos Planos'!$B$9:$BR$71,BS$3,FALSE)-Desconto_TradeIn!BA12),"-")</f>
        <v>1399</v>
      </c>
      <c r="BT12" s="146">
        <f>IFERROR(IF(VLOOKUP($B12,'Novos Planos'!$B$9:$BR$71,BT$3,FALSE)-Desconto_TradeIn!BB12&lt;=0,0,VLOOKUP($B12,'Novos Planos'!$B$9:$BR$71,BT$3,FALSE)-Desconto_TradeIn!BB12),"-")</f>
        <v>1399</v>
      </c>
      <c r="BU12" s="146">
        <f>IFERROR(IF(VLOOKUP($B12,'Novos Planos'!$B$9:$BR$71,BU$3,FALSE)-Desconto_TradeIn!BC12&lt;=0,0,VLOOKUP($B12,'Novos Planos'!$B$9:$BR$71,BU$3,FALSE)-Desconto_TradeIn!BC12),"-")</f>
        <v>1399</v>
      </c>
      <c r="BV12" s="146">
        <f>IFERROR(IF(VLOOKUP($B12,'Novos Planos'!$B$9:$BR$71,BV$3,FALSE)-Desconto_TradeIn!BD12&lt;=0,0,VLOOKUP($B12,'Novos Planos'!$B$9:$BR$71,BV$3,FALSE)-Desconto_TradeIn!BD12),"-")</f>
        <v>1399</v>
      </c>
      <c r="BW12" s="146">
        <f>IFERROR(IF(VLOOKUP($B12,'Novos Planos'!$B$9:$BR$71,BW$3,FALSE)-Desconto_TradeIn!BE12&lt;=0,0,VLOOKUP($B12,'Novos Planos'!$B$9:$BR$71,BW$3,FALSE)-Desconto_TradeIn!BE12),"-")</f>
        <v>1399</v>
      </c>
      <c r="BX12" s="146">
        <f>IFERROR(IF(VLOOKUP($B12,'Novos Planos'!$B$9:$BR$71,BX$3,FALSE)-Desconto_TradeIn!BF12&lt;=0,0,VLOOKUP($B12,'Novos Planos'!$B$9:$BR$71,BX$3,FALSE)-Desconto_TradeIn!BF12),"-")</f>
        <v>1399</v>
      </c>
      <c r="BY12" s="146">
        <f>IFERROR(IF(VLOOKUP($B12,'Novos Planos'!$B$9:$BR$71,BY$3,FALSE)-Desconto_TradeIn!BG12&lt;=0,0,VLOOKUP($B12,'Novos Planos'!$B$9:$BR$71,BY$3,FALSE)-Desconto_TradeIn!BG12),"-")</f>
        <v>1399</v>
      </c>
      <c r="BZ12" s="146">
        <f>IFERROR(IF(VLOOKUP($B12,'Novos Planos'!$B$9:$BR$71,BZ$3,FALSE)-Desconto_TradeIn!BH12&lt;=0,0,VLOOKUP($B12,'Novos Planos'!$B$9:$BR$71,BZ$3,FALSE)-Desconto_TradeIn!BH12),"-")</f>
        <v>1399</v>
      </c>
      <c r="CA12" s="146">
        <f>IFERROR(IF(VLOOKUP($B12,'Novos Planos'!$B$9:$BR$71,CA$3,FALSE)-Desconto_TradeIn!BI12&lt;=0,0,VLOOKUP($B12,'Novos Planos'!$B$9:$BR$71,CA$3,FALSE)-Desconto_TradeIn!BI12),"-")</f>
        <v>1399</v>
      </c>
      <c r="CB12" s="146">
        <f>IFERROR(IF(VLOOKUP($B12,'Novos Planos'!$B$9:$BR$71,CB$3,FALSE)-Desconto_TradeIn!BJ12&lt;=0,0,VLOOKUP($B12,'Novos Planos'!$B$9:$BR$71,CB$3,FALSE)-Desconto_TradeIn!BJ12),"-")</f>
        <v>999</v>
      </c>
      <c r="CC12" s="146">
        <f>IFERROR(IF(VLOOKUP($B12,'Novos Planos'!$B$9:$BR$71,CC$3,FALSE)-Desconto_TradeIn!BK12&lt;=0,0,VLOOKUP($B12,'Novos Planos'!$B$9:$BR$71,CC$3,FALSE)-Desconto_TradeIn!BK12),"-")</f>
        <v>999</v>
      </c>
      <c r="CD12" s="146">
        <f>IFERROR(IF(VLOOKUP($B12,'Novos Planos'!$B$9:$BR$71,CD$3,FALSE)-Desconto_TradeIn!BL12&lt;=0,0,VLOOKUP($B12,'Novos Planos'!$B$9:$BR$71,CD$3,FALSE)-Desconto_TradeIn!BL12),"-")</f>
        <v>999</v>
      </c>
      <c r="CE12" s="146">
        <f>IFERROR(IF(VLOOKUP($B12,'Novos Planos'!$B$9:$BR$71,CE$3,FALSE)-Desconto_TradeIn!BM12&lt;=0,0,VLOOKUP($B12,'Novos Planos'!$B$9:$BR$71,CE$3,FALSE)-Desconto_TradeIn!BM12),"-")</f>
        <v>999</v>
      </c>
      <c r="CF12" s="146">
        <f>IFERROR(IF(VLOOKUP($B12,'Novos Planos'!$B$9:$BR$71,CF$3,FALSE)-Desconto_TradeIn!BN12&lt;=0,0,VLOOKUP($B12,'Novos Planos'!$B$9:$BR$71,CF$3,FALSE)-Desconto_TradeIn!BN12),"-")</f>
        <v>999</v>
      </c>
      <c r="CG12" s="146">
        <f>IFERROR(IF(VLOOKUP($B12,'Novos Planos'!$B$9:$BR$71,CG$3,FALSE)-Desconto_TradeIn!BO12&lt;=0,0,VLOOKUP($B12,'Novos Planos'!$B$9:$BR$71,CG$3,FALSE)-Desconto_TradeIn!BO12),"-")</f>
        <v>999</v>
      </c>
      <c r="CH12" s="146">
        <f>IFERROR(IF(VLOOKUP($B12,'Novos Planos'!$B$9:$BR$71,CH$3,FALSE)-Desconto_TradeIn!BP12&lt;=0,0,VLOOKUP($B12,'Novos Planos'!$B$9:$BR$71,CH$3,FALSE)-Desconto_TradeIn!BP12),"-")</f>
        <v>999</v>
      </c>
      <c r="CI12" s="146">
        <f>IFERROR(IF(VLOOKUP($B12,'Novos Planos'!$B$9:$BR$71,CI$3,FALSE)-Desconto_TradeIn!BQ12&lt;=0,0,VLOOKUP($B12,'Novos Planos'!$B$9:$BR$71,CI$3,FALSE)-Desconto_TradeIn!BQ12),"-")</f>
        <v>999</v>
      </c>
      <c r="CJ12" s="146">
        <f>IFERROR(IF(VLOOKUP($B12,'Novos Planos'!$B$9:$BR$71,CJ$3,FALSE)-Desconto_TradeIn!BR12&lt;=0,0,VLOOKUP($B12,'Novos Planos'!$B$9:$BR$71,CJ$3,FALSE)-Desconto_TradeIn!BR12),"-")</f>
        <v>999</v>
      </c>
      <c r="CL12" s="237" t="b">
        <f>B12='Novos Planos'!B12</f>
        <v>1</v>
      </c>
      <c r="CM12" s="197">
        <v>0</v>
      </c>
      <c r="CN12" s="197">
        <v>0</v>
      </c>
      <c r="CO12" s="197">
        <v>0</v>
      </c>
      <c r="CP12" s="197">
        <v>0</v>
      </c>
      <c r="CQ12" s="197">
        <v>0</v>
      </c>
      <c r="CR12" s="197">
        <v>0</v>
      </c>
      <c r="CS12" s="197">
        <v>0</v>
      </c>
      <c r="CT12" s="197">
        <v>0</v>
      </c>
      <c r="CU12" s="197">
        <v>0</v>
      </c>
      <c r="CV12" s="197">
        <v>2969</v>
      </c>
      <c r="CW12" s="197">
        <v>2969</v>
      </c>
      <c r="CX12" s="197">
        <v>2969</v>
      </c>
      <c r="CY12" s="197">
        <v>2969</v>
      </c>
      <c r="CZ12" s="197">
        <v>2969</v>
      </c>
      <c r="DA12" s="197">
        <v>2969</v>
      </c>
      <c r="DB12" s="197">
        <v>2969</v>
      </c>
      <c r="DC12" s="197">
        <v>2969</v>
      </c>
      <c r="DD12" s="197">
        <v>2969</v>
      </c>
      <c r="DE12" s="197">
        <v>3299</v>
      </c>
      <c r="DF12" s="197">
        <v>3299</v>
      </c>
      <c r="DG12" s="197">
        <v>3299</v>
      </c>
      <c r="DH12" s="197">
        <v>3299</v>
      </c>
      <c r="DI12" s="197">
        <v>3299</v>
      </c>
      <c r="DJ12" s="197">
        <v>3299</v>
      </c>
      <c r="DK12" s="197">
        <v>3299</v>
      </c>
      <c r="DL12" s="197">
        <v>3299</v>
      </c>
      <c r="DM12" s="197">
        <v>3299</v>
      </c>
      <c r="DN12" s="197">
        <v>2969</v>
      </c>
      <c r="DO12" s="197">
        <v>2969</v>
      </c>
      <c r="DP12" s="197">
        <v>2969</v>
      </c>
      <c r="DQ12" s="197">
        <v>2969</v>
      </c>
      <c r="DR12" s="197">
        <v>2969</v>
      </c>
      <c r="DS12" s="197">
        <v>2969</v>
      </c>
      <c r="DT12" s="197">
        <v>2969</v>
      </c>
      <c r="DU12" s="197">
        <v>2969</v>
      </c>
      <c r="DV12" s="197">
        <v>2969</v>
      </c>
      <c r="DW12" s="197">
        <v>2869</v>
      </c>
      <c r="DX12" s="197">
        <v>2869</v>
      </c>
      <c r="DY12" s="197">
        <v>2869</v>
      </c>
      <c r="DZ12" s="197">
        <v>2869</v>
      </c>
      <c r="EA12" s="197">
        <v>2869</v>
      </c>
      <c r="EB12" s="197">
        <v>2869</v>
      </c>
      <c r="EC12" s="197">
        <v>2869</v>
      </c>
      <c r="ED12" s="197">
        <v>2869</v>
      </c>
      <c r="EE12" s="197">
        <v>2869</v>
      </c>
      <c r="EF12" s="197">
        <v>2499</v>
      </c>
      <c r="EG12" s="197">
        <v>2499</v>
      </c>
      <c r="EH12" s="197">
        <v>2499</v>
      </c>
      <c r="EI12" s="197">
        <v>2499</v>
      </c>
      <c r="EJ12" s="197">
        <v>2499</v>
      </c>
      <c r="EK12" s="197">
        <v>2499</v>
      </c>
      <c r="EL12" s="197">
        <v>2499</v>
      </c>
      <c r="EM12" s="197">
        <v>2499</v>
      </c>
      <c r="EN12" s="197">
        <v>2499</v>
      </c>
      <c r="EO12" s="197">
        <v>1599</v>
      </c>
      <c r="EP12" s="197">
        <v>1599</v>
      </c>
      <c r="EQ12" s="197">
        <v>1599</v>
      </c>
      <c r="ER12" s="197">
        <v>1599</v>
      </c>
      <c r="ES12" s="197">
        <v>1599</v>
      </c>
      <c r="ET12" s="197">
        <v>1599</v>
      </c>
      <c r="EU12" s="197">
        <v>1599</v>
      </c>
      <c r="EV12" s="197">
        <v>1599</v>
      </c>
      <c r="EW12" s="197">
        <v>1599</v>
      </c>
      <c r="EX12" s="197">
        <v>1399</v>
      </c>
      <c r="EY12" s="197">
        <v>1399</v>
      </c>
      <c r="EZ12" s="197">
        <v>1399</v>
      </c>
      <c r="FA12" s="197">
        <v>1399</v>
      </c>
      <c r="FB12" s="197">
        <v>1399</v>
      </c>
      <c r="FC12" s="197">
        <v>1399</v>
      </c>
      <c r="FD12" s="197">
        <v>1399</v>
      </c>
      <c r="FE12" s="197">
        <v>1399</v>
      </c>
      <c r="FF12" s="197">
        <v>1399</v>
      </c>
      <c r="FG12" s="197">
        <v>999</v>
      </c>
      <c r="FH12" s="197">
        <v>999</v>
      </c>
      <c r="FI12" s="197">
        <v>999</v>
      </c>
      <c r="FJ12" s="197">
        <v>999</v>
      </c>
      <c r="FK12" s="197">
        <v>999</v>
      </c>
      <c r="FL12" s="197">
        <v>999</v>
      </c>
      <c r="FM12" s="197">
        <v>999</v>
      </c>
      <c r="FN12" s="197">
        <v>999</v>
      </c>
      <c r="FO12" s="197">
        <v>999</v>
      </c>
    </row>
    <row r="13" spans="1:171" ht="15" customHeight="1">
      <c r="A13" s="296"/>
      <c r="B13" s="223" t="str">
        <f>'Novos Planos'!B13</f>
        <v>Samsung G925I 32GB</v>
      </c>
      <c r="C13" s="198" t="str">
        <f>'Novos Planos'!C13</f>
        <v>Samsung Galaxy S6 Edge 32GB</v>
      </c>
      <c r="D13" s="481">
        <f>'Novos Planos'!D13</f>
        <v>42208</v>
      </c>
      <c r="E13" s="481" t="str">
        <f>'Novos Planos'!E13</f>
        <v>Lte</v>
      </c>
      <c r="F13" s="197" t="str">
        <f>'Novos Planos'!F13</f>
        <v>4FF</v>
      </c>
      <c r="G13" s="197" t="str">
        <f>'Novos Planos'!G13</f>
        <v>SmartVivo 6GB</v>
      </c>
      <c r="H13" s="197"/>
      <c r="I13" s="197"/>
      <c r="J13" s="197"/>
      <c r="K13" s="197"/>
      <c r="L13" s="197"/>
      <c r="M13" s="197"/>
      <c r="N13" s="197"/>
      <c r="O13" s="197"/>
      <c r="P13" s="197"/>
      <c r="Q13" s="197">
        <f>IFERROR(IF(VLOOKUP($B13,Multivivo!$B$9:$AI$71,Q$3,FALSE)-Desconto_TradeIn!Q13&lt;=0,0,VLOOKUP($B13,Multivivo!$B$9:$AI$71,Q$3,FALSE)-Desconto_TradeIn!Q13),"-")</f>
        <v>2949</v>
      </c>
      <c r="R13" s="197">
        <f>IFERROR(IF(VLOOKUP($B13,Multivivo!$B$9:$AI$71,R$3,FALSE)-Desconto_TradeIn!R13&lt;=0,0,VLOOKUP($B13,Multivivo!$B$9:$AI$71,R$3,FALSE)-Desconto_TradeIn!R13),"-")</f>
        <v>2949</v>
      </c>
      <c r="S13" s="197">
        <f>IFERROR(IF(VLOOKUP($B13,Multivivo!$B$9:$AI$71,S$3,FALSE)-Desconto_TradeIn!S13&lt;=0,0,VLOOKUP($B13,Multivivo!$B$9:$AI$71,S$3,FALSE)-Desconto_TradeIn!S13),"-")</f>
        <v>2949</v>
      </c>
      <c r="T13" s="197">
        <f>IFERROR(IF(VLOOKUP($B13,Multivivo!$B$9:$AI$71,T$3,FALSE)-Desconto_TradeIn!T13&lt;=0,0,VLOOKUP($B13,Multivivo!$B$9:$AI$71,T$3,FALSE)-Desconto_TradeIn!T13),"-")</f>
        <v>2949</v>
      </c>
      <c r="U13" s="197">
        <f>IFERROR(IF(VLOOKUP($B13,Multivivo!$B$9:$AI$71,U$3,FALSE)-Desconto_TradeIn!U13&lt;=0,0,VLOOKUP($B13,Multivivo!$B$9:$AI$71,U$3,FALSE)-Desconto_TradeIn!U13),"-")</f>
        <v>2949</v>
      </c>
      <c r="V13" s="197">
        <f>IFERROR(IF(VLOOKUP($B13,Multivivo!$B$9:$AI$71,V$3,FALSE)-Desconto_TradeIn!V13&lt;=0,0,VLOOKUP($B13,Multivivo!$B$9:$AI$71,V$3,FALSE)-Desconto_TradeIn!V13),"-")</f>
        <v>2949</v>
      </c>
      <c r="W13" s="197">
        <f>IFERROR(IF(VLOOKUP($B13,Multivivo!$B$9:$AI$71,W$3,FALSE)-Desconto_TradeIn!W13&lt;=0,0,VLOOKUP($B13,Multivivo!$B$9:$AI$71,W$3,FALSE)-Desconto_TradeIn!W13),"-")</f>
        <v>2949</v>
      </c>
      <c r="X13" s="197">
        <f>IFERROR(IF(VLOOKUP($B13,Multivivo!$B$9:$AI$71,X$3,FALSE)-Desconto_TradeIn!X13&lt;=0,0,VLOOKUP($B13,Multivivo!$B$9:$AI$71,X$3,FALSE)-Desconto_TradeIn!X13),"-")</f>
        <v>2949</v>
      </c>
      <c r="Y13" s="197">
        <f>IFERROR(IF(VLOOKUP($B13,Multivivo!$B$9:$AI$71,Y$3,FALSE)-Desconto_TradeIn!Y13&lt;=0,0,VLOOKUP($B13,Multivivo!$B$9:$AI$71,Y$3,FALSE)-Desconto_TradeIn!Y13),"-")</f>
        <v>2949</v>
      </c>
      <c r="Z13" s="146">
        <f>IFERROR(IF(VLOOKUP($B13,'Novos Planos'!$B$9:$BR$71,Z$3,FALSE)-Desconto_TradeIn!H13&lt;=0,0,VLOOKUP($B13,'Novos Planos'!$B$9:$BR$71,Z$3,FALSE)-Desconto_TradeIn!H13),"-")</f>
        <v>3199</v>
      </c>
      <c r="AA13" s="146">
        <f>IFERROR(IF(VLOOKUP($B13,'Novos Planos'!$B$9:$BR$71,AA$3,FALSE)-Desconto_TradeIn!I13&lt;=0,0,VLOOKUP($B13,'Novos Planos'!$B$9:$BR$71,AA$3,FALSE)-Desconto_TradeIn!I13),"-")</f>
        <v>3199</v>
      </c>
      <c r="AB13" s="146">
        <f>IFERROR(IF(VLOOKUP($B13,'Novos Planos'!$B$9:$BR$71,AB$3,FALSE)-Desconto_TradeIn!J13&lt;=0,0,VLOOKUP($B13,'Novos Planos'!$B$9:$BR$71,AB$3,FALSE)-Desconto_TradeIn!J13),"-")</f>
        <v>3199</v>
      </c>
      <c r="AC13" s="146">
        <f>IFERROR(IF(VLOOKUP($B13,'Novos Planos'!$B$9:$BR$71,AC$3,FALSE)-Desconto_TradeIn!K13&lt;=0,0,VLOOKUP($B13,'Novos Planos'!$B$9:$BR$71,AC$3,FALSE)-Desconto_TradeIn!K13),"-")</f>
        <v>3199</v>
      </c>
      <c r="AD13" s="146">
        <f>IFERROR(IF(VLOOKUP($B13,'Novos Planos'!$B$9:$BR$71,AD$3,FALSE)-Desconto_TradeIn!L13&lt;=0,0,VLOOKUP($B13,'Novos Planos'!$B$9:$BR$71,AD$3,FALSE)-Desconto_TradeIn!L13),"-")</f>
        <v>3199</v>
      </c>
      <c r="AE13" s="146">
        <f>IFERROR(IF(VLOOKUP($B13,'Novos Planos'!$B$9:$BR$71,AE$3,FALSE)-Desconto_TradeIn!M13&lt;=0,0,VLOOKUP($B13,'Novos Planos'!$B$9:$BR$71,AE$3,FALSE)-Desconto_TradeIn!M13),"-")</f>
        <v>3199</v>
      </c>
      <c r="AF13" s="146">
        <f>IFERROR(IF(VLOOKUP($B13,'Novos Planos'!$B$9:$BR$71,AF$3,FALSE)-Desconto_TradeIn!N13&lt;=0,0,VLOOKUP($B13,'Novos Planos'!$B$9:$BR$71,AF$3,FALSE)-Desconto_TradeIn!N13),"-")</f>
        <v>3199</v>
      </c>
      <c r="AG13" s="146">
        <f>IFERROR(IF(VLOOKUP($B13,'Novos Planos'!$B$9:$BR$71,AG$3,FALSE)-Desconto_TradeIn!O13&lt;=0,0,VLOOKUP($B13,'Novos Planos'!$B$9:$BR$71,AG$3,FALSE)-Desconto_TradeIn!O13),"-")</f>
        <v>3199</v>
      </c>
      <c r="AH13" s="146">
        <f>IFERROR(IF(VLOOKUP($B13,'Novos Planos'!$B$9:$BR$71,AH$3,FALSE)-Desconto_TradeIn!P13&lt;=0,0,VLOOKUP($B13,'Novos Planos'!$B$9:$BR$71,AH$3,FALSE)-Desconto_TradeIn!P13),"-")</f>
        <v>3199</v>
      </c>
      <c r="AI13" s="146">
        <f>IFERROR(IF(VLOOKUP($B13,'Novos Planos'!$B$9:$BR$71,AI$3,FALSE)-Desconto_TradeIn!Q13&lt;=0,0,VLOOKUP($B13,'Novos Planos'!$B$9:$BR$71,AI$3,FALSE)-Desconto_TradeIn!Q13),"-")</f>
        <v>2949</v>
      </c>
      <c r="AJ13" s="146">
        <f>IFERROR(IF(VLOOKUP($B13,'Novos Planos'!$B$9:$BR$71,AJ$3,FALSE)-Desconto_TradeIn!R13&lt;=0,0,VLOOKUP($B13,'Novos Planos'!$B$9:$BR$71,AJ$3,FALSE)-Desconto_TradeIn!R13),"-")</f>
        <v>2949</v>
      </c>
      <c r="AK13" s="146">
        <f>IFERROR(IF(VLOOKUP($B13,'Novos Planos'!$B$9:$BR$71,AK$3,FALSE)-Desconto_TradeIn!S13&lt;=0,0,VLOOKUP($B13,'Novos Planos'!$B$9:$BR$71,AK$3,FALSE)-Desconto_TradeIn!S13),"-")</f>
        <v>2949</v>
      </c>
      <c r="AL13" s="146">
        <f>IFERROR(IF(VLOOKUP($B13,'Novos Planos'!$B$9:$BR$71,AL$3,FALSE)-Desconto_TradeIn!T13&lt;=0,0,VLOOKUP($B13,'Novos Planos'!$B$9:$BR$71,AL$3,FALSE)-Desconto_TradeIn!T13),"-")</f>
        <v>2949</v>
      </c>
      <c r="AM13" s="146">
        <f>IFERROR(IF(VLOOKUP($B13,'Novos Planos'!$B$9:$BR$71,AM$3,FALSE)-Desconto_TradeIn!U13&lt;=0,0,VLOOKUP($B13,'Novos Planos'!$B$9:$BR$71,AM$3,FALSE)-Desconto_TradeIn!U13),"-")</f>
        <v>2949</v>
      </c>
      <c r="AN13" s="146">
        <f>IFERROR(IF(VLOOKUP($B13,'Novos Planos'!$B$9:$BR$71,AN$3,FALSE)-Desconto_TradeIn!V13&lt;=0,0,VLOOKUP($B13,'Novos Planos'!$B$9:$BR$71,AN$3,FALSE)-Desconto_TradeIn!V13),"-")</f>
        <v>2949</v>
      </c>
      <c r="AO13" s="146">
        <f>IFERROR(IF(VLOOKUP($B13,'Novos Planos'!$B$9:$BR$71,AO$3,FALSE)-Desconto_TradeIn!W13&lt;=0,0,VLOOKUP($B13,'Novos Planos'!$B$9:$BR$71,AO$3,FALSE)-Desconto_TradeIn!W13),"-")</f>
        <v>2949</v>
      </c>
      <c r="AP13" s="146">
        <f>IFERROR(IF(VLOOKUP($B13,'Novos Planos'!$B$9:$BR$71,AP$3,FALSE)-Desconto_TradeIn!X13&lt;=0,0,VLOOKUP($B13,'Novos Planos'!$B$9:$BR$71,AP$3,FALSE)-Desconto_TradeIn!X13),"-")</f>
        <v>2949</v>
      </c>
      <c r="AQ13" s="146">
        <f>IFERROR(IF(VLOOKUP($B13,'Novos Planos'!$B$9:$BR$71,AQ$3,FALSE)-Desconto_TradeIn!Y13&lt;=0,0,VLOOKUP($B13,'Novos Planos'!$B$9:$BR$71,AQ$3,FALSE)-Desconto_TradeIn!Y13),"-")</f>
        <v>2949</v>
      </c>
      <c r="AR13" s="146">
        <f>IFERROR(IF(VLOOKUP($B13,'Novos Planos'!$B$9:$BR$71,AR$3,FALSE)-Desconto_TradeIn!Z13&lt;=0,0,VLOOKUP($B13,'Novos Planos'!$B$9:$BR$71,AR$3,FALSE)-Desconto_TradeIn!Z13),"-")</f>
        <v>2899</v>
      </c>
      <c r="AS13" s="146">
        <f>IFERROR(IF(VLOOKUP($B13,'Novos Planos'!$B$9:$BR$71,AS$3,FALSE)-Desconto_TradeIn!AA13&lt;=0,0,VLOOKUP($B13,'Novos Planos'!$B$9:$BR$71,AS$3,FALSE)-Desconto_TradeIn!AA13),"-")</f>
        <v>2899</v>
      </c>
      <c r="AT13" s="146">
        <f>IFERROR(IF(VLOOKUP($B13,'Novos Planos'!$B$9:$BR$71,AT$3,FALSE)-Desconto_TradeIn!AB13&lt;=0,0,VLOOKUP($B13,'Novos Planos'!$B$9:$BR$71,AT$3,FALSE)-Desconto_TradeIn!AB13),"-")</f>
        <v>2899</v>
      </c>
      <c r="AU13" s="146">
        <f>IFERROR(IF(VLOOKUP($B13,'Novos Planos'!$B$9:$BR$71,AU$3,FALSE)-Desconto_TradeIn!AC13&lt;=0,0,VLOOKUP($B13,'Novos Planos'!$B$9:$BR$71,AU$3,FALSE)-Desconto_TradeIn!AC13),"-")</f>
        <v>2899</v>
      </c>
      <c r="AV13" s="146">
        <f>IFERROR(IF(VLOOKUP($B13,'Novos Planos'!$B$9:$BR$71,AV$3,FALSE)-Desconto_TradeIn!AD13&lt;=0,0,VLOOKUP($B13,'Novos Planos'!$B$9:$BR$71,AV$3,FALSE)-Desconto_TradeIn!AD13),"-")</f>
        <v>2899</v>
      </c>
      <c r="AW13" s="146">
        <f>IFERROR(IF(VLOOKUP($B13,'Novos Planos'!$B$9:$BR$71,AW$3,FALSE)-Desconto_TradeIn!AE13&lt;=0,0,VLOOKUP($B13,'Novos Planos'!$B$9:$BR$71,AW$3,FALSE)-Desconto_TradeIn!AE13),"-")</f>
        <v>2899</v>
      </c>
      <c r="AX13" s="146">
        <f>IFERROR(IF(VLOOKUP($B13,'Novos Planos'!$B$9:$BR$71,AX$3,FALSE)-Desconto_TradeIn!AF13&lt;=0,0,VLOOKUP($B13,'Novos Planos'!$B$9:$BR$71,AX$3,FALSE)-Desconto_TradeIn!AF13),"-")</f>
        <v>2899</v>
      </c>
      <c r="AY13" s="146">
        <f>IFERROR(IF(VLOOKUP($B13,'Novos Planos'!$B$9:$BR$71,AY$3,FALSE)-Desconto_TradeIn!AG13&lt;=0,0,VLOOKUP($B13,'Novos Planos'!$B$9:$BR$71,AY$3,FALSE)-Desconto_TradeIn!AG13),"-")</f>
        <v>2899</v>
      </c>
      <c r="AZ13" s="146">
        <f>IFERROR(IF(VLOOKUP($B13,'Novos Planos'!$B$9:$BR$71,AZ$3,FALSE)-Desconto_TradeIn!AH13&lt;=0,0,VLOOKUP($B13,'Novos Planos'!$B$9:$BR$71,AZ$3,FALSE)-Desconto_TradeIn!AH13),"-")</f>
        <v>2899</v>
      </c>
      <c r="BA13" s="146">
        <f>IFERROR(IF(VLOOKUP($B13,'Novos Planos'!$B$9:$BR$71,BA$3,FALSE)-Desconto_TradeIn!AI13&lt;=0,0,VLOOKUP($B13,'Novos Planos'!$B$9:$BR$71,BA$3,FALSE)-Desconto_TradeIn!AI13),"-")</f>
        <v>2099</v>
      </c>
      <c r="BB13" s="146">
        <f>IFERROR(IF(VLOOKUP($B13,'Novos Planos'!$B$9:$BR$71,BB$3,FALSE)-Desconto_TradeIn!AJ13&lt;=0,0,VLOOKUP($B13,'Novos Planos'!$B$9:$BR$71,BB$3,FALSE)-Desconto_TradeIn!AJ13),"-")</f>
        <v>2099</v>
      </c>
      <c r="BC13" s="146">
        <f>IFERROR(IF(VLOOKUP($B13,'Novos Planos'!$B$9:$BR$71,BC$3,FALSE)-Desconto_TradeIn!AK13&lt;=0,0,VLOOKUP($B13,'Novos Planos'!$B$9:$BR$71,BC$3,FALSE)-Desconto_TradeIn!AK13),"-")</f>
        <v>2099</v>
      </c>
      <c r="BD13" s="146">
        <f>IFERROR(IF(VLOOKUP($B13,'Novos Planos'!$B$9:$BR$71,BD$3,FALSE)-Desconto_TradeIn!AL13&lt;=0,0,VLOOKUP($B13,'Novos Planos'!$B$9:$BR$71,BD$3,FALSE)-Desconto_TradeIn!AL13),"-")</f>
        <v>2099</v>
      </c>
      <c r="BE13" s="146">
        <f>IFERROR(IF(VLOOKUP($B13,'Novos Planos'!$B$9:$BR$71,BE$3,FALSE)-Desconto_TradeIn!AM13&lt;=0,0,VLOOKUP($B13,'Novos Planos'!$B$9:$BR$71,BE$3,FALSE)-Desconto_TradeIn!AM13),"-")</f>
        <v>2099</v>
      </c>
      <c r="BF13" s="146">
        <f>IFERROR(IF(VLOOKUP($B13,'Novos Planos'!$B$9:$BR$71,BF$3,FALSE)-Desconto_TradeIn!AN13&lt;=0,0,VLOOKUP($B13,'Novos Planos'!$B$9:$BR$71,BF$3,FALSE)-Desconto_TradeIn!AN13),"-")</f>
        <v>2099</v>
      </c>
      <c r="BG13" s="146">
        <f>IFERROR(IF(VLOOKUP($B13,'Novos Planos'!$B$9:$BR$71,BG$3,FALSE)-Desconto_TradeIn!AO13&lt;=0,0,VLOOKUP($B13,'Novos Planos'!$B$9:$BR$71,BG$3,FALSE)-Desconto_TradeIn!AO13),"-")</f>
        <v>2099</v>
      </c>
      <c r="BH13" s="146">
        <f>IFERROR(IF(VLOOKUP($B13,'Novos Planos'!$B$9:$BR$71,BH$3,FALSE)-Desconto_TradeIn!AP13&lt;=0,0,VLOOKUP($B13,'Novos Planos'!$B$9:$BR$71,BH$3,FALSE)-Desconto_TradeIn!AP13),"-")</f>
        <v>2099</v>
      </c>
      <c r="BI13" s="146">
        <f>IFERROR(IF(VLOOKUP($B13,'Novos Planos'!$B$9:$BR$71,BI$3,FALSE)-Desconto_TradeIn!AQ13&lt;=0,0,VLOOKUP($B13,'Novos Planos'!$B$9:$BR$71,BI$3,FALSE)-Desconto_TradeIn!AQ13),"-")</f>
        <v>2099</v>
      </c>
      <c r="BJ13" s="146">
        <f>IFERROR(IF(VLOOKUP($B13,'Novos Planos'!$B$9:$BR$71,BJ$3,FALSE)-Desconto_TradeIn!AR13&lt;=0,0,VLOOKUP($B13,'Novos Planos'!$B$9:$BR$71,BJ$3,FALSE)-Desconto_TradeIn!AR13),"-")</f>
        <v>1099</v>
      </c>
      <c r="BK13" s="146">
        <f>IFERROR(IF(VLOOKUP($B13,'Novos Planos'!$B$9:$BR$71,BK$3,FALSE)-Desconto_TradeIn!AS13&lt;=0,0,VLOOKUP($B13,'Novos Planos'!$B$9:$BR$71,BK$3,FALSE)-Desconto_TradeIn!AS13),"-")</f>
        <v>1099</v>
      </c>
      <c r="BL13" s="146">
        <f>IFERROR(IF(VLOOKUP($B13,'Novos Planos'!$B$9:$BR$71,BL$3,FALSE)-Desconto_TradeIn!AT13&lt;=0,0,VLOOKUP($B13,'Novos Planos'!$B$9:$BR$71,BL$3,FALSE)-Desconto_TradeIn!AT13),"-")</f>
        <v>1099</v>
      </c>
      <c r="BM13" s="146">
        <f>IFERROR(IF(VLOOKUP($B13,'Novos Planos'!$B$9:$BR$71,BM$3,FALSE)-Desconto_TradeIn!AU13&lt;=0,0,VLOOKUP($B13,'Novos Planos'!$B$9:$BR$71,BM$3,FALSE)-Desconto_TradeIn!AU13),"-")</f>
        <v>1099</v>
      </c>
      <c r="BN13" s="146">
        <f>IFERROR(IF(VLOOKUP($B13,'Novos Planos'!$B$9:$BR$71,BN$3,FALSE)-Desconto_TradeIn!AV13&lt;=0,0,VLOOKUP($B13,'Novos Planos'!$B$9:$BR$71,BN$3,FALSE)-Desconto_TradeIn!AV13),"-")</f>
        <v>1099</v>
      </c>
      <c r="BO13" s="146">
        <f>IFERROR(IF(VLOOKUP($B13,'Novos Planos'!$B$9:$BR$71,BO$3,FALSE)-Desconto_TradeIn!AW13&lt;=0,0,VLOOKUP($B13,'Novos Planos'!$B$9:$BR$71,BO$3,FALSE)-Desconto_TradeIn!AW13),"-")</f>
        <v>1099</v>
      </c>
      <c r="BP13" s="146">
        <f>IFERROR(IF(VLOOKUP($B13,'Novos Planos'!$B$9:$BR$71,BP$3,FALSE)-Desconto_TradeIn!AX13&lt;=0,0,VLOOKUP($B13,'Novos Planos'!$B$9:$BR$71,BP$3,FALSE)-Desconto_TradeIn!AX13),"-")</f>
        <v>1099</v>
      </c>
      <c r="BQ13" s="146">
        <f>IFERROR(IF(VLOOKUP($B13,'Novos Planos'!$B$9:$BR$71,BQ$3,FALSE)-Desconto_TradeIn!AY13&lt;=0,0,VLOOKUP($B13,'Novos Planos'!$B$9:$BR$71,BQ$3,FALSE)-Desconto_TradeIn!AY13),"-")</f>
        <v>1099</v>
      </c>
      <c r="BR13" s="146">
        <f>IFERROR(IF(VLOOKUP($B13,'Novos Planos'!$B$9:$BR$71,BR$3,FALSE)-Desconto_TradeIn!AZ13&lt;=0,0,VLOOKUP($B13,'Novos Planos'!$B$9:$BR$71,BR$3,FALSE)-Desconto_TradeIn!AZ13),"-")</f>
        <v>1099</v>
      </c>
      <c r="BS13" s="146">
        <f>IFERROR(IF(VLOOKUP($B13,'Novos Planos'!$B$9:$BR$71,BS$3,FALSE)-Desconto_TradeIn!BA13&lt;=0,0,VLOOKUP($B13,'Novos Planos'!$B$9:$BR$71,BS$3,FALSE)-Desconto_TradeIn!BA13),"-")</f>
        <v>899</v>
      </c>
      <c r="BT13" s="146">
        <f>IFERROR(IF(VLOOKUP($B13,'Novos Planos'!$B$9:$BR$71,BT$3,FALSE)-Desconto_TradeIn!BB13&lt;=0,0,VLOOKUP($B13,'Novos Planos'!$B$9:$BR$71,BT$3,FALSE)-Desconto_TradeIn!BB13),"-")</f>
        <v>899</v>
      </c>
      <c r="BU13" s="146">
        <f>IFERROR(IF(VLOOKUP($B13,'Novos Planos'!$B$9:$BR$71,BU$3,FALSE)-Desconto_TradeIn!BC13&lt;=0,0,VLOOKUP($B13,'Novos Planos'!$B$9:$BR$71,BU$3,FALSE)-Desconto_TradeIn!BC13),"-")</f>
        <v>899</v>
      </c>
      <c r="BV13" s="146">
        <f>IFERROR(IF(VLOOKUP($B13,'Novos Planos'!$B$9:$BR$71,BV$3,FALSE)-Desconto_TradeIn!BD13&lt;=0,0,VLOOKUP($B13,'Novos Planos'!$B$9:$BR$71,BV$3,FALSE)-Desconto_TradeIn!BD13),"-")</f>
        <v>899</v>
      </c>
      <c r="BW13" s="146">
        <f>IFERROR(IF(VLOOKUP($B13,'Novos Planos'!$B$9:$BR$71,BW$3,FALSE)-Desconto_TradeIn!BE13&lt;=0,0,VLOOKUP($B13,'Novos Planos'!$B$9:$BR$71,BW$3,FALSE)-Desconto_TradeIn!BE13),"-")</f>
        <v>899</v>
      </c>
      <c r="BX13" s="146">
        <f>IFERROR(IF(VLOOKUP($B13,'Novos Planos'!$B$9:$BR$71,BX$3,FALSE)-Desconto_TradeIn!BF13&lt;=0,0,VLOOKUP($B13,'Novos Planos'!$B$9:$BR$71,BX$3,FALSE)-Desconto_TradeIn!BF13),"-")</f>
        <v>899</v>
      </c>
      <c r="BY13" s="146">
        <f>IFERROR(IF(VLOOKUP($B13,'Novos Planos'!$B$9:$BR$71,BY$3,FALSE)-Desconto_TradeIn!BG13&lt;=0,0,VLOOKUP($B13,'Novos Planos'!$B$9:$BR$71,BY$3,FALSE)-Desconto_TradeIn!BG13),"-")</f>
        <v>899</v>
      </c>
      <c r="BZ13" s="146">
        <f>IFERROR(IF(VLOOKUP($B13,'Novos Planos'!$B$9:$BR$71,BZ$3,FALSE)-Desconto_TradeIn!BH13&lt;=0,0,VLOOKUP($B13,'Novos Planos'!$B$9:$BR$71,BZ$3,FALSE)-Desconto_TradeIn!BH13),"-")</f>
        <v>899</v>
      </c>
      <c r="CA13" s="146">
        <f>IFERROR(IF(VLOOKUP($B13,'Novos Planos'!$B$9:$BR$71,CA$3,FALSE)-Desconto_TradeIn!BI13&lt;=0,0,VLOOKUP($B13,'Novos Planos'!$B$9:$BR$71,CA$3,FALSE)-Desconto_TradeIn!BI13),"-")</f>
        <v>899</v>
      </c>
      <c r="CB13" s="146">
        <f>IFERROR(IF(VLOOKUP($B13,'Novos Planos'!$B$9:$BR$71,CB$3,FALSE)-Desconto_TradeIn!BJ13&lt;=0,0,VLOOKUP($B13,'Novos Planos'!$B$9:$BR$71,CB$3,FALSE)-Desconto_TradeIn!BJ13),"-")</f>
        <v>799</v>
      </c>
      <c r="CC13" s="146">
        <f>IFERROR(IF(VLOOKUP($B13,'Novos Planos'!$B$9:$BR$71,CC$3,FALSE)-Desconto_TradeIn!BK13&lt;=0,0,VLOOKUP($B13,'Novos Planos'!$B$9:$BR$71,CC$3,FALSE)-Desconto_TradeIn!BK13),"-")</f>
        <v>799</v>
      </c>
      <c r="CD13" s="146">
        <f>IFERROR(IF(VLOOKUP($B13,'Novos Planos'!$B$9:$BR$71,CD$3,FALSE)-Desconto_TradeIn!BL13&lt;=0,0,VLOOKUP($B13,'Novos Planos'!$B$9:$BR$71,CD$3,FALSE)-Desconto_TradeIn!BL13),"-")</f>
        <v>799</v>
      </c>
      <c r="CE13" s="146">
        <f>IFERROR(IF(VLOOKUP($B13,'Novos Planos'!$B$9:$BR$71,CE$3,FALSE)-Desconto_TradeIn!BM13&lt;=0,0,VLOOKUP($B13,'Novos Planos'!$B$9:$BR$71,CE$3,FALSE)-Desconto_TradeIn!BM13),"-")</f>
        <v>799</v>
      </c>
      <c r="CF13" s="146">
        <f>IFERROR(IF(VLOOKUP($B13,'Novos Planos'!$B$9:$BR$71,CF$3,FALSE)-Desconto_TradeIn!BN13&lt;=0,0,VLOOKUP($B13,'Novos Planos'!$B$9:$BR$71,CF$3,FALSE)-Desconto_TradeIn!BN13),"-")</f>
        <v>799</v>
      </c>
      <c r="CG13" s="146">
        <f>IFERROR(IF(VLOOKUP($B13,'Novos Planos'!$B$9:$BR$71,CG$3,FALSE)-Desconto_TradeIn!BO13&lt;=0,0,VLOOKUP($B13,'Novos Planos'!$B$9:$BR$71,CG$3,FALSE)-Desconto_TradeIn!BO13),"-")</f>
        <v>799</v>
      </c>
      <c r="CH13" s="146">
        <f>IFERROR(IF(VLOOKUP($B13,'Novos Planos'!$B$9:$BR$71,CH$3,FALSE)-Desconto_TradeIn!BP13&lt;=0,0,VLOOKUP($B13,'Novos Planos'!$B$9:$BR$71,CH$3,FALSE)-Desconto_TradeIn!BP13),"-")</f>
        <v>799</v>
      </c>
      <c r="CI13" s="146">
        <f>IFERROR(IF(VLOOKUP($B13,'Novos Planos'!$B$9:$BR$71,CI$3,FALSE)-Desconto_TradeIn!BQ13&lt;=0,0,VLOOKUP($B13,'Novos Planos'!$B$9:$BR$71,CI$3,FALSE)-Desconto_TradeIn!BQ13),"-")</f>
        <v>799</v>
      </c>
      <c r="CJ13" s="146">
        <f>IFERROR(IF(VLOOKUP($B13,'Novos Planos'!$B$9:$BR$71,CJ$3,FALSE)-Desconto_TradeIn!BR13&lt;=0,0,VLOOKUP($B13,'Novos Planos'!$B$9:$BR$71,CJ$3,FALSE)-Desconto_TradeIn!BR13),"-")</f>
        <v>799</v>
      </c>
      <c r="CL13" s="237" t="b">
        <f>B13='Novos Planos'!B13</f>
        <v>1</v>
      </c>
      <c r="CM13" s="197">
        <v>0</v>
      </c>
      <c r="CN13" s="197">
        <v>0</v>
      </c>
      <c r="CO13" s="197">
        <v>0</v>
      </c>
      <c r="CP13" s="197">
        <v>0</v>
      </c>
      <c r="CQ13" s="197">
        <v>0</v>
      </c>
      <c r="CR13" s="197">
        <v>0</v>
      </c>
      <c r="CS13" s="197">
        <v>0</v>
      </c>
      <c r="CT13" s="197">
        <v>0</v>
      </c>
      <c r="CU13" s="197">
        <v>0</v>
      </c>
      <c r="CV13" s="197">
        <v>2949</v>
      </c>
      <c r="CW13" s="197">
        <v>2949</v>
      </c>
      <c r="CX13" s="197">
        <v>2949</v>
      </c>
      <c r="CY13" s="197">
        <v>2949</v>
      </c>
      <c r="CZ13" s="197">
        <v>2949</v>
      </c>
      <c r="DA13" s="197">
        <v>2949</v>
      </c>
      <c r="DB13" s="197">
        <v>2949</v>
      </c>
      <c r="DC13" s="197">
        <v>2949</v>
      </c>
      <c r="DD13" s="197">
        <v>2949</v>
      </c>
      <c r="DE13" s="197">
        <v>3199</v>
      </c>
      <c r="DF13" s="197">
        <v>3199</v>
      </c>
      <c r="DG13" s="197">
        <v>3199</v>
      </c>
      <c r="DH13" s="197">
        <v>3199</v>
      </c>
      <c r="DI13" s="197">
        <v>3199</v>
      </c>
      <c r="DJ13" s="197">
        <v>3199</v>
      </c>
      <c r="DK13" s="197">
        <v>3199</v>
      </c>
      <c r="DL13" s="197">
        <v>3199</v>
      </c>
      <c r="DM13" s="197">
        <v>3199</v>
      </c>
      <c r="DN13" s="197">
        <v>2949</v>
      </c>
      <c r="DO13" s="197">
        <v>2949</v>
      </c>
      <c r="DP13" s="197">
        <v>2949</v>
      </c>
      <c r="DQ13" s="197">
        <v>2949</v>
      </c>
      <c r="DR13" s="197">
        <v>2949</v>
      </c>
      <c r="DS13" s="197">
        <v>2949</v>
      </c>
      <c r="DT13" s="197">
        <v>2949</v>
      </c>
      <c r="DU13" s="197">
        <v>2949</v>
      </c>
      <c r="DV13" s="197">
        <v>2949</v>
      </c>
      <c r="DW13" s="197">
        <v>2899</v>
      </c>
      <c r="DX13" s="197">
        <v>2899</v>
      </c>
      <c r="DY13" s="197">
        <v>2899</v>
      </c>
      <c r="DZ13" s="197">
        <v>2899</v>
      </c>
      <c r="EA13" s="197">
        <v>2899</v>
      </c>
      <c r="EB13" s="197">
        <v>2899</v>
      </c>
      <c r="EC13" s="197">
        <v>2899</v>
      </c>
      <c r="ED13" s="197">
        <v>2899</v>
      </c>
      <c r="EE13" s="197">
        <v>2899</v>
      </c>
      <c r="EF13" s="197">
        <v>2099</v>
      </c>
      <c r="EG13" s="197">
        <v>2099</v>
      </c>
      <c r="EH13" s="197">
        <v>2099</v>
      </c>
      <c r="EI13" s="197">
        <v>2099</v>
      </c>
      <c r="EJ13" s="197">
        <v>2099</v>
      </c>
      <c r="EK13" s="197">
        <v>2099</v>
      </c>
      <c r="EL13" s="197">
        <v>2099</v>
      </c>
      <c r="EM13" s="197">
        <v>2099</v>
      </c>
      <c r="EN13" s="197">
        <v>2099</v>
      </c>
      <c r="EO13" s="197">
        <v>1099</v>
      </c>
      <c r="EP13" s="197">
        <v>1099</v>
      </c>
      <c r="EQ13" s="197">
        <v>1099</v>
      </c>
      <c r="ER13" s="197">
        <v>1099</v>
      </c>
      <c r="ES13" s="197">
        <v>1099</v>
      </c>
      <c r="ET13" s="197">
        <v>1099</v>
      </c>
      <c r="EU13" s="197">
        <v>1099</v>
      </c>
      <c r="EV13" s="197">
        <v>1099</v>
      </c>
      <c r="EW13" s="197">
        <v>1099</v>
      </c>
      <c r="EX13" s="197">
        <v>899</v>
      </c>
      <c r="EY13" s="197">
        <v>899</v>
      </c>
      <c r="EZ13" s="197">
        <v>899</v>
      </c>
      <c r="FA13" s="197">
        <v>899</v>
      </c>
      <c r="FB13" s="197">
        <v>899</v>
      </c>
      <c r="FC13" s="197">
        <v>899</v>
      </c>
      <c r="FD13" s="197">
        <v>899</v>
      </c>
      <c r="FE13" s="197">
        <v>899</v>
      </c>
      <c r="FF13" s="197">
        <v>899</v>
      </c>
      <c r="FG13" s="197">
        <v>799</v>
      </c>
      <c r="FH13" s="197">
        <v>799</v>
      </c>
      <c r="FI13" s="197">
        <v>799</v>
      </c>
      <c r="FJ13" s="197">
        <v>799</v>
      </c>
      <c r="FK13" s="197">
        <v>799</v>
      </c>
      <c r="FL13" s="197">
        <v>799</v>
      </c>
      <c r="FM13" s="197">
        <v>799</v>
      </c>
      <c r="FN13" s="197">
        <v>799</v>
      </c>
      <c r="FO13" s="197">
        <v>799</v>
      </c>
    </row>
    <row r="14" spans="1:171" ht="15" customHeight="1">
      <c r="A14" s="296"/>
      <c r="B14" s="223" t="str">
        <f>'Novos Planos'!B14</f>
        <v>iPhone 6s Plus 128GB</v>
      </c>
      <c r="C14" s="198" t="str">
        <f>'Novos Planos'!C14</f>
        <v>iPhone 6s Plus 128GB</v>
      </c>
      <c r="D14" s="481">
        <f>'Novos Planos'!D14</f>
        <v>42322</v>
      </c>
      <c r="E14" s="481" t="str">
        <f>'Novos Planos'!E14</f>
        <v>Lte</v>
      </c>
      <c r="F14" s="197" t="str">
        <f>'Novos Planos'!F14</f>
        <v>4FF</v>
      </c>
      <c r="G14" s="197" t="str">
        <f>'Novos Planos'!G14</f>
        <v>SmartVivo 8GB</v>
      </c>
      <c r="H14" s="197"/>
      <c r="I14" s="197"/>
      <c r="J14" s="197"/>
      <c r="K14" s="197"/>
      <c r="L14" s="197"/>
      <c r="M14" s="197"/>
      <c r="N14" s="197"/>
      <c r="O14" s="197"/>
      <c r="P14" s="197"/>
      <c r="Q14" s="197">
        <f>IFERROR(IF(VLOOKUP($B14,Multivivo!$B$9:$AI$71,Q$3,FALSE)-Desconto_TradeIn!Q14&lt;=0,0,VLOOKUP($B14,Multivivo!$B$9:$AI$71,Q$3,FALSE)-Desconto_TradeIn!Q14),"-")</f>
        <v>4749</v>
      </c>
      <c r="R14" s="197">
        <f>IFERROR(IF(VLOOKUP($B14,Multivivo!$B$9:$AI$71,R$3,FALSE)-Desconto_TradeIn!R14&lt;=0,0,VLOOKUP($B14,Multivivo!$B$9:$AI$71,R$3,FALSE)-Desconto_TradeIn!R14),"-")</f>
        <v>4749</v>
      </c>
      <c r="S14" s="197">
        <f>IFERROR(IF(VLOOKUP($B14,Multivivo!$B$9:$AI$71,S$3,FALSE)-Desconto_TradeIn!S14&lt;=0,0,VLOOKUP($B14,Multivivo!$B$9:$AI$71,S$3,FALSE)-Desconto_TradeIn!S14),"-")</f>
        <v>4749</v>
      </c>
      <c r="T14" s="197">
        <f>IFERROR(IF(VLOOKUP($B14,Multivivo!$B$9:$AI$71,T$3,FALSE)-Desconto_TradeIn!T14&lt;=0,0,VLOOKUP($B14,Multivivo!$B$9:$AI$71,T$3,FALSE)-Desconto_TradeIn!T14),"-")</f>
        <v>4749</v>
      </c>
      <c r="U14" s="197">
        <f>IFERROR(IF(VLOOKUP($B14,Multivivo!$B$9:$AI$71,U$3,FALSE)-Desconto_TradeIn!U14&lt;=0,0,VLOOKUP($B14,Multivivo!$B$9:$AI$71,U$3,FALSE)-Desconto_TradeIn!U14),"-")</f>
        <v>4749</v>
      </c>
      <c r="V14" s="197">
        <f>IFERROR(IF(VLOOKUP($B14,Multivivo!$B$9:$AI$71,V$3,FALSE)-Desconto_TradeIn!V14&lt;=0,0,VLOOKUP($B14,Multivivo!$B$9:$AI$71,V$3,FALSE)-Desconto_TradeIn!V14),"-")</f>
        <v>4749</v>
      </c>
      <c r="W14" s="197">
        <f>IFERROR(IF(VLOOKUP($B14,Multivivo!$B$9:$AI$71,W$3,FALSE)-Desconto_TradeIn!W14&lt;=0,0,VLOOKUP($B14,Multivivo!$B$9:$AI$71,W$3,FALSE)-Desconto_TradeIn!W14),"-")</f>
        <v>4749</v>
      </c>
      <c r="X14" s="197">
        <f>IFERROR(IF(VLOOKUP($B14,Multivivo!$B$9:$AI$71,X$3,FALSE)-Desconto_TradeIn!X14&lt;=0,0,VLOOKUP($B14,Multivivo!$B$9:$AI$71,X$3,FALSE)-Desconto_TradeIn!X14),"-")</f>
        <v>4749</v>
      </c>
      <c r="Y14" s="197">
        <f>IFERROR(IF(VLOOKUP($B14,Multivivo!$B$9:$AI$71,Y$3,FALSE)-Desconto_TradeIn!Y14&lt;=0,0,VLOOKUP($B14,Multivivo!$B$9:$AI$71,Y$3,FALSE)-Desconto_TradeIn!Y14),"-")</f>
        <v>4749</v>
      </c>
      <c r="Z14" s="146">
        <f>IFERROR(IF(VLOOKUP($B14,'Novos Planos'!$B$9:$BR$71,Z$3,FALSE)-Desconto_TradeIn!H14&lt;=0,0,VLOOKUP($B14,'Novos Planos'!$B$9:$BR$71,Z$3,FALSE)-Desconto_TradeIn!H14),"-")</f>
        <v>5399</v>
      </c>
      <c r="AA14" s="146">
        <f>IFERROR(IF(VLOOKUP($B14,'Novos Planos'!$B$9:$BR$71,AA$3,FALSE)-Desconto_TradeIn!I14&lt;=0,0,VLOOKUP($B14,'Novos Planos'!$B$9:$BR$71,AA$3,FALSE)-Desconto_TradeIn!I14),"-")</f>
        <v>5399</v>
      </c>
      <c r="AB14" s="146">
        <f>IFERROR(IF(VLOOKUP($B14,'Novos Planos'!$B$9:$BR$71,AB$3,FALSE)-Desconto_TradeIn!J14&lt;=0,0,VLOOKUP($B14,'Novos Planos'!$B$9:$BR$71,AB$3,FALSE)-Desconto_TradeIn!J14),"-")</f>
        <v>5399</v>
      </c>
      <c r="AC14" s="146">
        <f>IFERROR(IF(VLOOKUP($B14,'Novos Planos'!$B$9:$BR$71,AC$3,FALSE)-Desconto_TradeIn!K14&lt;=0,0,VLOOKUP($B14,'Novos Planos'!$B$9:$BR$71,AC$3,FALSE)-Desconto_TradeIn!K14),"-")</f>
        <v>5399</v>
      </c>
      <c r="AD14" s="146">
        <f>IFERROR(IF(VLOOKUP($B14,'Novos Planos'!$B$9:$BR$71,AD$3,FALSE)-Desconto_TradeIn!L14&lt;=0,0,VLOOKUP($B14,'Novos Planos'!$B$9:$BR$71,AD$3,FALSE)-Desconto_TradeIn!L14),"-")</f>
        <v>5399</v>
      </c>
      <c r="AE14" s="146">
        <f>IFERROR(IF(VLOOKUP($B14,'Novos Planos'!$B$9:$BR$71,AE$3,FALSE)-Desconto_TradeIn!M14&lt;=0,0,VLOOKUP($B14,'Novos Planos'!$B$9:$BR$71,AE$3,FALSE)-Desconto_TradeIn!M14),"-")</f>
        <v>5399</v>
      </c>
      <c r="AF14" s="146">
        <f>IFERROR(IF(VLOOKUP($B14,'Novos Planos'!$B$9:$BR$71,AF$3,FALSE)-Desconto_TradeIn!N14&lt;=0,0,VLOOKUP($B14,'Novos Planos'!$B$9:$BR$71,AF$3,FALSE)-Desconto_TradeIn!N14),"-")</f>
        <v>5399</v>
      </c>
      <c r="AG14" s="146">
        <f>IFERROR(IF(VLOOKUP($B14,'Novos Planos'!$B$9:$BR$71,AG$3,FALSE)-Desconto_TradeIn!O14&lt;=0,0,VLOOKUP($B14,'Novos Planos'!$B$9:$BR$71,AG$3,FALSE)-Desconto_TradeIn!O14),"-")</f>
        <v>5399</v>
      </c>
      <c r="AH14" s="146">
        <f>IFERROR(IF(VLOOKUP($B14,'Novos Planos'!$B$9:$BR$71,AH$3,FALSE)-Desconto_TradeIn!P14&lt;=0,0,VLOOKUP($B14,'Novos Planos'!$B$9:$BR$71,AH$3,FALSE)-Desconto_TradeIn!P14),"-")</f>
        <v>5399</v>
      </c>
      <c r="AI14" s="146">
        <f>IFERROR(IF(VLOOKUP($B14,'Novos Planos'!$B$9:$BR$71,AI$3,FALSE)-Desconto_TradeIn!Q14&lt;=0,0,VLOOKUP($B14,'Novos Planos'!$B$9:$BR$71,AI$3,FALSE)-Desconto_TradeIn!Q14),"-")</f>
        <v>4749</v>
      </c>
      <c r="AJ14" s="146">
        <f>IFERROR(IF(VLOOKUP($B14,'Novos Planos'!$B$9:$BR$71,AJ$3,FALSE)-Desconto_TradeIn!R14&lt;=0,0,VLOOKUP($B14,'Novos Planos'!$B$9:$BR$71,AJ$3,FALSE)-Desconto_TradeIn!R14),"-")</f>
        <v>4749</v>
      </c>
      <c r="AK14" s="146">
        <f>IFERROR(IF(VLOOKUP($B14,'Novos Planos'!$B$9:$BR$71,AK$3,FALSE)-Desconto_TradeIn!S14&lt;=0,0,VLOOKUP($B14,'Novos Planos'!$B$9:$BR$71,AK$3,FALSE)-Desconto_TradeIn!S14),"-")</f>
        <v>4749</v>
      </c>
      <c r="AL14" s="146">
        <f>IFERROR(IF(VLOOKUP($B14,'Novos Planos'!$B$9:$BR$71,AL$3,FALSE)-Desconto_TradeIn!T14&lt;=0,0,VLOOKUP($B14,'Novos Planos'!$B$9:$BR$71,AL$3,FALSE)-Desconto_TradeIn!T14),"-")</f>
        <v>4749</v>
      </c>
      <c r="AM14" s="146">
        <f>IFERROR(IF(VLOOKUP($B14,'Novos Planos'!$B$9:$BR$71,AM$3,FALSE)-Desconto_TradeIn!U14&lt;=0,0,VLOOKUP($B14,'Novos Planos'!$B$9:$BR$71,AM$3,FALSE)-Desconto_TradeIn!U14),"-")</f>
        <v>4749</v>
      </c>
      <c r="AN14" s="146">
        <f>IFERROR(IF(VLOOKUP($B14,'Novos Planos'!$B$9:$BR$71,AN$3,FALSE)-Desconto_TradeIn!V14&lt;=0,0,VLOOKUP($B14,'Novos Planos'!$B$9:$BR$71,AN$3,FALSE)-Desconto_TradeIn!V14),"-")</f>
        <v>4749</v>
      </c>
      <c r="AO14" s="146">
        <f>IFERROR(IF(VLOOKUP($B14,'Novos Planos'!$B$9:$BR$71,AO$3,FALSE)-Desconto_TradeIn!W14&lt;=0,0,VLOOKUP($B14,'Novos Planos'!$B$9:$BR$71,AO$3,FALSE)-Desconto_TradeIn!W14),"-")</f>
        <v>4749</v>
      </c>
      <c r="AP14" s="146">
        <f>IFERROR(IF(VLOOKUP($B14,'Novos Planos'!$B$9:$BR$71,AP$3,FALSE)-Desconto_TradeIn!X14&lt;=0,0,VLOOKUP($B14,'Novos Planos'!$B$9:$BR$71,AP$3,FALSE)-Desconto_TradeIn!X14),"-")</f>
        <v>4749</v>
      </c>
      <c r="AQ14" s="146">
        <f>IFERROR(IF(VLOOKUP($B14,'Novos Planos'!$B$9:$BR$71,AQ$3,FALSE)-Desconto_TradeIn!Y14&lt;=0,0,VLOOKUP($B14,'Novos Planos'!$B$9:$BR$71,AQ$3,FALSE)-Desconto_TradeIn!Y14),"-")</f>
        <v>4749</v>
      </c>
      <c r="AR14" s="146">
        <f>IFERROR(IF(VLOOKUP($B14,'Novos Planos'!$B$9:$BR$71,AR$3,FALSE)-Desconto_TradeIn!Z14&lt;=0,0,VLOOKUP($B14,'Novos Planos'!$B$9:$BR$71,AR$3,FALSE)-Desconto_TradeIn!Z14),"-")</f>
        <v>4349</v>
      </c>
      <c r="AS14" s="146">
        <f>IFERROR(IF(VLOOKUP($B14,'Novos Planos'!$B$9:$BR$71,AS$3,FALSE)-Desconto_TradeIn!AA14&lt;=0,0,VLOOKUP($B14,'Novos Planos'!$B$9:$BR$71,AS$3,FALSE)-Desconto_TradeIn!AA14),"-")</f>
        <v>4349</v>
      </c>
      <c r="AT14" s="146">
        <f>IFERROR(IF(VLOOKUP($B14,'Novos Planos'!$B$9:$BR$71,AT$3,FALSE)-Desconto_TradeIn!AB14&lt;=0,0,VLOOKUP($B14,'Novos Planos'!$B$9:$BR$71,AT$3,FALSE)-Desconto_TradeIn!AB14),"-")</f>
        <v>4349</v>
      </c>
      <c r="AU14" s="146">
        <f>IFERROR(IF(VLOOKUP($B14,'Novos Planos'!$B$9:$BR$71,AU$3,FALSE)-Desconto_TradeIn!AC14&lt;=0,0,VLOOKUP($B14,'Novos Planos'!$B$9:$BR$71,AU$3,FALSE)-Desconto_TradeIn!AC14),"-")</f>
        <v>4349</v>
      </c>
      <c r="AV14" s="146">
        <f>IFERROR(IF(VLOOKUP($B14,'Novos Planos'!$B$9:$BR$71,AV$3,FALSE)-Desconto_TradeIn!AD14&lt;=0,0,VLOOKUP($B14,'Novos Planos'!$B$9:$BR$71,AV$3,FALSE)-Desconto_TradeIn!AD14),"-")</f>
        <v>4349</v>
      </c>
      <c r="AW14" s="146">
        <f>IFERROR(IF(VLOOKUP($B14,'Novos Planos'!$B$9:$BR$71,AW$3,FALSE)-Desconto_TradeIn!AE14&lt;=0,0,VLOOKUP($B14,'Novos Planos'!$B$9:$BR$71,AW$3,FALSE)-Desconto_TradeIn!AE14),"-")</f>
        <v>4349</v>
      </c>
      <c r="AX14" s="146">
        <f>IFERROR(IF(VLOOKUP($B14,'Novos Planos'!$B$9:$BR$71,AX$3,FALSE)-Desconto_TradeIn!AF14&lt;=0,0,VLOOKUP($B14,'Novos Planos'!$B$9:$BR$71,AX$3,FALSE)-Desconto_TradeIn!AF14),"-")</f>
        <v>4349</v>
      </c>
      <c r="AY14" s="146">
        <f>IFERROR(IF(VLOOKUP($B14,'Novos Planos'!$B$9:$BR$71,AY$3,FALSE)-Desconto_TradeIn!AG14&lt;=0,0,VLOOKUP($B14,'Novos Planos'!$B$9:$BR$71,AY$3,FALSE)-Desconto_TradeIn!AG14),"-")</f>
        <v>4349</v>
      </c>
      <c r="AZ14" s="146">
        <f>IFERROR(IF(VLOOKUP($B14,'Novos Planos'!$B$9:$BR$71,AZ$3,FALSE)-Desconto_TradeIn!AH14&lt;=0,0,VLOOKUP($B14,'Novos Planos'!$B$9:$BR$71,AZ$3,FALSE)-Desconto_TradeIn!AH14),"-")</f>
        <v>4349</v>
      </c>
      <c r="BA14" s="146">
        <f>IFERROR(IF(VLOOKUP($B14,'Novos Planos'!$B$9:$BR$71,BA$3,FALSE)-Desconto_TradeIn!AI14&lt;=0,0,VLOOKUP($B14,'Novos Planos'!$B$9:$BR$71,BA$3,FALSE)-Desconto_TradeIn!AI14),"-")</f>
        <v>4059</v>
      </c>
      <c r="BB14" s="146">
        <f>IFERROR(IF(VLOOKUP($B14,'Novos Planos'!$B$9:$BR$71,BB$3,FALSE)-Desconto_TradeIn!AJ14&lt;=0,0,VLOOKUP($B14,'Novos Planos'!$B$9:$BR$71,BB$3,FALSE)-Desconto_TradeIn!AJ14),"-")</f>
        <v>4059</v>
      </c>
      <c r="BC14" s="146">
        <f>IFERROR(IF(VLOOKUP($B14,'Novos Planos'!$B$9:$BR$71,BC$3,FALSE)-Desconto_TradeIn!AK14&lt;=0,0,VLOOKUP($B14,'Novos Planos'!$B$9:$BR$71,BC$3,FALSE)-Desconto_TradeIn!AK14),"-")</f>
        <v>4059</v>
      </c>
      <c r="BD14" s="146">
        <f>IFERROR(IF(VLOOKUP($B14,'Novos Planos'!$B$9:$BR$71,BD$3,FALSE)-Desconto_TradeIn!AL14&lt;=0,0,VLOOKUP($B14,'Novos Planos'!$B$9:$BR$71,BD$3,FALSE)-Desconto_TradeIn!AL14),"-")</f>
        <v>4059</v>
      </c>
      <c r="BE14" s="146">
        <f>IFERROR(IF(VLOOKUP($B14,'Novos Planos'!$B$9:$BR$71,BE$3,FALSE)-Desconto_TradeIn!AM14&lt;=0,0,VLOOKUP($B14,'Novos Planos'!$B$9:$BR$71,BE$3,FALSE)-Desconto_TradeIn!AM14),"-")</f>
        <v>4059</v>
      </c>
      <c r="BF14" s="146">
        <f>IFERROR(IF(VLOOKUP($B14,'Novos Planos'!$B$9:$BR$71,BF$3,FALSE)-Desconto_TradeIn!AN14&lt;=0,0,VLOOKUP($B14,'Novos Planos'!$B$9:$BR$71,BF$3,FALSE)-Desconto_TradeIn!AN14),"-")</f>
        <v>4059</v>
      </c>
      <c r="BG14" s="146">
        <f>IFERROR(IF(VLOOKUP($B14,'Novos Planos'!$B$9:$BR$71,BG$3,FALSE)-Desconto_TradeIn!AO14&lt;=0,0,VLOOKUP($B14,'Novos Planos'!$B$9:$BR$71,BG$3,FALSE)-Desconto_TradeIn!AO14),"-")</f>
        <v>4059</v>
      </c>
      <c r="BH14" s="146">
        <f>IFERROR(IF(VLOOKUP($B14,'Novos Planos'!$B$9:$BR$71,BH$3,FALSE)-Desconto_TradeIn!AP14&lt;=0,0,VLOOKUP($B14,'Novos Planos'!$B$9:$BR$71,BH$3,FALSE)-Desconto_TradeIn!AP14),"-")</f>
        <v>4059</v>
      </c>
      <c r="BI14" s="146">
        <f>IFERROR(IF(VLOOKUP($B14,'Novos Planos'!$B$9:$BR$71,BI$3,FALSE)-Desconto_TradeIn!AQ14&lt;=0,0,VLOOKUP($B14,'Novos Planos'!$B$9:$BR$71,BI$3,FALSE)-Desconto_TradeIn!AQ14),"-")</f>
        <v>4059</v>
      </c>
      <c r="BJ14" s="146">
        <f>IFERROR(IF(VLOOKUP($B14,'Novos Planos'!$B$9:$BR$71,BJ$3,FALSE)-Desconto_TradeIn!AR14&lt;=0,0,VLOOKUP($B14,'Novos Planos'!$B$9:$BR$71,BJ$3,FALSE)-Desconto_TradeIn!AR14),"-")</f>
        <v>3899</v>
      </c>
      <c r="BK14" s="146">
        <f>IFERROR(IF(VLOOKUP($B14,'Novos Planos'!$B$9:$BR$71,BK$3,FALSE)-Desconto_TradeIn!AS14&lt;=0,0,VLOOKUP($B14,'Novos Planos'!$B$9:$BR$71,BK$3,FALSE)-Desconto_TradeIn!AS14),"-")</f>
        <v>3899</v>
      </c>
      <c r="BL14" s="146">
        <f>IFERROR(IF(VLOOKUP($B14,'Novos Planos'!$B$9:$BR$71,BL$3,FALSE)-Desconto_TradeIn!AT14&lt;=0,0,VLOOKUP($B14,'Novos Planos'!$B$9:$BR$71,BL$3,FALSE)-Desconto_TradeIn!AT14),"-")</f>
        <v>3899</v>
      </c>
      <c r="BM14" s="146">
        <f>IFERROR(IF(VLOOKUP($B14,'Novos Planos'!$B$9:$BR$71,BM$3,FALSE)-Desconto_TradeIn!AU14&lt;=0,0,VLOOKUP($B14,'Novos Planos'!$B$9:$BR$71,BM$3,FALSE)-Desconto_TradeIn!AU14),"-")</f>
        <v>3899</v>
      </c>
      <c r="BN14" s="146">
        <f>IFERROR(IF(VLOOKUP($B14,'Novos Planos'!$B$9:$BR$71,BN$3,FALSE)-Desconto_TradeIn!AV14&lt;=0,0,VLOOKUP($B14,'Novos Planos'!$B$9:$BR$71,BN$3,FALSE)-Desconto_TradeIn!AV14),"-")</f>
        <v>3899</v>
      </c>
      <c r="BO14" s="146">
        <f>IFERROR(IF(VLOOKUP($B14,'Novos Planos'!$B$9:$BR$71,BO$3,FALSE)-Desconto_TradeIn!AW14&lt;=0,0,VLOOKUP($B14,'Novos Planos'!$B$9:$BR$71,BO$3,FALSE)-Desconto_TradeIn!AW14),"-")</f>
        <v>3899</v>
      </c>
      <c r="BP14" s="146">
        <f>IFERROR(IF(VLOOKUP($B14,'Novos Planos'!$B$9:$BR$71,BP$3,FALSE)-Desconto_TradeIn!AX14&lt;=0,0,VLOOKUP($B14,'Novos Planos'!$B$9:$BR$71,BP$3,FALSE)-Desconto_TradeIn!AX14),"-")</f>
        <v>3899</v>
      </c>
      <c r="BQ14" s="146">
        <f>IFERROR(IF(VLOOKUP($B14,'Novos Planos'!$B$9:$BR$71,BQ$3,FALSE)-Desconto_TradeIn!AY14&lt;=0,0,VLOOKUP($B14,'Novos Planos'!$B$9:$BR$71,BQ$3,FALSE)-Desconto_TradeIn!AY14),"-")</f>
        <v>3899</v>
      </c>
      <c r="BR14" s="146">
        <f>IFERROR(IF(VLOOKUP($B14,'Novos Planos'!$B$9:$BR$71,BR$3,FALSE)-Desconto_TradeIn!AZ14&lt;=0,0,VLOOKUP($B14,'Novos Planos'!$B$9:$BR$71,BR$3,FALSE)-Desconto_TradeIn!AZ14),"-")</f>
        <v>3899</v>
      </c>
      <c r="BS14" s="146">
        <f>IFERROR(IF(VLOOKUP($B14,'Novos Planos'!$B$9:$BR$71,BS$3,FALSE)-Desconto_TradeIn!BA14&lt;=0,0,VLOOKUP($B14,'Novos Planos'!$B$9:$BR$71,BS$3,FALSE)-Desconto_TradeIn!BA14),"-")</f>
        <v>3739</v>
      </c>
      <c r="BT14" s="146">
        <f>IFERROR(IF(VLOOKUP($B14,'Novos Planos'!$B$9:$BR$71,BT$3,FALSE)-Desconto_TradeIn!BB14&lt;=0,0,VLOOKUP($B14,'Novos Planos'!$B$9:$BR$71,BT$3,FALSE)-Desconto_TradeIn!BB14),"-")</f>
        <v>3739</v>
      </c>
      <c r="BU14" s="146">
        <f>IFERROR(IF(VLOOKUP($B14,'Novos Planos'!$B$9:$BR$71,BU$3,FALSE)-Desconto_TradeIn!BC14&lt;=0,0,VLOOKUP($B14,'Novos Planos'!$B$9:$BR$71,BU$3,FALSE)-Desconto_TradeIn!BC14),"-")</f>
        <v>3739</v>
      </c>
      <c r="BV14" s="146">
        <f>IFERROR(IF(VLOOKUP($B14,'Novos Planos'!$B$9:$BR$71,BV$3,FALSE)-Desconto_TradeIn!BD14&lt;=0,0,VLOOKUP($B14,'Novos Planos'!$B$9:$BR$71,BV$3,FALSE)-Desconto_TradeIn!BD14),"-")</f>
        <v>3739</v>
      </c>
      <c r="BW14" s="146">
        <f>IFERROR(IF(VLOOKUP($B14,'Novos Planos'!$B$9:$BR$71,BW$3,FALSE)-Desconto_TradeIn!BE14&lt;=0,0,VLOOKUP($B14,'Novos Planos'!$B$9:$BR$71,BW$3,FALSE)-Desconto_TradeIn!BE14),"-")</f>
        <v>3739</v>
      </c>
      <c r="BX14" s="146">
        <f>IFERROR(IF(VLOOKUP($B14,'Novos Planos'!$B$9:$BR$71,BX$3,FALSE)-Desconto_TradeIn!BF14&lt;=0,0,VLOOKUP($B14,'Novos Planos'!$B$9:$BR$71,BX$3,FALSE)-Desconto_TradeIn!BF14),"-")</f>
        <v>3739</v>
      </c>
      <c r="BY14" s="146">
        <f>IFERROR(IF(VLOOKUP($B14,'Novos Planos'!$B$9:$BR$71,BY$3,FALSE)-Desconto_TradeIn!BG14&lt;=0,0,VLOOKUP($B14,'Novos Planos'!$B$9:$BR$71,BY$3,FALSE)-Desconto_TradeIn!BG14),"-")</f>
        <v>3739</v>
      </c>
      <c r="BZ14" s="146">
        <f>IFERROR(IF(VLOOKUP($B14,'Novos Planos'!$B$9:$BR$71,BZ$3,FALSE)-Desconto_TradeIn!BH14&lt;=0,0,VLOOKUP($B14,'Novos Planos'!$B$9:$BR$71,BZ$3,FALSE)-Desconto_TradeIn!BH14),"-")</f>
        <v>3739</v>
      </c>
      <c r="CA14" s="146">
        <f>IFERROR(IF(VLOOKUP($B14,'Novos Planos'!$B$9:$BR$71,CA$3,FALSE)-Desconto_TradeIn!BI14&lt;=0,0,VLOOKUP($B14,'Novos Planos'!$B$9:$BR$71,CA$3,FALSE)-Desconto_TradeIn!BI14),"-")</f>
        <v>3739</v>
      </c>
      <c r="CB14" s="146">
        <f>IFERROR(IF(VLOOKUP($B14,'Novos Planos'!$B$9:$BR$71,CB$3,FALSE)-Desconto_TradeIn!BJ14&lt;=0,0,VLOOKUP($B14,'Novos Planos'!$B$9:$BR$71,CB$3,FALSE)-Desconto_TradeIn!BJ14),"-")</f>
        <v>2899</v>
      </c>
      <c r="CC14" s="146">
        <f>IFERROR(IF(VLOOKUP($B14,'Novos Planos'!$B$9:$BR$71,CC$3,FALSE)-Desconto_TradeIn!BK14&lt;=0,0,VLOOKUP($B14,'Novos Planos'!$B$9:$BR$71,CC$3,FALSE)-Desconto_TradeIn!BK14),"-")</f>
        <v>2899</v>
      </c>
      <c r="CD14" s="146">
        <f>IFERROR(IF(VLOOKUP($B14,'Novos Planos'!$B$9:$BR$71,CD$3,FALSE)-Desconto_TradeIn!BL14&lt;=0,0,VLOOKUP($B14,'Novos Planos'!$B$9:$BR$71,CD$3,FALSE)-Desconto_TradeIn!BL14),"-")</f>
        <v>2899</v>
      </c>
      <c r="CE14" s="146">
        <f>IFERROR(IF(VLOOKUP($B14,'Novos Planos'!$B$9:$BR$71,CE$3,FALSE)-Desconto_TradeIn!BM14&lt;=0,0,VLOOKUP($B14,'Novos Planos'!$B$9:$BR$71,CE$3,FALSE)-Desconto_TradeIn!BM14),"-")</f>
        <v>2899</v>
      </c>
      <c r="CF14" s="146">
        <f>IFERROR(IF(VLOOKUP($B14,'Novos Planos'!$B$9:$BR$71,CF$3,FALSE)-Desconto_TradeIn!BN14&lt;=0,0,VLOOKUP($B14,'Novos Planos'!$B$9:$BR$71,CF$3,FALSE)-Desconto_TradeIn!BN14),"-")</f>
        <v>2899</v>
      </c>
      <c r="CG14" s="146">
        <f>IFERROR(IF(VLOOKUP($B14,'Novos Planos'!$B$9:$BR$71,CG$3,FALSE)-Desconto_TradeIn!BO14&lt;=0,0,VLOOKUP($B14,'Novos Planos'!$B$9:$BR$71,CG$3,FALSE)-Desconto_TradeIn!BO14),"-")</f>
        <v>2899</v>
      </c>
      <c r="CH14" s="146">
        <f>IFERROR(IF(VLOOKUP($B14,'Novos Planos'!$B$9:$BR$71,CH$3,FALSE)-Desconto_TradeIn!BP14&lt;=0,0,VLOOKUP($B14,'Novos Planos'!$B$9:$BR$71,CH$3,FALSE)-Desconto_TradeIn!BP14),"-")</f>
        <v>2899</v>
      </c>
      <c r="CI14" s="146">
        <f>IFERROR(IF(VLOOKUP($B14,'Novos Planos'!$B$9:$BR$71,CI$3,FALSE)-Desconto_TradeIn!BQ14&lt;=0,0,VLOOKUP($B14,'Novos Planos'!$B$9:$BR$71,CI$3,FALSE)-Desconto_TradeIn!BQ14),"-")</f>
        <v>2899</v>
      </c>
      <c r="CJ14" s="146">
        <f>IFERROR(IF(VLOOKUP($B14,'Novos Planos'!$B$9:$BR$71,CJ$3,FALSE)-Desconto_TradeIn!BR14&lt;=0,0,VLOOKUP($B14,'Novos Planos'!$B$9:$BR$71,CJ$3,FALSE)-Desconto_TradeIn!BR14),"-")</f>
        <v>2899</v>
      </c>
      <c r="CL14" s="237" t="b">
        <f>B14='Novos Planos'!B14</f>
        <v>1</v>
      </c>
      <c r="CM14" s="197">
        <v>0</v>
      </c>
      <c r="CN14" s="197">
        <v>0</v>
      </c>
      <c r="CO14" s="197">
        <v>0</v>
      </c>
      <c r="CP14" s="197">
        <v>0</v>
      </c>
      <c r="CQ14" s="197">
        <v>0</v>
      </c>
      <c r="CR14" s="197">
        <v>0</v>
      </c>
      <c r="CS14" s="197">
        <v>0</v>
      </c>
      <c r="CT14" s="197">
        <v>0</v>
      </c>
      <c r="CU14" s="197">
        <v>0</v>
      </c>
      <c r="CV14" s="197">
        <v>4749</v>
      </c>
      <c r="CW14" s="197">
        <v>4749</v>
      </c>
      <c r="CX14" s="197">
        <v>4749</v>
      </c>
      <c r="CY14" s="197">
        <v>4749</v>
      </c>
      <c r="CZ14" s="197">
        <v>4749</v>
      </c>
      <c r="DA14" s="197">
        <v>4749</v>
      </c>
      <c r="DB14" s="197">
        <v>4749</v>
      </c>
      <c r="DC14" s="197">
        <v>4749</v>
      </c>
      <c r="DD14" s="197">
        <v>4749</v>
      </c>
      <c r="DE14" s="197">
        <v>5399</v>
      </c>
      <c r="DF14" s="197">
        <v>5399</v>
      </c>
      <c r="DG14" s="197">
        <v>5399</v>
      </c>
      <c r="DH14" s="197">
        <v>5399</v>
      </c>
      <c r="DI14" s="197">
        <v>5399</v>
      </c>
      <c r="DJ14" s="197">
        <v>5399</v>
      </c>
      <c r="DK14" s="197">
        <v>5399</v>
      </c>
      <c r="DL14" s="197">
        <v>5399</v>
      </c>
      <c r="DM14" s="197">
        <v>5399</v>
      </c>
      <c r="DN14" s="197">
        <v>4749</v>
      </c>
      <c r="DO14" s="197">
        <v>4749</v>
      </c>
      <c r="DP14" s="197">
        <v>4749</v>
      </c>
      <c r="DQ14" s="197">
        <v>4749</v>
      </c>
      <c r="DR14" s="197">
        <v>4749</v>
      </c>
      <c r="DS14" s="197">
        <v>4749</v>
      </c>
      <c r="DT14" s="197">
        <v>4749</v>
      </c>
      <c r="DU14" s="197">
        <v>4749</v>
      </c>
      <c r="DV14" s="197">
        <v>4749</v>
      </c>
      <c r="DW14" s="197">
        <v>4349</v>
      </c>
      <c r="DX14" s="197">
        <v>4349</v>
      </c>
      <c r="DY14" s="197">
        <v>4349</v>
      </c>
      <c r="DZ14" s="197">
        <v>4349</v>
      </c>
      <c r="EA14" s="197">
        <v>4349</v>
      </c>
      <c r="EB14" s="197">
        <v>4349</v>
      </c>
      <c r="EC14" s="197">
        <v>4349</v>
      </c>
      <c r="ED14" s="197">
        <v>4349</v>
      </c>
      <c r="EE14" s="197">
        <v>4349</v>
      </c>
      <c r="EF14" s="197">
        <v>4059</v>
      </c>
      <c r="EG14" s="197">
        <v>4059</v>
      </c>
      <c r="EH14" s="197">
        <v>4059</v>
      </c>
      <c r="EI14" s="197">
        <v>4059</v>
      </c>
      <c r="EJ14" s="197">
        <v>4059</v>
      </c>
      <c r="EK14" s="197">
        <v>4059</v>
      </c>
      <c r="EL14" s="197">
        <v>4059</v>
      </c>
      <c r="EM14" s="197">
        <v>4059</v>
      </c>
      <c r="EN14" s="197">
        <v>4059</v>
      </c>
      <c r="EO14" s="197">
        <v>3899</v>
      </c>
      <c r="EP14" s="197">
        <v>3899</v>
      </c>
      <c r="EQ14" s="197">
        <v>3899</v>
      </c>
      <c r="ER14" s="197">
        <v>3899</v>
      </c>
      <c r="ES14" s="197">
        <v>3899</v>
      </c>
      <c r="ET14" s="197">
        <v>3899</v>
      </c>
      <c r="EU14" s="197">
        <v>3899</v>
      </c>
      <c r="EV14" s="197">
        <v>3899</v>
      </c>
      <c r="EW14" s="197">
        <v>3899</v>
      </c>
      <c r="EX14" s="197">
        <v>3739</v>
      </c>
      <c r="EY14" s="197">
        <v>3739</v>
      </c>
      <c r="EZ14" s="197">
        <v>3739</v>
      </c>
      <c r="FA14" s="197">
        <v>3739</v>
      </c>
      <c r="FB14" s="197">
        <v>3739</v>
      </c>
      <c r="FC14" s="197">
        <v>3739</v>
      </c>
      <c r="FD14" s="197">
        <v>3739</v>
      </c>
      <c r="FE14" s="197">
        <v>3739</v>
      </c>
      <c r="FF14" s="197">
        <v>3739</v>
      </c>
      <c r="FG14" s="197">
        <v>2899</v>
      </c>
      <c r="FH14" s="197">
        <v>2899</v>
      </c>
      <c r="FI14" s="197">
        <v>2899</v>
      </c>
      <c r="FJ14" s="197">
        <v>2899</v>
      </c>
      <c r="FK14" s="197">
        <v>2899</v>
      </c>
      <c r="FL14" s="197">
        <v>2899</v>
      </c>
      <c r="FM14" s="197">
        <v>2899</v>
      </c>
      <c r="FN14" s="197">
        <v>2899</v>
      </c>
      <c r="FO14" s="197">
        <v>2899</v>
      </c>
    </row>
    <row r="15" spans="1:171" ht="15" customHeight="1">
      <c r="A15" s="296"/>
      <c r="B15" s="223" t="str">
        <f>'Novos Planos'!B15</f>
        <v>iPhone 6s Plus 64GB</v>
      </c>
      <c r="C15" s="198" t="str">
        <f>'Novos Planos'!C15</f>
        <v>iPhone 6s Plus 64GB</v>
      </c>
      <c r="D15" s="481">
        <f>'Novos Planos'!D15</f>
        <v>42322</v>
      </c>
      <c r="E15" s="481" t="str">
        <f>'Novos Planos'!E15</f>
        <v>Lte</v>
      </c>
      <c r="F15" s="197" t="str">
        <f>'Novos Planos'!F15</f>
        <v>4FF</v>
      </c>
      <c r="G15" s="197" t="str">
        <f>'Novos Planos'!G15</f>
        <v>SmartVivo 8GB</v>
      </c>
      <c r="H15" s="197"/>
      <c r="I15" s="197"/>
      <c r="J15" s="197"/>
      <c r="K15" s="197"/>
      <c r="L15" s="197"/>
      <c r="M15" s="197"/>
      <c r="N15" s="197"/>
      <c r="O15" s="197"/>
      <c r="P15" s="197"/>
      <c r="Q15" s="197">
        <f>IFERROR(IF(VLOOKUP($B15,Multivivo!$B$9:$AI$71,Q$3,FALSE)-Desconto_TradeIn!Q15&lt;=0,0,VLOOKUP($B15,Multivivo!$B$9:$AI$71,Q$3,FALSE)-Desconto_TradeIn!Q15),"-")</f>
        <v>4449</v>
      </c>
      <c r="R15" s="197">
        <f>IFERROR(IF(VLOOKUP($B15,Multivivo!$B$9:$AI$71,R$3,FALSE)-Desconto_TradeIn!R15&lt;=0,0,VLOOKUP($B15,Multivivo!$B$9:$AI$71,R$3,FALSE)-Desconto_TradeIn!R15),"-")</f>
        <v>4449</v>
      </c>
      <c r="S15" s="197">
        <f>IFERROR(IF(VLOOKUP($B15,Multivivo!$B$9:$AI$71,S$3,FALSE)-Desconto_TradeIn!S15&lt;=0,0,VLOOKUP($B15,Multivivo!$B$9:$AI$71,S$3,FALSE)-Desconto_TradeIn!S15),"-")</f>
        <v>4449</v>
      </c>
      <c r="T15" s="197">
        <f>IFERROR(IF(VLOOKUP($B15,Multivivo!$B$9:$AI$71,T$3,FALSE)-Desconto_TradeIn!T15&lt;=0,0,VLOOKUP($B15,Multivivo!$B$9:$AI$71,T$3,FALSE)-Desconto_TradeIn!T15),"-")</f>
        <v>4449</v>
      </c>
      <c r="U15" s="197">
        <f>IFERROR(IF(VLOOKUP($B15,Multivivo!$B$9:$AI$71,U$3,FALSE)-Desconto_TradeIn!U15&lt;=0,0,VLOOKUP($B15,Multivivo!$B$9:$AI$71,U$3,FALSE)-Desconto_TradeIn!U15),"-")</f>
        <v>4449</v>
      </c>
      <c r="V15" s="197">
        <f>IFERROR(IF(VLOOKUP($B15,Multivivo!$B$9:$AI$71,V$3,FALSE)-Desconto_TradeIn!V15&lt;=0,0,VLOOKUP($B15,Multivivo!$B$9:$AI$71,V$3,FALSE)-Desconto_TradeIn!V15),"-")</f>
        <v>4449</v>
      </c>
      <c r="W15" s="197">
        <f>IFERROR(IF(VLOOKUP($B15,Multivivo!$B$9:$AI$71,W$3,FALSE)-Desconto_TradeIn!W15&lt;=0,0,VLOOKUP($B15,Multivivo!$B$9:$AI$71,W$3,FALSE)-Desconto_TradeIn!W15),"-")</f>
        <v>4449</v>
      </c>
      <c r="X15" s="197">
        <f>IFERROR(IF(VLOOKUP($B15,Multivivo!$B$9:$AI$71,X$3,FALSE)-Desconto_TradeIn!X15&lt;=0,0,VLOOKUP($B15,Multivivo!$B$9:$AI$71,X$3,FALSE)-Desconto_TradeIn!X15),"-")</f>
        <v>4449</v>
      </c>
      <c r="Y15" s="197">
        <f>IFERROR(IF(VLOOKUP($B15,Multivivo!$B$9:$AI$71,Y$3,FALSE)-Desconto_TradeIn!Y15&lt;=0,0,VLOOKUP($B15,Multivivo!$B$9:$AI$71,Y$3,FALSE)-Desconto_TradeIn!Y15),"-")</f>
        <v>4449</v>
      </c>
      <c r="Z15" s="146">
        <f>IFERROR(IF(VLOOKUP($B15,'Novos Planos'!$B$9:$BR$71,Z$3,FALSE)-Desconto_TradeIn!H15&lt;=0,0,VLOOKUP($B15,'Novos Planos'!$B$9:$BR$71,Z$3,FALSE)-Desconto_TradeIn!H15),"-")</f>
        <v>4999</v>
      </c>
      <c r="AA15" s="146">
        <f>IFERROR(IF(VLOOKUP($B15,'Novos Planos'!$B$9:$BR$71,AA$3,FALSE)-Desconto_TradeIn!I15&lt;=0,0,VLOOKUP($B15,'Novos Planos'!$B$9:$BR$71,AA$3,FALSE)-Desconto_TradeIn!I15),"-")</f>
        <v>4999</v>
      </c>
      <c r="AB15" s="146">
        <f>IFERROR(IF(VLOOKUP($B15,'Novos Planos'!$B$9:$BR$71,AB$3,FALSE)-Desconto_TradeIn!J15&lt;=0,0,VLOOKUP($B15,'Novos Planos'!$B$9:$BR$71,AB$3,FALSE)-Desconto_TradeIn!J15),"-")</f>
        <v>4999</v>
      </c>
      <c r="AC15" s="146">
        <f>IFERROR(IF(VLOOKUP($B15,'Novos Planos'!$B$9:$BR$71,AC$3,FALSE)-Desconto_TradeIn!K15&lt;=0,0,VLOOKUP($B15,'Novos Planos'!$B$9:$BR$71,AC$3,FALSE)-Desconto_TradeIn!K15),"-")</f>
        <v>4999</v>
      </c>
      <c r="AD15" s="146">
        <f>IFERROR(IF(VLOOKUP($B15,'Novos Planos'!$B$9:$BR$71,AD$3,FALSE)-Desconto_TradeIn!L15&lt;=0,0,VLOOKUP($B15,'Novos Planos'!$B$9:$BR$71,AD$3,FALSE)-Desconto_TradeIn!L15),"-")</f>
        <v>4999</v>
      </c>
      <c r="AE15" s="146">
        <f>IFERROR(IF(VLOOKUP($B15,'Novos Planos'!$B$9:$BR$71,AE$3,FALSE)-Desconto_TradeIn!M15&lt;=0,0,VLOOKUP($B15,'Novos Planos'!$B$9:$BR$71,AE$3,FALSE)-Desconto_TradeIn!M15),"-")</f>
        <v>4999</v>
      </c>
      <c r="AF15" s="146">
        <f>IFERROR(IF(VLOOKUP($B15,'Novos Planos'!$B$9:$BR$71,AF$3,FALSE)-Desconto_TradeIn!N15&lt;=0,0,VLOOKUP($B15,'Novos Planos'!$B$9:$BR$71,AF$3,FALSE)-Desconto_TradeIn!N15),"-")</f>
        <v>4999</v>
      </c>
      <c r="AG15" s="146">
        <f>IFERROR(IF(VLOOKUP($B15,'Novos Planos'!$B$9:$BR$71,AG$3,FALSE)-Desconto_TradeIn!O15&lt;=0,0,VLOOKUP($B15,'Novos Planos'!$B$9:$BR$71,AG$3,FALSE)-Desconto_TradeIn!O15),"-")</f>
        <v>4999</v>
      </c>
      <c r="AH15" s="146">
        <f>IFERROR(IF(VLOOKUP($B15,'Novos Planos'!$B$9:$BR$71,AH$3,FALSE)-Desconto_TradeIn!P15&lt;=0,0,VLOOKUP($B15,'Novos Planos'!$B$9:$BR$71,AH$3,FALSE)-Desconto_TradeIn!P15),"-")</f>
        <v>4999</v>
      </c>
      <c r="AI15" s="146">
        <f>IFERROR(IF(VLOOKUP($B15,'Novos Planos'!$B$9:$BR$71,AI$3,FALSE)-Desconto_TradeIn!Q15&lt;=0,0,VLOOKUP($B15,'Novos Planos'!$B$9:$BR$71,AI$3,FALSE)-Desconto_TradeIn!Q15),"-")</f>
        <v>4449</v>
      </c>
      <c r="AJ15" s="146">
        <f>IFERROR(IF(VLOOKUP($B15,'Novos Planos'!$B$9:$BR$71,AJ$3,FALSE)-Desconto_TradeIn!R15&lt;=0,0,VLOOKUP($B15,'Novos Planos'!$B$9:$BR$71,AJ$3,FALSE)-Desconto_TradeIn!R15),"-")</f>
        <v>4449</v>
      </c>
      <c r="AK15" s="146">
        <f>IFERROR(IF(VLOOKUP($B15,'Novos Planos'!$B$9:$BR$71,AK$3,FALSE)-Desconto_TradeIn!S15&lt;=0,0,VLOOKUP($B15,'Novos Planos'!$B$9:$BR$71,AK$3,FALSE)-Desconto_TradeIn!S15),"-")</f>
        <v>4449</v>
      </c>
      <c r="AL15" s="146">
        <f>IFERROR(IF(VLOOKUP($B15,'Novos Planos'!$B$9:$BR$71,AL$3,FALSE)-Desconto_TradeIn!T15&lt;=0,0,VLOOKUP($B15,'Novos Planos'!$B$9:$BR$71,AL$3,FALSE)-Desconto_TradeIn!T15),"-")</f>
        <v>4449</v>
      </c>
      <c r="AM15" s="146">
        <f>IFERROR(IF(VLOOKUP($B15,'Novos Planos'!$B$9:$BR$71,AM$3,FALSE)-Desconto_TradeIn!U15&lt;=0,0,VLOOKUP($B15,'Novos Planos'!$B$9:$BR$71,AM$3,FALSE)-Desconto_TradeIn!U15),"-")</f>
        <v>4449</v>
      </c>
      <c r="AN15" s="146">
        <f>IFERROR(IF(VLOOKUP($B15,'Novos Planos'!$B$9:$BR$71,AN$3,FALSE)-Desconto_TradeIn!V15&lt;=0,0,VLOOKUP($B15,'Novos Planos'!$B$9:$BR$71,AN$3,FALSE)-Desconto_TradeIn!V15),"-")</f>
        <v>4449</v>
      </c>
      <c r="AO15" s="146">
        <f>IFERROR(IF(VLOOKUP($B15,'Novos Planos'!$B$9:$BR$71,AO$3,FALSE)-Desconto_TradeIn!W15&lt;=0,0,VLOOKUP($B15,'Novos Planos'!$B$9:$BR$71,AO$3,FALSE)-Desconto_TradeIn!W15),"-")</f>
        <v>4449</v>
      </c>
      <c r="AP15" s="146">
        <f>IFERROR(IF(VLOOKUP($B15,'Novos Planos'!$B$9:$BR$71,AP$3,FALSE)-Desconto_TradeIn!X15&lt;=0,0,VLOOKUP($B15,'Novos Planos'!$B$9:$BR$71,AP$3,FALSE)-Desconto_TradeIn!X15),"-")</f>
        <v>4449</v>
      </c>
      <c r="AQ15" s="146">
        <f>IFERROR(IF(VLOOKUP($B15,'Novos Planos'!$B$9:$BR$71,AQ$3,FALSE)-Desconto_TradeIn!Y15&lt;=0,0,VLOOKUP($B15,'Novos Planos'!$B$9:$BR$71,AQ$3,FALSE)-Desconto_TradeIn!Y15),"-")</f>
        <v>4449</v>
      </c>
      <c r="AR15" s="146">
        <f>IFERROR(IF(VLOOKUP($B15,'Novos Planos'!$B$9:$BR$71,AR$3,FALSE)-Desconto_TradeIn!Z15&lt;=0,0,VLOOKUP($B15,'Novos Planos'!$B$9:$BR$71,AR$3,FALSE)-Desconto_TradeIn!Z15),"-")</f>
        <v>4049</v>
      </c>
      <c r="AS15" s="146">
        <f>IFERROR(IF(VLOOKUP($B15,'Novos Planos'!$B$9:$BR$71,AS$3,FALSE)-Desconto_TradeIn!AA15&lt;=0,0,VLOOKUP($B15,'Novos Planos'!$B$9:$BR$71,AS$3,FALSE)-Desconto_TradeIn!AA15),"-")</f>
        <v>4049</v>
      </c>
      <c r="AT15" s="146">
        <f>IFERROR(IF(VLOOKUP($B15,'Novos Planos'!$B$9:$BR$71,AT$3,FALSE)-Desconto_TradeIn!AB15&lt;=0,0,VLOOKUP($B15,'Novos Planos'!$B$9:$BR$71,AT$3,FALSE)-Desconto_TradeIn!AB15),"-")</f>
        <v>4049</v>
      </c>
      <c r="AU15" s="146">
        <f>IFERROR(IF(VLOOKUP($B15,'Novos Planos'!$B$9:$BR$71,AU$3,FALSE)-Desconto_TradeIn!AC15&lt;=0,0,VLOOKUP($B15,'Novos Planos'!$B$9:$BR$71,AU$3,FALSE)-Desconto_TradeIn!AC15),"-")</f>
        <v>4049</v>
      </c>
      <c r="AV15" s="146">
        <f>IFERROR(IF(VLOOKUP($B15,'Novos Planos'!$B$9:$BR$71,AV$3,FALSE)-Desconto_TradeIn!AD15&lt;=0,0,VLOOKUP($B15,'Novos Planos'!$B$9:$BR$71,AV$3,FALSE)-Desconto_TradeIn!AD15),"-")</f>
        <v>4049</v>
      </c>
      <c r="AW15" s="146">
        <f>IFERROR(IF(VLOOKUP($B15,'Novos Planos'!$B$9:$BR$71,AW$3,FALSE)-Desconto_TradeIn!AE15&lt;=0,0,VLOOKUP($B15,'Novos Planos'!$B$9:$BR$71,AW$3,FALSE)-Desconto_TradeIn!AE15),"-")</f>
        <v>4049</v>
      </c>
      <c r="AX15" s="146">
        <f>IFERROR(IF(VLOOKUP($B15,'Novos Planos'!$B$9:$BR$71,AX$3,FALSE)-Desconto_TradeIn!AF15&lt;=0,0,VLOOKUP($B15,'Novos Planos'!$B$9:$BR$71,AX$3,FALSE)-Desconto_TradeIn!AF15),"-")</f>
        <v>4049</v>
      </c>
      <c r="AY15" s="146">
        <f>IFERROR(IF(VLOOKUP($B15,'Novos Planos'!$B$9:$BR$71,AY$3,FALSE)-Desconto_TradeIn!AG15&lt;=0,0,VLOOKUP($B15,'Novos Planos'!$B$9:$BR$71,AY$3,FALSE)-Desconto_TradeIn!AG15),"-")</f>
        <v>4049</v>
      </c>
      <c r="AZ15" s="146">
        <f>IFERROR(IF(VLOOKUP($B15,'Novos Planos'!$B$9:$BR$71,AZ$3,FALSE)-Desconto_TradeIn!AH15&lt;=0,0,VLOOKUP($B15,'Novos Planos'!$B$9:$BR$71,AZ$3,FALSE)-Desconto_TradeIn!AH15),"-")</f>
        <v>4049</v>
      </c>
      <c r="BA15" s="146">
        <f>IFERROR(IF(VLOOKUP($B15,'Novos Planos'!$B$9:$BR$71,BA$3,FALSE)-Desconto_TradeIn!AI15&lt;=0,0,VLOOKUP($B15,'Novos Planos'!$B$9:$BR$71,BA$3,FALSE)-Desconto_TradeIn!AI15),"-")</f>
        <v>3779</v>
      </c>
      <c r="BB15" s="146">
        <f>IFERROR(IF(VLOOKUP($B15,'Novos Planos'!$B$9:$BR$71,BB$3,FALSE)-Desconto_TradeIn!AJ15&lt;=0,0,VLOOKUP($B15,'Novos Planos'!$B$9:$BR$71,BB$3,FALSE)-Desconto_TradeIn!AJ15),"-")</f>
        <v>3779</v>
      </c>
      <c r="BC15" s="146">
        <f>IFERROR(IF(VLOOKUP($B15,'Novos Planos'!$B$9:$BR$71,BC$3,FALSE)-Desconto_TradeIn!AK15&lt;=0,0,VLOOKUP($B15,'Novos Planos'!$B$9:$BR$71,BC$3,FALSE)-Desconto_TradeIn!AK15),"-")</f>
        <v>3779</v>
      </c>
      <c r="BD15" s="146">
        <f>IFERROR(IF(VLOOKUP($B15,'Novos Planos'!$B$9:$BR$71,BD$3,FALSE)-Desconto_TradeIn!AL15&lt;=0,0,VLOOKUP($B15,'Novos Planos'!$B$9:$BR$71,BD$3,FALSE)-Desconto_TradeIn!AL15),"-")</f>
        <v>3779</v>
      </c>
      <c r="BE15" s="146">
        <f>IFERROR(IF(VLOOKUP($B15,'Novos Planos'!$B$9:$BR$71,BE$3,FALSE)-Desconto_TradeIn!AM15&lt;=0,0,VLOOKUP($B15,'Novos Planos'!$B$9:$BR$71,BE$3,FALSE)-Desconto_TradeIn!AM15),"-")</f>
        <v>3779</v>
      </c>
      <c r="BF15" s="146">
        <f>IFERROR(IF(VLOOKUP($B15,'Novos Planos'!$B$9:$BR$71,BF$3,FALSE)-Desconto_TradeIn!AN15&lt;=0,0,VLOOKUP($B15,'Novos Planos'!$B$9:$BR$71,BF$3,FALSE)-Desconto_TradeIn!AN15),"-")</f>
        <v>3779</v>
      </c>
      <c r="BG15" s="146">
        <f>IFERROR(IF(VLOOKUP($B15,'Novos Planos'!$B$9:$BR$71,BG$3,FALSE)-Desconto_TradeIn!AO15&lt;=0,0,VLOOKUP($B15,'Novos Planos'!$B$9:$BR$71,BG$3,FALSE)-Desconto_TradeIn!AO15),"-")</f>
        <v>3779</v>
      </c>
      <c r="BH15" s="146">
        <f>IFERROR(IF(VLOOKUP($B15,'Novos Planos'!$B$9:$BR$71,BH$3,FALSE)-Desconto_TradeIn!AP15&lt;=0,0,VLOOKUP($B15,'Novos Planos'!$B$9:$BR$71,BH$3,FALSE)-Desconto_TradeIn!AP15),"-")</f>
        <v>3779</v>
      </c>
      <c r="BI15" s="146">
        <f>IFERROR(IF(VLOOKUP($B15,'Novos Planos'!$B$9:$BR$71,BI$3,FALSE)-Desconto_TradeIn!AQ15&lt;=0,0,VLOOKUP($B15,'Novos Planos'!$B$9:$BR$71,BI$3,FALSE)-Desconto_TradeIn!AQ15),"-")</f>
        <v>3779</v>
      </c>
      <c r="BJ15" s="146">
        <f>IFERROR(IF(VLOOKUP($B15,'Novos Planos'!$B$9:$BR$71,BJ$3,FALSE)-Desconto_TradeIn!AR15&lt;=0,0,VLOOKUP($B15,'Novos Planos'!$B$9:$BR$71,BJ$3,FALSE)-Desconto_TradeIn!AR15),"-")</f>
        <v>3619</v>
      </c>
      <c r="BK15" s="146">
        <f>IFERROR(IF(VLOOKUP($B15,'Novos Planos'!$B$9:$BR$71,BK$3,FALSE)-Desconto_TradeIn!AS15&lt;=0,0,VLOOKUP($B15,'Novos Planos'!$B$9:$BR$71,BK$3,FALSE)-Desconto_TradeIn!AS15),"-")</f>
        <v>3619</v>
      </c>
      <c r="BL15" s="146">
        <f>IFERROR(IF(VLOOKUP($B15,'Novos Planos'!$B$9:$BR$71,BL$3,FALSE)-Desconto_TradeIn!AT15&lt;=0,0,VLOOKUP($B15,'Novos Planos'!$B$9:$BR$71,BL$3,FALSE)-Desconto_TradeIn!AT15),"-")</f>
        <v>3619</v>
      </c>
      <c r="BM15" s="146">
        <f>IFERROR(IF(VLOOKUP($B15,'Novos Planos'!$B$9:$BR$71,BM$3,FALSE)-Desconto_TradeIn!AU15&lt;=0,0,VLOOKUP($B15,'Novos Planos'!$B$9:$BR$71,BM$3,FALSE)-Desconto_TradeIn!AU15),"-")</f>
        <v>3619</v>
      </c>
      <c r="BN15" s="146">
        <f>IFERROR(IF(VLOOKUP($B15,'Novos Planos'!$B$9:$BR$71,BN$3,FALSE)-Desconto_TradeIn!AV15&lt;=0,0,VLOOKUP($B15,'Novos Planos'!$B$9:$BR$71,BN$3,FALSE)-Desconto_TradeIn!AV15),"-")</f>
        <v>3619</v>
      </c>
      <c r="BO15" s="146">
        <f>IFERROR(IF(VLOOKUP($B15,'Novos Planos'!$B$9:$BR$71,BO$3,FALSE)-Desconto_TradeIn!AW15&lt;=0,0,VLOOKUP($B15,'Novos Planos'!$B$9:$BR$71,BO$3,FALSE)-Desconto_TradeIn!AW15),"-")</f>
        <v>3619</v>
      </c>
      <c r="BP15" s="146">
        <f>IFERROR(IF(VLOOKUP($B15,'Novos Planos'!$B$9:$BR$71,BP$3,FALSE)-Desconto_TradeIn!AX15&lt;=0,0,VLOOKUP($B15,'Novos Planos'!$B$9:$BR$71,BP$3,FALSE)-Desconto_TradeIn!AX15),"-")</f>
        <v>3619</v>
      </c>
      <c r="BQ15" s="146">
        <f>IFERROR(IF(VLOOKUP($B15,'Novos Planos'!$B$9:$BR$71,BQ$3,FALSE)-Desconto_TradeIn!AY15&lt;=0,0,VLOOKUP($B15,'Novos Planos'!$B$9:$BR$71,BQ$3,FALSE)-Desconto_TradeIn!AY15),"-")</f>
        <v>3619</v>
      </c>
      <c r="BR15" s="146">
        <f>IFERROR(IF(VLOOKUP($B15,'Novos Planos'!$B$9:$BR$71,BR$3,FALSE)-Desconto_TradeIn!AZ15&lt;=0,0,VLOOKUP($B15,'Novos Planos'!$B$9:$BR$71,BR$3,FALSE)-Desconto_TradeIn!AZ15),"-")</f>
        <v>3619</v>
      </c>
      <c r="BS15" s="146">
        <f>IFERROR(IF(VLOOKUP($B15,'Novos Planos'!$B$9:$BR$71,BS$3,FALSE)-Desconto_TradeIn!BA15&lt;=0,0,VLOOKUP($B15,'Novos Planos'!$B$9:$BR$71,BS$3,FALSE)-Desconto_TradeIn!BA15),"-")</f>
        <v>3459</v>
      </c>
      <c r="BT15" s="146">
        <f>IFERROR(IF(VLOOKUP($B15,'Novos Planos'!$B$9:$BR$71,BT$3,FALSE)-Desconto_TradeIn!BB15&lt;=0,0,VLOOKUP($B15,'Novos Planos'!$B$9:$BR$71,BT$3,FALSE)-Desconto_TradeIn!BB15),"-")</f>
        <v>3459</v>
      </c>
      <c r="BU15" s="146">
        <f>IFERROR(IF(VLOOKUP($B15,'Novos Planos'!$B$9:$BR$71,BU$3,FALSE)-Desconto_TradeIn!BC15&lt;=0,0,VLOOKUP($B15,'Novos Planos'!$B$9:$BR$71,BU$3,FALSE)-Desconto_TradeIn!BC15),"-")</f>
        <v>3459</v>
      </c>
      <c r="BV15" s="146">
        <f>IFERROR(IF(VLOOKUP($B15,'Novos Planos'!$B$9:$BR$71,BV$3,FALSE)-Desconto_TradeIn!BD15&lt;=0,0,VLOOKUP($B15,'Novos Planos'!$B$9:$BR$71,BV$3,FALSE)-Desconto_TradeIn!BD15),"-")</f>
        <v>3459</v>
      </c>
      <c r="BW15" s="146">
        <f>IFERROR(IF(VLOOKUP($B15,'Novos Planos'!$B$9:$BR$71,BW$3,FALSE)-Desconto_TradeIn!BE15&lt;=0,0,VLOOKUP($B15,'Novos Planos'!$B$9:$BR$71,BW$3,FALSE)-Desconto_TradeIn!BE15),"-")</f>
        <v>3459</v>
      </c>
      <c r="BX15" s="146">
        <f>IFERROR(IF(VLOOKUP($B15,'Novos Planos'!$B$9:$BR$71,BX$3,FALSE)-Desconto_TradeIn!BF15&lt;=0,0,VLOOKUP($B15,'Novos Planos'!$B$9:$BR$71,BX$3,FALSE)-Desconto_TradeIn!BF15),"-")</f>
        <v>3459</v>
      </c>
      <c r="BY15" s="146">
        <f>IFERROR(IF(VLOOKUP($B15,'Novos Planos'!$B$9:$BR$71,BY$3,FALSE)-Desconto_TradeIn!BG15&lt;=0,0,VLOOKUP($B15,'Novos Planos'!$B$9:$BR$71,BY$3,FALSE)-Desconto_TradeIn!BG15),"-")</f>
        <v>3459</v>
      </c>
      <c r="BZ15" s="146">
        <f>IFERROR(IF(VLOOKUP($B15,'Novos Planos'!$B$9:$BR$71,BZ$3,FALSE)-Desconto_TradeIn!BH15&lt;=0,0,VLOOKUP($B15,'Novos Planos'!$B$9:$BR$71,BZ$3,FALSE)-Desconto_TradeIn!BH15),"-")</f>
        <v>3459</v>
      </c>
      <c r="CA15" s="146">
        <f>IFERROR(IF(VLOOKUP($B15,'Novos Planos'!$B$9:$BR$71,CA$3,FALSE)-Desconto_TradeIn!BI15&lt;=0,0,VLOOKUP($B15,'Novos Planos'!$B$9:$BR$71,CA$3,FALSE)-Desconto_TradeIn!BI15),"-")</f>
        <v>3459</v>
      </c>
      <c r="CB15" s="146">
        <f>IFERROR(IF(VLOOKUP($B15,'Novos Planos'!$B$9:$BR$71,CB$3,FALSE)-Desconto_TradeIn!BJ15&lt;=0,0,VLOOKUP($B15,'Novos Planos'!$B$9:$BR$71,CB$3,FALSE)-Desconto_TradeIn!BJ15),"-")</f>
        <v>2599</v>
      </c>
      <c r="CC15" s="146">
        <f>IFERROR(IF(VLOOKUP($B15,'Novos Planos'!$B$9:$BR$71,CC$3,FALSE)-Desconto_TradeIn!BK15&lt;=0,0,VLOOKUP($B15,'Novos Planos'!$B$9:$BR$71,CC$3,FALSE)-Desconto_TradeIn!BK15),"-")</f>
        <v>2599</v>
      </c>
      <c r="CD15" s="146">
        <f>IFERROR(IF(VLOOKUP($B15,'Novos Planos'!$B$9:$BR$71,CD$3,FALSE)-Desconto_TradeIn!BL15&lt;=0,0,VLOOKUP($B15,'Novos Planos'!$B$9:$BR$71,CD$3,FALSE)-Desconto_TradeIn!BL15),"-")</f>
        <v>2599</v>
      </c>
      <c r="CE15" s="146">
        <f>IFERROR(IF(VLOOKUP($B15,'Novos Planos'!$B$9:$BR$71,CE$3,FALSE)-Desconto_TradeIn!BM15&lt;=0,0,VLOOKUP($B15,'Novos Planos'!$B$9:$BR$71,CE$3,FALSE)-Desconto_TradeIn!BM15),"-")</f>
        <v>2599</v>
      </c>
      <c r="CF15" s="146">
        <f>IFERROR(IF(VLOOKUP($B15,'Novos Planos'!$B$9:$BR$71,CF$3,FALSE)-Desconto_TradeIn!BN15&lt;=0,0,VLOOKUP($B15,'Novos Planos'!$B$9:$BR$71,CF$3,FALSE)-Desconto_TradeIn!BN15),"-")</f>
        <v>2599</v>
      </c>
      <c r="CG15" s="146">
        <f>IFERROR(IF(VLOOKUP($B15,'Novos Planos'!$B$9:$BR$71,CG$3,FALSE)-Desconto_TradeIn!BO15&lt;=0,0,VLOOKUP($B15,'Novos Planos'!$B$9:$BR$71,CG$3,FALSE)-Desconto_TradeIn!BO15),"-")</f>
        <v>2599</v>
      </c>
      <c r="CH15" s="146">
        <f>IFERROR(IF(VLOOKUP($B15,'Novos Planos'!$B$9:$BR$71,CH$3,FALSE)-Desconto_TradeIn!BP15&lt;=0,0,VLOOKUP($B15,'Novos Planos'!$B$9:$BR$71,CH$3,FALSE)-Desconto_TradeIn!BP15),"-")</f>
        <v>2599</v>
      </c>
      <c r="CI15" s="146">
        <f>IFERROR(IF(VLOOKUP($B15,'Novos Planos'!$B$9:$BR$71,CI$3,FALSE)-Desconto_TradeIn!BQ15&lt;=0,0,VLOOKUP($B15,'Novos Planos'!$B$9:$BR$71,CI$3,FALSE)-Desconto_TradeIn!BQ15),"-")</f>
        <v>2599</v>
      </c>
      <c r="CJ15" s="146">
        <f>IFERROR(IF(VLOOKUP($B15,'Novos Planos'!$B$9:$BR$71,CJ$3,FALSE)-Desconto_TradeIn!BR15&lt;=0,0,VLOOKUP($B15,'Novos Planos'!$B$9:$BR$71,CJ$3,FALSE)-Desconto_TradeIn!BR15),"-")</f>
        <v>2599</v>
      </c>
      <c r="CL15" s="237" t="b">
        <f>B15='Novos Planos'!B15</f>
        <v>1</v>
      </c>
      <c r="CM15" s="197">
        <v>0</v>
      </c>
      <c r="CN15" s="197">
        <v>0</v>
      </c>
      <c r="CO15" s="197">
        <v>0</v>
      </c>
      <c r="CP15" s="197">
        <v>0</v>
      </c>
      <c r="CQ15" s="197">
        <v>0</v>
      </c>
      <c r="CR15" s="197">
        <v>0</v>
      </c>
      <c r="CS15" s="197">
        <v>0</v>
      </c>
      <c r="CT15" s="197">
        <v>0</v>
      </c>
      <c r="CU15" s="197">
        <v>0</v>
      </c>
      <c r="CV15" s="197">
        <v>4449</v>
      </c>
      <c r="CW15" s="197">
        <v>4449</v>
      </c>
      <c r="CX15" s="197">
        <v>4449</v>
      </c>
      <c r="CY15" s="197">
        <v>4449</v>
      </c>
      <c r="CZ15" s="197">
        <v>4449</v>
      </c>
      <c r="DA15" s="197">
        <v>4449</v>
      </c>
      <c r="DB15" s="197">
        <v>4449</v>
      </c>
      <c r="DC15" s="197">
        <v>4449</v>
      </c>
      <c r="DD15" s="197">
        <v>4449</v>
      </c>
      <c r="DE15" s="197">
        <v>4999</v>
      </c>
      <c r="DF15" s="197">
        <v>4999</v>
      </c>
      <c r="DG15" s="197">
        <v>4999</v>
      </c>
      <c r="DH15" s="197">
        <v>4999</v>
      </c>
      <c r="DI15" s="197">
        <v>4999</v>
      </c>
      <c r="DJ15" s="197">
        <v>4999</v>
      </c>
      <c r="DK15" s="197">
        <v>4999</v>
      </c>
      <c r="DL15" s="197">
        <v>4999</v>
      </c>
      <c r="DM15" s="197">
        <v>4999</v>
      </c>
      <c r="DN15" s="197">
        <v>4449</v>
      </c>
      <c r="DO15" s="197">
        <v>4449</v>
      </c>
      <c r="DP15" s="197">
        <v>4449</v>
      </c>
      <c r="DQ15" s="197">
        <v>4449</v>
      </c>
      <c r="DR15" s="197">
        <v>4449</v>
      </c>
      <c r="DS15" s="197">
        <v>4449</v>
      </c>
      <c r="DT15" s="197">
        <v>4449</v>
      </c>
      <c r="DU15" s="197">
        <v>4449</v>
      </c>
      <c r="DV15" s="197">
        <v>4449</v>
      </c>
      <c r="DW15" s="197">
        <v>4049</v>
      </c>
      <c r="DX15" s="197">
        <v>4049</v>
      </c>
      <c r="DY15" s="197">
        <v>4049</v>
      </c>
      <c r="DZ15" s="197">
        <v>4049</v>
      </c>
      <c r="EA15" s="197">
        <v>4049</v>
      </c>
      <c r="EB15" s="197">
        <v>4049</v>
      </c>
      <c r="EC15" s="197">
        <v>4049</v>
      </c>
      <c r="ED15" s="197">
        <v>4049</v>
      </c>
      <c r="EE15" s="197">
        <v>4049</v>
      </c>
      <c r="EF15" s="197">
        <v>3779</v>
      </c>
      <c r="EG15" s="197">
        <v>3779</v>
      </c>
      <c r="EH15" s="197">
        <v>3779</v>
      </c>
      <c r="EI15" s="197">
        <v>3779</v>
      </c>
      <c r="EJ15" s="197">
        <v>3779</v>
      </c>
      <c r="EK15" s="197">
        <v>3779</v>
      </c>
      <c r="EL15" s="197">
        <v>3779</v>
      </c>
      <c r="EM15" s="197">
        <v>3779</v>
      </c>
      <c r="EN15" s="197">
        <v>3779</v>
      </c>
      <c r="EO15" s="197">
        <v>3619</v>
      </c>
      <c r="EP15" s="197">
        <v>3619</v>
      </c>
      <c r="EQ15" s="197">
        <v>3619</v>
      </c>
      <c r="ER15" s="197">
        <v>3619</v>
      </c>
      <c r="ES15" s="197">
        <v>3619</v>
      </c>
      <c r="ET15" s="197">
        <v>3619</v>
      </c>
      <c r="EU15" s="197">
        <v>3619</v>
      </c>
      <c r="EV15" s="197">
        <v>3619</v>
      </c>
      <c r="EW15" s="197">
        <v>3619</v>
      </c>
      <c r="EX15" s="197">
        <v>3459</v>
      </c>
      <c r="EY15" s="197">
        <v>3459</v>
      </c>
      <c r="EZ15" s="197">
        <v>3459</v>
      </c>
      <c r="FA15" s="197">
        <v>3459</v>
      </c>
      <c r="FB15" s="197">
        <v>3459</v>
      </c>
      <c r="FC15" s="197">
        <v>3459</v>
      </c>
      <c r="FD15" s="197">
        <v>3459</v>
      </c>
      <c r="FE15" s="197">
        <v>3459</v>
      </c>
      <c r="FF15" s="197">
        <v>3459</v>
      </c>
      <c r="FG15" s="197">
        <v>2599</v>
      </c>
      <c r="FH15" s="197">
        <v>2599</v>
      </c>
      <c r="FI15" s="197">
        <v>2599</v>
      </c>
      <c r="FJ15" s="197">
        <v>2599</v>
      </c>
      <c r="FK15" s="197">
        <v>2599</v>
      </c>
      <c r="FL15" s="197">
        <v>2599</v>
      </c>
      <c r="FM15" s="197">
        <v>2599</v>
      </c>
      <c r="FN15" s="197">
        <v>2599</v>
      </c>
      <c r="FO15" s="197">
        <v>2599</v>
      </c>
    </row>
    <row r="16" spans="1:171" ht="15" customHeight="1">
      <c r="A16" s="296"/>
      <c r="B16" s="223" t="str">
        <f>'Novos Planos'!B16</f>
        <v>iPhone 6s Plus 16GB</v>
      </c>
      <c r="C16" s="198" t="str">
        <f>'Novos Planos'!C16</f>
        <v>iPhone 6s Plus 16GB</v>
      </c>
      <c r="D16" s="481">
        <f>'Novos Planos'!D16</f>
        <v>42322</v>
      </c>
      <c r="E16" s="481" t="str">
        <f>'Novos Planos'!E16</f>
        <v>Lte</v>
      </c>
      <c r="F16" s="197" t="str">
        <f>'Novos Planos'!F16</f>
        <v>4FF</v>
      </c>
      <c r="G16" s="197" t="str">
        <f>'Novos Planos'!G16</f>
        <v>SmartVivo 8GB</v>
      </c>
      <c r="H16" s="197"/>
      <c r="I16" s="197"/>
      <c r="J16" s="197"/>
      <c r="K16" s="197"/>
      <c r="L16" s="197"/>
      <c r="M16" s="197"/>
      <c r="N16" s="197"/>
      <c r="O16" s="197"/>
      <c r="P16" s="197"/>
      <c r="Q16" s="197">
        <f>IFERROR(IF(VLOOKUP($B16,Multivivo!$B$9:$AI$71,Q$3,FALSE)-Desconto_TradeIn!Q16&lt;=0,0,VLOOKUP($B16,Multivivo!$B$9:$AI$71,Q$3,FALSE)-Desconto_TradeIn!Q16),"-")</f>
        <v>4149</v>
      </c>
      <c r="R16" s="197">
        <f>IFERROR(IF(VLOOKUP($B16,Multivivo!$B$9:$AI$71,R$3,FALSE)-Desconto_TradeIn!R16&lt;=0,0,VLOOKUP($B16,Multivivo!$B$9:$AI$71,R$3,FALSE)-Desconto_TradeIn!R16),"-")</f>
        <v>4149</v>
      </c>
      <c r="S16" s="197">
        <f>IFERROR(IF(VLOOKUP($B16,Multivivo!$B$9:$AI$71,S$3,FALSE)-Desconto_TradeIn!S16&lt;=0,0,VLOOKUP($B16,Multivivo!$B$9:$AI$71,S$3,FALSE)-Desconto_TradeIn!S16),"-")</f>
        <v>4149</v>
      </c>
      <c r="T16" s="197">
        <f>IFERROR(IF(VLOOKUP($B16,Multivivo!$B$9:$AI$71,T$3,FALSE)-Desconto_TradeIn!T16&lt;=0,0,VLOOKUP($B16,Multivivo!$B$9:$AI$71,T$3,FALSE)-Desconto_TradeIn!T16),"-")</f>
        <v>4149</v>
      </c>
      <c r="U16" s="197">
        <f>IFERROR(IF(VLOOKUP($B16,Multivivo!$B$9:$AI$71,U$3,FALSE)-Desconto_TradeIn!U16&lt;=0,0,VLOOKUP($B16,Multivivo!$B$9:$AI$71,U$3,FALSE)-Desconto_TradeIn!U16),"-")</f>
        <v>4149</v>
      </c>
      <c r="V16" s="197">
        <f>IFERROR(IF(VLOOKUP($B16,Multivivo!$B$9:$AI$71,V$3,FALSE)-Desconto_TradeIn!V16&lt;=0,0,VLOOKUP($B16,Multivivo!$B$9:$AI$71,V$3,FALSE)-Desconto_TradeIn!V16),"-")</f>
        <v>4149</v>
      </c>
      <c r="W16" s="197">
        <f>IFERROR(IF(VLOOKUP($B16,Multivivo!$B$9:$AI$71,W$3,FALSE)-Desconto_TradeIn!W16&lt;=0,0,VLOOKUP($B16,Multivivo!$B$9:$AI$71,W$3,FALSE)-Desconto_TradeIn!W16),"-")</f>
        <v>4149</v>
      </c>
      <c r="X16" s="197">
        <f>IFERROR(IF(VLOOKUP($B16,Multivivo!$B$9:$AI$71,X$3,FALSE)-Desconto_TradeIn!X16&lt;=0,0,VLOOKUP($B16,Multivivo!$B$9:$AI$71,X$3,FALSE)-Desconto_TradeIn!X16),"-")</f>
        <v>4149</v>
      </c>
      <c r="Y16" s="197">
        <f>IFERROR(IF(VLOOKUP($B16,Multivivo!$B$9:$AI$71,Y$3,FALSE)-Desconto_TradeIn!Y16&lt;=0,0,VLOOKUP($B16,Multivivo!$B$9:$AI$71,Y$3,FALSE)-Desconto_TradeIn!Y16),"-")</f>
        <v>4149</v>
      </c>
      <c r="Z16" s="146">
        <f>IFERROR(IF(VLOOKUP($B16,'Novos Planos'!$B$9:$BR$71,Z$3,FALSE)-Desconto_TradeIn!H16&lt;=0,0,VLOOKUP($B16,'Novos Planos'!$B$9:$BR$71,Z$3,FALSE)-Desconto_TradeIn!H16),"-")</f>
        <v>4699</v>
      </c>
      <c r="AA16" s="146">
        <f>IFERROR(IF(VLOOKUP($B16,'Novos Planos'!$B$9:$BR$71,AA$3,FALSE)-Desconto_TradeIn!I16&lt;=0,0,VLOOKUP($B16,'Novos Planos'!$B$9:$BR$71,AA$3,FALSE)-Desconto_TradeIn!I16),"-")</f>
        <v>4699</v>
      </c>
      <c r="AB16" s="146">
        <f>IFERROR(IF(VLOOKUP($B16,'Novos Planos'!$B$9:$BR$71,AB$3,FALSE)-Desconto_TradeIn!J16&lt;=0,0,VLOOKUP($B16,'Novos Planos'!$B$9:$BR$71,AB$3,FALSE)-Desconto_TradeIn!J16),"-")</f>
        <v>4699</v>
      </c>
      <c r="AC16" s="146">
        <f>IFERROR(IF(VLOOKUP($B16,'Novos Planos'!$B$9:$BR$71,AC$3,FALSE)-Desconto_TradeIn!K16&lt;=0,0,VLOOKUP($B16,'Novos Planos'!$B$9:$BR$71,AC$3,FALSE)-Desconto_TradeIn!K16),"-")</f>
        <v>4699</v>
      </c>
      <c r="AD16" s="146">
        <f>IFERROR(IF(VLOOKUP($B16,'Novos Planos'!$B$9:$BR$71,AD$3,FALSE)-Desconto_TradeIn!L16&lt;=0,0,VLOOKUP($B16,'Novos Planos'!$B$9:$BR$71,AD$3,FALSE)-Desconto_TradeIn!L16),"-")</f>
        <v>4699</v>
      </c>
      <c r="AE16" s="146">
        <f>IFERROR(IF(VLOOKUP($B16,'Novos Planos'!$B$9:$BR$71,AE$3,FALSE)-Desconto_TradeIn!M16&lt;=0,0,VLOOKUP($B16,'Novos Planos'!$B$9:$BR$71,AE$3,FALSE)-Desconto_TradeIn!M16),"-")</f>
        <v>4699</v>
      </c>
      <c r="AF16" s="146">
        <f>IFERROR(IF(VLOOKUP($B16,'Novos Planos'!$B$9:$BR$71,AF$3,FALSE)-Desconto_TradeIn!N16&lt;=0,0,VLOOKUP($B16,'Novos Planos'!$B$9:$BR$71,AF$3,FALSE)-Desconto_TradeIn!N16),"-")</f>
        <v>4699</v>
      </c>
      <c r="AG16" s="146">
        <f>IFERROR(IF(VLOOKUP($B16,'Novos Planos'!$B$9:$BR$71,AG$3,FALSE)-Desconto_TradeIn!O16&lt;=0,0,VLOOKUP($B16,'Novos Planos'!$B$9:$BR$71,AG$3,FALSE)-Desconto_TradeIn!O16),"-")</f>
        <v>4699</v>
      </c>
      <c r="AH16" s="146">
        <f>IFERROR(IF(VLOOKUP($B16,'Novos Planos'!$B$9:$BR$71,AH$3,FALSE)-Desconto_TradeIn!P16&lt;=0,0,VLOOKUP($B16,'Novos Planos'!$B$9:$BR$71,AH$3,FALSE)-Desconto_TradeIn!P16),"-")</f>
        <v>4699</v>
      </c>
      <c r="AI16" s="146">
        <f>IFERROR(IF(VLOOKUP($B16,'Novos Planos'!$B$9:$BR$71,AI$3,FALSE)-Desconto_TradeIn!Q16&lt;=0,0,VLOOKUP($B16,'Novos Planos'!$B$9:$BR$71,AI$3,FALSE)-Desconto_TradeIn!Q16),"-")</f>
        <v>4149</v>
      </c>
      <c r="AJ16" s="146">
        <f>IFERROR(IF(VLOOKUP($B16,'Novos Planos'!$B$9:$BR$71,AJ$3,FALSE)-Desconto_TradeIn!R16&lt;=0,0,VLOOKUP($B16,'Novos Planos'!$B$9:$BR$71,AJ$3,FALSE)-Desconto_TradeIn!R16),"-")</f>
        <v>4149</v>
      </c>
      <c r="AK16" s="146">
        <f>IFERROR(IF(VLOOKUP($B16,'Novos Planos'!$B$9:$BR$71,AK$3,FALSE)-Desconto_TradeIn!S16&lt;=0,0,VLOOKUP($B16,'Novos Planos'!$B$9:$BR$71,AK$3,FALSE)-Desconto_TradeIn!S16),"-")</f>
        <v>4149</v>
      </c>
      <c r="AL16" s="146">
        <f>IFERROR(IF(VLOOKUP($B16,'Novos Planos'!$B$9:$BR$71,AL$3,FALSE)-Desconto_TradeIn!T16&lt;=0,0,VLOOKUP($B16,'Novos Planos'!$B$9:$BR$71,AL$3,FALSE)-Desconto_TradeIn!T16),"-")</f>
        <v>4149</v>
      </c>
      <c r="AM16" s="146">
        <f>IFERROR(IF(VLOOKUP($B16,'Novos Planos'!$B$9:$BR$71,AM$3,FALSE)-Desconto_TradeIn!U16&lt;=0,0,VLOOKUP($B16,'Novos Planos'!$B$9:$BR$71,AM$3,FALSE)-Desconto_TradeIn!U16),"-")</f>
        <v>4149</v>
      </c>
      <c r="AN16" s="146">
        <f>IFERROR(IF(VLOOKUP($B16,'Novos Planos'!$B$9:$BR$71,AN$3,FALSE)-Desconto_TradeIn!V16&lt;=0,0,VLOOKUP($B16,'Novos Planos'!$B$9:$BR$71,AN$3,FALSE)-Desconto_TradeIn!V16),"-")</f>
        <v>4149</v>
      </c>
      <c r="AO16" s="146">
        <f>IFERROR(IF(VLOOKUP($B16,'Novos Planos'!$B$9:$BR$71,AO$3,FALSE)-Desconto_TradeIn!W16&lt;=0,0,VLOOKUP($B16,'Novos Planos'!$B$9:$BR$71,AO$3,FALSE)-Desconto_TradeIn!W16),"-")</f>
        <v>4149</v>
      </c>
      <c r="AP16" s="146">
        <f>IFERROR(IF(VLOOKUP($B16,'Novos Planos'!$B$9:$BR$71,AP$3,FALSE)-Desconto_TradeIn!X16&lt;=0,0,VLOOKUP($B16,'Novos Planos'!$B$9:$BR$71,AP$3,FALSE)-Desconto_TradeIn!X16),"-")</f>
        <v>4149</v>
      </c>
      <c r="AQ16" s="146">
        <f>IFERROR(IF(VLOOKUP($B16,'Novos Planos'!$B$9:$BR$71,AQ$3,FALSE)-Desconto_TradeIn!Y16&lt;=0,0,VLOOKUP($B16,'Novos Planos'!$B$9:$BR$71,AQ$3,FALSE)-Desconto_TradeIn!Y16),"-")</f>
        <v>4149</v>
      </c>
      <c r="AR16" s="146">
        <f>IFERROR(IF(VLOOKUP($B16,'Novos Planos'!$B$9:$BR$71,AR$3,FALSE)-Desconto_TradeIn!Z16&lt;=0,0,VLOOKUP($B16,'Novos Planos'!$B$9:$BR$71,AR$3,FALSE)-Desconto_TradeIn!Z16),"-")</f>
        <v>3749</v>
      </c>
      <c r="AS16" s="146">
        <f>IFERROR(IF(VLOOKUP($B16,'Novos Planos'!$B$9:$BR$71,AS$3,FALSE)-Desconto_TradeIn!AA16&lt;=0,0,VLOOKUP($B16,'Novos Planos'!$B$9:$BR$71,AS$3,FALSE)-Desconto_TradeIn!AA16),"-")</f>
        <v>3749</v>
      </c>
      <c r="AT16" s="146">
        <f>IFERROR(IF(VLOOKUP($B16,'Novos Planos'!$B$9:$BR$71,AT$3,FALSE)-Desconto_TradeIn!AB16&lt;=0,0,VLOOKUP($B16,'Novos Planos'!$B$9:$BR$71,AT$3,FALSE)-Desconto_TradeIn!AB16),"-")</f>
        <v>3749</v>
      </c>
      <c r="AU16" s="146">
        <f>IFERROR(IF(VLOOKUP($B16,'Novos Planos'!$B$9:$BR$71,AU$3,FALSE)-Desconto_TradeIn!AC16&lt;=0,0,VLOOKUP($B16,'Novos Planos'!$B$9:$BR$71,AU$3,FALSE)-Desconto_TradeIn!AC16),"-")</f>
        <v>3749</v>
      </c>
      <c r="AV16" s="146">
        <f>IFERROR(IF(VLOOKUP($B16,'Novos Planos'!$B$9:$BR$71,AV$3,FALSE)-Desconto_TradeIn!AD16&lt;=0,0,VLOOKUP($B16,'Novos Planos'!$B$9:$BR$71,AV$3,FALSE)-Desconto_TradeIn!AD16),"-")</f>
        <v>3749</v>
      </c>
      <c r="AW16" s="146">
        <f>IFERROR(IF(VLOOKUP($B16,'Novos Planos'!$B$9:$BR$71,AW$3,FALSE)-Desconto_TradeIn!AE16&lt;=0,0,VLOOKUP($B16,'Novos Planos'!$B$9:$BR$71,AW$3,FALSE)-Desconto_TradeIn!AE16),"-")</f>
        <v>3749</v>
      </c>
      <c r="AX16" s="146">
        <f>IFERROR(IF(VLOOKUP($B16,'Novos Planos'!$B$9:$BR$71,AX$3,FALSE)-Desconto_TradeIn!AF16&lt;=0,0,VLOOKUP($B16,'Novos Planos'!$B$9:$BR$71,AX$3,FALSE)-Desconto_TradeIn!AF16),"-")</f>
        <v>3749</v>
      </c>
      <c r="AY16" s="146">
        <f>IFERROR(IF(VLOOKUP($B16,'Novos Planos'!$B$9:$BR$71,AY$3,FALSE)-Desconto_TradeIn!AG16&lt;=0,0,VLOOKUP($B16,'Novos Planos'!$B$9:$BR$71,AY$3,FALSE)-Desconto_TradeIn!AG16),"-")</f>
        <v>3749</v>
      </c>
      <c r="AZ16" s="146">
        <f>IFERROR(IF(VLOOKUP($B16,'Novos Planos'!$B$9:$BR$71,AZ$3,FALSE)-Desconto_TradeIn!AH16&lt;=0,0,VLOOKUP($B16,'Novos Planos'!$B$9:$BR$71,AZ$3,FALSE)-Desconto_TradeIn!AH16),"-")</f>
        <v>3749</v>
      </c>
      <c r="BA16" s="146">
        <f>IFERROR(IF(VLOOKUP($B16,'Novos Planos'!$B$9:$BR$71,BA$3,FALSE)-Desconto_TradeIn!AI16&lt;=0,0,VLOOKUP($B16,'Novos Planos'!$B$9:$BR$71,BA$3,FALSE)-Desconto_TradeIn!AI16),"-")</f>
        <v>3509</v>
      </c>
      <c r="BB16" s="146">
        <f>IFERROR(IF(VLOOKUP($B16,'Novos Planos'!$B$9:$BR$71,BB$3,FALSE)-Desconto_TradeIn!AJ16&lt;=0,0,VLOOKUP($B16,'Novos Planos'!$B$9:$BR$71,BB$3,FALSE)-Desconto_TradeIn!AJ16),"-")</f>
        <v>3509</v>
      </c>
      <c r="BC16" s="146">
        <f>IFERROR(IF(VLOOKUP($B16,'Novos Planos'!$B$9:$BR$71,BC$3,FALSE)-Desconto_TradeIn!AK16&lt;=0,0,VLOOKUP($B16,'Novos Planos'!$B$9:$BR$71,BC$3,FALSE)-Desconto_TradeIn!AK16),"-")</f>
        <v>3509</v>
      </c>
      <c r="BD16" s="146">
        <f>IFERROR(IF(VLOOKUP($B16,'Novos Planos'!$B$9:$BR$71,BD$3,FALSE)-Desconto_TradeIn!AL16&lt;=0,0,VLOOKUP($B16,'Novos Planos'!$B$9:$BR$71,BD$3,FALSE)-Desconto_TradeIn!AL16),"-")</f>
        <v>3509</v>
      </c>
      <c r="BE16" s="146">
        <f>IFERROR(IF(VLOOKUP($B16,'Novos Planos'!$B$9:$BR$71,BE$3,FALSE)-Desconto_TradeIn!AM16&lt;=0,0,VLOOKUP($B16,'Novos Planos'!$B$9:$BR$71,BE$3,FALSE)-Desconto_TradeIn!AM16),"-")</f>
        <v>3509</v>
      </c>
      <c r="BF16" s="146">
        <f>IFERROR(IF(VLOOKUP($B16,'Novos Planos'!$B$9:$BR$71,BF$3,FALSE)-Desconto_TradeIn!AN16&lt;=0,0,VLOOKUP($B16,'Novos Planos'!$B$9:$BR$71,BF$3,FALSE)-Desconto_TradeIn!AN16),"-")</f>
        <v>3509</v>
      </c>
      <c r="BG16" s="146">
        <f>IFERROR(IF(VLOOKUP($B16,'Novos Planos'!$B$9:$BR$71,BG$3,FALSE)-Desconto_TradeIn!AO16&lt;=0,0,VLOOKUP($B16,'Novos Planos'!$B$9:$BR$71,BG$3,FALSE)-Desconto_TradeIn!AO16),"-")</f>
        <v>3509</v>
      </c>
      <c r="BH16" s="146">
        <f>IFERROR(IF(VLOOKUP($B16,'Novos Planos'!$B$9:$BR$71,BH$3,FALSE)-Desconto_TradeIn!AP16&lt;=0,0,VLOOKUP($B16,'Novos Planos'!$B$9:$BR$71,BH$3,FALSE)-Desconto_TradeIn!AP16),"-")</f>
        <v>3509</v>
      </c>
      <c r="BI16" s="146">
        <f>IFERROR(IF(VLOOKUP($B16,'Novos Planos'!$B$9:$BR$71,BI$3,FALSE)-Desconto_TradeIn!AQ16&lt;=0,0,VLOOKUP($B16,'Novos Planos'!$B$9:$BR$71,BI$3,FALSE)-Desconto_TradeIn!AQ16),"-")</f>
        <v>3509</v>
      </c>
      <c r="BJ16" s="146">
        <f>IFERROR(IF(VLOOKUP($B16,'Novos Planos'!$B$9:$BR$71,BJ$3,FALSE)-Desconto_TradeIn!AR16&lt;=0,0,VLOOKUP($B16,'Novos Planos'!$B$9:$BR$71,BJ$3,FALSE)-Desconto_TradeIn!AR16),"-")</f>
        <v>3349</v>
      </c>
      <c r="BK16" s="146">
        <f>IFERROR(IF(VLOOKUP($B16,'Novos Planos'!$B$9:$BR$71,BK$3,FALSE)-Desconto_TradeIn!AS16&lt;=0,0,VLOOKUP($B16,'Novos Planos'!$B$9:$BR$71,BK$3,FALSE)-Desconto_TradeIn!AS16),"-")</f>
        <v>3349</v>
      </c>
      <c r="BL16" s="146">
        <f>IFERROR(IF(VLOOKUP($B16,'Novos Planos'!$B$9:$BR$71,BL$3,FALSE)-Desconto_TradeIn!AT16&lt;=0,0,VLOOKUP($B16,'Novos Planos'!$B$9:$BR$71,BL$3,FALSE)-Desconto_TradeIn!AT16),"-")</f>
        <v>3349</v>
      </c>
      <c r="BM16" s="146">
        <f>IFERROR(IF(VLOOKUP($B16,'Novos Planos'!$B$9:$BR$71,BM$3,FALSE)-Desconto_TradeIn!AU16&lt;=0,0,VLOOKUP($B16,'Novos Planos'!$B$9:$BR$71,BM$3,FALSE)-Desconto_TradeIn!AU16),"-")</f>
        <v>3349</v>
      </c>
      <c r="BN16" s="146">
        <f>IFERROR(IF(VLOOKUP($B16,'Novos Planos'!$B$9:$BR$71,BN$3,FALSE)-Desconto_TradeIn!AV16&lt;=0,0,VLOOKUP($B16,'Novos Planos'!$B$9:$BR$71,BN$3,FALSE)-Desconto_TradeIn!AV16),"-")</f>
        <v>3349</v>
      </c>
      <c r="BO16" s="146">
        <f>IFERROR(IF(VLOOKUP($B16,'Novos Planos'!$B$9:$BR$71,BO$3,FALSE)-Desconto_TradeIn!AW16&lt;=0,0,VLOOKUP($B16,'Novos Planos'!$B$9:$BR$71,BO$3,FALSE)-Desconto_TradeIn!AW16),"-")</f>
        <v>3349</v>
      </c>
      <c r="BP16" s="146">
        <f>IFERROR(IF(VLOOKUP($B16,'Novos Planos'!$B$9:$BR$71,BP$3,FALSE)-Desconto_TradeIn!AX16&lt;=0,0,VLOOKUP($B16,'Novos Planos'!$B$9:$BR$71,BP$3,FALSE)-Desconto_TradeIn!AX16),"-")</f>
        <v>3349</v>
      </c>
      <c r="BQ16" s="146">
        <f>IFERROR(IF(VLOOKUP($B16,'Novos Planos'!$B$9:$BR$71,BQ$3,FALSE)-Desconto_TradeIn!AY16&lt;=0,0,VLOOKUP($B16,'Novos Planos'!$B$9:$BR$71,BQ$3,FALSE)-Desconto_TradeIn!AY16),"-")</f>
        <v>3349</v>
      </c>
      <c r="BR16" s="146">
        <f>IFERROR(IF(VLOOKUP($B16,'Novos Planos'!$B$9:$BR$71,BR$3,FALSE)-Desconto_TradeIn!AZ16&lt;=0,0,VLOOKUP($B16,'Novos Planos'!$B$9:$BR$71,BR$3,FALSE)-Desconto_TradeIn!AZ16),"-")</f>
        <v>3349</v>
      </c>
      <c r="BS16" s="146">
        <f>IFERROR(IF(VLOOKUP($B16,'Novos Planos'!$B$9:$BR$71,BS$3,FALSE)-Desconto_TradeIn!BA16&lt;=0,0,VLOOKUP($B16,'Novos Planos'!$B$9:$BR$71,BS$3,FALSE)-Desconto_TradeIn!BA16),"-")</f>
        <v>3169</v>
      </c>
      <c r="BT16" s="146">
        <f>IFERROR(IF(VLOOKUP($B16,'Novos Planos'!$B$9:$BR$71,BT$3,FALSE)-Desconto_TradeIn!BB16&lt;=0,0,VLOOKUP($B16,'Novos Planos'!$B$9:$BR$71,BT$3,FALSE)-Desconto_TradeIn!BB16),"-")</f>
        <v>3169</v>
      </c>
      <c r="BU16" s="146">
        <f>IFERROR(IF(VLOOKUP($B16,'Novos Planos'!$B$9:$BR$71,BU$3,FALSE)-Desconto_TradeIn!BC16&lt;=0,0,VLOOKUP($B16,'Novos Planos'!$B$9:$BR$71,BU$3,FALSE)-Desconto_TradeIn!BC16),"-")</f>
        <v>3169</v>
      </c>
      <c r="BV16" s="146">
        <f>IFERROR(IF(VLOOKUP($B16,'Novos Planos'!$B$9:$BR$71,BV$3,FALSE)-Desconto_TradeIn!BD16&lt;=0,0,VLOOKUP($B16,'Novos Planos'!$B$9:$BR$71,BV$3,FALSE)-Desconto_TradeIn!BD16),"-")</f>
        <v>3169</v>
      </c>
      <c r="BW16" s="146">
        <f>IFERROR(IF(VLOOKUP($B16,'Novos Planos'!$B$9:$BR$71,BW$3,FALSE)-Desconto_TradeIn!BE16&lt;=0,0,VLOOKUP($B16,'Novos Planos'!$B$9:$BR$71,BW$3,FALSE)-Desconto_TradeIn!BE16),"-")</f>
        <v>3169</v>
      </c>
      <c r="BX16" s="146">
        <f>IFERROR(IF(VLOOKUP($B16,'Novos Planos'!$B$9:$BR$71,BX$3,FALSE)-Desconto_TradeIn!BF16&lt;=0,0,VLOOKUP($B16,'Novos Planos'!$B$9:$BR$71,BX$3,FALSE)-Desconto_TradeIn!BF16),"-")</f>
        <v>3169</v>
      </c>
      <c r="BY16" s="146">
        <f>IFERROR(IF(VLOOKUP($B16,'Novos Planos'!$B$9:$BR$71,BY$3,FALSE)-Desconto_TradeIn!BG16&lt;=0,0,VLOOKUP($B16,'Novos Planos'!$B$9:$BR$71,BY$3,FALSE)-Desconto_TradeIn!BG16),"-")</f>
        <v>3169</v>
      </c>
      <c r="BZ16" s="146">
        <f>IFERROR(IF(VLOOKUP($B16,'Novos Planos'!$B$9:$BR$71,BZ$3,FALSE)-Desconto_TradeIn!BH16&lt;=0,0,VLOOKUP($B16,'Novos Planos'!$B$9:$BR$71,BZ$3,FALSE)-Desconto_TradeIn!BH16),"-")</f>
        <v>3169</v>
      </c>
      <c r="CA16" s="146">
        <f>IFERROR(IF(VLOOKUP($B16,'Novos Planos'!$B$9:$BR$71,CA$3,FALSE)-Desconto_TradeIn!BI16&lt;=0,0,VLOOKUP($B16,'Novos Planos'!$B$9:$BR$71,CA$3,FALSE)-Desconto_TradeIn!BI16),"-")</f>
        <v>3169</v>
      </c>
      <c r="CB16" s="146">
        <f>IFERROR(IF(VLOOKUP($B16,'Novos Planos'!$B$9:$BR$71,CB$3,FALSE)-Desconto_TradeIn!BJ16&lt;=0,0,VLOOKUP($B16,'Novos Planos'!$B$9:$BR$71,CB$3,FALSE)-Desconto_TradeIn!BJ16),"-")</f>
        <v>2299</v>
      </c>
      <c r="CC16" s="146">
        <f>IFERROR(IF(VLOOKUP($B16,'Novos Planos'!$B$9:$BR$71,CC$3,FALSE)-Desconto_TradeIn!BK16&lt;=0,0,VLOOKUP($B16,'Novos Planos'!$B$9:$BR$71,CC$3,FALSE)-Desconto_TradeIn!BK16),"-")</f>
        <v>2299</v>
      </c>
      <c r="CD16" s="146">
        <f>IFERROR(IF(VLOOKUP($B16,'Novos Planos'!$B$9:$BR$71,CD$3,FALSE)-Desconto_TradeIn!BL16&lt;=0,0,VLOOKUP($B16,'Novos Planos'!$B$9:$BR$71,CD$3,FALSE)-Desconto_TradeIn!BL16),"-")</f>
        <v>2299</v>
      </c>
      <c r="CE16" s="146">
        <f>IFERROR(IF(VLOOKUP($B16,'Novos Planos'!$B$9:$BR$71,CE$3,FALSE)-Desconto_TradeIn!BM16&lt;=0,0,VLOOKUP($B16,'Novos Planos'!$B$9:$BR$71,CE$3,FALSE)-Desconto_TradeIn!BM16),"-")</f>
        <v>2299</v>
      </c>
      <c r="CF16" s="146">
        <f>IFERROR(IF(VLOOKUP($B16,'Novos Planos'!$B$9:$BR$71,CF$3,FALSE)-Desconto_TradeIn!BN16&lt;=0,0,VLOOKUP($B16,'Novos Planos'!$B$9:$BR$71,CF$3,FALSE)-Desconto_TradeIn!BN16),"-")</f>
        <v>2299</v>
      </c>
      <c r="CG16" s="146">
        <f>IFERROR(IF(VLOOKUP($B16,'Novos Planos'!$B$9:$BR$71,CG$3,FALSE)-Desconto_TradeIn!BO16&lt;=0,0,VLOOKUP($B16,'Novos Planos'!$B$9:$BR$71,CG$3,FALSE)-Desconto_TradeIn!BO16),"-")</f>
        <v>2299</v>
      </c>
      <c r="CH16" s="146">
        <f>IFERROR(IF(VLOOKUP($B16,'Novos Planos'!$B$9:$BR$71,CH$3,FALSE)-Desconto_TradeIn!BP16&lt;=0,0,VLOOKUP($B16,'Novos Planos'!$B$9:$BR$71,CH$3,FALSE)-Desconto_TradeIn!BP16),"-")</f>
        <v>2299</v>
      </c>
      <c r="CI16" s="146">
        <f>IFERROR(IF(VLOOKUP($B16,'Novos Planos'!$B$9:$BR$71,CI$3,FALSE)-Desconto_TradeIn!BQ16&lt;=0,0,VLOOKUP($B16,'Novos Planos'!$B$9:$BR$71,CI$3,FALSE)-Desconto_TradeIn!BQ16),"-")</f>
        <v>2299</v>
      </c>
      <c r="CJ16" s="146">
        <f>IFERROR(IF(VLOOKUP($B16,'Novos Planos'!$B$9:$BR$71,CJ$3,FALSE)-Desconto_TradeIn!BR16&lt;=0,0,VLOOKUP($B16,'Novos Planos'!$B$9:$BR$71,CJ$3,FALSE)-Desconto_TradeIn!BR16),"-")</f>
        <v>2299</v>
      </c>
      <c r="CL16" s="237" t="b">
        <f>B16='Novos Planos'!B16</f>
        <v>1</v>
      </c>
      <c r="CM16" s="197">
        <v>0</v>
      </c>
      <c r="CN16" s="197">
        <v>0</v>
      </c>
      <c r="CO16" s="197">
        <v>0</v>
      </c>
      <c r="CP16" s="197">
        <v>0</v>
      </c>
      <c r="CQ16" s="197">
        <v>0</v>
      </c>
      <c r="CR16" s="197">
        <v>0</v>
      </c>
      <c r="CS16" s="197">
        <v>0</v>
      </c>
      <c r="CT16" s="197">
        <v>0</v>
      </c>
      <c r="CU16" s="197">
        <v>0</v>
      </c>
      <c r="CV16" s="197">
        <v>4149</v>
      </c>
      <c r="CW16" s="197">
        <v>4149</v>
      </c>
      <c r="CX16" s="197">
        <v>4149</v>
      </c>
      <c r="CY16" s="197">
        <v>4149</v>
      </c>
      <c r="CZ16" s="197">
        <v>4149</v>
      </c>
      <c r="DA16" s="197">
        <v>4149</v>
      </c>
      <c r="DB16" s="197">
        <v>4149</v>
      </c>
      <c r="DC16" s="197">
        <v>4149</v>
      </c>
      <c r="DD16" s="197">
        <v>4149</v>
      </c>
      <c r="DE16" s="197">
        <v>4699</v>
      </c>
      <c r="DF16" s="197">
        <v>4699</v>
      </c>
      <c r="DG16" s="197">
        <v>4699</v>
      </c>
      <c r="DH16" s="197">
        <v>4699</v>
      </c>
      <c r="DI16" s="197">
        <v>4699</v>
      </c>
      <c r="DJ16" s="197">
        <v>4699</v>
      </c>
      <c r="DK16" s="197">
        <v>4699</v>
      </c>
      <c r="DL16" s="197">
        <v>4699</v>
      </c>
      <c r="DM16" s="197">
        <v>4699</v>
      </c>
      <c r="DN16" s="197">
        <v>4149</v>
      </c>
      <c r="DO16" s="197">
        <v>4149</v>
      </c>
      <c r="DP16" s="197">
        <v>4149</v>
      </c>
      <c r="DQ16" s="197">
        <v>4149</v>
      </c>
      <c r="DR16" s="197">
        <v>4149</v>
      </c>
      <c r="DS16" s="197">
        <v>4149</v>
      </c>
      <c r="DT16" s="197">
        <v>4149</v>
      </c>
      <c r="DU16" s="197">
        <v>4149</v>
      </c>
      <c r="DV16" s="197">
        <v>4149</v>
      </c>
      <c r="DW16" s="197">
        <v>3749</v>
      </c>
      <c r="DX16" s="197">
        <v>3749</v>
      </c>
      <c r="DY16" s="197">
        <v>3749</v>
      </c>
      <c r="DZ16" s="197">
        <v>3749</v>
      </c>
      <c r="EA16" s="197">
        <v>3749</v>
      </c>
      <c r="EB16" s="197">
        <v>3749</v>
      </c>
      <c r="EC16" s="197">
        <v>3749</v>
      </c>
      <c r="ED16" s="197">
        <v>3749</v>
      </c>
      <c r="EE16" s="197">
        <v>3749</v>
      </c>
      <c r="EF16" s="197">
        <v>3509</v>
      </c>
      <c r="EG16" s="197">
        <v>3509</v>
      </c>
      <c r="EH16" s="197">
        <v>3509</v>
      </c>
      <c r="EI16" s="197">
        <v>3509</v>
      </c>
      <c r="EJ16" s="197">
        <v>3509</v>
      </c>
      <c r="EK16" s="197">
        <v>3509</v>
      </c>
      <c r="EL16" s="197">
        <v>3509</v>
      </c>
      <c r="EM16" s="197">
        <v>3509</v>
      </c>
      <c r="EN16" s="197">
        <v>3509</v>
      </c>
      <c r="EO16" s="197">
        <v>3349</v>
      </c>
      <c r="EP16" s="197">
        <v>3349</v>
      </c>
      <c r="EQ16" s="197">
        <v>3349</v>
      </c>
      <c r="ER16" s="197">
        <v>3349</v>
      </c>
      <c r="ES16" s="197">
        <v>3349</v>
      </c>
      <c r="ET16" s="197">
        <v>3349</v>
      </c>
      <c r="EU16" s="197">
        <v>3349</v>
      </c>
      <c r="EV16" s="197">
        <v>3349</v>
      </c>
      <c r="EW16" s="197">
        <v>3349</v>
      </c>
      <c r="EX16" s="197">
        <v>3169</v>
      </c>
      <c r="EY16" s="197">
        <v>3169</v>
      </c>
      <c r="EZ16" s="197">
        <v>3169</v>
      </c>
      <c r="FA16" s="197">
        <v>3169</v>
      </c>
      <c r="FB16" s="197">
        <v>3169</v>
      </c>
      <c r="FC16" s="197">
        <v>3169</v>
      </c>
      <c r="FD16" s="197">
        <v>3169</v>
      </c>
      <c r="FE16" s="197">
        <v>3169</v>
      </c>
      <c r="FF16" s="197">
        <v>3169</v>
      </c>
      <c r="FG16" s="197">
        <v>2299</v>
      </c>
      <c r="FH16" s="197">
        <v>2299</v>
      </c>
      <c r="FI16" s="197">
        <v>2299</v>
      </c>
      <c r="FJ16" s="197">
        <v>2299</v>
      </c>
      <c r="FK16" s="197">
        <v>2299</v>
      </c>
      <c r="FL16" s="197">
        <v>2299</v>
      </c>
      <c r="FM16" s="197">
        <v>2299</v>
      </c>
      <c r="FN16" s="197">
        <v>2299</v>
      </c>
      <c r="FO16" s="197">
        <v>2299</v>
      </c>
    </row>
    <row r="17" spans="1:171" ht="15" customHeight="1">
      <c r="A17" s="296"/>
      <c r="B17" s="223" t="str">
        <f>'Novos Planos'!B17</f>
        <v>iPhone 6s 128GB</v>
      </c>
      <c r="C17" s="198" t="str">
        <f>'Novos Planos'!C17</f>
        <v>iPhone 6s 128GB</v>
      </c>
      <c r="D17" s="481">
        <f>'Novos Planos'!D17</f>
        <v>42322</v>
      </c>
      <c r="E17" s="481" t="str">
        <f>'Novos Planos'!E17</f>
        <v>Lte</v>
      </c>
      <c r="F17" s="197" t="str">
        <f>'Novos Planos'!F17</f>
        <v>4FF</v>
      </c>
      <c r="G17" s="197" t="str">
        <f>'Novos Planos'!G17</f>
        <v>SmartVivo 6GB</v>
      </c>
      <c r="H17" s="197"/>
      <c r="I17" s="197"/>
      <c r="J17" s="197"/>
      <c r="K17" s="197"/>
      <c r="L17" s="197"/>
      <c r="M17" s="197"/>
      <c r="N17" s="197"/>
      <c r="O17" s="197"/>
      <c r="P17" s="197"/>
      <c r="Q17" s="197">
        <f>IFERROR(IF(VLOOKUP($B17,Multivivo!$B$9:$AI$71,Q$3,FALSE)-Desconto_TradeIn!Q17&lt;=0,0,VLOOKUP($B17,Multivivo!$B$9:$AI$71,Q$3,FALSE)-Desconto_TradeIn!Q17),"-")</f>
        <v>4449</v>
      </c>
      <c r="R17" s="197">
        <f>IFERROR(IF(VLOOKUP($B17,Multivivo!$B$9:$AI$71,R$3,FALSE)-Desconto_TradeIn!R17&lt;=0,0,VLOOKUP($B17,Multivivo!$B$9:$AI$71,R$3,FALSE)-Desconto_TradeIn!R17),"-")</f>
        <v>4449</v>
      </c>
      <c r="S17" s="197">
        <f>IFERROR(IF(VLOOKUP($B17,Multivivo!$B$9:$AI$71,S$3,FALSE)-Desconto_TradeIn!S17&lt;=0,0,VLOOKUP($B17,Multivivo!$B$9:$AI$71,S$3,FALSE)-Desconto_TradeIn!S17),"-")</f>
        <v>4449</v>
      </c>
      <c r="T17" s="197">
        <f>IFERROR(IF(VLOOKUP($B17,Multivivo!$B$9:$AI$71,T$3,FALSE)-Desconto_TradeIn!T17&lt;=0,0,VLOOKUP($B17,Multivivo!$B$9:$AI$71,T$3,FALSE)-Desconto_TradeIn!T17),"-")</f>
        <v>4449</v>
      </c>
      <c r="U17" s="197">
        <f>IFERROR(IF(VLOOKUP($B17,Multivivo!$B$9:$AI$71,U$3,FALSE)-Desconto_TradeIn!U17&lt;=0,0,VLOOKUP($B17,Multivivo!$B$9:$AI$71,U$3,FALSE)-Desconto_TradeIn!U17),"-")</f>
        <v>4449</v>
      </c>
      <c r="V17" s="197">
        <f>IFERROR(IF(VLOOKUP($B17,Multivivo!$B$9:$AI$71,V$3,FALSE)-Desconto_TradeIn!V17&lt;=0,0,VLOOKUP($B17,Multivivo!$B$9:$AI$71,V$3,FALSE)-Desconto_TradeIn!V17),"-")</f>
        <v>4449</v>
      </c>
      <c r="W17" s="197">
        <f>IFERROR(IF(VLOOKUP($B17,Multivivo!$B$9:$AI$71,W$3,FALSE)-Desconto_TradeIn!W17&lt;=0,0,VLOOKUP($B17,Multivivo!$B$9:$AI$71,W$3,FALSE)-Desconto_TradeIn!W17),"-")</f>
        <v>4449</v>
      </c>
      <c r="X17" s="197">
        <f>IFERROR(IF(VLOOKUP($B17,Multivivo!$B$9:$AI$71,X$3,FALSE)-Desconto_TradeIn!X17&lt;=0,0,VLOOKUP($B17,Multivivo!$B$9:$AI$71,X$3,FALSE)-Desconto_TradeIn!X17),"-")</f>
        <v>4449</v>
      </c>
      <c r="Y17" s="197">
        <f>IFERROR(IF(VLOOKUP($B17,Multivivo!$B$9:$AI$71,Y$3,FALSE)-Desconto_TradeIn!Y17&lt;=0,0,VLOOKUP($B17,Multivivo!$B$9:$AI$71,Y$3,FALSE)-Desconto_TradeIn!Y17),"-")</f>
        <v>4449</v>
      </c>
      <c r="Z17" s="146">
        <f>IFERROR(IF(VLOOKUP($B17,'Novos Planos'!$B$9:$BR$71,Z$3,FALSE)-Desconto_TradeIn!H17&lt;=0,0,VLOOKUP($B17,'Novos Planos'!$B$9:$BR$71,Z$3,FALSE)-Desconto_TradeIn!H17),"-")</f>
        <v>4999</v>
      </c>
      <c r="AA17" s="146">
        <f>IFERROR(IF(VLOOKUP($B17,'Novos Planos'!$B$9:$BR$71,AA$3,FALSE)-Desconto_TradeIn!I17&lt;=0,0,VLOOKUP($B17,'Novos Planos'!$B$9:$BR$71,AA$3,FALSE)-Desconto_TradeIn!I17),"-")</f>
        <v>4999</v>
      </c>
      <c r="AB17" s="146">
        <f>IFERROR(IF(VLOOKUP($B17,'Novos Planos'!$B$9:$BR$71,AB$3,FALSE)-Desconto_TradeIn!J17&lt;=0,0,VLOOKUP($B17,'Novos Planos'!$B$9:$BR$71,AB$3,FALSE)-Desconto_TradeIn!J17),"-")</f>
        <v>4999</v>
      </c>
      <c r="AC17" s="146">
        <f>IFERROR(IF(VLOOKUP($B17,'Novos Planos'!$B$9:$BR$71,AC$3,FALSE)-Desconto_TradeIn!K17&lt;=0,0,VLOOKUP($B17,'Novos Planos'!$B$9:$BR$71,AC$3,FALSE)-Desconto_TradeIn!K17),"-")</f>
        <v>4999</v>
      </c>
      <c r="AD17" s="146">
        <f>IFERROR(IF(VLOOKUP($B17,'Novos Planos'!$B$9:$BR$71,AD$3,FALSE)-Desconto_TradeIn!L17&lt;=0,0,VLOOKUP($B17,'Novos Planos'!$B$9:$BR$71,AD$3,FALSE)-Desconto_TradeIn!L17),"-")</f>
        <v>4999</v>
      </c>
      <c r="AE17" s="146">
        <f>IFERROR(IF(VLOOKUP($B17,'Novos Planos'!$B$9:$BR$71,AE$3,FALSE)-Desconto_TradeIn!M17&lt;=0,0,VLOOKUP($B17,'Novos Planos'!$B$9:$BR$71,AE$3,FALSE)-Desconto_TradeIn!M17),"-")</f>
        <v>4999</v>
      </c>
      <c r="AF17" s="146">
        <f>IFERROR(IF(VLOOKUP($B17,'Novos Planos'!$B$9:$BR$71,AF$3,FALSE)-Desconto_TradeIn!N17&lt;=0,0,VLOOKUP($B17,'Novos Planos'!$B$9:$BR$71,AF$3,FALSE)-Desconto_TradeIn!N17),"-")</f>
        <v>4999</v>
      </c>
      <c r="AG17" s="146">
        <f>IFERROR(IF(VLOOKUP($B17,'Novos Planos'!$B$9:$BR$71,AG$3,FALSE)-Desconto_TradeIn!O17&lt;=0,0,VLOOKUP($B17,'Novos Planos'!$B$9:$BR$71,AG$3,FALSE)-Desconto_TradeIn!O17),"-")</f>
        <v>4999</v>
      </c>
      <c r="AH17" s="146">
        <f>IFERROR(IF(VLOOKUP($B17,'Novos Planos'!$B$9:$BR$71,AH$3,FALSE)-Desconto_TradeIn!P17&lt;=0,0,VLOOKUP($B17,'Novos Planos'!$B$9:$BR$71,AH$3,FALSE)-Desconto_TradeIn!P17),"-")</f>
        <v>4999</v>
      </c>
      <c r="AI17" s="146">
        <f>IFERROR(IF(VLOOKUP($B17,'Novos Planos'!$B$9:$BR$71,AI$3,FALSE)-Desconto_TradeIn!Q17&lt;=0,0,VLOOKUP($B17,'Novos Planos'!$B$9:$BR$71,AI$3,FALSE)-Desconto_TradeIn!Q17),"-")</f>
        <v>4449</v>
      </c>
      <c r="AJ17" s="146">
        <f>IFERROR(IF(VLOOKUP($B17,'Novos Planos'!$B$9:$BR$71,AJ$3,FALSE)-Desconto_TradeIn!R17&lt;=0,0,VLOOKUP($B17,'Novos Planos'!$B$9:$BR$71,AJ$3,FALSE)-Desconto_TradeIn!R17),"-")</f>
        <v>4449</v>
      </c>
      <c r="AK17" s="146">
        <f>IFERROR(IF(VLOOKUP($B17,'Novos Planos'!$B$9:$BR$71,AK$3,FALSE)-Desconto_TradeIn!S17&lt;=0,0,VLOOKUP($B17,'Novos Planos'!$B$9:$BR$71,AK$3,FALSE)-Desconto_TradeIn!S17),"-")</f>
        <v>4449</v>
      </c>
      <c r="AL17" s="146">
        <f>IFERROR(IF(VLOOKUP($B17,'Novos Planos'!$B$9:$BR$71,AL$3,FALSE)-Desconto_TradeIn!T17&lt;=0,0,VLOOKUP($B17,'Novos Planos'!$B$9:$BR$71,AL$3,FALSE)-Desconto_TradeIn!T17),"-")</f>
        <v>4449</v>
      </c>
      <c r="AM17" s="146">
        <f>IFERROR(IF(VLOOKUP($B17,'Novos Planos'!$B$9:$BR$71,AM$3,FALSE)-Desconto_TradeIn!U17&lt;=0,0,VLOOKUP($B17,'Novos Planos'!$B$9:$BR$71,AM$3,FALSE)-Desconto_TradeIn!U17),"-")</f>
        <v>4449</v>
      </c>
      <c r="AN17" s="146">
        <f>IFERROR(IF(VLOOKUP($B17,'Novos Planos'!$B$9:$BR$71,AN$3,FALSE)-Desconto_TradeIn!V17&lt;=0,0,VLOOKUP($B17,'Novos Planos'!$B$9:$BR$71,AN$3,FALSE)-Desconto_TradeIn!V17),"-")</f>
        <v>4449</v>
      </c>
      <c r="AO17" s="146">
        <f>IFERROR(IF(VLOOKUP($B17,'Novos Planos'!$B$9:$BR$71,AO$3,FALSE)-Desconto_TradeIn!W17&lt;=0,0,VLOOKUP($B17,'Novos Planos'!$B$9:$BR$71,AO$3,FALSE)-Desconto_TradeIn!W17),"-")</f>
        <v>4449</v>
      </c>
      <c r="AP17" s="146">
        <f>IFERROR(IF(VLOOKUP($B17,'Novos Planos'!$B$9:$BR$71,AP$3,FALSE)-Desconto_TradeIn!X17&lt;=0,0,VLOOKUP($B17,'Novos Planos'!$B$9:$BR$71,AP$3,FALSE)-Desconto_TradeIn!X17),"-")</f>
        <v>4449</v>
      </c>
      <c r="AQ17" s="146">
        <f>IFERROR(IF(VLOOKUP($B17,'Novos Planos'!$B$9:$BR$71,AQ$3,FALSE)-Desconto_TradeIn!Y17&lt;=0,0,VLOOKUP($B17,'Novos Planos'!$B$9:$BR$71,AQ$3,FALSE)-Desconto_TradeIn!Y17),"-")</f>
        <v>4449</v>
      </c>
      <c r="AR17" s="146">
        <f>IFERROR(IF(VLOOKUP($B17,'Novos Planos'!$B$9:$BR$71,AR$3,FALSE)-Desconto_TradeIn!Z17&lt;=0,0,VLOOKUP($B17,'Novos Planos'!$B$9:$BR$71,AR$3,FALSE)-Desconto_TradeIn!Z17),"-")</f>
        <v>4049</v>
      </c>
      <c r="AS17" s="146">
        <f>IFERROR(IF(VLOOKUP($B17,'Novos Planos'!$B$9:$BR$71,AS$3,FALSE)-Desconto_TradeIn!AA17&lt;=0,0,VLOOKUP($B17,'Novos Planos'!$B$9:$BR$71,AS$3,FALSE)-Desconto_TradeIn!AA17),"-")</f>
        <v>4049</v>
      </c>
      <c r="AT17" s="146">
        <f>IFERROR(IF(VLOOKUP($B17,'Novos Planos'!$B$9:$BR$71,AT$3,FALSE)-Desconto_TradeIn!AB17&lt;=0,0,VLOOKUP($B17,'Novos Planos'!$B$9:$BR$71,AT$3,FALSE)-Desconto_TradeIn!AB17),"-")</f>
        <v>4049</v>
      </c>
      <c r="AU17" s="146">
        <f>IFERROR(IF(VLOOKUP($B17,'Novos Planos'!$B$9:$BR$71,AU$3,FALSE)-Desconto_TradeIn!AC17&lt;=0,0,VLOOKUP($B17,'Novos Planos'!$B$9:$BR$71,AU$3,FALSE)-Desconto_TradeIn!AC17),"-")</f>
        <v>4049</v>
      </c>
      <c r="AV17" s="146">
        <f>IFERROR(IF(VLOOKUP($B17,'Novos Planos'!$B$9:$BR$71,AV$3,FALSE)-Desconto_TradeIn!AD17&lt;=0,0,VLOOKUP($B17,'Novos Planos'!$B$9:$BR$71,AV$3,FALSE)-Desconto_TradeIn!AD17),"-")</f>
        <v>4049</v>
      </c>
      <c r="AW17" s="146">
        <f>IFERROR(IF(VLOOKUP($B17,'Novos Planos'!$B$9:$BR$71,AW$3,FALSE)-Desconto_TradeIn!AE17&lt;=0,0,VLOOKUP($B17,'Novos Planos'!$B$9:$BR$71,AW$3,FALSE)-Desconto_TradeIn!AE17),"-")</f>
        <v>4049</v>
      </c>
      <c r="AX17" s="146">
        <f>IFERROR(IF(VLOOKUP($B17,'Novos Planos'!$B$9:$BR$71,AX$3,FALSE)-Desconto_TradeIn!AF17&lt;=0,0,VLOOKUP($B17,'Novos Planos'!$B$9:$BR$71,AX$3,FALSE)-Desconto_TradeIn!AF17),"-")</f>
        <v>4049</v>
      </c>
      <c r="AY17" s="146">
        <f>IFERROR(IF(VLOOKUP($B17,'Novos Planos'!$B$9:$BR$71,AY$3,FALSE)-Desconto_TradeIn!AG17&lt;=0,0,VLOOKUP($B17,'Novos Planos'!$B$9:$BR$71,AY$3,FALSE)-Desconto_TradeIn!AG17),"-")</f>
        <v>4049</v>
      </c>
      <c r="AZ17" s="146">
        <f>IFERROR(IF(VLOOKUP($B17,'Novos Planos'!$B$9:$BR$71,AZ$3,FALSE)-Desconto_TradeIn!AH17&lt;=0,0,VLOOKUP($B17,'Novos Planos'!$B$9:$BR$71,AZ$3,FALSE)-Desconto_TradeIn!AH17),"-")</f>
        <v>4049</v>
      </c>
      <c r="BA17" s="146">
        <f>IFERROR(IF(VLOOKUP($B17,'Novos Planos'!$B$9:$BR$71,BA$3,FALSE)-Desconto_TradeIn!AI17&lt;=0,0,VLOOKUP($B17,'Novos Planos'!$B$9:$BR$71,BA$3,FALSE)-Desconto_TradeIn!AI17),"-")</f>
        <v>3779</v>
      </c>
      <c r="BB17" s="146">
        <f>IFERROR(IF(VLOOKUP($B17,'Novos Planos'!$B$9:$BR$71,BB$3,FALSE)-Desconto_TradeIn!AJ17&lt;=0,0,VLOOKUP($B17,'Novos Planos'!$B$9:$BR$71,BB$3,FALSE)-Desconto_TradeIn!AJ17),"-")</f>
        <v>3779</v>
      </c>
      <c r="BC17" s="146">
        <f>IFERROR(IF(VLOOKUP($B17,'Novos Planos'!$B$9:$BR$71,BC$3,FALSE)-Desconto_TradeIn!AK17&lt;=0,0,VLOOKUP($B17,'Novos Planos'!$B$9:$BR$71,BC$3,FALSE)-Desconto_TradeIn!AK17),"-")</f>
        <v>3779</v>
      </c>
      <c r="BD17" s="146">
        <f>IFERROR(IF(VLOOKUP($B17,'Novos Planos'!$B$9:$BR$71,BD$3,FALSE)-Desconto_TradeIn!AL17&lt;=0,0,VLOOKUP($B17,'Novos Planos'!$B$9:$BR$71,BD$3,FALSE)-Desconto_TradeIn!AL17),"-")</f>
        <v>3779</v>
      </c>
      <c r="BE17" s="146">
        <f>IFERROR(IF(VLOOKUP($B17,'Novos Planos'!$B$9:$BR$71,BE$3,FALSE)-Desconto_TradeIn!AM17&lt;=0,0,VLOOKUP($B17,'Novos Planos'!$B$9:$BR$71,BE$3,FALSE)-Desconto_TradeIn!AM17),"-")</f>
        <v>3779</v>
      </c>
      <c r="BF17" s="146">
        <f>IFERROR(IF(VLOOKUP($B17,'Novos Planos'!$B$9:$BR$71,BF$3,FALSE)-Desconto_TradeIn!AN17&lt;=0,0,VLOOKUP($B17,'Novos Planos'!$B$9:$BR$71,BF$3,FALSE)-Desconto_TradeIn!AN17),"-")</f>
        <v>3779</v>
      </c>
      <c r="BG17" s="146">
        <f>IFERROR(IF(VLOOKUP($B17,'Novos Planos'!$B$9:$BR$71,BG$3,FALSE)-Desconto_TradeIn!AO17&lt;=0,0,VLOOKUP($B17,'Novos Planos'!$B$9:$BR$71,BG$3,FALSE)-Desconto_TradeIn!AO17),"-")</f>
        <v>3779</v>
      </c>
      <c r="BH17" s="146">
        <f>IFERROR(IF(VLOOKUP($B17,'Novos Planos'!$B$9:$BR$71,BH$3,FALSE)-Desconto_TradeIn!AP17&lt;=0,0,VLOOKUP($B17,'Novos Planos'!$B$9:$BR$71,BH$3,FALSE)-Desconto_TradeIn!AP17),"-")</f>
        <v>3779</v>
      </c>
      <c r="BI17" s="146">
        <f>IFERROR(IF(VLOOKUP($B17,'Novos Planos'!$B$9:$BR$71,BI$3,FALSE)-Desconto_TradeIn!AQ17&lt;=0,0,VLOOKUP($B17,'Novos Planos'!$B$9:$BR$71,BI$3,FALSE)-Desconto_TradeIn!AQ17),"-")</f>
        <v>3779</v>
      </c>
      <c r="BJ17" s="146">
        <f>IFERROR(IF(VLOOKUP($B17,'Novos Planos'!$B$9:$BR$71,BJ$3,FALSE)-Desconto_TradeIn!AR17&lt;=0,0,VLOOKUP($B17,'Novos Planos'!$B$9:$BR$71,BJ$3,FALSE)-Desconto_TradeIn!AR17),"-")</f>
        <v>3619</v>
      </c>
      <c r="BK17" s="146">
        <f>IFERROR(IF(VLOOKUP($B17,'Novos Planos'!$B$9:$BR$71,BK$3,FALSE)-Desconto_TradeIn!AS17&lt;=0,0,VLOOKUP($B17,'Novos Planos'!$B$9:$BR$71,BK$3,FALSE)-Desconto_TradeIn!AS17),"-")</f>
        <v>3619</v>
      </c>
      <c r="BL17" s="146">
        <f>IFERROR(IF(VLOOKUP($B17,'Novos Planos'!$B$9:$BR$71,BL$3,FALSE)-Desconto_TradeIn!AT17&lt;=0,0,VLOOKUP($B17,'Novos Planos'!$B$9:$BR$71,BL$3,FALSE)-Desconto_TradeIn!AT17),"-")</f>
        <v>3619</v>
      </c>
      <c r="BM17" s="146">
        <f>IFERROR(IF(VLOOKUP($B17,'Novos Planos'!$B$9:$BR$71,BM$3,FALSE)-Desconto_TradeIn!AU17&lt;=0,0,VLOOKUP($B17,'Novos Planos'!$B$9:$BR$71,BM$3,FALSE)-Desconto_TradeIn!AU17),"-")</f>
        <v>3619</v>
      </c>
      <c r="BN17" s="146">
        <f>IFERROR(IF(VLOOKUP($B17,'Novos Planos'!$B$9:$BR$71,BN$3,FALSE)-Desconto_TradeIn!AV17&lt;=0,0,VLOOKUP($B17,'Novos Planos'!$B$9:$BR$71,BN$3,FALSE)-Desconto_TradeIn!AV17),"-")</f>
        <v>3619</v>
      </c>
      <c r="BO17" s="146">
        <f>IFERROR(IF(VLOOKUP($B17,'Novos Planos'!$B$9:$BR$71,BO$3,FALSE)-Desconto_TradeIn!AW17&lt;=0,0,VLOOKUP($B17,'Novos Planos'!$B$9:$BR$71,BO$3,FALSE)-Desconto_TradeIn!AW17),"-")</f>
        <v>3619</v>
      </c>
      <c r="BP17" s="146">
        <f>IFERROR(IF(VLOOKUP($B17,'Novos Planos'!$B$9:$BR$71,BP$3,FALSE)-Desconto_TradeIn!AX17&lt;=0,0,VLOOKUP($B17,'Novos Planos'!$B$9:$BR$71,BP$3,FALSE)-Desconto_TradeIn!AX17),"-")</f>
        <v>3619</v>
      </c>
      <c r="BQ17" s="146">
        <f>IFERROR(IF(VLOOKUP($B17,'Novos Planos'!$B$9:$BR$71,BQ$3,FALSE)-Desconto_TradeIn!AY17&lt;=0,0,VLOOKUP($B17,'Novos Planos'!$B$9:$BR$71,BQ$3,FALSE)-Desconto_TradeIn!AY17),"-")</f>
        <v>3619</v>
      </c>
      <c r="BR17" s="146">
        <f>IFERROR(IF(VLOOKUP($B17,'Novos Planos'!$B$9:$BR$71,BR$3,FALSE)-Desconto_TradeIn!AZ17&lt;=0,0,VLOOKUP($B17,'Novos Planos'!$B$9:$BR$71,BR$3,FALSE)-Desconto_TradeIn!AZ17),"-")</f>
        <v>3619</v>
      </c>
      <c r="BS17" s="146">
        <f>IFERROR(IF(VLOOKUP($B17,'Novos Planos'!$B$9:$BR$71,BS$3,FALSE)-Desconto_TradeIn!BA17&lt;=0,0,VLOOKUP($B17,'Novos Planos'!$B$9:$BR$71,BS$3,FALSE)-Desconto_TradeIn!BA17),"-")</f>
        <v>3459</v>
      </c>
      <c r="BT17" s="146">
        <f>IFERROR(IF(VLOOKUP($B17,'Novos Planos'!$B$9:$BR$71,BT$3,FALSE)-Desconto_TradeIn!BB17&lt;=0,0,VLOOKUP($B17,'Novos Planos'!$B$9:$BR$71,BT$3,FALSE)-Desconto_TradeIn!BB17),"-")</f>
        <v>3459</v>
      </c>
      <c r="BU17" s="146">
        <f>IFERROR(IF(VLOOKUP($B17,'Novos Planos'!$B$9:$BR$71,BU$3,FALSE)-Desconto_TradeIn!BC17&lt;=0,0,VLOOKUP($B17,'Novos Planos'!$B$9:$BR$71,BU$3,FALSE)-Desconto_TradeIn!BC17),"-")</f>
        <v>3459</v>
      </c>
      <c r="BV17" s="146">
        <f>IFERROR(IF(VLOOKUP($B17,'Novos Planos'!$B$9:$BR$71,BV$3,FALSE)-Desconto_TradeIn!BD17&lt;=0,0,VLOOKUP($B17,'Novos Planos'!$B$9:$BR$71,BV$3,FALSE)-Desconto_TradeIn!BD17),"-")</f>
        <v>3459</v>
      </c>
      <c r="BW17" s="146">
        <f>IFERROR(IF(VLOOKUP($B17,'Novos Planos'!$B$9:$BR$71,BW$3,FALSE)-Desconto_TradeIn!BE17&lt;=0,0,VLOOKUP($B17,'Novos Planos'!$B$9:$BR$71,BW$3,FALSE)-Desconto_TradeIn!BE17),"-")</f>
        <v>3459</v>
      </c>
      <c r="BX17" s="146">
        <f>IFERROR(IF(VLOOKUP($B17,'Novos Planos'!$B$9:$BR$71,BX$3,FALSE)-Desconto_TradeIn!BF17&lt;=0,0,VLOOKUP($B17,'Novos Planos'!$B$9:$BR$71,BX$3,FALSE)-Desconto_TradeIn!BF17),"-")</f>
        <v>3459</v>
      </c>
      <c r="BY17" s="146">
        <f>IFERROR(IF(VLOOKUP($B17,'Novos Planos'!$B$9:$BR$71,BY$3,FALSE)-Desconto_TradeIn!BG17&lt;=0,0,VLOOKUP($B17,'Novos Planos'!$B$9:$BR$71,BY$3,FALSE)-Desconto_TradeIn!BG17),"-")</f>
        <v>3459</v>
      </c>
      <c r="BZ17" s="146">
        <f>IFERROR(IF(VLOOKUP($B17,'Novos Planos'!$B$9:$BR$71,BZ$3,FALSE)-Desconto_TradeIn!BH17&lt;=0,0,VLOOKUP($B17,'Novos Planos'!$B$9:$BR$71,BZ$3,FALSE)-Desconto_TradeIn!BH17),"-")</f>
        <v>3459</v>
      </c>
      <c r="CA17" s="146">
        <f>IFERROR(IF(VLOOKUP($B17,'Novos Planos'!$B$9:$BR$71,CA$3,FALSE)-Desconto_TradeIn!BI17&lt;=0,0,VLOOKUP($B17,'Novos Planos'!$B$9:$BR$71,CA$3,FALSE)-Desconto_TradeIn!BI17),"-")</f>
        <v>3459</v>
      </c>
      <c r="CB17" s="146">
        <f>IFERROR(IF(VLOOKUP($B17,'Novos Planos'!$B$9:$BR$71,CB$3,FALSE)-Desconto_TradeIn!BJ17&lt;=0,0,VLOOKUP($B17,'Novos Planos'!$B$9:$BR$71,CB$3,FALSE)-Desconto_TradeIn!BJ17),"-")</f>
        <v>2599</v>
      </c>
      <c r="CC17" s="146">
        <f>IFERROR(IF(VLOOKUP($B17,'Novos Planos'!$B$9:$BR$71,CC$3,FALSE)-Desconto_TradeIn!BK17&lt;=0,0,VLOOKUP($B17,'Novos Planos'!$B$9:$BR$71,CC$3,FALSE)-Desconto_TradeIn!BK17),"-")</f>
        <v>2599</v>
      </c>
      <c r="CD17" s="146">
        <f>IFERROR(IF(VLOOKUP($B17,'Novos Planos'!$B$9:$BR$71,CD$3,FALSE)-Desconto_TradeIn!BL17&lt;=0,0,VLOOKUP($B17,'Novos Planos'!$B$9:$BR$71,CD$3,FALSE)-Desconto_TradeIn!BL17),"-")</f>
        <v>2599</v>
      </c>
      <c r="CE17" s="146">
        <f>IFERROR(IF(VLOOKUP($B17,'Novos Planos'!$B$9:$BR$71,CE$3,FALSE)-Desconto_TradeIn!BM17&lt;=0,0,VLOOKUP($B17,'Novos Planos'!$B$9:$BR$71,CE$3,FALSE)-Desconto_TradeIn!BM17),"-")</f>
        <v>2599</v>
      </c>
      <c r="CF17" s="146">
        <f>IFERROR(IF(VLOOKUP($B17,'Novos Planos'!$B$9:$BR$71,CF$3,FALSE)-Desconto_TradeIn!BN17&lt;=0,0,VLOOKUP($B17,'Novos Planos'!$B$9:$BR$71,CF$3,FALSE)-Desconto_TradeIn!BN17),"-")</f>
        <v>2599</v>
      </c>
      <c r="CG17" s="146">
        <f>IFERROR(IF(VLOOKUP($B17,'Novos Planos'!$B$9:$BR$71,CG$3,FALSE)-Desconto_TradeIn!BO17&lt;=0,0,VLOOKUP($B17,'Novos Planos'!$B$9:$BR$71,CG$3,FALSE)-Desconto_TradeIn!BO17),"-")</f>
        <v>2599</v>
      </c>
      <c r="CH17" s="146">
        <f>IFERROR(IF(VLOOKUP($B17,'Novos Planos'!$B$9:$BR$71,CH$3,FALSE)-Desconto_TradeIn!BP17&lt;=0,0,VLOOKUP($B17,'Novos Planos'!$B$9:$BR$71,CH$3,FALSE)-Desconto_TradeIn!BP17),"-")</f>
        <v>2599</v>
      </c>
      <c r="CI17" s="146">
        <f>IFERROR(IF(VLOOKUP($B17,'Novos Planos'!$B$9:$BR$71,CI$3,FALSE)-Desconto_TradeIn!BQ17&lt;=0,0,VLOOKUP($B17,'Novos Planos'!$B$9:$BR$71,CI$3,FALSE)-Desconto_TradeIn!BQ17),"-")</f>
        <v>2599</v>
      </c>
      <c r="CJ17" s="146">
        <f>IFERROR(IF(VLOOKUP($B17,'Novos Planos'!$B$9:$BR$71,CJ$3,FALSE)-Desconto_TradeIn!BR17&lt;=0,0,VLOOKUP($B17,'Novos Planos'!$B$9:$BR$71,CJ$3,FALSE)-Desconto_TradeIn!BR17),"-")</f>
        <v>2599</v>
      </c>
      <c r="CL17" s="237" t="b">
        <f>B17='Novos Planos'!B17</f>
        <v>1</v>
      </c>
      <c r="CM17" s="197">
        <v>0</v>
      </c>
      <c r="CN17" s="197">
        <v>0</v>
      </c>
      <c r="CO17" s="197">
        <v>0</v>
      </c>
      <c r="CP17" s="197">
        <v>0</v>
      </c>
      <c r="CQ17" s="197">
        <v>0</v>
      </c>
      <c r="CR17" s="197">
        <v>0</v>
      </c>
      <c r="CS17" s="197">
        <v>0</v>
      </c>
      <c r="CT17" s="197">
        <v>0</v>
      </c>
      <c r="CU17" s="197">
        <v>0</v>
      </c>
      <c r="CV17" s="197">
        <v>4449</v>
      </c>
      <c r="CW17" s="197">
        <v>4449</v>
      </c>
      <c r="CX17" s="197">
        <v>4449</v>
      </c>
      <c r="CY17" s="197">
        <v>4449</v>
      </c>
      <c r="CZ17" s="197">
        <v>4449</v>
      </c>
      <c r="DA17" s="197">
        <v>4449</v>
      </c>
      <c r="DB17" s="197">
        <v>4449</v>
      </c>
      <c r="DC17" s="197">
        <v>4449</v>
      </c>
      <c r="DD17" s="197">
        <v>4449</v>
      </c>
      <c r="DE17" s="197">
        <v>4999</v>
      </c>
      <c r="DF17" s="197">
        <v>4999</v>
      </c>
      <c r="DG17" s="197">
        <v>4999</v>
      </c>
      <c r="DH17" s="197">
        <v>4999</v>
      </c>
      <c r="DI17" s="197">
        <v>4999</v>
      </c>
      <c r="DJ17" s="197">
        <v>4999</v>
      </c>
      <c r="DK17" s="197">
        <v>4999</v>
      </c>
      <c r="DL17" s="197">
        <v>4999</v>
      </c>
      <c r="DM17" s="197">
        <v>4999</v>
      </c>
      <c r="DN17" s="197">
        <v>4449</v>
      </c>
      <c r="DO17" s="197">
        <v>4449</v>
      </c>
      <c r="DP17" s="197">
        <v>4449</v>
      </c>
      <c r="DQ17" s="197">
        <v>4449</v>
      </c>
      <c r="DR17" s="197">
        <v>4449</v>
      </c>
      <c r="DS17" s="197">
        <v>4449</v>
      </c>
      <c r="DT17" s="197">
        <v>4449</v>
      </c>
      <c r="DU17" s="197">
        <v>4449</v>
      </c>
      <c r="DV17" s="197">
        <v>4449</v>
      </c>
      <c r="DW17" s="197">
        <v>4049</v>
      </c>
      <c r="DX17" s="197">
        <v>4049</v>
      </c>
      <c r="DY17" s="197">
        <v>4049</v>
      </c>
      <c r="DZ17" s="197">
        <v>4049</v>
      </c>
      <c r="EA17" s="197">
        <v>4049</v>
      </c>
      <c r="EB17" s="197">
        <v>4049</v>
      </c>
      <c r="EC17" s="197">
        <v>4049</v>
      </c>
      <c r="ED17" s="197">
        <v>4049</v>
      </c>
      <c r="EE17" s="197">
        <v>4049</v>
      </c>
      <c r="EF17" s="197">
        <v>3779</v>
      </c>
      <c r="EG17" s="197">
        <v>3779</v>
      </c>
      <c r="EH17" s="197">
        <v>3779</v>
      </c>
      <c r="EI17" s="197">
        <v>3779</v>
      </c>
      <c r="EJ17" s="197">
        <v>3779</v>
      </c>
      <c r="EK17" s="197">
        <v>3779</v>
      </c>
      <c r="EL17" s="197">
        <v>3779</v>
      </c>
      <c r="EM17" s="197">
        <v>3779</v>
      </c>
      <c r="EN17" s="197">
        <v>3779</v>
      </c>
      <c r="EO17" s="197">
        <v>3619</v>
      </c>
      <c r="EP17" s="197">
        <v>3619</v>
      </c>
      <c r="EQ17" s="197">
        <v>3619</v>
      </c>
      <c r="ER17" s="197">
        <v>3619</v>
      </c>
      <c r="ES17" s="197">
        <v>3619</v>
      </c>
      <c r="ET17" s="197">
        <v>3619</v>
      </c>
      <c r="EU17" s="197">
        <v>3619</v>
      </c>
      <c r="EV17" s="197">
        <v>3619</v>
      </c>
      <c r="EW17" s="197">
        <v>3619</v>
      </c>
      <c r="EX17" s="197">
        <v>3459</v>
      </c>
      <c r="EY17" s="197">
        <v>3459</v>
      </c>
      <c r="EZ17" s="197">
        <v>3459</v>
      </c>
      <c r="FA17" s="197">
        <v>3459</v>
      </c>
      <c r="FB17" s="197">
        <v>3459</v>
      </c>
      <c r="FC17" s="197">
        <v>3459</v>
      </c>
      <c r="FD17" s="197">
        <v>3459</v>
      </c>
      <c r="FE17" s="197">
        <v>3459</v>
      </c>
      <c r="FF17" s="197">
        <v>3459</v>
      </c>
      <c r="FG17" s="197">
        <v>2599</v>
      </c>
      <c r="FH17" s="197">
        <v>2599</v>
      </c>
      <c r="FI17" s="197">
        <v>2599</v>
      </c>
      <c r="FJ17" s="197">
        <v>2599</v>
      </c>
      <c r="FK17" s="197">
        <v>2599</v>
      </c>
      <c r="FL17" s="197">
        <v>2599</v>
      </c>
      <c r="FM17" s="197">
        <v>2599</v>
      </c>
      <c r="FN17" s="197">
        <v>2599</v>
      </c>
      <c r="FO17" s="197">
        <v>2599</v>
      </c>
    </row>
    <row r="18" spans="1:171" ht="15" customHeight="1">
      <c r="A18" s="296"/>
      <c r="B18" s="223" t="str">
        <f>'Novos Planos'!B18</f>
        <v>iPhone 6s 64GB</v>
      </c>
      <c r="C18" s="198" t="str">
        <f>'Novos Planos'!C18</f>
        <v>iPhone 6s 64GB</v>
      </c>
      <c r="D18" s="481">
        <f>'Novos Planos'!D18</f>
        <v>42322</v>
      </c>
      <c r="E18" s="481" t="str">
        <f>'Novos Planos'!E18</f>
        <v>Lte</v>
      </c>
      <c r="F18" s="197" t="str">
        <f>'Novos Planos'!F18</f>
        <v>4FF</v>
      </c>
      <c r="G18" s="197" t="str">
        <f>'Novos Planos'!G18</f>
        <v>SmartVivo 6GB</v>
      </c>
      <c r="H18" s="197"/>
      <c r="I18" s="197"/>
      <c r="J18" s="197"/>
      <c r="K18" s="197"/>
      <c r="L18" s="197"/>
      <c r="M18" s="197"/>
      <c r="N18" s="197"/>
      <c r="O18" s="197"/>
      <c r="P18" s="197"/>
      <c r="Q18" s="197">
        <f>IFERROR(IF(VLOOKUP($B18,Multivivo!$B$9:$AI$71,Q$3,FALSE)-Desconto_TradeIn!Q18&lt;=0,0,VLOOKUP($B18,Multivivo!$B$9:$AI$71,Q$3,FALSE)-Desconto_TradeIn!Q18),"-")</f>
        <v>4149</v>
      </c>
      <c r="R18" s="197">
        <f>IFERROR(IF(VLOOKUP($B18,Multivivo!$B$9:$AI$71,R$3,FALSE)-Desconto_TradeIn!R18&lt;=0,0,VLOOKUP($B18,Multivivo!$B$9:$AI$71,R$3,FALSE)-Desconto_TradeIn!R18),"-")</f>
        <v>4149</v>
      </c>
      <c r="S18" s="197">
        <f>IFERROR(IF(VLOOKUP($B18,Multivivo!$B$9:$AI$71,S$3,FALSE)-Desconto_TradeIn!S18&lt;=0,0,VLOOKUP($B18,Multivivo!$B$9:$AI$71,S$3,FALSE)-Desconto_TradeIn!S18),"-")</f>
        <v>4149</v>
      </c>
      <c r="T18" s="197">
        <f>IFERROR(IF(VLOOKUP($B18,Multivivo!$B$9:$AI$71,T$3,FALSE)-Desconto_TradeIn!T18&lt;=0,0,VLOOKUP($B18,Multivivo!$B$9:$AI$71,T$3,FALSE)-Desconto_TradeIn!T18),"-")</f>
        <v>4149</v>
      </c>
      <c r="U18" s="197">
        <f>IFERROR(IF(VLOOKUP($B18,Multivivo!$B$9:$AI$71,U$3,FALSE)-Desconto_TradeIn!U18&lt;=0,0,VLOOKUP($B18,Multivivo!$B$9:$AI$71,U$3,FALSE)-Desconto_TradeIn!U18),"-")</f>
        <v>4149</v>
      </c>
      <c r="V18" s="197">
        <f>IFERROR(IF(VLOOKUP($B18,Multivivo!$B$9:$AI$71,V$3,FALSE)-Desconto_TradeIn!V18&lt;=0,0,VLOOKUP($B18,Multivivo!$B$9:$AI$71,V$3,FALSE)-Desconto_TradeIn!V18),"-")</f>
        <v>4149</v>
      </c>
      <c r="W18" s="197">
        <f>IFERROR(IF(VLOOKUP($B18,Multivivo!$B$9:$AI$71,W$3,FALSE)-Desconto_TradeIn!W18&lt;=0,0,VLOOKUP($B18,Multivivo!$B$9:$AI$71,W$3,FALSE)-Desconto_TradeIn!W18),"-")</f>
        <v>4149</v>
      </c>
      <c r="X18" s="197">
        <f>IFERROR(IF(VLOOKUP($B18,Multivivo!$B$9:$AI$71,X$3,FALSE)-Desconto_TradeIn!X18&lt;=0,0,VLOOKUP($B18,Multivivo!$B$9:$AI$71,X$3,FALSE)-Desconto_TradeIn!X18),"-")</f>
        <v>4149</v>
      </c>
      <c r="Y18" s="197">
        <f>IFERROR(IF(VLOOKUP($B18,Multivivo!$B$9:$AI$71,Y$3,FALSE)-Desconto_TradeIn!Y18&lt;=0,0,VLOOKUP($B18,Multivivo!$B$9:$AI$71,Y$3,FALSE)-Desconto_TradeIn!Y18),"-")</f>
        <v>4149</v>
      </c>
      <c r="Z18" s="146">
        <f>IFERROR(IF(VLOOKUP($B18,'Novos Planos'!$B$9:$BR$71,Z$3,FALSE)-Desconto_TradeIn!H18&lt;=0,0,VLOOKUP($B18,'Novos Planos'!$B$9:$BR$71,Z$3,FALSE)-Desconto_TradeIn!H18),"-")</f>
        <v>4699</v>
      </c>
      <c r="AA18" s="146">
        <f>IFERROR(IF(VLOOKUP($B18,'Novos Planos'!$B$9:$BR$71,AA$3,FALSE)-Desconto_TradeIn!I18&lt;=0,0,VLOOKUP($B18,'Novos Planos'!$B$9:$BR$71,AA$3,FALSE)-Desconto_TradeIn!I18),"-")</f>
        <v>4699</v>
      </c>
      <c r="AB18" s="146">
        <f>IFERROR(IF(VLOOKUP($B18,'Novos Planos'!$B$9:$BR$71,AB$3,FALSE)-Desconto_TradeIn!J18&lt;=0,0,VLOOKUP($B18,'Novos Planos'!$B$9:$BR$71,AB$3,FALSE)-Desconto_TradeIn!J18),"-")</f>
        <v>4699</v>
      </c>
      <c r="AC18" s="146">
        <f>IFERROR(IF(VLOOKUP($B18,'Novos Planos'!$B$9:$BR$71,AC$3,FALSE)-Desconto_TradeIn!K18&lt;=0,0,VLOOKUP($B18,'Novos Planos'!$B$9:$BR$71,AC$3,FALSE)-Desconto_TradeIn!K18),"-")</f>
        <v>4699</v>
      </c>
      <c r="AD18" s="146">
        <f>IFERROR(IF(VLOOKUP($B18,'Novos Planos'!$B$9:$BR$71,AD$3,FALSE)-Desconto_TradeIn!L18&lt;=0,0,VLOOKUP($B18,'Novos Planos'!$B$9:$BR$71,AD$3,FALSE)-Desconto_TradeIn!L18),"-")</f>
        <v>4699</v>
      </c>
      <c r="AE18" s="146">
        <f>IFERROR(IF(VLOOKUP($B18,'Novos Planos'!$B$9:$BR$71,AE$3,FALSE)-Desconto_TradeIn!M18&lt;=0,0,VLOOKUP($B18,'Novos Planos'!$B$9:$BR$71,AE$3,FALSE)-Desconto_TradeIn!M18),"-")</f>
        <v>4699</v>
      </c>
      <c r="AF18" s="146">
        <f>IFERROR(IF(VLOOKUP($B18,'Novos Planos'!$B$9:$BR$71,AF$3,FALSE)-Desconto_TradeIn!N18&lt;=0,0,VLOOKUP($B18,'Novos Planos'!$B$9:$BR$71,AF$3,FALSE)-Desconto_TradeIn!N18),"-")</f>
        <v>4699</v>
      </c>
      <c r="AG18" s="146">
        <f>IFERROR(IF(VLOOKUP($B18,'Novos Planos'!$B$9:$BR$71,AG$3,FALSE)-Desconto_TradeIn!O18&lt;=0,0,VLOOKUP($B18,'Novos Planos'!$B$9:$BR$71,AG$3,FALSE)-Desconto_TradeIn!O18),"-")</f>
        <v>4699</v>
      </c>
      <c r="AH18" s="146">
        <f>IFERROR(IF(VLOOKUP($B18,'Novos Planos'!$B$9:$BR$71,AH$3,FALSE)-Desconto_TradeIn!P18&lt;=0,0,VLOOKUP($B18,'Novos Planos'!$B$9:$BR$71,AH$3,FALSE)-Desconto_TradeIn!P18),"-")</f>
        <v>4699</v>
      </c>
      <c r="AI18" s="146">
        <f>IFERROR(IF(VLOOKUP($B18,'Novos Planos'!$B$9:$BR$71,AI$3,FALSE)-Desconto_TradeIn!Q18&lt;=0,0,VLOOKUP($B18,'Novos Planos'!$B$9:$BR$71,AI$3,FALSE)-Desconto_TradeIn!Q18),"-")</f>
        <v>4149</v>
      </c>
      <c r="AJ18" s="146">
        <f>IFERROR(IF(VLOOKUP($B18,'Novos Planos'!$B$9:$BR$71,AJ$3,FALSE)-Desconto_TradeIn!R18&lt;=0,0,VLOOKUP($B18,'Novos Planos'!$B$9:$BR$71,AJ$3,FALSE)-Desconto_TradeIn!R18),"-")</f>
        <v>4149</v>
      </c>
      <c r="AK18" s="146">
        <f>IFERROR(IF(VLOOKUP($B18,'Novos Planos'!$B$9:$BR$71,AK$3,FALSE)-Desconto_TradeIn!S18&lt;=0,0,VLOOKUP($B18,'Novos Planos'!$B$9:$BR$71,AK$3,FALSE)-Desconto_TradeIn!S18),"-")</f>
        <v>4149</v>
      </c>
      <c r="AL18" s="146">
        <f>IFERROR(IF(VLOOKUP($B18,'Novos Planos'!$B$9:$BR$71,AL$3,FALSE)-Desconto_TradeIn!T18&lt;=0,0,VLOOKUP($B18,'Novos Planos'!$B$9:$BR$71,AL$3,FALSE)-Desconto_TradeIn!T18),"-")</f>
        <v>4149</v>
      </c>
      <c r="AM18" s="146">
        <f>IFERROR(IF(VLOOKUP($B18,'Novos Planos'!$B$9:$BR$71,AM$3,FALSE)-Desconto_TradeIn!U18&lt;=0,0,VLOOKUP($B18,'Novos Planos'!$B$9:$BR$71,AM$3,FALSE)-Desconto_TradeIn!U18),"-")</f>
        <v>4149</v>
      </c>
      <c r="AN18" s="146">
        <f>IFERROR(IF(VLOOKUP($B18,'Novos Planos'!$B$9:$BR$71,AN$3,FALSE)-Desconto_TradeIn!V18&lt;=0,0,VLOOKUP($B18,'Novos Planos'!$B$9:$BR$71,AN$3,FALSE)-Desconto_TradeIn!V18),"-")</f>
        <v>4149</v>
      </c>
      <c r="AO18" s="146">
        <f>IFERROR(IF(VLOOKUP($B18,'Novos Planos'!$B$9:$BR$71,AO$3,FALSE)-Desconto_TradeIn!W18&lt;=0,0,VLOOKUP($B18,'Novos Planos'!$B$9:$BR$71,AO$3,FALSE)-Desconto_TradeIn!W18),"-")</f>
        <v>4149</v>
      </c>
      <c r="AP18" s="146">
        <f>IFERROR(IF(VLOOKUP($B18,'Novos Planos'!$B$9:$BR$71,AP$3,FALSE)-Desconto_TradeIn!X18&lt;=0,0,VLOOKUP($B18,'Novos Planos'!$B$9:$BR$71,AP$3,FALSE)-Desconto_TradeIn!X18),"-")</f>
        <v>4149</v>
      </c>
      <c r="AQ18" s="146">
        <f>IFERROR(IF(VLOOKUP($B18,'Novos Planos'!$B$9:$BR$71,AQ$3,FALSE)-Desconto_TradeIn!Y18&lt;=0,0,VLOOKUP($B18,'Novos Planos'!$B$9:$BR$71,AQ$3,FALSE)-Desconto_TradeIn!Y18),"-")</f>
        <v>4149</v>
      </c>
      <c r="AR18" s="146">
        <f>IFERROR(IF(VLOOKUP($B18,'Novos Planos'!$B$9:$BR$71,AR$3,FALSE)-Desconto_TradeIn!Z18&lt;=0,0,VLOOKUP($B18,'Novos Planos'!$B$9:$BR$71,AR$3,FALSE)-Desconto_TradeIn!Z18),"-")</f>
        <v>3749</v>
      </c>
      <c r="AS18" s="146">
        <f>IFERROR(IF(VLOOKUP($B18,'Novos Planos'!$B$9:$BR$71,AS$3,FALSE)-Desconto_TradeIn!AA18&lt;=0,0,VLOOKUP($B18,'Novos Planos'!$B$9:$BR$71,AS$3,FALSE)-Desconto_TradeIn!AA18),"-")</f>
        <v>3749</v>
      </c>
      <c r="AT18" s="146">
        <f>IFERROR(IF(VLOOKUP($B18,'Novos Planos'!$B$9:$BR$71,AT$3,FALSE)-Desconto_TradeIn!AB18&lt;=0,0,VLOOKUP($B18,'Novos Planos'!$B$9:$BR$71,AT$3,FALSE)-Desconto_TradeIn!AB18),"-")</f>
        <v>3749</v>
      </c>
      <c r="AU18" s="146">
        <f>IFERROR(IF(VLOOKUP($B18,'Novos Planos'!$B$9:$BR$71,AU$3,FALSE)-Desconto_TradeIn!AC18&lt;=0,0,VLOOKUP($B18,'Novos Planos'!$B$9:$BR$71,AU$3,FALSE)-Desconto_TradeIn!AC18),"-")</f>
        <v>3749</v>
      </c>
      <c r="AV18" s="146">
        <f>IFERROR(IF(VLOOKUP($B18,'Novos Planos'!$B$9:$BR$71,AV$3,FALSE)-Desconto_TradeIn!AD18&lt;=0,0,VLOOKUP($B18,'Novos Planos'!$B$9:$BR$71,AV$3,FALSE)-Desconto_TradeIn!AD18),"-")</f>
        <v>3749</v>
      </c>
      <c r="AW18" s="146">
        <f>IFERROR(IF(VLOOKUP($B18,'Novos Planos'!$B$9:$BR$71,AW$3,FALSE)-Desconto_TradeIn!AE18&lt;=0,0,VLOOKUP($B18,'Novos Planos'!$B$9:$BR$71,AW$3,FALSE)-Desconto_TradeIn!AE18),"-")</f>
        <v>3749</v>
      </c>
      <c r="AX18" s="146">
        <f>IFERROR(IF(VLOOKUP($B18,'Novos Planos'!$B$9:$BR$71,AX$3,FALSE)-Desconto_TradeIn!AF18&lt;=0,0,VLOOKUP($B18,'Novos Planos'!$B$9:$BR$71,AX$3,FALSE)-Desconto_TradeIn!AF18),"-")</f>
        <v>3749</v>
      </c>
      <c r="AY18" s="146">
        <f>IFERROR(IF(VLOOKUP($B18,'Novos Planos'!$B$9:$BR$71,AY$3,FALSE)-Desconto_TradeIn!AG18&lt;=0,0,VLOOKUP($B18,'Novos Planos'!$B$9:$BR$71,AY$3,FALSE)-Desconto_TradeIn!AG18),"-")</f>
        <v>3749</v>
      </c>
      <c r="AZ18" s="146">
        <f>IFERROR(IF(VLOOKUP($B18,'Novos Planos'!$B$9:$BR$71,AZ$3,FALSE)-Desconto_TradeIn!AH18&lt;=0,0,VLOOKUP($B18,'Novos Planos'!$B$9:$BR$71,AZ$3,FALSE)-Desconto_TradeIn!AH18),"-")</f>
        <v>3749</v>
      </c>
      <c r="BA18" s="146">
        <f>IFERROR(IF(VLOOKUP($B18,'Novos Planos'!$B$9:$BR$71,BA$3,FALSE)-Desconto_TradeIn!AI18&lt;=0,0,VLOOKUP($B18,'Novos Planos'!$B$9:$BR$71,BA$3,FALSE)-Desconto_TradeIn!AI18),"-")</f>
        <v>3509</v>
      </c>
      <c r="BB18" s="146">
        <f>IFERROR(IF(VLOOKUP($B18,'Novos Planos'!$B$9:$BR$71,BB$3,FALSE)-Desconto_TradeIn!AJ18&lt;=0,0,VLOOKUP($B18,'Novos Planos'!$B$9:$BR$71,BB$3,FALSE)-Desconto_TradeIn!AJ18),"-")</f>
        <v>3509</v>
      </c>
      <c r="BC18" s="146">
        <f>IFERROR(IF(VLOOKUP($B18,'Novos Planos'!$B$9:$BR$71,BC$3,FALSE)-Desconto_TradeIn!AK18&lt;=0,0,VLOOKUP($B18,'Novos Planos'!$B$9:$BR$71,BC$3,FALSE)-Desconto_TradeIn!AK18),"-")</f>
        <v>3509</v>
      </c>
      <c r="BD18" s="146">
        <f>IFERROR(IF(VLOOKUP($B18,'Novos Planos'!$B$9:$BR$71,BD$3,FALSE)-Desconto_TradeIn!AL18&lt;=0,0,VLOOKUP($B18,'Novos Planos'!$B$9:$BR$71,BD$3,FALSE)-Desconto_TradeIn!AL18),"-")</f>
        <v>3509</v>
      </c>
      <c r="BE18" s="146">
        <f>IFERROR(IF(VLOOKUP($B18,'Novos Planos'!$B$9:$BR$71,BE$3,FALSE)-Desconto_TradeIn!AM18&lt;=0,0,VLOOKUP($B18,'Novos Planos'!$B$9:$BR$71,BE$3,FALSE)-Desconto_TradeIn!AM18),"-")</f>
        <v>3509</v>
      </c>
      <c r="BF18" s="146">
        <f>IFERROR(IF(VLOOKUP($B18,'Novos Planos'!$B$9:$BR$71,BF$3,FALSE)-Desconto_TradeIn!AN18&lt;=0,0,VLOOKUP($B18,'Novos Planos'!$B$9:$BR$71,BF$3,FALSE)-Desconto_TradeIn!AN18),"-")</f>
        <v>3509</v>
      </c>
      <c r="BG18" s="146">
        <f>IFERROR(IF(VLOOKUP($B18,'Novos Planos'!$B$9:$BR$71,BG$3,FALSE)-Desconto_TradeIn!AO18&lt;=0,0,VLOOKUP($B18,'Novos Planos'!$B$9:$BR$71,BG$3,FALSE)-Desconto_TradeIn!AO18),"-")</f>
        <v>3509</v>
      </c>
      <c r="BH18" s="146">
        <f>IFERROR(IF(VLOOKUP($B18,'Novos Planos'!$B$9:$BR$71,BH$3,FALSE)-Desconto_TradeIn!AP18&lt;=0,0,VLOOKUP($B18,'Novos Planos'!$B$9:$BR$71,BH$3,FALSE)-Desconto_TradeIn!AP18),"-")</f>
        <v>3509</v>
      </c>
      <c r="BI18" s="146">
        <f>IFERROR(IF(VLOOKUP($B18,'Novos Planos'!$B$9:$BR$71,BI$3,FALSE)-Desconto_TradeIn!AQ18&lt;=0,0,VLOOKUP($B18,'Novos Planos'!$B$9:$BR$71,BI$3,FALSE)-Desconto_TradeIn!AQ18),"-")</f>
        <v>3509</v>
      </c>
      <c r="BJ18" s="146">
        <f>IFERROR(IF(VLOOKUP($B18,'Novos Planos'!$B$9:$BR$71,BJ$3,FALSE)-Desconto_TradeIn!AR18&lt;=0,0,VLOOKUP($B18,'Novos Planos'!$B$9:$BR$71,BJ$3,FALSE)-Desconto_TradeIn!AR18),"-")</f>
        <v>3349</v>
      </c>
      <c r="BK18" s="146">
        <f>IFERROR(IF(VLOOKUP($B18,'Novos Planos'!$B$9:$BR$71,BK$3,FALSE)-Desconto_TradeIn!AS18&lt;=0,0,VLOOKUP($B18,'Novos Planos'!$B$9:$BR$71,BK$3,FALSE)-Desconto_TradeIn!AS18),"-")</f>
        <v>3349</v>
      </c>
      <c r="BL18" s="146">
        <f>IFERROR(IF(VLOOKUP($B18,'Novos Planos'!$B$9:$BR$71,BL$3,FALSE)-Desconto_TradeIn!AT18&lt;=0,0,VLOOKUP($B18,'Novos Planos'!$B$9:$BR$71,BL$3,FALSE)-Desconto_TradeIn!AT18),"-")</f>
        <v>3349</v>
      </c>
      <c r="BM18" s="146">
        <f>IFERROR(IF(VLOOKUP($B18,'Novos Planos'!$B$9:$BR$71,BM$3,FALSE)-Desconto_TradeIn!AU18&lt;=0,0,VLOOKUP($B18,'Novos Planos'!$B$9:$BR$71,BM$3,FALSE)-Desconto_TradeIn!AU18),"-")</f>
        <v>3349</v>
      </c>
      <c r="BN18" s="146">
        <f>IFERROR(IF(VLOOKUP($B18,'Novos Planos'!$B$9:$BR$71,BN$3,FALSE)-Desconto_TradeIn!AV18&lt;=0,0,VLOOKUP($B18,'Novos Planos'!$B$9:$BR$71,BN$3,FALSE)-Desconto_TradeIn!AV18),"-")</f>
        <v>3349</v>
      </c>
      <c r="BO18" s="146">
        <f>IFERROR(IF(VLOOKUP($B18,'Novos Planos'!$B$9:$BR$71,BO$3,FALSE)-Desconto_TradeIn!AW18&lt;=0,0,VLOOKUP($B18,'Novos Planos'!$B$9:$BR$71,BO$3,FALSE)-Desconto_TradeIn!AW18),"-")</f>
        <v>3349</v>
      </c>
      <c r="BP18" s="146">
        <f>IFERROR(IF(VLOOKUP($B18,'Novos Planos'!$B$9:$BR$71,BP$3,FALSE)-Desconto_TradeIn!AX18&lt;=0,0,VLOOKUP($B18,'Novos Planos'!$B$9:$BR$71,BP$3,FALSE)-Desconto_TradeIn!AX18),"-")</f>
        <v>3349</v>
      </c>
      <c r="BQ18" s="146">
        <f>IFERROR(IF(VLOOKUP($B18,'Novos Planos'!$B$9:$BR$71,BQ$3,FALSE)-Desconto_TradeIn!AY18&lt;=0,0,VLOOKUP($B18,'Novos Planos'!$B$9:$BR$71,BQ$3,FALSE)-Desconto_TradeIn!AY18),"-")</f>
        <v>3349</v>
      </c>
      <c r="BR18" s="146">
        <f>IFERROR(IF(VLOOKUP($B18,'Novos Planos'!$B$9:$BR$71,BR$3,FALSE)-Desconto_TradeIn!AZ18&lt;=0,0,VLOOKUP($B18,'Novos Planos'!$B$9:$BR$71,BR$3,FALSE)-Desconto_TradeIn!AZ18),"-")</f>
        <v>3349</v>
      </c>
      <c r="BS18" s="146">
        <f>IFERROR(IF(VLOOKUP($B18,'Novos Planos'!$B$9:$BR$71,BS$3,FALSE)-Desconto_TradeIn!BA18&lt;=0,0,VLOOKUP($B18,'Novos Planos'!$B$9:$BR$71,BS$3,FALSE)-Desconto_TradeIn!BA18),"-")</f>
        <v>3169</v>
      </c>
      <c r="BT18" s="146">
        <f>IFERROR(IF(VLOOKUP($B18,'Novos Planos'!$B$9:$BR$71,BT$3,FALSE)-Desconto_TradeIn!BB18&lt;=0,0,VLOOKUP($B18,'Novos Planos'!$B$9:$BR$71,BT$3,FALSE)-Desconto_TradeIn!BB18),"-")</f>
        <v>3169</v>
      </c>
      <c r="BU18" s="146">
        <f>IFERROR(IF(VLOOKUP($B18,'Novos Planos'!$B$9:$BR$71,BU$3,FALSE)-Desconto_TradeIn!BC18&lt;=0,0,VLOOKUP($B18,'Novos Planos'!$B$9:$BR$71,BU$3,FALSE)-Desconto_TradeIn!BC18),"-")</f>
        <v>3169</v>
      </c>
      <c r="BV18" s="146">
        <f>IFERROR(IF(VLOOKUP($B18,'Novos Planos'!$B$9:$BR$71,BV$3,FALSE)-Desconto_TradeIn!BD18&lt;=0,0,VLOOKUP($B18,'Novos Planos'!$B$9:$BR$71,BV$3,FALSE)-Desconto_TradeIn!BD18),"-")</f>
        <v>3169</v>
      </c>
      <c r="BW18" s="146">
        <f>IFERROR(IF(VLOOKUP($B18,'Novos Planos'!$B$9:$BR$71,BW$3,FALSE)-Desconto_TradeIn!BE18&lt;=0,0,VLOOKUP($B18,'Novos Planos'!$B$9:$BR$71,BW$3,FALSE)-Desconto_TradeIn!BE18),"-")</f>
        <v>3169</v>
      </c>
      <c r="BX18" s="146">
        <f>IFERROR(IF(VLOOKUP($B18,'Novos Planos'!$B$9:$BR$71,BX$3,FALSE)-Desconto_TradeIn!BF18&lt;=0,0,VLOOKUP($B18,'Novos Planos'!$B$9:$BR$71,BX$3,FALSE)-Desconto_TradeIn!BF18),"-")</f>
        <v>3169</v>
      </c>
      <c r="BY18" s="146">
        <f>IFERROR(IF(VLOOKUP($B18,'Novos Planos'!$B$9:$BR$71,BY$3,FALSE)-Desconto_TradeIn!BG18&lt;=0,0,VLOOKUP($B18,'Novos Planos'!$B$9:$BR$71,BY$3,FALSE)-Desconto_TradeIn!BG18),"-")</f>
        <v>3169</v>
      </c>
      <c r="BZ18" s="146">
        <f>IFERROR(IF(VLOOKUP($B18,'Novos Planos'!$B$9:$BR$71,BZ$3,FALSE)-Desconto_TradeIn!BH18&lt;=0,0,VLOOKUP($B18,'Novos Planos'!$B$9:$BR$71,BZ$3,FALSE)-Desconto_TradeIn!BH18),"-")</f>
        <v>3169</v>
      </c>
      <c r="CA18" s="146">
        <f>IFERROR(IF(VLOOKUP($B18,'Novos Planos'!$B$9:$BR$71,CA$3,FALSE)-Desconto_TradeIn!BI18&lt;=0,0,VLOOKUP($B18,'Novos Planos'!$B$9:$BR$71,CA$3,FALSE)-Desconto_TradeIn!BI18),"-")</f>
        <v>3169</v>
      </c>
      <c r="CB18" s="146">
        <f>IFERROR(IF(VLOOKUP($B18,'Novos Planos'!$B$9:$BR$71,CB$3,FALSE)-Desconto_TradeIn!BJ18&lt;=0,0,VLOOKUP($B18,'Novos Planos'!$B$9:$BR$71,CB$3,FALSE)-Desconto_TradeIn!BJ18),"-")</f>
        <v>2299</v>
      </c>
      <c r="CC18" s="146">
        <f>IFERROR(IF(VLOOKUP($B18,'Novos Planos'!$B$9:$BR$71,CC$3,FALSE)-Desconto_TradeIn!BK18&lt;=0,0,VLOOKUP($B18,'Novos Planos'!$B$9:$BR$71,CC$3,FALSE)-Desconto_TradeIn!BK18),"-")</f>
        <v>2299</v>
      </c>
      <c r="CD18" s="146">
        <f>IFERROR(IF(VLOOKUP($B18,'Novos Planos'!$B$9:$BR$71,CD$3,FALSE)-Desconto_TradeIn!BL18&lt;=0,0,VLOOKUP($B18,'Novos Planos'!$B$9:$BR$71,CD$3,FALSE)-Desconto_TradeIn!BL18),"-")</f>
        <v>2299</v>
      </c>
      <c r="CE18" s="146">
        <f>IFERROR(IF(VLOOKUP($B18,'Novos Planos'!$B$9:$BR$71,CE$3,FALSE)-Desconto_TradeIn!BM18&lt;=0,0,VLOOKUP($B18,'Novos Planos'!$B$9:$BR$71,CE$3,FALSE)-Desconto_TradeIn!BM18),"-")</f>
        <v>2299</v>
      </c>
      <c r="CF18" s="146">
        <f>IFERROR(IF(VLOOKUP($B18,'Novos Planos'!$B$9:$BR$71,CF$3,FALSE)-Desconto_TradeIn!BN18&lt;=0,0,VLOOKUP($B18,'Novos Planos'!$B$9:$BR$71,CF$3,FALSE)-Desconto_TradeIn!BN18),"-")</f>
        <v>2299</v>
      </c>
      <c r="CG18" s="146">
        <f>IFERROR(IF(VLOOKUP($B18,'Novos Planos'!$B$9:$BR$71,CG$3,FALSE)-Desconto_TradeIn!BO18&lt;=0,0,VLOOKUP($B18,'Novos Planos'!$B$9:$BR$71,CG$3,FALSE)-Desconto_TradeIn!BO18),"-")</f>
        <v>2299</v>
      </c>
      <c r="CH18" s="146">
        <f>IFERROR(IF(VLOOKUP($B18,'Novos Planos'!$B$9:$BR$71,CH$3,FALSE)-Desconto_TradeIn!BP18&lt;=0,0,VLOOKUP($B18,'Novos Planos'!$B$9:$BR$71,CH$3,FALSE)-Desconto_TradeIn!BP18),"-")</f>
        <v>2299</v>
      </c>
      <c r="CI18" s="146">
        <f>IFERROR(IF(VLOOKUP($B18,'Novos Planos'!$B$9:$BR$71,CI$3,FALSE)-Desconto_TradeIn!BQ18&lt;=0,0,VLOOKUP($B18,'Novos Planos'!$B$9:$BR$71,CI$3,FALSE)-Desconto_TradeIn!BQ18),"-")</f>
        <v>2299</v>
      </c>
      <c r="CJ18" s="146">
        <f>IFERROR(IF(VLOOKUP($B18,'Novos Planos'!$B$9:$BR$71,CJ$3,FALSE)-Desconto_TradeIn!BR18&lt;=0,0,VLOOKUP($B18,'Novos Planos'!$B$9:$BR$71,CJ$3,FALSE)-Desconto_TradeIn!BR18),"-")</f>
        <v>2299</v>
      </c>
      <c r="CL18" s="237" t="b">
        <f>B18='Novos Planos'!B18</f>
        <v>1</v>
      </c>
      <c r="CM18" s="197">
        <v>0</v>
      </c>
      <c r="CN18" s="197">
        <v>0</v>
      </c>
      <c r="CO18" s="197">
        <v>0</v>
      </c>
      <c r="CP18" s="197">
        <v>0</v>
      </c>
      <c r="CQ18" s="197">
        <v>0</v>
      </c>
      <c r="CR18" s="197">
        <v>0</v>
      </c>
      <c r="CS18" s="197">
        <v>0</v>
      </c>
      <c r="CT18" s="197">
        <v>0</v>
      </c>
      <c r="CU18" s="197">
        <v>0</v>
      </c>
      <c r="CV18" s="197">
        <v>4149</v>
      </c>
      <c r="CW18" s="197">
        <v>4149</v>
      </c>
      <c r="CX18" s="197">
        <v>4149</v>
      </c>
      <c r="CY18" s="197">
        <v>4149</v>
      </c>
      <c r="CZ18" s="197">
        <v>4149</v>
      </c>
      <c r="DA18" s="197">
        <v>4149</v>
      </c>
      <c r="DB18" s="197">
        <v>4149</v>
      </c>
      <c r="DC18" s="197">
        <v>4149</v>
      </c>
      <c r="DD18" s="197">
        <v>4149</v>
      </c>
      <c r="DE18" s="197">
        <v>4699</v>
      </c>
      <c r="DF18" s="197">
        <v>4699</v>
      </c>
      <c r="DG18" s="197">
        <v>4699</v>
      </c>
      <c r="DH18" s="197">
        <v>4699</v>
      </c>
      <c r="DI18" s="197">
        <v>4699</v>
      </c>
      <c r="DJ18" s="197">
        <v>4699</v>
      </c>
      <c r="DK18" s="197">
        <v>4699</v>
      </c>
      <c r="DL18" s="197">
        <v>4699</v>
      </c>
      <c r="DM18" s="197">
        <v>4699</v>
      </c>
      <c r="DN18" s="197">
        <v>4149</v>
      </c>
      <c r="DO18" s="197">
        <v>4149</v>
      </c>
      <c r="DP18" s="197">
        <v>4149</v>
      </c>
      <c r="DQ18" s="197">
        <v>4149</v>
      </c>
      <c r="DR18" s="197">
        <v>4149</v>
      </c>
      <c r="DS18" s="197">
        <v>4149</v>
      </c>
      <c r="DT18" s="197">
        <v>4149</v>
      </c>
      <c r="DU18" s="197">
        <v>4149</v>
      </c>
      <c r="DV18" s="197">
        <v>4149</v>
      </c>
      <c r="DW18" s="197">
        <v>3749</v>
      </c>
      <c r="DX18" s="197">
        <v>3749</v>
      </c>
      <c r="DY18" s="197">
        <v>3749</v>
      </c>
      <c r="DZ18" s="197">
        <v>3749</v>
      </c>
      <c r="EA18" s="197">
        <v>3749</v>
      </c>
      <c r="EB18" s="197">
        <v>3749</v>
      </c>
      <c r="EC18" s="197">
        <v>3749</v>
      </c>
      <c r="ED18" s="197">
        <v>3749</v>
      </c>
      <c r="EE18" s="197">
        <v>3749</v>
      </c>
      <c r="EF18" s="197">
        <v>3509</v>
      </c>
      <c r="EG18" s="197">
        <v>3509</v>
      </c>
      <c r="EH18" s="197">
        <v>3509</v>
      </c>
      <c r="EI18" s="197">
        <v>3509</v>
      </c>
      <c r="EJ18" s="197">
        <v>3509</v>
      </c>
      <c r="EK18" s="197">
        <v>3509</v>
      </c>
      <c r="EL18" s="197">
        <v>3509</v>
      </c>
      <c r="EM18" s="197">
        <v>3509</v>
      </c>
      <c r="EN18" s="197">
        <v>3509</v>
      </c>
      <c r="EO18" s="197">
        <v>3349</v>
      </c>
      <c r="EP18" s="197">
        <v>3349</v>
      </c>
      <c r="EQ18" s="197">
        <v>3349</v>
      </c>
      <c r="ER18" s="197">
        <v>3349</v>
      </c>
      <c r="ES18" s="197">
        <v>3349</v>
      </c>
      <c r="ET18" s="197">
        <v>3349</v>
      </c>
      <c r="EU18" s="197">
        <v>3349</v>
      </c>
      <c r="EV18" s="197">
        <v>3349</v>
      </c>
      <c r="EW18" s="197">
        <v>3349</v>
      </c>
      <c r="EX18" s="197">
        <v>3169</v>
      </c>
      <c r="EY18" s="197">
        <v>3169</v>
      </c>
      <c r="EZ18" s="197">
        <v>3169</v>
      </c>
      <c r="FA18" s="197">
        <v>3169</v>
      </c>
      <c r="FB18" s="197">
        <v>3169</v>
      </c>
      <c r="FC18" s="197">
        <v>3169</v>
      </c>
      <c r="FD18" s="197">
        <v>3169</v>
      </c>
      <c r="FE18" s="197">
        <v>3169</v>
      </c>
      <c r="FF18" s="197">
        <v>3169</v>
      </c>
      <c r="FG18" s="197">
        <v>2299</v>
      </c>
      <c r="FH18" s="197">
        <v>2299</v>
      </c>
      <c r="FI18" s="197">
        <v>2299</v>
      </c>
      <c r="FJ18" s="197">
        <v>2299</v>
      </c>
      <c r="FK18" s="197">
        <v>2299</v>
      </c>
      <c r="FL18" s="197">
        <v>2299</v>
      </c>
      <c r="FM18" s="197">
        <v>2299</v>
      </c>
      <c r="FN18" s="197">
        <v>2299</v>
      </c>
      <c r="FO18" s="197">
        <v>2299</v>
      </c>
    </row>
    <row r="19" spans="1:171" ht="15" customHeight="1">
      <c r="A19" s="296"/>
      <c r="B19" s="223" t="str">
        <f>'Novos Planos'!B19</f>
        <v>iPhone 6s 16GB</v>
      </c>
      <c r="C19" s="198" t="str">
        <f>'Novos Planos'!C19</f>
        <v>iPhone 6s 16GB</v>
      </c>
      <c r="D19" s="481">
        <f>'Novos Planos'!D19</f>
        <v>42322</v>
      </c>
      <c r="E19" s="481" t="str">
        <f>'Novos Planos'!E19</f>
        <v>Lte</v>
      </c>
      <c r="F19" s="197" t="str">
        <f>'Novos Planos'!F19</f>
        <v>4FF</v>
      </c>
      <c r="G19" s="197" t="str">
        <f>'Novos Planos'!G19</f>
        <v>SmartVivo 6GB</v>
      </c>
      <c r="H19" s="197"/>
      <c r="I19" s="197"/>
      <c r="J19" s="197"/>
      <c r="K19" s="197"/>
      <c r="L19" s="197"/>
      <c r="M19" s="197"/>
      <c r="N19" s="197"/>
      <c r="O19" s="197"/>
      <c r="P19" s="197"/>
      <c r="Q19" s="197">
        <f>IFERROR(IF(VLOOKUP($B19,Multivivo!$B$9:$AI$71,Q$3,FALSE)-Desconto_TradeIn!Q19&lt;=0,0,VLOOKUP($B19,Multivivo!$B$9:$AI$71,Q$3,FALSE)-Desconto_TradeIn!Q19),"-")</f>
        <v>3849</v>
      </c>
      <c r="R19" s="197">
        <f>IFERROR(IF(VLOOKUP($B19,Multivivo!$B$9:$AI$71,R$3,FALSE)-Desconto_TradeIn!R19&lt;=0,0,VLOOKUP($B19,Multivivo!$B$9:$AI$71,R$3,FALSE)-Desconto_TradeIn!R19),"-")</f>
        <v>3849</v>
      </c>
      <c r="S19" s="197">
        <f>IFERROR(IF(VLOOKUP($B19,Multivivo!$B$9:$AI$71,S$3,FALSE)-Desconto_TradeIn!S19&lt;=0,0,VLOOKUP($B19,Multivivo!$B$9:$AI$71,S$3,FALSE)-Desconto_TradeIn!S19),"-")</f>
        <v>3849</v>
      </c>
      <c r="T19" s="197">
        <f>IFERROR(IF(VLOOKUP($B19,Multivivo!$B$9:$AI$71,T$3,FALSE)-Desconto_TradeIn!T19&lt;=0,0,VLOOKUP($B19,Multivivo!$B$9:$AI$71,T$3,FALSE)-Desconto_TradeIn!T19),"-")</f>
        <v>3849</v>
      </c>
      <c r="U19" s="197">
        <f>IFERROR(IF(VLOOKUP($B19,Multivivo!$B$9:$AI$71,U$3,FALSE)-Desconto_TradeIn!U19&lt;=0,0,VLOOKUP($B19,Multivivo!$B$9:$AI$71,U$3,FALSE)-Desconto_TradeIn!U19),"-")</f>
        <v>3849</v>
      </c>
      <c r="V19" s="197">
        <f>IFERROR(IF(VLOOKUP($B19,Multivivo!$B$9:$AI$71,V$3,FALSE)-Desconto_TradeIn!V19&lt;=0,0,VLOOKUP($B19,Multivivo!$B$9:$AI$71,V$3,FALSE)-Desconto_TradeIn!V19),"-")</f>
        <v>3849</v>
      </c>
      <c r="W19" s="197">
        <f>IFERROR(IF(VLOOKUP($B19,Multivivo!$B$9:$AI$71,W$3,FALSE)-Desconto_TradeIn!W19&lt;=0,0,VLOOKUP($B19,Multivivo!$B$9:$AI$71,W$3,FALSE)-Desconto_TradeIn!W19),"-")</f>
        <v>3849</v>
      </c>
      <c r="X19" s="197">
        <f>IFERROR(IF(VLOOKUP($B19,Multivivo!$B$9:$AI$71,X$3,FALSE)-Desconto_TradeIn!X19&lt;=0,0,VLOOKUP($B19,Multivivo!$B$9:$AI$71,X$3,FALSE)-Desconto_TradeIn!X19),"-")</f>
        <v>3849</v>
      </c>
      <c r="Y19" s="197">
        <f>IFERROR(IF(VLOOKUP($B19,Multivivo!$B$9:$AI$71,Y$3,FALSE)-Desconto_TradeIn!Y19&lt;=0,0,VLOOKUP($B19,Multivivo!$B$9:$AI$71,Y$3,FALSE)-Desconto_TradeIn!Y19),"-")</f>
        <v>3849</v>
      </c>
      <c r="Z19" s="146">
        <f>IFERROR(IF(VLOOKUP($B19,'Novos Planos'!$B$9:$BR$71,Z$3,FALSE)-Desconto_TradeIn!H19&lt;=0,0,VLOOKUP($B19,'Novos Planos'!$B$9:$BR$71,Z$3,FALSE)-Desconto_TradeIn!H19),"-")</f>
        <v>4399</v>
      </c>
      <c r="AA19" s="146">
        <f>IFERROR(IF(VLOOKUP($B19,'Novos Planos'!$B$9:$BR$71,AA$3,FALSE)-Desconto_TradeIn!I19&lt;=0,0,VLOOKUP($B19,'Novos Planos'!$B$9:$BR$71,AA$3,FALSE)-Desconto_TradeIn!I19),"-")</f>
        <v>4399</v>
      </c>
      <c r="AB19" s="146">
        <f>IFERROR(IF(VLOOKUP($B19,'Novos Planos'!$B$9:$BR$71,AB$3,FALSE)-Desconto_TradeIn!J19&lt;=0,0,VLOOKUP($B19,'Novos Planos'!$B$9:$BR$71,AB$3,FALSE)-Desconto_TradeIn!J19),"-")</f>
        <v>4399</v>
      </c>
      <c r="AC19" s="146">
        <f>IFERROR(IF(VLOOKUP($B19,'Novos Planos'!$B$9:$BR$71,AC$3,FALSE)-Desconto_TradeIn!K19&lt;=0,0,VLOOKUP($B19,'Novos Planos'!$B$9:$BR$71,AC$3,FALSE)-Desconto_TradeIn!K19),"-")</f>
        <v>4399</v>
      </c>
      <c r="AD19" s="146">
        <f>IFERROR(IF(VLOOKUP($B19,'Novos Planos'!$B$9:$BR$71,AD$3,FALSE)-Desconto_TradeIn!L19&lt;=0,0,VLOOKUP($B19,'Novos Planos'!$B$9:$BR$71,AD$3,FALSE)-Desconto_TradeIn!L19),"-")</f>
        <v>4399</v>
      </c>
      <c r="AE19" s="146">
        <f>IFERROR(IF(VLOOKUP($B19,'Novos Planos'!$B$9:$BR$71,AE$3,FALSE)-Desconto_TradeIn!M19&lt;=0,0,VLOOKUP($B19,'Novos Planos'!$B$9:$BR$71,AE$3,FALSE)-Desconto_TradeIn!M19),"-")</f>
        <v>4399</v>
      </c>
      <c r="AF19" s="146">
        <f>IFERROR(IF(VLOOKUP($B19,'Novos Planos'!$B$9:$BR$71,AF$3,FALSE)-Desconto_TradeIn!N19&lt;=0,0,VLOOKUP($B19,'Novos Planos'!$B$9:$BR$71,AF$3,FALSE)-Desconto_TradeIn!N19),"-")</f>
        <v>4399</v>
      </c>
      <c r="AG19" s="146">
        <f>IFERROR(IF(VLOOKUP($B19,'Novos Planos'!$B$9:$BR$71,AG$3,FALSE)-Desconto_TradeIn!O19&lt;=0,0,VLOOKUP($B19,'Novos Planos'!$B$9:$BR$71,AG$3,FALSE)-Desconto_TradeIn!O19),"-")</f>
        <v>4399</v>
      </c>
      <c r="AH19" s="146">
        <f>IFERROR(IF(VLOOKUP($B19,'Novos Planos'!$B$9:$BR$71,AH$3,FALSE)-Desconto_TradeIn!P19&lt;=0,0,VLOOKUP($B19,'Novos Planos'!$B$9:$BR$71,AH$3,FALSE)-Desconto_TradeIn!P19),"-")</f>
        <v>4399</v>
      </c>
      <c r="AI19" s="146">
        <f>IFERROR(IF(VLOOKUP($B19,'Novos Planos'!$B$9:$BR$71,AI$3,FALSE)-Desconto_TradeIn!Q19&lt;=0,0,VLOOKUP($B19,'Novos Planos'!$B$9:$BR$71,AI$3,FALSE)-Desconto_TradeIn!Q19),"-")</f>
        <v>3849</v>
      </c>
      <c r="AJ19" s="146">
        <f>IFERROR(IF(VLOOKUP($B19,'Novos Planos'!$B$9:$BR$71,AJ$3,FALSE)-Desconto_TradeIn!R19&lt;=0,0,VLOOKUP($B19,'Novos Planos'!$B$9:$BR$71,AJ$3,FALSE)-Desconto_TradeIn!R19),"-")</f>
        <v>3849</v>
      </c>
      <c r="AK19" s="146">
        <f>IFERROR(IF(VLOOKUP($B19,'Novos Planos'!$B$9:$BR$71,AK$3,FALSE)-Desconto_TradeIn!S19&lt;=0,0,VLOOKUP($B19,'Novos Planos'!$B$9:$BR$71,AK$3,FALSE)-Desconto_TradeIn!S19),"-")</f>
        <v>3849</v>
      </c>
      <c r="AL19" s="146">
        <f>IFERROR(IF(VLOOKUP($B19,'Novos Planos'!$B$9:$BR$71,AL$3,FALSE)-Desconto_TradeIn!T19&lt;=0,0,VLOOKUP($B19,'Novos Planos'!$B$9:$BR$71,AL$3,FALSE)-Desconto_TradeIn!T19),"-")</f>
        <v>3849</v>
      </c>
      <c r="AM19" s="146">
        <f>IFERROR(IF(VLOOKUP($B19,'Novos Planos'!$B$9:$BR$71,AM$3,FALSE)-Desconto_TradeIn!U19&lt;=0,0,VLOOKUP($B19,'Novos Planos'!$B$9:$BR$71,AM$3,FALSE)-Desconto_TradeIn!U19),"-")</f>
        <v>3849</v>
      </c>
      <c r="AN19" s="146">
        <f>IFERROR(IF(VLOOKUP($B19,'Novos Planos'!$B$9:$BR$71,AN$3,FALSE)-Desconto_TradeIn!V19&lt;=0,0,VLOOKUP($B19,'Novos Planos'!$B$9:$BR$71,AN$3,FALSE)-Desconto_TradeIn!V19),"-")</f>
        <v>3849</v>
      </c>
      <c r="AO19" s="146">
        <f>IFERROR(IF(VLOOKUP($B19,'Novos Planos'!$B$9:$BR$71,AO$3,FALSE)-Desconto_TradeIn!W19&lt;=0,0,VLOOKUP($B19,'Novos Planos'!$B$9:$BR$71,AO$3,FALSE)-Desconto_TradeIn!W19),"-")</f>
        <v>3849</v>
      </c>
      <c r="AP19" s="146">
        <f>IFERROR(IF(VLOOKUP($B19,'Novos Planos'!$B$9:$BR$71,AP$3,FALSE)-Desconto_TradeIn!X19&lt;=0,0,VLOOKUP($B19,'Novos Planos'!$B$9:$BR$71,AP$3,FALSE)-Desconto_TradeIn!X19),"-")</f>
        <v>3849</v>
      </c>
      <c r="AQ19" s="146">
        <f>IFERROR(IF(VLOOKUP($B19,'Novos Planos'!$B$9:$BR$71,AQ$3,FALSE)-Desconto_TradeIn!Y19&lt;=0,0,VLOOKUP($B19,'Novos Planos'!$B$9:$BR$71,AQ$3,FALSE)-Desconto_TradeIn!Y19),"-")</f>
        <v>3849</v>
      </c>
      <c r="AR19" s="146">
        <f>IFERROR(IF(VLOOKUP($B19,'Novos Planos'!$B$9:$BR$71,AR$3,FALSE)-Desconto_TradeIn!Z19&lt;=0,0,VLOOKUP($B19,'Novos Planos'!$B$9:$BR$71,AR$3,FALSE)-Desconto_TradeIn!Z19),"-")</f>
        <v>3449</v>
      </c>
      <c r="AS19" s="146">
        <f>IFERROR(IF(VLOOKUP($B19,'Novos Planos'!$B$9:$BR$71,AS$3,FALSE)-Desconto_TradeIn!AA19&lt;=0,0,VLOOKUP($B19,'Novos Planos'!$B$9:$BR$71,AS$3,FALSE)-Desconto_TradeIn!AA19),"-")</f>
        <v>3449</v>
      </c>
      <c r="AT19" s="146">
        <f>IFERROR(IF(VLOOKUP($B19,'Novos Planos'!$B$9:$BR$71,AT$3,FALSE)-Desconto_TradeIn!AB19&lt;=0,0,VLOOKUP($B19,'Novos Planos'!$B$9:$BR$71,AT$3,FALSE)-Desconto_TradeIn!AB19),"-")</f>
        <v>3449</v>
      </c>
      <c r="AU19" s="146">
        <f>IFERROR(IF(VLOOKUP($B19,'Novos Planos'!$B$9:$BR$71,AU$3,FALSE)-Desconto_TradeIn!AC19&lt;=0,0,VLOOKUP($B19,'Novos Planos'!$B$9:$BR$71,AU$3,FALSE)-Desconto_TradeIn!AC19),"-")</f>
        <v>3449</v>
      </c>
      <c r="AV19" s="146">
        <f>IFERROR(IF(VLOOKUP($B19,'Novos Planos'!$B$9:$BR$71,AV$3,FALSE)-Desconto_TradeIn!AD19&lt;=0,0,VLOOKUP($B19,'Novos Planos'!$B$9:$BR$71,AV$3,FALSE)-Desconto_TradeIn!AD19),"-")</f>
        <v>3449</v>
      </c>
      <c r="AW19" s="146">
        <f>IFERROR(IF(VLOOKUP($B19,'Novos Planos'!$B$9:$BR$71,AW$3,FALSE)-Desconto_TradeIn!AE19&lt;=0,0,VLOOKUP($B19,'Novos Planos'!$B$9:$BR$71,AW$3,FALSE)-Desconto_TradeIn!AE19),"-")</f>
        <v>3449</v>
      </c>
      <c r="AX19" s="146">
        <f>IFERROR(IF(VLOOKUP($B19,'Novos Planos'!$B$9:$BR$71,AX$3,FALSE)-Desconto_TradeIn!AF19&lt;=0,0,VLOOKUP($B19,'Novos Planos'!$B$9:$BR$71,AX$3,FALSE)-Desconto_TradeIn!AF19),"-")</f>
        <v>3449</v>
      </c>
      <c r="AY19" s="146">
        <f>IFERROR(IF(VLOOKUP($B19,'Novos Planos'!$B$9:$BR$71,AY$3,FALSE)-Desconto_TradeIn!AG19&lt;=0,0,VLOOKUP($B19,'Novos Planos'!$B$9:$BR$71,AY$3,FALSE)-Desconto_TradeIn!AG19),"-")</f>
        <v>3449</v>
      </c>
      <c r="AZ19" s="146">
        <f>IFERROR(IF(VLOOKUP($B19,'Novos Planos'!$B$9:$BR$71,AZ$3,FALSE)-Desconto_TradeIn!AH19&lt;=0,0,VLOOKUP($B19,'Novos Planos'!$B$9:$BR$71,AZ$3,FALSE)-Desconto_TradeIn!AH19),"-")</f>
        <v>3449</v>
      </c>
      <c r="BA19" s="146">
        <f>IFERROR(IF(VLOOKUP($B19,'Novos Planos'!$B$9:$BR$71,BA$3,FALSE)-Desconto_TradeIn!AI19&lt;=0,0,VLOOKUP($B19,'Novos Planos'!$B$9:$BR$71,BA$3,FALSE)-Desconto_TradeIn!AI19),"-")</f>
        <v>3229</v>
      </c>
      <c r="BB19" s="146">
        <f>IFERROR(IF(VLOOKUP($B19,'Novos Planos'!$B$9:$BR$71,BB$3,FALSE)-Desconto_TradeIn!AJ19&lt;=0,0,VLOOKUP($B19,'Novos Planos'!$B$9:$BR$71,BB$3,FALSE)-Desconto_TradeIn!AJ19),"-")</f>
        <v>3229</v>
      </c>
      <c r="BC19" s="146">
        <f>IFERROR(IF(VLOOKUP($B19,'Novos Planos'!$B$9:$BR$71,BC$3,FALSE)-Desconto_TradeIn!AK19&lt;=0,0,VLOOKUP($B19,'Novos Planos'!$B$9:$BR$71,BC$3,FALSE)-Desconto_TradeIn!AK19),"-")</f>
        <v>3229</v>
      </c>
      <c r="BD19" s="146">
        <f>IFERROR(IF(VLOOKUP($B19,'Novos Planos'!$B$9:$BR$71,BD$3,FALSE)-Desconto_TradeIn!AL19&lt;=0,0,VLOOKUP($B19,'Novos Planos'!$B$9:$BR$71,BD$3,FALSE)-Desconto_TradeIn!AL19),"-")</f>
        <v>3229</v>
      </c>
      <c r="BE19" s="146">
        <f>IFERROR(IF(VLOOKUP($B19,'Novos Planos'!$B$9:$BR$71,BE$3,FALSE)-Desconto_TradeIn!AM19&lt;=0,0,VLOOKUP($B19,'Novos Planos'!$B$9:$BR$71,BE$3,FALSE)-Desconto_TradeIn!AM19),"-")</f>
        <v>3229</v>
      </c>
      <c r="BF19" s="146">
        <f>IFERROR(IF(VLOOKUP($B19,'Novos Planos'!$B$9:$BR$71,BF$3,FALSE)-Desconto_TradeIn!AN19&lt;=0,0,VLOOKUP($B19,'Novos Planos'!$B$9:$BR$71,BF$3,FALSE)-Desconto_TradeIn!AN19),"-")</f>
        <v>3229</v>
      </c>
      <c r="BG19" s="146">
        <f>IFERROR(IF(VLOOKUP($B19,'Novos Planos'!$B$9:$BR$71,BG$3,FALSE)-Desconto_TradeIn!AO19&lt;=0,0,VLOOKUP($B19,'Novos Planos'!$B$9:$BR$71,BG$3,FALSE)-Desconto_TradeIn!AO19),"-")</f>
        <v>3229</v>
      </c>
      <c r="BH19" s="146">
        <f>IFERROR(IF(VLOOKUP($B19,'Novos Planos'!$B$9:$BR$71,BH$3,FALSE)-Desconto_TradeIn!AP19&lt;=0,0,VLOOKUP($B19,'Novos Planos'!$B$9:$BR$71,BH$3,FALSE)-Desconto_TradeIn!AP19),"-")</f>
        <v>3229</v>
      </c>
      <c r="BI19" s="146">
        <f>IFERROR(IF(VLOOKUP($B19,'Novos Planos'!$B$9:$BR$71,BI$3,FALSE)-Desconto_TradeIn!AQ19&lt;=0,0,VLOOKUP($B19,'Novos Planos'!$B$9:$BR$71,BI$3,FALSE)-Desconto_TradeIn!AQ19),"-")</f>
        <v>3229</v>
      </c>
      <c r="BJ19" s="146">
        <f>IFERROR(IF(VLOOKUP($B19,'Novos Planos'!$B$9:$BR$71,BJ$3,FALSE)-Desconto_TradeIn!AR19&lt;=0,0,VLOOKUP($B19,'Novos Planos'!$B$9:$BR$71,BJ$3,FALSE)-Desconto_TradeIn!AR19),"-")</f>
        <v>2999</v>
      </c>
      <c r="BK19" s="146">
        <f>IFERROR(IF(VLOOKUP($B19,'Novos Planos'!$B$9:$BR$71,BK$3,FALSE)-Desconto_TradeIn!AS19&lt;=0,0,VLOOKUP($B19,'Novos Planos'!$B$9:$BR$71,BK$3,FALSE)-Desconto_TradeIn!AS19),"-")</f>
        <v>2999</v>
      </c>
      <c r="BL19" s="146">
        <f>IFERROR(IF(VLOOKUP($B19,'Novos Planos'!$B$9:$BR$71,BL$3,FALSE)-Desconto_TradeIn!AT19&lt;=0,0,VLOOKUP($B19,'Novos Planos'!$B$9:$BR$71,BL$3,FALSE)-Desconto_TradeIn!AT19),"-")</f>
        <v>2999</v>
      </c>
      <c r="BM19" s="146">
        <f>IFERROR(IF(VLOOKUP($B19,'Novos Planos'!$B$9:$BR$71,BM$3,FALSE)-Desconto_TradeIn!AU19&lt;=0,0,VLOOKUP($B19,'Novos Planos'!$B$9:$BR$71,BM$3,FALSE)-Desconto_TradeIn!AU19),"-")</f>
        <v>2999</v>
      </c>
      <c r="BN19" s="146">
        <f>IFERROR(IF(VLOOKUP($B19,'Novos Planos'!$B$9:$BR$71,BN$3,FALSE)-Desconto_TradeIn!AV19&lt;=0,0,VLOOKUP($B19,'Novos Planos'!$B$9:$BR$71,BN$3,FALSE)-Desconto_TradeIn!AV19),"-")</f>
        <v>2999</v>
      </c>
      <c r="BO19" s="146">
        <f>IFERROR(IF(VLOOKUP($B19,'Novos Planos'!$B$9:$BR$71,BO$3,FALSE)-Desconto_TradeIn!AW19&lt;=0,0,VLOOKUP($B19,'Novos Planos'!$B$9:$BR$71,BO$3,FALSE)-Desconto_TradeIn!AW19),"-")</f>
        <v>2999</v>
      </c>
      <c r="BP19" s="146">
        <f>IFERROR(IF(VLOOKUP($B19,'Novos Planos'!$B$9:$BR$71,BP$3,FALSE)-Desconto_TradeIn!AX19&lt;=0,0,VLOOKUP($B19,'Novos Planos'!$B$9:$BR$71,BP$3,FALSE)-Desconto_TradeIn!AX19),"-")</f>
        <v>2999</v>
      </c>
      <c r="BQ19" s="146">
        <f>IFERROR(IF(VLOOKUP($B19,'Novos Planos'!$B$9:$BR$71,BQ$3,FALSE)-Desconto_TradeIn!AY19&lt;=0,0,VLOOKUP($B19,'Novos Planos'!$B$9:$BR$71,BQ$3,FALSE)-Desconto_TradeIn!AY19),"-")</f>
        <v>2999</v>
      </c>
      <c r="BR19" s="146">
        <f>IFERROR(IF(VLOOKUP($B19,'Novos Planos'!$B$9:$BR$71,BR$3,FALSE)-Desconto_TradeIn!AZ19&lt;=0,0,VLOOKUP($B19,'Novos Planos'!$B$9:$BR$71,BR$3,FALSE)-Desconto_TradeIn!AZ19),"-")</f>
        <v>2999</v>
      </c>
      <c r="BS19" s="146">
        <f>IFERROR(IF(VLOOKUP($B19,'Novos Planos'!$B$9:$BR$71,BS$3,FALSE)-Desconto_TradeIn!BA19&lt;=0,0,VLOOKUP($B19,'Novos Planos'!$B$9:$BR$71,BS$3,FALSE)-Desconto_TradeIn!BA19),"-")</f>
        <v>2899</v>
      </c>
      <c r="BT19" s="146">
        <f>IFERROR(IF(VLOOKUP($B19,'Novos Planos'!$B$9:$BR$71,BT$3,FALSE)-Desconto_TradeIn!BB19&lt;=0,0,VLOOKUP($B19,'Novos Planos'!$B$9:$BR$71,BT$3,FALSE)-Desconto_TradeIn!BB19),"-")</f>
        <v>2899</v>
      </c>
      <c r="BU19" s="146">
        <f>IFERROR(IF(VLOOKUP($B19,'Novos Planos'!$B$9:$BR$71,BU$3,FALSE)-Desconto_TradeIn!BC19&lt;=0,0,VLOOKUP($B19,'Novos Planos'!$B$9:$BR$71,BU$3,FALSE)-Desconto_TradeIn!BC19),"-")</f>
        <v>2899</v>
      </c>
      <c r="BV19" s="146">
        <f>IFERROR(IF(VLOOKUP($B19,'Novos Planos'!$B$9:$BR$71,BV$3,FALSE)-Desconto_TradeIn!BD19&lt;=0,0,VLOOKUP($B19,'Novos Planos'!$B$9:$BR$71,BV$3,FALSE)-Desconto_TradeIn!BD19),"-")</f>
        <v>2899</v>
      </c>
      <c r="BW19" s="146">
        <f>IFERROR(IF(VLOOKUP($B19,'Novos Planos'!$B$9:$BR$71,BW$3,FALSE)-Desconto_TradeIn!BE19&lt;=0,0,VLOOKUP($B19,'Novos Planos'!$B$9:$BR$71,BW$3,FALSE)-Desconto_TradeIn!BE19),"-")</f>
        <v>2899</v>
      </c>
      <c r="BX19" s="146">
        <f>IFERROR(IF(VLOOKUP($B19,'Novos Planos'!$B$9:$BR$71,BX$3,FALSE)-Desconto_TradeIn!BF19&lt;=0,0,VLOOKUP($B19,'Novos Planos'!$B$9:$BR$71,BX$3,FALSE)-Desconto_TradeIn!BF19),"-")</f>
        <v>2899</v>
      </c>
      <c r="BY19" s="146">
        <f>IFERROR(IF(VLOOKUP($B19,'Novos Planos'!$B$9:$BR$71,BY$3,FALSE)-Desconto_TradeIn!BG19&lt;=0,0,VLOOKUP($B19,'Novos Planos'!$B$9:$BR$71,BY$3,FALSE)-Desconto_TradeIn!BG19),"-")</f>
        <v>2899</v>
      </c>
      <c r="BZ19" s="146">
        <f>IFERROR(IF(VLOOKUP($B19,'Novos Planos'!$B$9:$BR$71,BZ$3,FALSE)-Desconto_TradeIn!BH19&lt;=0,0,VLOOKUP($B19,'Novos Planos'!$B$9:$BR$71,BZ$3,FALSE)-Desconto_TradeIn!BH19),"-")</f>
        <v>2899</v>
      </c>
      <c r="CA19" s="146">
        <f>IFERROR(IF(VLOOKUP($B19,'Novos Planos'!$B$9:$BR$71,CA$3,FALSE)-Desconto_TradeIn!BI19&lt;=0,0,VLOOKUP($B19,'Novos Planos'!$B$9:$BR$71,CA$3,FALSE)-Desconto_TradeIn!BI19),"-")</f>
        <v>2899</v>
      </c>
      <c r="CB19" s="146">
        <f>IFERROR(IF(VLOOKUP($B19,'Novos Planos'!$B$9:$BR$71,CB$3,FALSE)-Desconto_TradeIn!BJ19&lt;=0,0,VLOOKUP($B19,'Novos Planos'!$B$9:$BR$71,CB$3,FALSE)-Desconto_TradeIn!BJ19),"-")</f>
        <v>1999</v>
      </c>
      <c r="CC19" s="146">
        <f>IFERROR(IF(VLOOKUP($B19,'Novos Planos'!$B$9:$BR$71,CC$3,FALSE)-Desconto_TradeIn!BK19&lt;=0,0,VLOOKUP($B19,'Novos Planos'!$B$9:$BR$71,CC$3,FALSE)-Desconto_TradeIn!BK19),"-")</f>
        <v>1999</v>
      </c>
      <c r="CD19" s="146">
        <f>IFERROR(IF(VLOOKUP($B19,'Novos Planos'!$B$9:$BR$71,CD$3,FALSE)-Desconto_TradeIn!BL19&lt;=0,0,VLOOKUP($B19,'Novos Planos'!$B$9:$BR$71,CD$3,FALSE)-Desconto_TradeIn!BL19),"-")</f>
        <v>1999</v>
      </c>
      <c r="CE19" s="146">
        <f>IFERROR(IF(VLOOKUP($B19,'Novos Planos'!$B$9:$BR$71,CE$3,FALSE)-Desconto_TradeIn!BM19&lt;=0,0,VLOOKUP($B19,'Novos Planos'!$B$9:$BR$71,CE$3,FALSE)-Desconto_TradeIn!BM19),"-")</f>
        <v>1999</v>
      </c>
      <c r="CF19" s="146">
        <f>IFERROR(IF(VLOOKUP($B19,'Novos Planos'!$B$9:$BR$71,CF$3,FALSE)-Desconto_TradeIn!BN19&lt;=0,0,VLOOKUP($B19,'Novos Planos'!$B$9:$BR$71,CF$3,FALSE)-Desconto_TradeIn!BN19),"-")</f>
        <v>1999</v>
      </c>
      <c r="CG19" s="146">
        <f>IFERROR(IF(VLOOKUP($B19,'Novos Planos'!$B$9:$BR$71,CG$3,FALSE)-Desconto_TradeIn!BO19&lt;=0,0,VLOOKUP($B19,'Novos Planos'!$B$9:$BR$71,CG$3,FALSE)-Desconto_TradeIn!BO19),"-")</f>
        <v>1999</v>
      </c>
      <c r="CH19" s="146">
        <f>IFERROR(IF(VLOOKUP($B19,'Novos Planos'!$B$9:$BR$71,CH$3,FALSE)-Desconto_TradeIn!BP19&lt;=0,0,VLOOKUP($B19,'Novos Planos'!$B$9:$BR$71,CH$3,FALSE)-Desconto_TradeIn!BP19),"-")</f>
        <v>1999</v>
      </c>
      <c r="CI19" s="146">
        <f>IFERROR(IF(VLOOKUP($B19,'Novos Planos'!$B$9:$BR$71,CI$3,FALSE)-Desconto_TradeIn!BQ19&lt;=0,0,VLOOKUP($B19,'Novos Planos'!$B$9:$BR$71,CI$3,FALSE)-Desconto_TradeIn!BQ19),"-")</f>
        <v>1999</v>
      </c>
      <c r="CJ19" s="146">
        <f>IFERROR(IF(VLOOKUP($B19,'Novos Planos'!$B$9:$BR$71,CJ$3,FALSE)-Desconto_TradeIn!BR19&lt;=0,0,VLOOKUP($B19,'Novos Planos'!$B$9:$BR$71,CJ$3,FALSE)-Desconto_TradeIn!BR19),"-")</f>
        <v>1999</v>
      </c>
      <c r="CL19" s="237" t="b">
        <f>B19='Novos Planos'!B19</f>
        <v>1</v>
      </c>
      <c r="CM19" s="197">
        <v>0</v>
      </c>
      <c r="CN19" s="197">
        <v>0</v>
      </c>
      <c r="CO19" s="197">
        <v>0</v>
      </c>
      <c r="CP19" s="197">
        <v>0</v>
      </c>
      <c r="CQ19" s="197">
        <v>0</v>
      </c>
      <c r="CR19" s="197">
        <v>0</v>
      </c>
      <c r="CS19" s="197">
        <v>0</v>
      </c>
      <c r="CT19" s="197">
        <v>0</v>
      </c>
      <c r="CU19" s="197">
        <v>0</v>
      </c>
      <c r="CV19" s="197">
        <v>3849</v>
      </c>
      <c r="CW19" s="197">
        <v>3849</v>
      </c>
      <c r="CX19" s="197">
        <v>3849</v>
      </c>
      <c r="CY19" s="197">
        <v>3849</v>
      </c>
      <c r="CZ19" s="197">
        <v>3849</v>
      </c>
      <c r="DA19" s="197">
        <v>3849</v>
      </c>
      <c r="DB19" s="197">
        <v>3849</v>
      </c>
      <c r="DC19" s="197">
        <v>3849</v>
      </c>
      <c r="DD19" s="197">
        <v>3849</v>
      </c>
      <c r="DE19" s="197">
        <v>4399</v>
      </c>
      <c r="DF19" s="197">
        <v>4399</v>
      </c>
      <c r="DG19" s="197">
        <v>4399</v>
      </c>
      <c r="DH19" s="197">
        <v>4399</v>
      </c>
      <c r="DI19" s="197">
        <v>4399</v>
      </c>
      <c r="DJ19" s="197">
        <v>4399</v>
      </c>
      <c r="DK19" s="197">
        <v>4399</v>
      </c>
      <c r="DL19" s="197">
        <v>4399</v>
      </c>
      <c r="DM19" s="197">
        <v>4399</v>
      </c>
      <c r="DN19" s="197">
        <v>3849</v>
      </c>
      <c r="DO19" s="197">
        <v>3849</v>
      </c>
      <c r="DP19" s="197">
        <v>3849</v>
      </c>
      <c r="DQ19" s="197">
        <v>3849</v>
      </c>
      <c r="DR19" s="197">
        <v>3849</v>
      </c>
      <c r="DS19" s="197">
        <v>3849</v>
      </c>
      <c r="DT19" s="197">
        <v>3849</v>
      </c>
      <c r="DU19" s="197">
        <v>3849</v>
      </c>
      <c r="DV19" s="197">
        <v>3849</v>
      </c>
      <c r="DW19" s="197">
        <v>3449</v>
      </c>
      <c r="DX19" s="197">
        <v>3449</v>
      </c>
      <c r="DY19" s="197">
        <v>3449</v>
      </c>
      <c r="DZ19" s="197">
        <v>3449</v>
      </c>
      <c r="EA19" s="197">
        <v>3449</v>
      </c>
      <c r="EB19" s="197">
        <v>3449</v>
      </c>
      <c r="EC19" s="197">
        <v>3449</v>
      </c>
      <c r="ED19" s="197">
        <v>3449</v>
      </c>
      <c r="EE19" s="197">
        <v>3449</v>
      </c>
      <c r="EF19" s="197">
        <v>3229</v>
      </c>
      <c r="EG19" s="197">
        <v>3229</v>
      </c>
      <c r="EH19" s="197">
        <v>3229</v>
      </c>
      <c r="EI19" s="197">
        <v>3229</v>
      </c>
      <c r="EJ19" s="197">
        <v>3229</v>
      </c>
      <c r="EK19" s="197">
        <v>3229</v>
      </c>
      <c r="EL19" s="197">
        <v>3229</v>
      </c>
      <c r="EM19" s="197">
        <v>3229</v>
      </c>
      <c r="EN19" s="197">
        <v>3229</v>
      </c>
      <c r="EO19" s="197">
        <v>3059</v>
      </c>
      <c r="EP19" s="197">
        <v>3059</v>
      </c>
      <c r="EQ19" s="197">
        <v>3059</v>
      </c>
      <c r="ER19" s="197">
        <v>3059</v>
      </c>
      <c r="ES19" s="197">
        <v>3059</v>
      </c>
      <c r="ET19" s="197">
        <v>3059</v>
      </c>
      <c r="EU19" s="197">
        <v>3059</v>
      </c>
      <c r="EV19" s="197">
        <v>3059</v>
      </c>
      <c r="EW19" s="197">
        <v>3059</v>
      </c>
      <c r="EX19" s="197">
        <v>2899</v>
      </c>
      <c r="EY19" s="197">
        <v>2899</v>
      </c>
      <c r="EZ19" s="197">
        <v>2899</v>
      </c>
      <c r="FA19" s="197">
        <v>2899</v>
      </c>
      <c r="FB19" s="197">
        <v>2899</v>
      </c>
      <c r="FC19" s="197">
        <v>2899</v>
      </c>
      <c r="FD19" s="197">
        <v>2899</v>
      </c>
      <c r="FE19" s="197">
        <v>2899</v>
      </c>
      <c r="FF19" s="197">
        <v>2899</v>
      </c>
      <c r="FG19" s="197">
        <v>1999</v>
      </c>
      <c r="FH19" s="197">
        <v>1999</v>
      </c>
      <c r="FI19" s="197">
        <v>1999</v>
      </c>
      <c r="FJ19" s="197">
        <v>1999</v>
      </c>
      <c r="FK19" s="197">
        <v>1999</v>
      </c>
      <c r="FL19" s="197">
        <v>1999</v>
      </c>
      <c r="FM19" s="197">
        <v>1999</v>
      </c>
      <c r="FN19" s="197">
        <v>1999</v>
      </c>
      <c r="FO19" s="197">
        <v>1999</v>
      </c>
    </row>
    <row r="20" spans="1:171" ht="15" customHeight="1">
      <c r="A20" s="296"/>
      <c r="B20" s="404" t="str">
        <f>'Novos Planos'!B20</f>
        <v>Iphone 6 Plus 128GB</v>
      </c>
      <c r="C20" s="223" t="str">
        <f>'Novos Planos'!C20</f>
        <v>Iphone 6 Plus 128GB</v>
      </c>
      <c r="D20" s="480">
        <f>'Novos Planos'!D20</f>
        <v>41957</v>
      </c>
      <c r="E20" s="480" t="str">
        <f>'Novos Planos'!E20</f>
        <v>Lte</v>
      </c>
      <c r="F20" s="197" t="str">
        <f>'Novos Planos'!F20</f>
        <v>4FF</v>
      </c>
      <c r="G20" s="197" t="str">
        <f>'Novos Planos'!G20</f>
        <v>SmartVivo 8GB</v>
      </c>
      <c r="H20" s="197"/>
      <c r="I20" s="197"/>
      <c r="J20" s="197"/>
      <c r="K20" s="197"/>
      <c r="L20" s="197"/>
      <c r="M20" s="197"/>
      <c r="N20" s="197"/>
      <c r="O20" s="197"/>
      <c r="P20" s="197"/>
      <c r="Q20" s="197">
        <f>IFERROR(IF(VLOOKUP($B20,Multivivo!$B$9:$AI$71,Q$3,FALSE)-Desconto_TradeIn!Q20&lt;=0,0,VLOOKUP($B20,Multivivo!$B$9:$AI$71,Q$3,FALSE)-Desconto_TradeIn!Q20),"-")</f>
        <v>4899</v>
      </c>
      <c r="R20" s="197">
        <f>IFERROR(IF(VLOOKUP($B20,Multivivo!$B$9:$AI$71,R$3,FALSE)-Desconto_TradeIn!R20&lt;=0,0,VLOOKUP($B20,Multivivo!$B$9:$AI$71,R$3,FALSE)-Desconto_TradeIn!R20),"-")</f>
        <v>4899</v>
      </c>
      <c r="S20" s="197">
        <f>IFERROR(IF(VLOOKUP($B20,Multivivo!$B$9:$AI$71,S$3,FALSE)-Desconto_TradeIn!S20&lt;=0,0,VLOOKUP($B20,Multivivo!$B$9:$AI$71,S$3,FALSE)-Desconto_TradeIn!S20),"-")</f>
        <v>4899</v>
      </c>
      <c r="T20" s="197">
        <f>IFERROR(IF(VLOOKUP($B20,Multivivo!$B$9:$AI$71,T$3,FALSE)-Desconto_TradeIn!T20&lt;=0,0,VLOOKUP($B20,Multivivo!$B$9:$AI$71,T$3,FALSE)-Desconto_TradeIn!T20),"-")</f>
        <v>4899</v>
      </c>
      <c r="U20" s="197">
        <f>IFERROR(IF(VLOOKUP($B20,Multivivo!$B$9:$AI$71,U$3,FALSE)-Desconto_TradeIn!U20&lt;=0,0,VLOOKUP($B20,Multivivo!$B$9:$AI$71,U$3,FALSE)-Desconto_TradeIn!U20),"-")</f>
        <v>4899</v>
      </c>
      <c r="V20" s="197">
        <f>IFERROR(IF(VLOOKUP($B20,Multivivo!$B$9:$AI$71,V$3,FALSE)-Desconto_TradeIn!V20&lt;=0,0,VLOOKUP($B20,Multivivo!$B$9:$AI$71,V$3,FALSE)-Desconto_TradeIn!V20),"-")</f>
        <v>4899</v>
      </c>
      <c r="W20" s="197">
        <f>IFERROR(IF(VLOOKUP($B20,Multivivo!$B$9:$AI$71,W$3,FALSE)-Desconto_TradeIn!W20&lt;=0,0,VLOOKUP($B20,Multivivo!$B$9:$AI$71,W$3,FALSE)-Desconto_TradeIn!W20),"-")</f>
        <v>4899</v>
      </c>
      <c r="X20" s="197">
        <f>IFERROR(IF(VLOOKUP($B20,Multivivo!$B$9:$AI$71,X$3,FALSE)-Desconto_TradeIn!X20&lt;=0,0,VLOOKUP($B20,Multivivo!$B$9:$AI$71,X$3,FALSE)-Desconto_TradeIn!X20),"-")</f>
        <v>4899</v>
      </c>
      <c r="Y20" s="197">
        <f>IFERROR(IF(VLOOKUP($B20,Multivivo!$B$9:$AI$71,Y$3,FALSE)-Desconto_TradeIn!Y20&lt;=0,0,VLOOKUP($B20,Multivivo!$B$9:$AI$71,Y$3,FALSE)-Desconto_TradeIn!Y20),"-")</f>
        <v>4899</v>
      </c>
      <c r="Z20" s="146">
        <f>IFERROR(IF(VLOOKUP($B20,'Novos Planos'!$B$9:$BR$71,Z$3,FALSE)-Desconto_TradeIn!H20&lt;=0,0,VLOOKUP($B20,'Novos Planos'!$B$9:$BR$71,Z$3,FALSE)-Desconto_TradeIn!H20),"-")</f>
        <v>4999</v>
      </c>
      <c r="AA20" s="146">
        <f>IFERROR(IF(VLOOKUP($B20,'Novos Planos'!$B$9:$BR$71,AA$3,FALSE)-Desconto_TradeIn!I20&lt;=0,0,VLOOKUP($B20,'Novos Planos'!$B$9:$BR$71,AA$3,FALSE)-Desconto_TradeIn!I20),"-")</f>
        <v>4999</v>
      </c>
      <c r="AB20" s="146">
        <f>IFERROR(IF(VLOOKUP($B20,'Novos Planos'!$B$9:$BR$71,AB$3,FALSE)-Desconto_TradeIn!J20&lt;=0,0,VLOOKUP($B20,'Novos Planos'!$B$9:$BR$71,AB$3,FALSE)-Desconto_TradeIn!J20),"-")</f>
        <v>4999</v>
      </c>
      <c r="AC20" s="146">
        <f>IFERROR(IF(VLOOKUP($B20,'Novos Planos'!$B$9:$BR$71,AC$3,FALSE)-Desconto_TradeIn!K20&lt;=0,0,VLOOKUP($B20,'Novos Planos'!$B$9:$BR$71,AC$3,FALSE)-Desconto_TradeIn!K20),"-")</f>
        <v>4999</v>
      </c>
      <c r="AD20" s="146">
        <f>IFERROR(IF(VLOOKUP($B20,'Novos Planos'!$B$9:$BR$71,AD$3,FALSE)-Desconto_TradeIn!L20&lt;=0,0,VLOOKUP($B20,'Novos Planos'!$B$9:$BR$71,AD$3,FALSE)-Desconto_TradeIn!L20),"-")</f>
        <v>4999</v>
      </c>
      <c r="AE20" s="146">
        <f>IFERROR(IF(VLOOKUP($B20,'Novos Planos'!$B$9:$BR$71,AE$3,FALSE)-Desconto_TradeIn!M20&lt;=0,0,VLOOKUP($B20,'Novos Planos'!$B$9:$BR$71,AE$3,FALSE)-Desconto_TradeIn!M20),"-")</f>
        <v>4999</v>
      </c>
      <c r="AF20" s="146">
        <f>IFERROR(IF(VLOOKUP($B20,'Novos Planos'!$B$9:$BR$71,AF$3,FALSE)-Desconto_TradeIn!N20&lt;=0,0,VLOOKUP($B20,'Novos Planos'!$B$9:$BR$71,AF$3,FALSE)-Desconto_TradeIn!N20),"-")</f>
        <v>4999</v>
      </c>
      <c r="AG20" s="146">
        <f>IFERROR(IF(VLOOKUP($B20,'Novos Planos'!$B$9:$BR$71,AG$3,FALSE)-Desconto_TradeIn!O20&lt;=0,0,VLOOKUP($B20,'Novos Planos'!$B$9:$BR$71,AG$3,FALSE)-Desconto_TradeIn!O20),"-")</f>
        <v>4999</v>
      </c>
      <c r="AH20" s="146">
        <f>IFERROR(IF(VLOOKUP($B20,'Novos Planos'!$B$9:$BR$71,AH$3,FALSE)-Desconto_TradeIn!P20&lt;=0,0,VLOOKUP($B20,'Novos Planos'!$B$9:$BR$71,AH$3,FALSE)-Desconto_TradeIn!P20),"-")</f>
        <v>4999</v>
      </c>
      <c r="AI20" s="146">
        <f>IFERROR(IF(VLOOKUP($B20,'Novos Planos'!$B$9:$BR$71,AI$3,FALSE)-Desconto_TradeIn!Q20&lt;=0,0,VLOOKUP($B20,'Novos Planos'!$B$9:$BR$71,AI$3,FALSE)-Desconto_TradeIn!Q20),"-")</f>
        <v>4899</v>
      </c>
      <c r="AJ20" s="146">
        <f>IFERROR(IF(VLOOKUP($B20,'Novos Planos'!$B$9:$BR$71,AJ$3,FALSE)-Desconto_TradeIn!R20&lt;=0,0,VLOOKUP($B20,'Novos Planos'!$B$9:$BR$71,AJ$3,FALSE)-Desconto_TradeIn!R20),"-")</f>
        <v>4899</v>
      </c>
      <c r="AK20" s="146">
        <f>IFERROR(IF(VLOOKUP($B20,'Novos Planos'!$B$9:$BR$71,AK$3,FALSE)-Desconto_TradeIn!S20&lt;=0,0,VLOOKUP($B20,'Novos Planos'!$B$9:$BR$71,AK$3,FALSE)-Desconto_TradeIn!S20),"-")</f>
        <v>4899</v>
      </c>
      <c r="AL20" s="146">
        <f>IFERROR(IF(VLOOKUP($B20,'Novos Planos'!$B$9:$BR$71,AL$3,FALSE)-Desconto_TradeIn!T20&lt;=0,0,VLOOKUP($B20,'Novos Planos'!$B$9:$BR$71,AL$3,FALSE)-Desconto_TradeIn!T20),"-")</f>
        <v>4899</v>
      </c>
      <c r="AM20" s="146">
        <f>IFERROR(IF(VLOOKUP($B20,'Novos Planos'!$B$9:$BR$71,AM$3,FALSE)-Desconto_TradeIn!U20&lt;=0,0,VLOOKUP($B20,'Novos Planos'!$B$9:$BR$71,AM$3,FALSE)-Desconto_TradeIn!U20),"-")</f>
        <v>4899</v>
      </c>
      <c r="AN20" s="146">
        <f>IFERROR(IF(VLOOKUP($B20,'Novos Planos'!$B$9:$BR$71,AN$3,FALSE)-Desconto_TradeIn!V20&lt;=0,0,VLOOKUP($B20,'Novos Planos'!$B$9:$BR$71,AN$3,FALSE)-Desconto_TradeIn!V20),"-")</f>
        <v>4899</v>
      </c>
      <c r="AO20" s="146">
        <f>IFERROR(IF(VLOOKUP($B20,'Novos Planos'!$B$9:$BR$71,AO$3,FALSE)-Desconto_TradeIn!W20&lt;=0,0,VLOOKUP($B20,'Novos Planos'!$B$9:$BR$71,AO$3,FALSE)-Desconto_TradeIn!W20),"-")</f>
        <v>4899</v>
      </c>
      <c r="AP20" s="146">
        <f>IFERROR(IF(VLOOKUP($B20,'Novos Planos'!$B$9:$BR$71,AP$3,FALSE)-Desconto_TradeIn!X20&lt;=0,0,VLOOKUP($B20,'Novos Planos'!$B$9:$BR$71,AP$3,FALSE)-Desconto_TradeIn!X20),"-")</f>
        <v>4899</v>
      </c>
      <c r="AQ20" s="146">
        <f>IFERROR(IF(VLOOKUP($B20,'Novos Planos'!$B$9:$BR$71,AQ$3,FALSE)-Desconto_TradeIn!Y20&lt;=0,0,VLOOKUP($B20,'Novos Planos'!$B$9:$BR$71,AQ$3,FALSE)-Desconto_TradeIn!Y20),"-")</f>
        <v>4899</v>
      </c>
      <c r="AR20" s="146">
        <f>IFERROR(IF(VLOOKUP($B20,'Novos Planos'!$B$9:$BR$71,AR$3,FALSE)-Desconto_TradeIn!Z20&lt;=0,0,VLOOKUP($B20,'Novos Planos'!$B$9:$BR$71,AR$3,FALSE)-Desconto_TradeIn!Z20),"-")</f>
        <v>3599</v>
      </c>
      <c r="AS20" s="146">
        <f>IFERROR(IF(VLOOKUP($B20,'Novos Planos'!$B$9:$BR$71,AS$3,FALSE)-Desconto_TradeIn!AA20&lt;=0,0,VLOOKUP($B20,'Novos Planos'!$B$9:$BR$71,AS$3,FALSE)-Desconto_TradeIn!AA20),"-")</f>
        <v>3599</v>
      </c>
      <c r="AT20" s="146">
        <f>IFERROR(IF(VLOOKUP($B20,'Novos Planos'!$B$9:$BR$71,AT$3,FALSE)-Desconto_TradeIn!AB20&lt;=0,0,VLOOKUP($B20,'Novos Planos'!$B$9:$BR$71,AT$3,FALSE)-Desconto_TradeIn!AB20),"-")</f>
        <v>3599</v>
      </c>
      <c r="AU20" s="146">
        <f>IFERROR(IF(VLOOKUP($B20,'Novos Planos'!$B$9:$BR$71,AU$3,FALSE)-Desconto_TradeIn!AC20&lt;=0,0,VLOOKUP($B20,'Novos Planos'!$B$9:$BR$71,AU$3,FALSE)-Desconto_TradeIn!AC20),"-")</f>
        <v>3599</v>
      </c>
      <c r="AV20" s="146">
        <f>IFERROR(IF(VLOOKUP($B20,'Novos Planos'!$B$9:$BR$71,AV$3,FALSE)-Desconto_TradeIn!AD20&lt;=0,0,VLOOKUP($B20,'Novos Planos'!$B$9:$BR$71,AV$3,FALSE)-Desconto_TradeIn!AD20),"-")</f>
        <v>3599</v>
      </c>
      <c r="AW20" s="146">
        <f>IFERROR(IF(VLOOKUP($B20,'Novos Planos'!$B$9:$BR$71,AW$3,FALSE)-Desconto_TradeIn!AE20&lt;=0,0,VLOOKUP($B20,'Novos Planos'!$B$9:$BR$71,AW$3,FALSE)-Desconto_TradeIn!AE20),"-")</f>
        <v>3599</v>
      </c>
      <c r="AX20" s="146">
        <f>IFERROR(IF(VLOOKUP($B20,'Novos Planos'!$B$9:$BR$71,AX$3,FALSE)-Desconto_TradeIn!AF20&lt;=0,0,VLOOKUP($B20,'Novos Planos'!$B$9:$BR$71,AX$3,FALSE)-Desconto_TradeIn!AF20),"-")</f>
        <v>3599</v>
      </c>
      <c r="AY20" s="146">
        <f>IFERROR(IF(VLOOKUP($B20,'Novos Planos'!$B$9:$BR$71,AY$3,FALSE)-Desconto_TradeIn!AG20&lt;=0,0,VLOOKUP($B20,'Novos Planos'!$B$9:$BR$71,AY$3,FALSE)-Desconto_TradeIn!AG20),"-")</f>
        <v>3599</v>
      </c>
      <c r="AZ20" s="146">
        <f>IFERROR(IF(VLOOKUP($B20,'Novos Planos'!$B$9:$BR$71,AZ$3,FALSE)-Desconto_TradeIn!AH20&lt;=0,0,VLOOKUP($B20,'Novos Planos'!$B$9:$BR$71,AZ$3,FALSE)-Desconto_TradeIn!AH20),"-")</f>
        <v>3599</v>
      </c>
      <c r="BA20" s="146">
        <f>IFERROR(IF(VLOOKUP($B20,'Novos Planos'!$B$9:$BR$71,BA$3,FALSE)-Desconto_TradeIn!AI20&lt;=0,0,VLOOKUP($B20,'Novos Planos'!$B$9:$BR$71,BA$3,FALSE)-Desconto_TradeIn!AI20),"-")</f>
        <v>3249</v>
      </c>
      <c r="BB20" s="146">
        <f>IFERROR(IF(VLOOKUP($B20,'Novos Planos'!$B$9:$BR$71,BB$3,FALSE)-Desconto_TradeIn!AJ20&lt;=0,0,VLOOKUP($B20,'Novos Planos'!$B$9:$BR$71,BB$3,FALSE)-Desconto_TradeIn!AJ20),"-")</f>
        <v>3249</v>
      </c>
      <c r="BC20" s="146">
        <f>IFERROR(IF(VLOOKUP($B20,'Novos Planos'!$B$9:$BR$71,BC$3,FALSE)-Desconto_TradeIn!AK20&lt;=0,0,VLOOKUP($B20,'Novos Planos'!$B$9:$BR$71,BC$3,FALSE)-Desconto_TradeIn!AK20),"-")</f>
        <v>3249</v>
      </c>
      <c r="BD20" s="146">
        <f>IFERROR(IF(VLOOKUP($B20,'Novos Planos'!$B$9:$BR$71,BD$3,FALSE)-Desconto_TradeIn!AL20&lt;=0,0,VLOOKUP($B20,'Novos Planos'!$B$9:$BR$71,BD$3,FALSE)-Desconto_TradeIn!AL20),"-")</f>
        <v>3249</v>
      </c>
      <c r="BE20" s="146">
        <f>IFERROR(IF(VLOOKUP($B20,'Novos Planos'!$B$9:$BR$71,BE$3,FALSE)-Desconto_TradeIn!AM20&lt;=0,0,VLOOKUP($B20,'Novos Planos'!$B$9:$BR$71,BE$3,FALSE)-Desconto_TradeIn!AM20),"-")</f>
        <v>3249</v>
      </c>
      <c r="BF20" s="146">
        <f>IFERROR(IF(VLOOKUP($B20,'Novos Planos'!$B$9:$BR$71,BF$3,FALSE)-Desconto_TradeIn!AN20&lt;=0,0,VLOOKUP($B20,'Novos Planos'!$B$9:$BR$71,BF$3,FALSE)-Desconto_TradeIn!AN20),"-")</f>
        <v>3249</v>
      </c>
      <c r="BG20" s="146">
        <f>IFERROR(IF(VLOOKUP($B20,'Novos Planos'!$B$9:$BR$71,BG$3,FALSE)-Desconto_TradeIn!AO20&lt;=0,0,VLOOKUP($B20,'Novos Planos'!$B$9:$BR$71,BG$3,FALSE)-Desconto_TradeIn!AO20),"-")</f>
        <v>3249</v>
      </c>
      <c r="BH20" s="146">
        <f>IFERROR(IF(VLOOKUP($B20,'Novos Planos'!$B$9:$BR$71,BH$3,FALSE)-Desconto_TradeIn!AP20&lt;=0,0,VLOOKUP($B20,'Novos Planos'!$B$9:$BR$71,BH$3,FALSE)-Desconto_TradeIn!AP20),"-")</f>
        <v>3249</v>
      </c>
      <c r="BI20" s="146">
        <f>IFERROR(IF(VLOOKUP($B20,'Novos Planos'!$B$9:$BR$71,BI$3,FALSE)-Desconto_TradeIn!AQ20&lt;=0,0,VLOOKUP($B20,'Novos Planos'!$B$9:$BR$71,BI$3,FALSE)-Desconto_TradeIn!AQ20),"-")</f>
        <v>3249</v>
      </c>
      <c r="BJ20" s="146">
        <f>IFERROR(IF(VLOOKUP($B20,'Novos Planos'!$B$9:$BR$71,BJ$3,FALSE)-Desconto_TradeIn!AR20&lt;=0,0,VLOOKUP($B20,'Novos Planos'!$B$9:$BR$71,BJ$3,FALSE)-Desconto_TradeIn!AR20),"-")</f>
        <v>3099</v>
      </c>
      <c r="BK20" s="146">
        <f>IFERROR(IF(VLOOKUP($B20,'Novos Planos'!$B$9:$BR$71,BK$3,FALSE)-Desconto_TradeIn!AS20&lt;=0,0,VLOOKUP($B20,'Novos Planos'!$B$9:$BR$71,BK$3,FALSE)-Desconto_TradeIn!AS20),"-")</f>
        <v>3099</v>
      </c>
      <c r="BL20" s="146">
        <f>IFERROR(IF(VLOOKUP($B20,'Novos Planos'!$B$9:$BR$71,BL$3,FALSE)-Desconto_TradeIn!AT20&lt;=0,0,VLOOKUP($B20,'Novos Planos'!$B$9:$BR$71,BL$3,FALSE)-Desconto_TradeIn!AT20),"-")</f>
        <v>3099</v>
      </c>
      <c r="BM20" s="146">
        <f>IFERROR(IF(VLOOKUP($B20,'Novos Planos'!$B$9:$BR$71,BM$3,FALSE)-Desconto_TradeIn!AU20&lt;=0,0,VLOOKUP($B20,'Novos Planos'!$B$9:$BR$71,BM$3,FALSE)-Desconto_TradeIn!AU20),"-")</f>
        <v>3099</v>
      </c>
      <c r="BN20" s="146">
        <f>IFERROR(IF(VLOOKUP($B20,'Novos Planos'!$B$9:$BR$71,BN$3,FALSE)-Desconto_TradeIn!AV20&lt;=0,0,VLOOKUP($B20,'Novos Planos'!$B$9:$BR$71,BN$3,FALSE)-Desconto_TradeIn!AV20),"-")</f>
        <v>3099</v>
      </c>
      <c r="BO20" s="146">
        <f>IFERROR(IF(VLOOKUP($B20,'Novos Planos'!$B$9:$BR$71,BO$3,FALSE)-Desconto_TradeIn!AW20&lt;=0,0,VLOOKUP($B20,'Novos Planos'!$B$9:$BR$71,BO$3,FALSE)-Desconto_TradeIn!AW20),"-")</f>
        <v>3099</v>
      </c>
      <c r="BP20" s="146">
        <f>IFERROR(IF(VLOOKUP($B20,'Novos Planos'!$B$9:$BR$71,BP$3,FALSE)-Desconto_TradeIn!AX20&lt;=0,0,VLOOKUP($B20,'Novos Planos'!$B$9:$BR$71,BP$3,FALSE)-Desconto_TradeIn!AX20),"-")</f>
        <v>3099</v>
      </c>
      <c r="BQ20" s="146">
        <f>IFERROR(IF(VLOOKUP($B20,'Novos Planos'!$B$9:$BR$71,BQ$3,FALSE)-Desconto_TradeIn!AY20&lt;=0,0,VLOOKUP($B20,'Novos Planos'!$B$9:$BR$71,BQ$3,FALSE)-Desconto_TradeIn!AY20),"-")</f>
        <v>3099</v>
      </c>
      <c r="BR20" s="146">
        <f>IFERROR(IF(VLOOKUP($B20,'Novos Planos'!$B$9:$BR$71,BR$3,FALSE)-Desconto_TradeIn!AZ20&lt;=0,0,VLOOKUP($B20,'Novos Planos'!$B$9:$BR$71,BR$3,FALSE)-Desconto_TradeIn!AZ20),"-")</f>
        <v>3099</v>
      </c>
      <c r="BS20" s="146">
        <f>IFERROR(IF(VLOOKUP($B20,'Novos Planos'!$B$9:$BR$71,BS$3,FALSE)-Desconto_TradeIn!BA20&lt;=0,0,VLOOKUP($B20,'Novos Planos'!$B$9:$BR$71,BS$3,FALSE)-Desconto_TradeIn!BA20),"-")</f>
        <v>2899</v>
      </c>
      <c r="BT20" s="146">
        <f>IFERROR(IF(VLOOKUP($B20,'Novos Planos'!$B$9:$BR$71,BT$3,FALSE)-Desconto_TradeIn!BB20&lt;=0,0,VLOOKUP($B20,'Novos Planos'!$B$9:$BR$71,BT$3,FALSE)-Desconto_TradeIn!BB20),"-")</f>
        <v>2899</v>
      </c>
      <c r="BU20" s="146">
        <f>IFERROR(IF(VLOOKUP($B20,'Novos Planos'!$B$9:$BR$71,BU$3,FALSE)-Desconto_TradeIn!BC20&lt;=0,0,VLOOKUP($B20,'Novos Planos'!$B$9:$BR$71,BU$3,FALSE)-Desconto_TradeIn!BC20),"-")</f>
        <v>2899</v>
      </c>
      <c r="BV20" s="146">
        <f>IFERROR(IF(VLOOKUP($B20,'Novos Planos'!$B$9:$BR$71,BV$3,FALSE)-Desconto_TradeIn!BD20&lt;=0,0,VLOOKUP($B20,'Novos Planos'!$B$9:$BR$71,BV$3,FALSE)-Desconto_TradeIn!BD20),"-")</f>
        <v>2899</v>
      </c>
      <c r="BW20" s="146">
        <f>IFERROR(IF(VLOOKUP($B20,'Novos Planos'!$B$9:$BR$71,BW$3,FALSE)-Desconto_TradeIn!BE20&lt;=0,0,VLOOKUP($B20,'Novos Planos'!$B$9:$BR$71,BW$3,FALSE)-Desconto_TradeIn!BE20),"-")</f>
        <v>2899</v>
      </c>
      <c r="BX20" s="146">
        <f>IFERROR(IF(VLOOKUP($B20,'Novos Planos'!$B$9:$BR$71,BX$3,FALSE)-Desconto_TradeIn!BF20&lt;=0,0,VLOOKUP($B20,'Novos Planos'!$B$9:$BR$71,BX$3,FALSE)-Desconto_TradeIn!BF20),"-")</f>
        <v>2899</v>
      </c>
      <c r="BY20" s="146">
        <f>IFERROR(IF(VLOOKUP($B20,'Novos Planos'!$B$9:$BR$71,BY$3,FALSE)-Desconto_TradeIn!BG20&lt;=0,0,VLOOKUP($B20,'Novos Planos'!$B$9:$BR$71,BY$3,FALSE)-Desconto_TradeIn!BG20),"-")</f>
        <v>2899</v>
      </c>
      <c r="BZ20" s="146">
        <f>IFERROR(IF(VLOOKUP($B20,'Novos Planos'!$B$9:$BR$71,BZ$3,FALSE)-Desconto_TradeIn!BH20&lt;=0,0,VLOOKUP($B20,'Novos Planos'!$B$9:$BR$71,BZ$3,FALSE)-Desconto_TradeIn!BH20),"-")</f>
        <v>2899</v>
      </c>
      <c r="CA20" s="146">
        <f>IFERROR(IF(VLOOKUP($B20,'Novos Planos'!$B$9:$BR$71,CA$3,FALSE)-Desconto_TradeIn!BI20&lt;=0,0,VLOOKUP($B20,'Novos Planos'!$B$9:$BR$71,CA$3,FALSE)-Desconto_TradeIn!BI20),"-")</f>
        <v>2899</v>
      </c>
      <c r="CB20" s="146">
        <f>IFERROR(IF(VLOOKUP($B20,'Novos Planos'!$B$9:$BR$71,CB$3,FALSE)-Desconto_TradeIn!BJ20&lt;=0,0,VLOOKUP($B20,'Novos Planos'!$B$9:$BR$71,CB$3,FALSE)-Desconto_TradeIn!BJ20),"-")</f>
        <v>2349</v>
      </c>
      <c r="CC20" s="146">
        <f>IFERROR(IF(VLOOKUP($B20,'Novos Planos'!$B$9:$BR$71,CC$3,FALSE)-Desconto_TradeIn!BK20&lt;=0,0,VLOOKUP($B20,'Novos Planos'!$B$9:$BR$71,CC$3,FALSE)-Desconto_TradeIn!BK20),"-")</f>
        <v>2349</v>
      </c>
      <c r="CD20" s="146">
        <f>IFERROR(IF(VLOOKUP($B20,'Novos Planos'!$B$9:$BR$71,CD$3,FALSE)-Desconto_TradeIn!BL20&lt;=0,0,VLOOKUP($B20,'Novos Planos'!$B$9:$BR$71,CD$3,FALSE)-Desconto_TradeIn!BL20),"-")</f>
        <v>2349</v>
      </c>
      <c r="CE20" s="146">
        <f>IFERROR(IF(VLOOKUP($B20,'Novos Planos'!$B$9:$BR$71,CE$3,FALSE)-Desconto_TradeIn!BM20&lt;=0,0,VLOOKUP($B20,'Novos Planos'!$B$9:$BR$71,CE$3,FALSE)-Desconto_TradeIn!BM20),"-")</f>
        <v>2349</v>
      </c>
      <c r="CF20" s="146">
        <f>IFERROR(IF(VLOOKUP($B20,'Novos Planos'!$B$9:$BR$71,CF$3,FALSE)-Desconto_TradeIn!BN20&lt;=0,0,VLOOKUP($B20,'Novos Planos'!$B$9:$BR$71,CF$3,FALSE)-Desconto_TradeIn!BN20),"-")</f>
        <v>2349</v>
      </c>
      <c r="CG20" s="146">
        <f>IFERROR(IF(VLOOKUP($B20,'Novos Planos'!$B$9:$BR$71,CG$3,FALSE)-Desconto_TradeIn!BO20&lt;=0,0,VLOOKUP($B20,'Novos Planos'!$B$9:$BR$71,CG$3,FALSE)-Desconto_TradeIn!BO20),"-")</f>
        <v>2349</v>
      </c>
      <c r="CH20" s="146">
        <f>IFERROR(IF(VLOOKUP($B20,'Novos Planos'!$B$9:$BR$71,CH$3,FALSE)-Desconto_TradeIn!BP20&lt;=0,0,VLOOKUP($B20,'Novos Planos'!$B$9:$BR$71,CH$3,FALSE)-Desconto_TradeIn!BP20),"-")</f>
        <v>2349</v>
      </c>
      <c r="CI20" s="146">
        <f>IFERROR(IF(VLOOKUP($B20,'Novos Planos'!$B$9:$BR$71,CI$3,FALSE)-Desconto_TradeIn!BQ20&lt;=0,0,VLOOKUP($B20,'Novos Planos'!$B$9:$BR$71,CI$3,FALSE)-Desconto_TradeIn!BQ20),"-")</f>
        <v>2349</v>
      </c>
      <c r="CJ20" s="146">
        <f>IFERROR(IF(VLOOKUP($B20,'Novos Planos'!$B$9:$BR$71,CJ$3,FALSE)-Desconto_TradeIn!BR20&lt;=0,0,VLOOKUP($B20,'Novos Planos'!$B$9:$BR$71,CJ$3,FALSE)-Desconto_TradeIn!BR20),"-")</f>
        <v>2349</v>
      </c>
      <c r="CL20" s="237" t="b">
        <f>B20='Novos Planos'!B20</f>
        <v>1</v>
      </c>
      <c r="CM20" s="197">
        <v>0</v>
      </c>
      <c r="CN20" s="197">
        <v>0</v>
      </c>
      <c r="CO20" s="197">
        <v>0</v>
      </c>
      <c r="CP20" s="197">
        <v>0</v>
      </c>
      <c r="CQ20" s="197">
        <v>0</v>
      </c>
      <c r="CR20" s="197">
        <v>0</v>
      </c>
      <c r="CS20" s="197">
        <v>0</v>
      </c>
      <c r="CT20" s="197">
        <v>0</v>
      </c>
      <c r="CU20" s="197">
        <v>0</v>
      </c>
      <c r="CV20" s="197">
        <v>4899</v>
      </c>
      <c r="CW20" s="197">
        <v>4899</v>
      </c>
      <c r="CX20" s="197">
        <v>4899</v>
      </c>
      <c r="CY20" s="197">
        <v>4899</v>
      </c>
      <c r="CZ20" s="197">
        <v>4899</v>
      </c>
      <c r="DA20" s="197">
        <v>4899</v>
      </c>
      <c r="DB20" s="197">
        <v>4899</v>
      </c>
      <c r="DC20" s="197">
        <v>4899</v>
      </c>
      <c r="DD20" s="197">
        <v>4899</v>
      </c>
      <c r="DE20" s="146">
        <v>4999</v>
      </c>
      <c r="DF20" s="146">
        <v>4999</v>
      </c>
      <c r="DG20" s="146">
        <v>4999</v>
      </c>
      <c r="DH20" s="146">
        <v>4999</v>
      </c>
      <c r="DI20" s="146">
        <v>4999</v>
      </c>
      <c r="DJ20" s="146">
        <v>4999</v>
      </c>
      <c r="DK20" s="146">
        <v>4999</v>
      </c>
      <c r="DL20" s="146">
        <v>4999</v>
      </c>
      <c r="DM20" s="146">
        <v>4999</v>
      </c>
      <c r="DN20" s="146">
        <v>4899</v>
      </c>
      <c r="DO20" s="146">
        <v>4899</v>
      </c>
      <c r="DP20" s="146">
        <v>4899</v>
      </c>
      <c r="DQ20" s="146">
        <v>4899</v>
      </c>
      <c r="DR20" s="146">
        <v>4899</v>
      </c>
      <c r="DS20" s="146">
        <v>4899</v>
      </c>
      <c r="DT20" s="146">
        <v>4899</v>
      </c>
      <c r="DU20" s="146">
        <v>4899</v>
      </c>
      <c r="DV20" s="146">
        <v>4899</v>
      </c>
      <c r="DW20" s="146">
        <v>3599</v>
      </c>
      <c r="DX20" s="146">
        <v>3599</v>
      </c>
      <c r="DY20" s="146">
        <v>3599</v>
      </c>
      <c r="DZ20" s="146">
        <v>3599</v>
      </c>
      <c r="EA20" s="146">
        <v>3599</v>
      </c>
      <c r="EB20" s="146">
        <v>3599</v>
      </c>
      <c r="EC20" s="146">
        <v>3599</v>
      </c>
      <c r="ED20" s="146">
        <v>3599</v>
      </c>
      <c r="EE20" s="146">
        <v>3599</v>
      </c>
      <c r="EF20" s="146">
        <v>3249</v>
      </c>
      <c r="EG20" s="146">
        <v>3249</v>
      </c>
      <c r="EH20" s="146">
        <v>3249</v>
      </c>
      <c r="EI20" s="146">
        <v>3249</v>
      </c>
      <c r="EJ20" s="146">
        <v>3249</v>
      </c>
      <c r="EK20" s="146">
        <v>3249</v>
      </c>
      <c r="EL20" s="146">
        <v>3249</v>
      </c>
      <c r="EM20" s="146">
        <v>3249</v>
      </c>
      <c r="EN20" s="146">
        <v>3249</v>
      </c>
      <c r="EO20" s="146">
        <v>3099</v>
      </c>
      <c r="EP20" s="146">
        <v>3099</v>
      </c>
      <c r="EQ20" s="146">
        <v>3099</v>
      </c>
      <c r="ER20" s="146">
        <v>3099</v>
      </c>
      <c r="ES20" s="146">
        <v>3099</v>
      </c>
      <c r="ET20" s="146">
        <v>3099</v>
      </c>
      <c r="EU20" s="146">
        <v>3099</v>
      </c>
      <c r="EV20" s="146">
        <v>3099</v>
      </c>
      <c r="EW20" s="146">
        <v>3099</v>
      </c>
      <c r="EX20" s="146">
        <v>2899</v>
      </c>
      <c r="EY20" s="146">
        <v>2899</v>
      </c>
      <c r="EZ20" s="146">
        <v>2899</v>
      </c>
      <c r="FA20" s="146">
        <v>2899</v>
      </c>
      <c r="FB20" s="146">
        <v>2899</v>
      </c>
      <c r="FC20" s="146">
        <v>2899</v>
      </c>
      <c r="FD20" s="146">
        <v>2899</v>
      </c>
      <c r="FE20" s="146">
        <v>2899</v>
      </c>
      <c r="FF20" s="146">
        <v>2899</v>
      </c>
      <c r="FG20" s="146">
        <v>2349</v>
      </c>
      <c r="FH20" s="146">
        <v>2349</v>
      </c>
      <c r="FI20" s="146">
        <v>2349</v>
      </c>
      <c r="FJ20" s="146">
        <v>2349</v>
      </c>
      <c r="FK20" s="146">
        <v>2349</v>
      </c>
      <c r="FL20" s="146">
        <v>2349</v>
      </c>
      <c r="FM20" s="146">
        <v>2349</v>
      </c>
      <c r="FN20" s="146">
        <v>2349</v>
      </c>
      <c r="FO20" s="146">
        <v>2349</v>
      </c>
    </row>
    <row r="21" spans="1:171" ht="15" customHeight="1">
      <c r="A21" s="296"/>
      <c r="B21" s="404" t="str">
        <f>'Novos Planos'!B21</f>
        <v>Iphone 6 Plus 64GB</v>
      </c>
      <c r="C21" s="223" t="str">
        <f>'Novos Planos'!C21</f>
        <v>Iphone 6 Plus 64GB</v>
      </c>
      <c r="D21" s="480">
        <f>'Novos Planos'!D21</f>
        <v>41957</v>
      </c>
      <c r="E21" s="480" t="str">
        <f>'Novos Planos'!E21</f>
        <v>Lte</v>
      </c>
      <c r="F21" s="197" t="str">
        <f>'Novos Planos'!F21</f>
        <v>4FF</v>
      </c>
      <c r="G21" s="197" t="str">
        <f>'Novos Planos'!G21</f>
        <v>SmartVivo 8GB</v>
      </c>
      <c r="H21" s="197"/>
      <c r="I21" s="197"/>
      <c r="J21" s="197"/>
      <c r="K21" s="197"/>
      <c r="L21" s="197"/>
      <c r="M21" s="197"/>
      <c r="N21" s="197"/>
      <c r="O21" s="197"/>
      <c r="P21" s="197"/>
      <c r="Q21" s="197">
        <f>IFERROR(IF(VLOOKUP($B21,Multivivo!$B$9:$AI$71,Q$3,FALSE)-Desconto_TradeIn!Q21&lt;=0,0,VLOOKUP($B21,Multivivo!$B$9:$AI$71,Q$3,FALSE)-Desconto_TradeIn!Q21),"-")</f>
        <v>4499</v>
      </c>
      <c r="R21" s="197">
        <f>IFERROR(IF(VLOOKUP($B21,Multivivo!$B$9:$AI$71,R$3,FALSE)-Desconto_TradeIn!R21&lt;=0,0,VLOOKUP($B21,Multivivo!$B$9:$AI$71,R$3,FALSE)-Desconto_TradeIn!R21),"-")</f>
        <v>4499</v>
      </c>
      <c r="S21" s="197">
        <f>IFERROR(IF(VLOOKUP($B21,Multivivo!$B$9:$AI$71,S$3,FALSE)-Desconto_TradeIn!S21&lt;=0,0,VLOOKUP($B21,Multivivo!$B$9:$AI$71,S$3,FALSE)-Desconto_TradeIn!S21),"-")</f>
        <v>4499</v>
      </c>
      <c r="T21" s="197">
        <f>IFERROR(IF(VLOOKUP($B21,Multivivo!$B$9:$AI$71,T$3,FALSE)-Desconto_TradeIn!T21&lt;=0,0,VLOOKUP($B21,Multivivo!$B$9:$AI$71,T$3,FALSE)-Desconto_TradeIn!T21),"-")</f>
        <v>4499</v>
      </c>
      <c r="U21" s="197">
        <f>IFERROR(IF(VLOOKUP($B21,Multivivo!$B$9:$AI$71,U$3,FALSE)-Desconto_TradeIn!U21&lt;=0,0,VLOOKUP($B21,Multivivo!$B$9:$AI$71,U$3,FALSE)-Desconto_TradeIn!U21),"-")</f>
        <v>4499</v>
      </c>
      <c r="V21" s="197">
        <f>IFERROR(IF(VLOOKUP($B21,Multivivo!$B$9:$AI$71,V$3,FALSE)-Desconto_TradeIn!V21&lt;=0,0,VLOOKUP($B21,Multivivo!$B$9:$AI$71,V$3,FALSE)-Desconto_TradeIn!V21),"-")</f>
        <v>4499</v>
      </c>
      <c r="W21" s="197">
        <f>IFERROR(IF(VLOOKUP($B21,Multivivo!$B$9:$AI$71,W$3,FALSE)-Desconto_TradeIn!W21&lt;=0,0,VLOOKUP($B21,Multivivo!$B$9:$AI$71,W$3,FALSE)-Desconto_TradeIn!W21),"-")</f>
        <v>4499</v>
      </c>
      <c r="X21" s="197">
        <f>IFERROR(IF(VLOOKUP($B21,Multivivo!$B$9:$AI$71,X$3,FALSE)-Desconto_TradeIn!X21&lt;=0,0,VLOOKUP($B21,Multivivo!$B$9:$AI$71,X$3,FALSE)-Desconto_TradeIn!X21),"-")</f>
        <v>4499</v>
      </c>
      <c r="Y21" s="197">
        <f>IFERROR(IF(VLOOKUP($B21,Multivivo!$B$9:$AI$71,Y$3,FALSE)-Desconto_TradeIn!Y21&lt;=0,0,VLOOKUP($B21,Multivivo!$B$9:$AI$71,Y$3,FALSE)-Desconto_TradeIn!Y21),"-")</f>
        <v>4499</v>
      </c>
      <c r="Z21" s="146">
        <f>IFERROR(IF(VLOOKUP($B21,'Novos Planos'!$B$9:$BR$71,Z$3,FALSE)-Desconto_TradeIn!H21&lt;=0,0,VLOOKUP($B21,'Novos Planos'!$B$9:$BR$71,Z$3,FALSE)-Desconto_TradeIn!H21),"-")</f>
        <v>4599</v>
      </c>
      <c r="AA21" s="146">
        <f>IFERROR(IF(VLOOKUP($B21,'Novos Planos'!$B$9:$BR$71,AA$3,FALSE)-Desconto_TradeIn!I21&lt;=0,0,VLOOKUP($B21,'Novos Planos'!$B$9:$BR$71,AA$3,FALSE)-Desconto_TradeIn!I21),"-")</f>
        <v>4599</v>
      </c>
      <c r="AB21" s="146">
        <f>IFERROR(IF(VLOOKUP($B21,'Novos Planos'!$B$9:$BR$71,AB$3,FALSE)-Desconto_TradeIn!J21&lt;=0,0,VLOOKUP($B21,'Novos Planos'!$B$9:$BR$71,AB$3,FALSE)-Desconto_TradeIn!J21),"-")</f>
        <v>4599</v>
      </c>
      <c r="AC21" s="146">
        <f>IFERROR(IF(VLOOKUP($B21,'Novos Planos'!$B$9:$BR$71,AC$3,FALSE)-Desconto_TradeIn!K21&lt;=0,0,VLOOKUP($B21,'Novos Planos'!$B$9:$BR$71,AC$3,FALSE)-Desconto_TradeIn!K21),"-")</f>
        <v>4599</v>
      </c>
      <c r="AD21" s="146">
        <f>IFERROR(IF(VLOOKUP($B21,'Novos Planos'!$B$9:$BR$71,AD$3,FALSE)-Desconto_TradeIn!L21&lt;=0,0,VLOOKUP($B21,'Novos Planos'!$B$9:$BR$71,AD$3,FALSE)-Desconto_TradeIn!L21),"-")</f>
        <v>4599</v>
      </c>
      <c r="AE21" s="146">
        <f>IFERROR(IF(VLOOKUP($B21,'Novos Planos'!$B$9:$BR$71,AE$3,FALSE)-Desconto_TradeIn!M21&lt;=0,0,VLOOKUP($B21,'Novos Planos'!$B$9:$BR$71,AE$3,FALSE)-Desconto_TradeIn!M21),"-")</f>
        <v>4599</v>
      </c>
      <c r="AF21" s="146">
        <f>IFERROR(IF(VLOOKUP($B21,'Novos Planos'!$B$9:$BR$71,AF$3,FALSE)-Desconto_TradeIn!N21&lt;=0,0,VLOOKUP($B21,'Novos Planos'!$B$9:$BR$71,AF$3,FALSE)-Desconto_TradeIn!N21),"-")</f>
        <v>4599</v>
      </c>
      <c r="AG21" s="146">
        <f>IFERROR(IF(VLOOKUP($B21,'Novos Planos'!$B$9:$BR$71,AG$3,FALSE)-Desconto_TradeIn!O21&lt;=0,0,VLOOKUP($B21,'Novos Planos'!$B$9:$BR$71,AG$3,FALSE)-Desconto_TradeIn!O21),"-")</f>
        <v>4599</v>
      </c>
      <c r="AH21" s="146">
        <f>IFERROR(IF(VLOOKUP($B21,'Novos Planos'!$B$9:$BR$71,AH$3,FALSE)-Desconto_TradeIn!P21&lt;=0,0,VLOOKUP($B21,'Novos Planos'!$B$9:$BR$71,AH$3,FALSE)-Desconto_TradeIn!P21),"-")</f>
        <v>4599</v>
      </c>
      <c r="AI21" s="146">
        <f>IFERROR(IF(VLOOKUP($B21,'Novos Planos'!$B$9:$BR$71,AI$3,FALSE)-Desconto_TradeIn!Q21&lt;=0,0,VLOOKUP($B21,'Novos Planos'!$B$9:$BR$71,AI$3,FALSE)-Desconto_TradeIn!Q21),"-")</f>
        <v>4499</v>
      </c>
      <c r="AJ21" s="146">
        <f>IFERROR(IF(VLOOKUP($B21,'Novos Planos'!$B$9:$BR$71,AJ$3,FALSE)-Desconto_TradeIn!R21&lt;=0,0,VLOOKUP($B21,'Novos Planos'!$B$9:$BR$71,AJ$3,FALSE)-Desconto_TradeIn!R21),"-")</f>
        <v>4499</v>
      </c>
      <c r="AK21" s="146">
        <f>IFERROR(IF(VLOOKUP($B21,'Novos Planos'!$B$9:$BR$71,AK$3,FALSE)-Desconto_TradeIn!S21&lt;=0,0,VLOOKUP($B21,'Novos Planos'!$B$9:$BR$71,AK$3,FALSE)-Desconto_TradeIn!S21),"-")</f>
        <v>4499</v>
      </c>
      <c r="AL21" s="146">
        <f>IFERROR(IF(VLOOKUP($B21,'Novos Planos'!$B$9:$BR$71,AL$3,FALSE)-Desconto_TradeIn!T21&lt;=0,0,VLOOKUP($B21,'Novos Planos'!$B$9:$BR$71,AL$3,FALSE)-Desconto_TradeIn!T21),"-")</f>
        <v>4499</v>
      </c>
      <c r="AM21" s="146">
        <f>IFERROR(IF(VLOOKUP($B21,'Novos Planos'!$B$9:$BR$71,AM$3,FALSE)-Desconto_TradeIn!U21&lt;=0,0,VLOOKUP($B21,'Novos Planos'!$B$9:$BR$71,AM$3,FALSE)-Desconto_TradeIn!U21),"-")</f>
        <v>4499</v>
      </c>
      <c r="AN21" s="146">
        <f>IFERROR(IF(VLOOKUP($B21,'Novos Planos'!$B$9:$BR$71,AN$3,FALSE)-Desconto_TradeIn!V21&lt;=0,0,VLOOKUP($B21,'Novos Planos'!$B$9:$BR$71,AN$3,FALSE)-Desconto_TradeIn!V21),"-")</f>
        <v>4499</v>
      </c>
      <c r="AO21" s="146">
        <f>IFERROR(IF(VLOOKUP($B21,'Novos Planos'!$B$9:$BR$71,AO$3,FALSE)-Desconto_TradeIn!W21&lt;=0,0,VLOOKUP($B21,'Novos Planos'!$B$9:$BR$71,AO$3,FALSE)-Desconto_TradeIn!W21),"-")</f>
        <v>4499</v>
      </c>
      <c r="AP21" s="146">
        <f>IFERROR(IF(VLOOKUP($B21,'Novos Planos'!$B$9:$BR$71,AP$3,FALSE)-Desconto_TradeIn!X21&lt;=0,0,VLOOKUP($B21,'Novos Planos'!$B$9:$BR$71,AP$3,FALSE)-Desconto_TradeIn!X21),"-")</f>
        <v>4499</v>
      </c>
      <c r="AQ21" s="146">
        <f>IFERROR(IF(VLOOKUP($B21,'Novos Planos'!$B$9:$BR$71,AQ$3,FALSE)-Desconto_TradeIn!Y21&lt;=0,0,VLOOKUP($B21,'Novos Planos'!$B$9:$BR$71,AQ$3,FALSE)-Desconto_TradeIn!Y21),"-")</f>
        <v>4499</v>
      </c>
      <c r="AR21" s="146">
        <f>IFERROR(IF(VLOOKUP($B21,'Novos Planos'!$B$9:$BR$71,AR$3,FALSE)-Desconto_TradeIn!Z21&lt;=0,0,VLOOKUP($B21,'Novos Planos'!$B$9:$BR$71,AR$3,FALSE)-Desconto_TradeIn!Z21),"-")</f>
        <v>3099</v>
      </c>
      <c r="AS21" s="146">
        <f>IFERROR(IF(VLOOKUP($B21,'Novos Planos'!$B$9:$BR$71,AS$3,FALSE)-Desconto_TradeIn!AA21&lt;=0,0,VLOOKUP($B21,'Novos Planos'!$B$9:$BR$71,AS$3,FALSE)-Desconto_TradeIn!AA21),"-")</f>
        <v>3099</v>
      </c>
      <c r="AT21" s="146">
        <f>IFERROR(IF(VLOOKUP($B21,'Novos Planos'!$B$9:$BR$71,AT$3,FALSE)-Desconto_TradeIn!AB21&lt;=0,0,VLOOKUP($B21,'Novos Planos'!$B$9:$BR$71,AT$3,FALSE)-Desconto_TradeIn!AB21),"-")</f>
        <v>3099</v>
      </c>
      <c r="AU21" s="146">
        <f>IFERROR(IF(VLOOKUP($B21,'Novos Planos'!$B$9:$BR$71,AU$3,FALSE)-Desconto_TradeIn!AC21&lt;=0,0,VLOOKUP($B21,'Novos Planos'!$B$9:$BR$71,AU$3,FALSE)-Desconto_TradeIn!AC21),"-")</f>
        <v>3099</v>
      </c>
      <c r="AV21" s="146">
        <f>IFERROR(IF(VLOOKUP($B21,'Novos Planos'!$B$9:$BR$71,AV$3,FALSE)-Desconto_TradeIn!AD21&lt;=0,0,VLOOKUP($B21,'Novos Planos'!$B$9:$BR$71,AV$3,FALSE)-Desconto_TradeIn!AD21),"-")</f>
        <v>3099</v>
      </c>
      <c r="AW21" s="146">
        <f>IFERROR(IF(VLOOKUP($B21,'Novos Planos'!$B$9:$BR$71,AW$3,FALSE)-Desconto_TradeIn!AE21&lt;=0,0,VLOOKUP($B21,'Novos Planos'!$B$9:$BR$71,AW$3,FALSE)-Desconto_TradeIn!AE21),"-")</f>
        <v>3099</v>
      </c>
      <c r="AX21" s="146">
        <f>IFERROR(IF(VLOOKUP($B21,'Novos Planos'!$B$9:$BR$71,AX$3,FALSE)-Desconto_TradeIn!AF21&lt;=0,0,VLOOKUP($B21,'Novos Planos'!$B$9:$BR$71,AX$3,FALSE)-Desconto_TradeIn!AF21),"-")</f>
        <v>3099</v>
      </c>
      <c r="AY21" s="146">
        <f>IFERROR(IF(VLOOKUP($B21,'Novos Planos'!$B$9:$BR$71,AY$3,FALSE)-Desconto_TradeIn!AG21&lt;=0,0,VLOOKUP($B21,'Novos Planos'!$B$9:$BR$71,AY$3,FALSE)-Desconto_TradeIn!AG21),"-")</f>
        <v>3099</v>
      </c>
      <c r="AZ21" s="146">
        <f>IFERROR(IF(VLOOKUP($B21,'Novos Planos'!$B$9:$BR$71,AZ$3,FALSE)-Desconto_TradeIn!AH21&lt;=0,0,VLOOKUP($B21,'Novos Planos'!$B$9:$BR$71,AZ$3,FALSE)-Desconto_TradeIn!AH21),"-")</f>
        <v>3099</v>
      </c>
      <c r="BA21" s="146">
        <f>IFERROR(IF(VLOOKUP($B21,'Novos Planos'!$B$9:$BR$71,BA$3,FALSE)-Desconto_TradeIn!AI21&lt;=0,0,VLOOKUP($B21,'Novos Planos'!$B$9:$BR$71,BA$3,FALSE)-Desconto_TradeIn!AI21),"-")</f>
        <v>2899</v>
      </c>
      <c r="BB21" s="146">
        <f>IFERROR(IF(VLOOKUP($B21,'Novos Planos'!$B$9:$BR$71,BB$3,FALSE)-Desconto_TradeIn!AJ21&lt;=0,0,VLOOKUP($B21,'Novos Planos'!$B$9:$BR$71,BB$3,FALSE)-Desconto_TradeIn!AJ21),"-")</f>
        <v>2899</v>
      </c>
      <c r="BC21" s="146">
        <f>IFERROR(IF(VLOOKUP($B21,'Novos Planos'!$B$9:$BR$71,BC$3,FALSE)-Desconto_TradeIn!AK21&lt;=0,0,VLOOKUP($B21,'Novos Planos'!$B$9:$BR$71,BC$3,FALSE)-Desconto_TradeIn!AK21),"-")</f>
        <v>2899</v>
      </c>
      <c r="BD21" s="146">
        <f>IFERROR(IF(VLOOKUP($B21,'Novos Planos'!$B$9:$BR$71,BD$3,FALSE)-Desconto_TradeIn!AL21&lt;=0,0,VLOOKUP($B21,'Novos Planos'!$B$9:$BR$71,BD$3,FALSE)-Desconto_TradeIn!AL21),"-")</f>
        <v>2899</v>
      </c>
      <c r="BE21" s="146">
        <f>IFERROR(IF(VLOOKUP($B21,'Novos Planos'!$B$9:$BR$71,BE$3,FALSE)-Desconto_TradeIn!AM21&lt;=0,0,VLOOKUP($B21,'Novos Planos'!$B$9:$BR$71,BE$3,FALSE)-Desconto_TradeIn!AM21),"-")</f>
        <v>2899</v>
      </c>
      <c r="BF21" s="146">
        <f>IFERROR(IF(VLOOKUP($B21,'Novos Planos'!$B$9:$BR$71,BF$3,FALSE)-Desconto_TradeIn!AN21&lt;=0,0,VLOOKUP($B21,'Novos Planos'!$B$9:$BR$71,BF$3,FALSE)-Desconto_TradeIn!AN21),"-")</f>
        <v>2899</v>
      </c>
      <c r="BG21" s="146">
        <f>IFERROR(IF(VLOOKUP($B21,'Novos Planos'!$B$9:$BR$71,BG$3,FALSE)-Desconto_TradeIn!AO21&lt;=0,0,VLOOKUP($B21,'Novos Planos'!$B$9:$BR$71,BG$3,FALSE)-Desconto_TradeIn!AO21),"-")</f>
        <v>2899</v>
      </c>
      <c r="BH21" s="146">
        <f>IFERROR(IF(VLOOKUP($B21,'Novos Planos'!$B$9:$BR$71,BH$3,FALSE)-Desconto_TradeIn!AP21&lt;=0,0,VLOOKUP($B21,'Novos Planos'!$B$9:$BR$71,BH$3,FALSE)-Desconto_TradeIn!AP21),"-")</f>
        <v>2899</v>
      </c>
      <c r="BI21" s="146">
        <f>IFERROR(IF(VLOOKUP($B21,'Novos Planos'!$B$9:$BR$71,BI$3,FALSE)-Desconto_TradeIn!AQ21&lt;=0,0,VLOOKUP($B21,'Novos Planos'!$B$9:$BR$71,BI$3,FALSE)-Desconto_TradeIn!AQ21),"-")</f>
        <v>2899</v>
      </c>
      <c r="BJ21" s="146">
        <f>IFERROR(IF(VLOOKUP($B21,'Novos Planos'!$B$9:$BR$71,BJ$3,FALSE)-Desconto_TradeIn!AR21&lt;=0,0,VLOOKUP($B21,'Novos Planos'!$B$9:$BR$71,BJ$3,FALSE)-Desconto_TradeIn!AR21),"-")</f>
        <v>2699</v>
      </c>
      <c r="BK21" s="146">
        <f>IFERROR(IF(VLOOKUP($B21,'Novos Planos'!$B$9:$BR$71,BK$3,FALSE)-Desconto_TradeIn!AS21&lt;=0,0,VLOOKUP($B21,'Novos Planos'!$B$9:$BR$71,BK$3,FALSE)-Desconto_TradeIn!AS21),"-")</f>
        <v>2699</v>
      </c>
      <c r="BL21" s="146">
        <f>IFERROR(IF(VLOOKUP($B21,'Novos Planos'!$B$9:$BR$71,BL$3,FALSE)-Desconto_TradeIn!AT21&lt;=0,0,VLOOKUP($B21,'Novos Planos'!$B$9:$BR$71,BL$3,FALSE)-Desconto_TradeIn!AT21),"-")</f>
        <v>2699</v>
      </c>
      <c r="BM21" s="146">
        <f>IFERROR(IF(VLOOKUP($B21,'Novos Planos'!$B$9:$BR$71,BM$3,FALSE)-Desconto_TradeIn!AU21&lt;=0,0,VLOOKUP($B21,'Novos Planos'!$B$9:$BR$71,BM$3,FALSE)-Desconto_TradeIn!AU21),"-")</f>
        <v>2699</v>
      </c>
      <c r="BN21" s="146">
        <f>IFERROR(IF(VLOOKUP($B21,'Novos Planos'!$B$9:$BR$71,BN$3,FALSE)-Desconto_TradeIn!AV21&lt;=0,0,VLOOKUP($B21,'Novos Planos'!$B$9:$BR$71,BN$3,FALSE)-Desconto_TradeIn!AV21),"-")</f>
        <v>2699</v>
      </c>
      <c r="BO21" s="146">
        <f>IFERROR(IF(VLOOKUP($B21,'Novos Planos'!$B$9:$BR$71,BO$3,FALSE)-Desconto_TradeIn!AW21&lt;=0,0,VLOOKUP($B21,'Novos Planos'!$B$9:$BR$71,BO$3,FALSE)-Desconto_TradeIn!AW21),"-")</f>
        <v>2699</v>
      </c>
      <c r="BP21" s="146">
        <f>IFERROR(IF(VLOOKUP($B21,'Novos Planos'!$B$9:$BR$71,BP$3,FALSE)-Desconto_TradeIn!AX21&lt;=0,0,VLOOKUP($B21,'Novos Planos'!$B$9:$BR$71,BP$3,FALSE)-Desconto_TradeIn!AX21),"-")</f>
        <v>2699</v>
      </c>
      <c r="BQ21" s="146">
        <f>IFERROR(IF(VLOOKUP($B21,'Novos Planos'!$B$9:$BR$71,BQ$3,FALSE)-Desconto_TradeIn!AY21&lt;=0,0,VLOOKUP($B21,'Novos Planos'!$B$9:$BR$71,BQ$3,FALSE)-Desconto_TradeIn!AY21),"-")</f>
        <v>2699</v>
      </c>
      <c r="BR21" s="146">
        <f>IFERROR(IF(VLOOKUP($B21,'Novos Planos'!$B$9:$BR$71,BR$3,FALSE)-Desconto_TradeIn!AZ21&lt;=0,0,VLOOKUP($B21,'Novos Planos'!$B$9:$BR$71,BR$3,FALSE)-Desconto_TradeIn!AZ21),"-")</f>
        <v>2699</v>
      </c>
      <c r="BS21" s="146">
        <f>IFERROR(IF(VLOOKUP($B21,'Novos Planos'!$B$9:$BR$71,BS$3,FALSE)-Desconto_TradeIn!BA21&lt;=0,0,VLOOKUP($B21,'Novos Planos'!$B$9:$BR$71,BS$3,FALSE)-Desconto_TradeIn!BA21),"-")</f>
        <v>2549</v>
      </c>
      <c r="BT21" s="146">
        <f>IFERROR(IF(VLOOKUP($B21,'Novos Planos'!$B$9:$BR$71,BT$3,FALSE)-Desconto_TradeIn!BB21&lt;=0,0,VLOOKUP($B21,'Novos Planos'!$B$9:$BR$71,BT$3,FALSE)-Desconto_TradeIn!BB21),"-")</f>
        <v>2549</v>
      </c>
      <c r="BU21" s="146">
        <f>IFERROR(IF(VLOOKUP($B21,'Novos Planos'!$B$9:$BR$71,BU$3,FALSE)-Desconto_TradeIn!BC21&lt;=0,0,VLOOKUP($B21,'Novos Planos'!$B$9:$BR$71,BU$3,FALSE)-Desconto_TradeIn!BC21),"-")</f>
        <v>2549</v>
      </c>
      <c r="BV21" s="146">
        <f>IFERROR(IF(VLOOKUP($B21,'Novos Planos'!$B$9:$BR$71,BV$3,FALSE)-Desconto_TradeIn!BD21&lt;=0,0,VLOOKUP($B21,'Novos Planos'!$B$9:$BR$71,BV$3,FALSE)-Desconto_TradeIn!BD21),"-")</f>
        <v>2549</v>
      </c>
      <c r="BW21" s="146">
        <f>IFERROR(IF(VLOOKUP($B21,'Novos Planos'!$B$9:$BR$71,BW$3,FALSE)-Desconto_TradeIn!BE21&lt;=0,0,VLOOKUP($B21,'Novos Planos'!$B$9:$BR$71,BW$3,FALSE)-Desconto_TradeIn!BE21),"-")</f>
        <v>2549</v>
      </c>
      <c r="BX21" s="146">
        <f>IFERROR(IF(VLOOKUP($B21,'Novos Planos'!$B$9:$BR$71,BX$3,FALSE)-Desconto_TradeIn!BF21&lt;=0,0,VLOOKUP($B21,'Novos Planos'!$B$9:$BR$71,BX$3,FALSE)-Desconto_TradeIn!BF21),"-")</f>
        <v>2549</v>
      </c>
      <c r="BY21" s="146">
        <f>IFERROR(IF(VLOOKUP($B21,'Novos Planos'!$B$9:$BR$71,BY$3,FALSE)-Desconto_TradeIn!BG21&lt;=0,0,VLOOKUP($B21,'Novos Planos'!$B$9:$BR$71,BY$3,FALSE)-Desconto_TradeIn!BG21),"-")</f>
        <v>2549</v>
      </c>
      <c r="BZ21" s="146">
        <f>IFERROR(IF(VLOOKUP($B21,'Novos Planos'!$B$9:$BR$71,BZ$3,FALSE)-Desconto_TradeIn!BH21&lt;=0,0,VLOOKUP($B21,'Novos Planos'!$B$9:$BR$71,BZ$3,FALSE)-Desconto_TradeIn!BH21),"-")</f>
        <v>2549</v>
      </c>
      <c r="CA21" s="146">
        <f>IFERROR(IF(VLOOKUP($B21,'Novos Planos'!$B$9:$BR$71,CA$3,FALSE)-Desconto_TradeIn!BI21&lt;=0,0,VLOOKUP($B21,'Novos Planos'!$B$9:$BR$71,CA$3,FALSE)-Desconto_TradeIn!BI21),"-")</f>
        <v>2549</v>
      </c>
      <c r="CB21" s="146">
        <f>IFERROR(IF(VLOOKUP($B21,'Novos Planos'!$B$9:$BR$71,CB$3,FALSE)-Desconto_TradeIn!BJ21&lt;=0,0,VLOOKUP($B21,'Novos Planos'!$B$9:$BR$71,CB$3,FALSE)-Desconto_TradeIn!BJ21),"-")</f>
        <v>1999</v>
      </c>
      <c r="CC21" s="146">
        <f>IFERROR(IF(VLOOKUP($B21,'Novos Planos'!$B$9:$BR$71,CC$3,FALSE)-Desconto_TradeIn!BK21&lt;=0,0,VLOOKUP($B21,'Novos Planos'!$B$9:$BR$71,CC$3,FALSE)-Desconto_TradeIn!BK21),"-")</f>
        <v>1999</v>
      </c>
      <c r="CD21" s="146">
        <f>IFERROR(IF(VLOOKUP($B21,'Novos Planos'!$B$9:$BR$71,CD$3,FALSE)-Desconto_TradeIn!BL21&lt;=0,0,VLOOKUP($B21,'Novos Planos'!$B$9:$BR$71,CD$3,FALSE)-Desconto_TradeIn!BL21),"-")</f>
        <v>1999</v>
      </c>
      <c r="CE21" s="146">
        <f>IFERROR(IF(VLOOKUP($B21,'Novos Planos'!$B$9:$BR$71,CE$3,FALSE)-Desconto_TradeIn!BM21&lt;=0,0,VLOOKUP($B21,'Novos Planos'!$B$9:$BR$71,CE$3,FALSE)-Desconto_TradeIn!BM21),"-")</f>
        <v>1999</v>
      </c>
      <c r="CF21" s="146">
        <f>IFERROR(IF(VLOOKUP($B21,'Novos Planos'!$B$9:$BR$71,CF$3,FALSE)-Desconto_TradeIn!BN21&lt;=0,0,VLOOKUP($B21,'Novos Planos'!$B$9:$BR$71,CF$3,FALSE)-Desconto_TradeIn!BN21),"-")</f>
        <v>1999</v>
      </c>
      <c r="CG21" s="146">
        <f>IFERROR(IF(VLOOKUP($B21,'Novos Planos'!$B$9:$BR$71,CG$3,FALSE)-Desconto_TradeIn!BO21&lt;=0,0,VLOOKUP($B21,'Novos Planos'!$B$9:$BR$71,CG$3,FALSE)-Desconto_TradeIn!BO21),"-")</f>
        <v>1999</v>
      </c>
      <c r="CH21" s="146">
        <f>IFERROR(IF(VLOOKUP($B21,'Novos Planos'!$B$9:$BR$71,CH$3,FALSE)-Desconto_TradeIn!BP21&lt;=0,0,VLOOKUP($B21,'Novos Planos'!$B$9:$BR$71,CH$3,FALSE)-Desconto_TradeIn!BP21),"-")</f>
        <v>1999</v>
      </c>
      <c r="CI21" s="146">
        <f>IFERROR(IF(VLOOKUP($B21,'Novos Planos'!$B$9:$BR$71,CI$3,FALSE)-Desconto_TradeIn!BQ21&lt;=0,0,VLOOKUP($B21,'Novos Planos'!$B$9:$BR$71,CI$3,FALSE)-Desconto_TradeIn!BQ21),"-")</f>
        <v>1999</v>
      </c>
      <c r="CJ21" s="146">
        <f>IFERROR(IF(VLOOKUP($B21,'Novos Planos'!$B$9:$BR$71,CJ$3,FALSE)-Desconto_TradeIn!BR21&lt;=0,0,VLOOKUP($B21,'Novos Planos'!$B$9:$BR$71,CJ$3,FALSE)-Desconto_TradeIn!BR21),"-")</f>
        <v>1999</v>
      </c>
      <c r="CL21" s="237" t="b">
        <f>B21='Novos Planos'!B21</f>
        <v>1</v>
      </c>
      <c r="CM21" s="197">
        <v>0</v>
      </c>
      <c r="CN21" s="197">
        <v>0</v>
      </c>
      <c r="CO21" s="197">
        <v>0</v>
      </c>
      <c r="CP21" s="197">
        <v>0</v>
      </c>
      <c r="CQ21" s="197">
        <v>0</v>
      </c>
      <c r="CR21" s="197">
        <v>0</v>
      </c>
      <c r="CS21" s="197">
        <v>0</v>
      </c>
      <c r="CT21" s="197">
        <v>0</v>
      </c>
      <c r="CU21" s="197">
        <v>0</v>
      </c>
      <c r="CV21" s="197">
        <v>4499</v>
      </c>
      <c r="CW21" s="197">
        <v>4499</v>
      </c>
      <c r="CX21" s="197">
        <v>4499</v>
      </c>
      <c r="CY21" s="197">
        <v>4499</v>
      </c>
      <c r="CZ21" s="197">
        <v>4499</v>
      </c>
      <c r="DA21" s="197">
        <v>4499</v>
      </c>
      <c r="DB21" s="197">
        <v>4499</v>
      </c>
      <c r="DC21" s="197">
        <v>4499</v>
      </c>
      <c r="DD21" s="197">
        <v>4499</v>
      </c>
      <c r="DE21" s="146">
        <v>4599</v>
      </c>
      <c r="DF21" s="146">
        <v>4599</v>
      </c>
      <c r="DG21" s="146">
        <v>4599</v>
      </c>
      <c r="DH21" s="146">
        <v>4599</v>
      </c>
      <c r="DI21" s="146">
        <v>4599</v>
      </c>
      <c r="DJ21" s="146">
        <v>4599</v>
      </c>
      <c r="DK21" s="146">
        <v>4599</v>
      </c>
      <c r="DL21" s="146">
        <v>4599</v>
      </c>
      <c r="DM21" s="146">
        <v>4599</v>
      </c>
      <c r="DN21" s="146">
        <v>4499</v>
      </c>
      <c r="DO21" s="146">
        <v>4499</v>
      </c>
      <c r="DP21" s="146">
        <v>4499</v>
      </c>
      <c r="DQ21" s="146">
        <v>4499</v>
      </c>
      <c r="DR21" s="146">
        <v>4499</v>
      </c>
      <c r="DS21" s="146">
        <v>4499</v>
      </c>
      <c r="DT21" s="146">
        <v>4499</v>
      </c>
      <c r="DU21" s="146">
        <v>4499</v>
      </c>
      <c r="DV21" s="146">
        <v>4499</v>
      </c>
      <c r="DW21" s="146">
        <v>3099</v>
      </c>
      <c r="DX21" s="146">
        <v>3099</v>
      </c>
      <c r="DY21" s="146">
        <v>3099</v>
      </c>
      <c r="DZ21" s="146">
        <v>3099</v>
      </c>
      <c r="EA21" s="146">
        <v>3099</v>
      </c>
      <c r="EB21" s="146">
        <v>3099</v>
      </c>
      <c r="EC21" s="146">
        <v>3099</v>
      </c>
      <c r="ED21" s="146">
        <v>3099</v>
      </c>
      <c r="EE21" s="146">
        <v>3099</v>
      </c>
      <c r="EF21" s="146">
        <v>2899</v>
      </c>
      <c r="EG21" s="146">
        <v>2899</v>
      </c>
      <c r="EH21" s="146">
        <v>2899</v>
      </c>
      <c r="EI21" s="146">
        <v>2899</v>
      </c>
      <c r="EJ21" s="146">
        <v>2899</v>
      </c>
      <c r="EK21" s="146">
        <v>2899</v>
      </c>
      <c r="EL21" s="146">
        <v>2899</v>
      </c>
      <c r="EM21" s="146">
        <v>2899</v>
      </c>
      <c r="EN21" s="146">
        <v>2899</v>
      </c>
      <c r="EO21" s="146">
        <v>2699</v>
      </c>
      <c r="EP21" s="146">
        <v>2699</v>
      </c>
      <c r="EQ21" s="146">
        <v>2699</v>
      </c>
      <c r="ER21" s="146">
        <v>2699</v>
      </c>
      <c r="ES21" s="146">
        <v>2699</v>
      </c>
      <c r="ET21" s="146">
        <v>2699</v>
      </c>
      <c r="EU21" s="146">
        <v>2699</v>
      </c>
      <c r="EV21" s="146">
        <v>2699</v>
      </c>
      <c r="EW21" s="146">
        <v>2699</v>
      </c>
      <c r="EX21" s="146">
        <v>2549</v>
      </c>
      <c r="EY21" s="146">
        <v>2549</v>
      </c>
      <c r="EZ21" s="146">
        <v>2549</v>
      </c>
      <c r="FA21" s="146">
        <v>2549</v>
      </c>
      <c r="FB21" s="146">
        <v>2549</v>
      </c>
      <c r="FC21" s="146">
        <v>2549</v>
      </c>
      <c r="FD21" s="146">
        <v>2549</v>
      </c>
      <c r="FE21" s="146">
        <v>2549</v>
      </c>
      <c r="FF21" s="146">
        <v>2549</v>
      </c>
      <c r="FG21" s="146">
        <v>1999</v>
      </c>
      <c r="FH21" s="146">
        <v>1999</v>
      </c>
      <c r="FI21" s="146">
        <v>1999</v>
      </c>
      <c r="FJ21" s="146">
        <v>1999</v>
      </c>
      <c r="FK21" s="146">
        <v>1999</v>
      </c>
      <c r="FL21" s="146">
        <v>1999</v>
      </c>
      <c r="FM21" s="146">
        <v>1999</v>
      </c>
      <c r="FN21" s="146">
        <v>1999</v>
      </c>
      <c r="FO21" s="146">
        <v>1999</v>
      </c>
    </row>
    <row r="22" spans="1:171" ht="15" customHeight="1">
      <c r="A22" s="296"/>
      <c r="B22" s="404" t="str">
        <f>'Novos Planos'!B22</f>
        <v>Iphone 6 Plus 16GB</v>
      </c>
      <c r="C22" s="223" t="str">
        <f>'Novos Planos'!C22</f>
        <v>Iphone 6 Plus 16GB</v>
      </c>
      <c r="D22" s="480">
        <f>'Novos Planos'!D22</f>
        <v>41957</v>
      </c>
      <c r="E22" s="480" t="str">
        <f>'Novos Planos'!E22</f>
        <v>Lte</v>
      </c>
      <c r="F22" s="197" t="str">
        <f>'Novos Planos'!F22</f>
        <v>4FF</v>
      </c>
      <c r="G22" s="197" t="str">
        <f>'Novos Planos'!G22</f>
        <v>SmartVivo 8GB</v>
      </c>
      <c r="H22" s="197"/>
      <c r="I22" s="197"/>
      <c r="J22" s="197"/>
      <c r="K22" s="197"/>
      <c r="L22" s="197"/>
      <c r="M22" s="197"/>
      <c r="N22" s="197"/>
      <c r="O22" s="197"/>
      <c r="P22" s="197"/>
      <c r="Q22" s="197">
        <f>IFERROR(IF(VLOOKUP($B22,Multivivo!$B$9:$AI$71,Q$3,FALSE)-Desconto_TradeIn!Q22&lt;=0,0,VLOOKUP($B22,Multivivo!$B$9:$AI$71,Q$3,FALSE)-Desconto_TradeIn!Q22),"-")</f>
        <v>3999</v>
      </c>
      <c r="R22" s="197">
        <f>IFERROR(IF(VLOOKUP($B22,Multivivo!$B$9:$AI$71,R$3,FALSE)-Desconto_TradeIn!R22&lt;=0,0,VLOOKUP($B22,Multivivo!$B$9:$AI$71,R$3,FALSE)-Desconto_TradeIn!R22),"-")</f>
        <v>3999</v>
      </c>
      <c r="S22" s="197">
        <f>IFERROR(IF(VLOOKUP($B22,Multivivo!$B$9:$AI$71,S$3,FALSE)-Desconto_TradeIn!S22&lt;=0,0,VLOOKUP($B22,Multivivo!$B$9:$AI$71,S$3,FALSE)-Desconto_TradeIn!S22),"-")</f>
        <v>3999</v>
      </c>
      <c r="T22" s="197">
        <f>IFERROR(IF(VLOOKUP($B22,Multivivo!$B$9:$AI$71,T$3,FALSE)-Desconto_TradeIn!T22&lt;=0,0,VLOOKUP($B22,Multivivo!$B$9:$AI$71,T$3,FALSE)-Desconto_TradeIn!T22),"-")</f>
        <v>3999</v>
      </c>
      <c r="U22" s="197">
        <f>IFERROR(IF(VLOOKUP($B22,Multivivo!$B$9:$AI$71,U$3,FALSE)-Desconto_TradeIn!U22&lt;=0,0,VLOOKUP($B22,Multivivo!$B$9:$AI$71,U$3,FALSE)-Desconto_TradeIn!U22),"-")</f>
        <v>3999</v>
      </c>
      <c r="V22" s="197">
        <f>IFERROR(IF(VLOOKUP($B22,Multivivo!$B$9:$AI$71,V$3,FALSE)-Desconto_TradeIn!V22&lt;=0,0,VLOOKUP($B22,Multivivo!$B$9:$AI$71,V$3,FALSE)-Desconto_TradeIn!V22),"-")</f>
        <v>3999</v>
      </c>
      <c r="W22" s="197">
        <f>IFERROR(IF(VLOOKUP($B22,Multivivo!$B$9:$AI$71,W$3,FALSE)-Desconto_TradeIn!W22&lt;=0,0,VLOOKUP($B22,Multivivo!$B$9:$AI$71,W$3,FALSE)-Desconto_TradeIn!W22),"-")</f>
        <v>3999</v>
      </c>
      <c r="X22" s="197">
        <f>IFERROR(IF(VLOOKUP($B22,Multivivo!$B$9:$AI$71,X$3,FALSE)-Desconto_TradeIn!X22&lt;=0,0,VLOOKUP($B22,Multivivo!$B$9:$AI$71,X$3,FALSE)-Desconto_TradeIn!X22),"-")</f>
        <v>3999</v>
      </c>
      <c r="Y22" s="197">
        <f>IFERROR(IF(VLOOKUP($B22,Multivivo!$B$9:$AI$71,Y$3,FALSE)-Desconto_TradeIn!Y22&lt;=0,0,VLOOKUP($B22,Multivivo!$B$9:$AI$71,Y$3,FALSE)-Desconto_TradeIn!Y22),"-")</f>
        <v>3999</v>
      </c>
      <c r="Z22" s="146">
        <f>IFERROR(IF(VLOOKUP($B22,'Novos Planos'!$B$9:$BR$71,Z$3,FALSE)-Desconto_TradeIn!H22&lt;=0,0,VLOOKUP($B22,'Novos Planos'!$B$9:$BR$71,Z$3,FALSE)-Desconto_TradeIn!H22),"-")</f>
        <v>4099</v>
      </c>
      <c r="AA22" s="146">
        <f>IFERROR(IF(VLOOKUP($B22,'Novos Planos'!$B$9:$BR$71,AA$3,FALSE)-Desconto_TradeIn!I22&lt;=0,0,VLOOKUP($B22,'Novos Planos'!$B$9:$BR$71,AA$3,FALSE)-Desconto_TradeIn!I22),"-")</f>
        <v>4099</v>
      </c>
      <c r="AB22" s="146">
        <f>IFERROR(IF(VLOOKUP($B22,'Novos Planos'!$B$9:$BR$71,AB$3,FALSE)-Desconto_TradeIn!J22&lt;=0,0,VLOOKUP($B22,'Novos Planos'!$B$9:$BR$71,AB$3,FALSE)-Desconto_TradeIn!J22),"-")</f>
        <v>4099</v>
      </c>
      <c r="AC22" s="146">
        <f>IFERROR(IF(VLOOKUP($B22,'Novos Planos'!$B$9:$BR$71,AC$3,FALSE)-Desconto_TradeIn!K22&lt;=0,0,VLOOKUP($B22,'Novos Planos'!$B$9:$BR$71,AC$3,FALSE)-Desconto_TradeIn!K22),"-")</f>
        <v>4099</v>
      </c>
      <c r="AD22" s="146">
        <f>IFERROR(IF(VLOOKUP($B22,'Novos Planos'!$B$9:$BR$71,AD$3,FALSE)-Desconto_TradeIn!L22&lt;=0,0,VLOOKUP($B22,'Novos Planos'!$B$9:$BR$71,AD$3,FALSE)-Desconto_TradeIn!L22),"-")</f>
        <v>4099</v>
      </c>
      <c r="AE22" s="146">
        <f>IFERROR(IF(VLOOKUP($B22,'Novos Planos'!$B$9:$BR$71,AE$3,FALSE)-Desconto_TradeIn!M22&lt;=0,0,VLOOKUP($B22,'Novos Planos'!$B$9:$BR$71,AE$3,FALSE)-Desconto_TradeIn!M22),"-")</f>
        <v>4099</v>
      </c>
      <c r="AF22" s="146">
        <f>IFERROR(IF(VLOOKUP($B22,'Novos Planos'!$B$9:$BR$71,AF$3,FALSE)-Desconto_TradeIn!N22&lt;=0,0,VLOOKUP($B22,'Novos Planos'!$B$9:$BR$71,AF$3,FALSE)-Desconto_TradeIn!N22),"-")</f>
        <v>4099</v>
      </c>
      <c r="AG22" s="146">
        <f>IFERROR(IF(VLOOKUP($B22,'Novos Planos'!$B$9:$BR$71,AG$3,FALSE)-Desconto_TradeIn!O22&lt;=0,0,VLOOKUP($B22,'Novos Planos'!$B$9:$BR$71,AG$3,FALSE)-Desconto_TradeIn!O22),"-")</f>
        <v>4099</v>
      </c>
      <c r="AH22" s="146">
        <f>IFERROR(IF(VLOOKUP($B22,'Novos Planos'!$B$9:$BR$71,AH$3,FALSE)-Desconto_TradeIn!P22&lt;=0,0,VLOOKUP($B22,'Novos Planos'!$B$9:$BR$71,AH$3,FALSE)-Desconto_TradeIn!P22),"-")</f>
        <v>4099</v>
      </c>
      <c r="AI22" s="146">
        <f>IFERROR(IF(VLOOKUP($B22,'Novos Planos'!$B$9:$BR$71,AI$3,FALSE)-Desconto_TradeIn!Q22&lt;=0,0,VLOOKUP($B22,'Novos Planos'!$B$9:$BR$71,AI$3,FALSE)-Desconto_TradeIn!Q22),"-")</f>
        <v>3999</v>
      </c>
      <c r="AJ22" s="146">
        <f>IFERROR(IF(VLOOKUP($B22,'Novos Planos'!$B$9:$BR$71,AJ$3,FALSE)-Desconto_TradeIn!R22&lt;=0,0,VLOOKUP($B22,'Novos Planos'!$B$9:$BR$71,AJ$3,FALSE)-Desconto_TradeIn!R22),"-")</f>
        <v>3999</v>
      </c>
      <c r="AK22" s="146">
        <f>IFERROR(IF(VLOOKUP($B22,'Novos Planos'!$B$9:$BR$71,AK$3,FALSE)-Desconto_TradeIn!S22&lt;=0,0,VLOOKUP($B22,'Novos Planos'!$B$9:$BR$71,AK$3,FALSE)-Desconto_TradeIn!S22),"-")</f>
        <v>3999</v>
      </c>
      <c r="AL22" s="146">
        <f>IFERROR(IF(VLOOKUP($B22,'Novos Planos'!$B$9:$BR$71,AL$3,FALSE)-Desconto_TradeIn!T22&lt;=0,0,VLOOKUP($B22,'Novos Planos'!$B$9:$BR$71,AL$3,FALSE)-Desconto_TradeIn!T22),"-")</f>
        <v>3999</v>
      </c>
      <c r="AM22" s="146">
        <f>IFERROR(IF(VLOOKUP($B22,'Novos Planos'!$B$9:$BR$71,AM$3,FALSE)-Desconto_TradeIn!U22&lt;=0,0,VLOOKUP($B22,'Novos Planos'!$B$9:$BR$71,AM$3,FALSE)-Desconto_TradeIn!U22),"-")</f>
        <v>3999</v>
      </c>
      <c r="AN22" s="146">
        <f>IFERROR(IF(VLOOKUP($B22,'Novos Planos'!$B$9:$BR$71,AN$3,FALSE)-Desconto_TradeIn!V22&lt;=0,0,VLOOKUP($B22,'Novos Planos'!$B$9:$BR$71,AN$3,FALSE)-Desconto_TradeIn!V22),"-")</f>
        <v>3999</v>
      </c>
      <c r="AO22" s="146">
        <f>IFERROR(IF(VLOOKUP($B22,'Novos Planos'!$B$9:$BR$71,AO$3,FALSE)-Desconto_TradeIn!W22&lt;=0,0,VLOOKUP($B22,'Novos Planos'!$B$9:$BR$71,AO$3,FALSE)-Desconto_TradeIn!W22),"-")</f>
        <v>3999</v>
      </c>
      <c r="AP22" s="146">
        <f>IFERROR(IF(VLOOKUP($B22,'Novos Planos'!$B$9:$BR$71,AP$3,FALSE)-Desconto_TradeIn!X22&lt;=0,0,VLOOKUP($B22,'Novos Planos'!$B$9:$BR$71,AP$3,FALSE)-Desconto_TradeIn!X22),"-")</f>
        <v>3999</v>
      </c>
      <c r="AQ22" s="146">
        <f>IFERROR(IF(VLOOKUP($B22,'Novos Planos'!$B$9:$BR$71,AQ$3,FALSE)-Desconto_TradeIn!Y22&lt;=0,0,VLOOKUP($B22,'Novos Planos'!$B$9:$BR$71,AQ$3,FALSE)-Desconto_TradeIn!Y22),"-")</f>
        <v>3999</v>
      </c>
      <c r="AR22" s="146">
        <f>IFERROR(IF(VLOOKUP($B22,'Novos Planos'!$B$9:$BR$71,AR$3,FALSE)-Desconto_TradeIn!Z22&lt;=0,0,VLOOKUP($B22,'Novos Planos'!$B$9:$BR$71,AR$3,FALSE)-Desconto_TradeIn!Z22),"-")</f>
        <v>2649</v>
      </c>
      <c r="AS22" s="146">
        <f>IFERROR(IF(VLOOKUP($B22,'Novos Planos'!$B$9:$BR$71,AS$3,FALSE)-Desconto_TradeIn!AA22&lt;=0,0,VLOOKUP($B22,'Novos Planos'!$B$9:$BR$71,AS$3,FALSE)-Desconto_TradeIn!AA22),"-")</f>
        <v>2649</v>
      </c>
      <c r="AT22" s="146">
        <f>IFERROR(IF(VLOOKUP($B22,'Novos Planos'!$B$9:$BR$71,AT$3,FALSE)-Desconto_TradeIn!AB22&lt;=0,0,VLOOKUP($B22,'Novos Planos'!$B$9:$BR$71,AT$3,FALSE)-Desconto_TradeIn!AB22),"-")</f>
        <v>2649</v>
      </c>
      <c r="AU22" s="146">
        <f>IFERROR(IF(VLOOKUP($B22,'Novos Planos'!$B$9:$BR$71,AU$3,FALSE)-Desconto_TradeIn!AC22&lt;=0,0,VLOOKUP($B22,'Novos Planos'!$B$9:$BR$71,AU$3,FALSE)-Desconto_TradeIn!AC22),"-")</f>
        <v>2649</v>
      </c>
      <c r="AV22" s="146">
        <f>IFERROR(IF(VLOOKUP($B22,'Novos Planos'!$B$9:$BR$71,AV$3,FALSE)-Desconto_TradeIn!AD22&lt;=0,0,VLOOKUP($B22,'Novos Planos'!$B$9:$BR$71,AV$3,FALSE)-Desconto_TradeIn!AD22),"-")</f>
        <v>2649</v>
      </c>
      <c r="AW22" s="146">
        <f>IFERROR(IF(VLOOKUP($B22,'Novos Planos'!$B$9:$BR$71,AW$3,FALSE)-Desconto_TradeIn!AE22&lt;=0,0,VLOOKUP($B22,'Novos Planos'!$B$9:$BR$71,AW$3,FALSE)-Desconto_TradeIn!AE22),"-")</f>
        <v>2649</v>
      </c>
      <c r="AX22" s="146">
        <f>IFERROR(IF(VLOOKUP($B22,'Novos Planos'!$B$9:$BR$71,AX$3,FALSE)-Desconto_TradeIn!AF22&lt;=0,0,VLOOKUP($B22,'Novos Planos'!$B$9:$BR$71,AX$3,FALSE)-Desconto_TradeIn!AF22),"-")</f>
        <v>2649</v>
      </c>
      <c r="AY22" s="146">
        <f>IFERROR(IF(VLOOKUP($B22,'Novos Planos'!$B$9:$BR$71,AY$3,FALSE)-Desconto_TradeIn!AG22&lt;=0,0,VLOOKUP($B22,'Novos Planos'!$B$9:$BR$71,AY$3,FALSE)-Desconto_TradeIn!AG22),"-")</f>
        <v>2649</v>
      </c>
      <c r="AZ22" s="146">
        <f>IFERROR(IF(VLOOKUP($B22,'Novos Planos'!$B$9:$BR$71,AZ$3,FALSE)-Desconto_TradeIn!AH22&lt;=0,0,VLOOKUP($B22,'Novos Planos'!$B$9:$BR$71,AZ$3,FALSE)-Desconto_TradeIn!AH22),"-")</f>
        <v>2649</v>
      </c>
      <c r="BA22" s="146">
        <f>IFERROR(IF(VLOOKUP($B22,'Novos Planos'!$B$9:$BR$71,BA$3,FALSE)-Desconto_TradeIn!AI22&lt;=0,0,VLOOKUP($B22,'Novos Planos'!$B$9:$BR$71,BA$3,FALSE)-Desconto_TradeIn!AI22),"-")</f>
        <v>2249</v>
      </c>
      <c r="BB22" s="146">
        <f>IFERROR(IF(VLOOKUP($B22,'Novos Planos'!$B$9:$BR$71,BB$3,FALSE)-Desconto_TradeIn!AJ22&lt;=0,0,VLOOKUP($B22,'Novos Planos'!$B$9:$BR$71,BB$3,FALSE)-Desconto_TradeIn!AJ22),"-")</f>
        <v>2249</v>
      </c>
      <c r="BC22" s="146">
        <f>IFERROR(IF(VLOOKUP($B22,'Novos Planos'!$B$9:$BR$71,BC$3,FALSE)-Desconto_TradeIn!AK22&lt;=0,0,VLOOKUP($B22,'Novos Planos'!$B$9:$BR$71,BC$3,FALSE)-Desconto_TradeIn!AK22),"-")</f>
        <v>2249</v>
      </c>
      <c r="BD22" s="146">
        <f>IFERROR(IF(VLOOKUP($B22,'Novos Planos'!$B$9:$BR$71,BD$3,FALSE)-Desconto_TradeIn!AL22&lt;=0,0,VLOOKUP($B22,'Novos Planos'!$B$9:$BR$71,BD$3,FALSE)-Desconto_TradeIn!AL22),"-")</f>
        <v>2249</v>
      </c>
      <c r="BE22" s="146">
        <f>IFERROR(IF(VLOOKUP($B22,'Novos Planos'!$B$9:$BR$71,BE$3,FALSE)-Desconto_TradeIn!AM22&lt;=0,0,VLOOKUP($B22,'Novos Planos'!$B$9:$BR$71,BE$3,FALSE)-Desconto_TradeIn!AM22),"-")</f>
        <v>2249</v>
      </c>
      <c r="BF22" s="146">
        <f>IFERROR(IF(VLOOKUP($B22,'Novos Planos'!$B$9:$BR$71,BF$3,FALSE)-Desconto_TradeIn!AN22&lt;=0,0,VLOOKUP($B22,'Novos Planos'!$B$9:$BR$71,BF$3,FALSE)-Desconto_TradeIn!AN22),"-")</f>
        <v>2249</v>
      </c>
      <c r="BG22" s="146">
        <f>IFERROR(IF(VLOOKUP($B22,'Novos Planos'!$B$9:$BR$71,BG$3,FALSE)-Desconto_TradeIn!AO22&lt;=0,0,VLOOKUP($B22,'Novos Planos'!$B$9:$BR$71,BG$3,FALSE)-Desconto_TradeIn!AO22),"-")</f>
        <v>2249</v>
      </c>
      <c r="BH22" s="146">
        <f>IFERROR(IF(VLOOKUP($B22,'Novos Planos'!$B$9:$BR$71,BH$3,FALSE)-Desconto_TradeIn!AP22&lt;=0,0,VLOOKUP($B22,'Novos Planos'!$B$9:$BR$71,BH$3,FALSE)-Desconto_TradeIn!AP22),"-")</f>
        <v>2249</v>
      </c>
      <c r="BI22" s="146">
        <f>IFERROR(IF(VLOOKUP($B22,'Novos Planos'!$B$9:$BR$71,BI$3,FALSE)-Desconto_TradeIn!AQ22&lt;=0,0,VLOOKUP($B22,'Novos Planos'!$B$9:$BR$71,BI$3,FALSE)-Desconto_TradeIn!AQ22),"-")</f>
        <v>2249</v>
      </c>
      <c r="BJ22" s="146">
        <f>IFERROR(IF(VLOOKUP($B22,'Novos Planos'!$B$9:$BR$71,BJ$3,FALSE)-Desconto_TradeIn!AR22&lt;=0,0,VLOOKUP($B22,'Novos Planos'!$B$9:$BR$71,BJ$3,FALSE)-Desconto_TradeIn!AR22),"-")</f>
        <v>1949</v>
      </c>
      <c r="BK22" s="146">
        <f>IFERROR(IF(VLOOKUP($B22,'Novos Planos'!$B$9:$BR$71,BK$3,FALSE)-Desconto_TradeIn!AS22&lt;=0,0,VLOOKUP($B22,'Novos Planos'!$B$9:$BR$71,BK$3,FALSE)-Desconto_TradeIn!AS22),"-")</f>
        <v>1949</v>
      </c>
      <c r="BL22" s="146">
        <f>IFERROR(IF(VLOOKUP($B22,'Novos Planos'!$B$9:$BR$71,BL$3,FALSE)-Desconto_TradeIn!AT22&lt;=0,0,VLOOKUP($B22,'Novos Planos'!$B$9:$BR$71,BL$3,FALSE)-Desconto_TradeIn!AT22),"-")</f>
        <v>1949</v>
      </c>
      <c r="BM22" s="146">
        <f>IFERROR(IF(VLOOKUP($B22,'Novos Planos'!$B$9:$BR$71,BM$3,FALSE)-Desconto_TradeIn!AU22&lt;=0,0,VLOOKUP($B22,'Novos Planos'!$B$9:$BR$71,BM$3,FALSE)-Desconto_TradeIn!AU22),"-")</f>
        <v>1949</v>
      </c>
      <c r="BN22" s="146">
        <f>IFERROR(IF(VLOOKUP($B22,'Novos Planos'!$B$9:$BR$71,BN$3,FALSE)-Desconto_TradeIn!AV22&lt;=0,0,VLOOKUP($B22,'Novos Planos'!$B$9:$BR$71,BN$3,FALSE)-Desconto_TradeIn!AV22),"-")</f>
        <v>1949</v>
      </c>
      <c r="BO22" s="146">
        <f>IFERROR(IF(VLOOKUP($B22,'Novos Planos'!$B$9:$BR$71,BO$3,FALSE)-Desconto_TradeIn!AW22&lt;=0,0,VLOOKUP($B22,'Novos Planos'!$B$9:$BR$71,BO$3,FALSE)-Desconto_TradeIn!AW22),"-")</f>
        <v>1949</v>
      </c>
      <c r="BP22" s="146">
        <f>IFERROR(IF(VLOOKUP($B22,'Novos Planos'!$B$9:$BR$71,BP$3,FALSE)-Desconto_TradeIn!AX22&lt;=0,0,VLOOKUP($B22,'Novos Planos'!$B$9:$BR$71,BP$3,FALSE)-Desconto_TradeIn!AX22),"-")</f>
        <v>1949</v>
      </c>
      <c r="BQ22" s="146">
        <f>IFERROR(IF(VLOOKUP($B22,'Novos Planos'!$B$9:$BR$71,BQ$3,FALSE)-Desconto_TradeIn!AY22&lt;=0,0,VLOOKUP($B22,'Novos Planos'!$B$9:$BR$71,BQ$3,FALSE)-Desconto_TradeIn!AY22),"-")</f>
        <v>1949</v>
      </c>
      <c r="BR22" s="146">
        <f>IFERROR(IF(VLOOKUP($B22,'Novos Planos'!$B$9:$BR$71,BR$3,FALSE)-Desconto_TradeIn!AZ22&lt;=0,0,VLOOKUP($B22,'Novos Planos'!$B$9:$BR$71,BR$3,FALSE)-Desconto_TradeIn!AZ22),"-")</f>
        <v>1949</v>
      </c>
      <c r="BS22" s="146">
        <f>IFERROR(IF(VLOOKUP($B22,'Novos Planos'!$B$9:$BR$71,BS$3,FALSE)-Desconto_TradeIn!BA22&lt;=0,0,VLOOKUP($B22,'Novos Planos'!$B$9:$BR$71,BS$3,FALSE)-Desconto_TradeIn!BA22),"-")</f>
        <v>1849</v>
      </c>
      <c r="BT22" s="146">
        <f>IFERROR(IF(VLOOKUP($B22,'Novos Planos'!$B$9:$BR$71,BT$3,FALSE)-Desconto_TradeIn!BB22&lt;=0,0,VLOOKUP($B22,'Novos Planos'!$B$9:$BR$71,BT$3,FALSE)-Desconto_TradeIn!BB22),"-")</f>
        <v>1849</v>
      </c>
      <c r="BU22" s="146">
        <f>IFERROR(IF(VLOOKUP($B22,'Novos Planos'!$B$9:$BR$71,BU$3,FALSE)-Desconto_TradeIn!BC22&lt;=0,0,VLOOKUP($B22,'Novos Planos'!$B$9:$BR$71,BU$3,FALSE)-Desconto_TradeIn!BC22),"-")</f>
        <v>1849</v>
      </c>
      <c r="BV22" s="146">
        <f>IFERROR(IF(VLOOKUP($B22,'Novos Planos'!$B$9:$BR$71,BV$3,FALSE)-Desconto_TradeIn!BD22&lt;=0,0,VLOOKUP($B22,'Novos Planos'!$B$9:$BR$71,BV$3,FALSE)-Desconto_TradeIn!BD22),"-")</f>
        <v>1849</v>
      </c>
      <c r="BW22" s="146">
        <f>IFERROR(IF(VLOOKUP($B22,'Novos Planos'!$B$9:$BR$71,BW$3,FALSE)-Desconto_TradeIn!BE22&lt;=0,0,VLOOKUP($B22,'Novos Planos'!$B$9:$BR$71,BW$3,FALSE)-Desconto_TradeIn!BE22),"-")</f>
        <v>1849</v>
      </c>
      <c r="BX22" s="146">
        <f>IFERROR(IF(VLOOKUP($B22,'Novos Planos'!$B$9:$BR$71,BX$3,FALSE)-Desconto_TradeIn!BF22&lt;=0,0,VLOOKUP($B22,'Novos Planos'!$B$9:$BR$71,BX$3,FALSE)-Desconto_TradeIn!BF22),"-")</f>
        <v>1849</v>
      </c>
      <c r="BY22" s="146">
        <f>IFERROR(IF(VLOOKUP($B22,'Novos Planos'!$B$9:$BR$71,BY$3,FALSE)-Desconto_TradeIn!BG22&lt;=0,0,VLOOKUP($B22,'Novos Planos'!$B$9:$BR$71,BY$3,FALSE)-Desconto_TradeIn!BG22),"-")</f>
        <v>1849</v>
      </c>
      <c r="BZ22" s="146">
        <f>IFERROR(IF(VLOOKUP($B22,'Novos Planos'!$B$9:$BR$71,BZ$3,FALSE)-Desconto_TradeIn!BH22&lt;=0,0,VLOOKUP($B22,'Novos Planos'!$B$9:$BR$71,BZ$3,FALSE)-Desconto_TradeIn!BH22),"-")</f>
        <v>1849</v>
      </c>
      <c r="CA22" s="146">
        <f>IFERROR(IF(VLOOKUP($B22,'Novos Planos'!$B$9:$BR$71,CA$3,FALSE)-Desconto_TradeIn!BI22&lt;=0,0,VLOOKUP($B22,'Novos Planos'!$B$9:$BR$71,CA$3,FALSE)-Desconto_TradeIn!BI22),"-")</f>
        <v>1849</v>
      </c>
      <c r="CB22" s="146">
        <f>IFERROR(IF(VLOOKUP($B22,'Novos Planos'!$B$9:$BR$71,CB$3,FALSE)-Desconto_TradeIn!BJ22&lt;=0,0,VLOOKUP($B22,'Novos Planos'!$B$9:$BR$71,CB$3,FALSE)-Desconto_TradeIn!BJ22),"-")</f>
        <v>1399</v>
      </c>
      <c r="CC22" s="146">
        <f>IFERROR(IF(VLOOKUP($B22,'Novos Planos'!$B$9:$BR$71,CC$3,FALSE)-Desconto_TradeIn!BK22&lt;=0,0,VLOOKUP($B22,'Novos Planos'!$B$9:$BR$71,CC$3,FALSE)-Desconto_TradeIn!BK22),"-")</f>
        <v>1399</v>
      </c>
      <c r="CD22" s="146">
        <f>IFERROR(IF(VLOOKUP($B22,'Novos Planos'!$B$9:$BR$71,CD$3,FALSE)-Desconto_TradeIn!BL22&lt;=0,0,VLOOKUP($B22,'Novos Planos'!$B$9:$BR$71,CD$3,FALSE)-Desconto_TradeIn!BL22),"-")</f>
        <v>1399</v>
      </c>
      <c r="CE22" s="146">
        <f>IFERROR(IF(VLOOKUP($B22,'Novos Planos'!$B$9:$BR$71,CE$3,FALSE)-Desconto_TradeIn!BM22&lt;=0,0,VLOOKUP($B22,'Novos Planos'!$B$9:$BR$71,CE$3,FALSE)-Desconto_TradeIn!BM22),"-")</f>
        <v>1399</v>
      </c>
      <c r="CF22" s="146">
        <f>IFERROR(IF(VLOOKUP($B22,'Novos Planos'!$B$9:$BR$71,CF$3,FALSE)-Desconto_TradeIn!BN22&lt;=0,0,VLOOKUP($B22,'Novos Planos'!$B$9:$BR$71,CF$3,FALSE)-Desconto_TradeIn!BN22),"-")</f>
        <v>1399</v>
      </c>
      <c r="CG22" s="146">
        <f>IFERROR(IF(VLOOKUP($B22,'Novos Planos'!$B$9:$BR$71,CG$3,FALSE)-Desconto_TradeIn!BO22&lt;=0,0,VLOOKUP($B22,'Novos Planos'!$B$9:$BR$71,CG$3,FALSE)-Desconto_TradeIn!BO22),"-")</f>
        <v>1399</v>
      </c>
      <c r="CH22" s="146">
        <f>IFERROR(IF(VLOOKUP($B22,'Novos Planos'!$B$9:$BR$71,CH$3,FALSE)-Desconto_TradeIn!BP22&lt;=0,0,VLOOKUP($B22,'Novos Planos'!$B$9:$BR$71,CH$3,FALSE)-Desconto_TradeIn!BP22),"-")</f>
        <v>1399</v>
      </c>
      <c r="CI22" s="146">
        <f>IFERROR(IF(VLOOKUP($B22,'Novos Planos'!$B$9:$BR$71,CI$3,FALSE)-Desconto_TradeIn!BQ22&lt;=0,0,VLOOKUP($B22,'Novos Planos'!$B$9:$BR$71,CI$3,FALSE)-Desconto_TradeIn!BQ22),"-")</f>
        <v>1399</v>
      </c>
      <c r="CJ22" s="146">
        <f>IFERROR(IF(VLOOKUP($B22,'Novos Planos'!$B$9:$BR$71,CJ$3,FALSE)-Desconto_TradeIn!BR22&lt;=0,0,VLOOKUP($B22,'Novos Planos'!$B$9:$BR$71,CJ$3,FALSE)-Desconto_TradeIn!BR22),"-")</f>
        <v>1399</v>
      </c>
      <c r="CL22" s="237" t="b">
        <f>B22='Novos Planos'!B22</f>
        <v>1</v>
      </c>
      <c r="CM22" s="197">
        <v>0</v>
      </c>
      <c r="CN22" s="197">
        <v>0</v>
      </c>
      <c r="CO22" s="197">
        <v>0</v>
      </c>
      <c r="CP22" s="197">
        <v>0</v>
      </c>
      <c r="CQ22" s="197">
        <v>0</v>
      </c>
      <c r="CR22" s="197">
        <v>0</v>
      </c>
      <c r="CS22" s="197">
        <v>0</v>
      </c>
      <c r="CT22" s="197">
        <v>0</v>
      </c>
      <c r="CU22" s="197">
        <v>0</v>
      </c>
      <c r="CV22" s="197">
        <v>3999</v>
      </c>
      <c r="CW22" s="197">
        <v>3999</v>
      </c>
      <c r="CX22" s="197">
        <v>3999</v>
      </c>
      <c r="CY22" s="197">
        <v>3999</v>
      </c>
      <c r="CZ22" s="197">
        <v>3999</v>
      </c>
      <c r="DA22" s="197">
        <v>3999</v>
      </c>
      <c r="DB22" s="197">
        <v>3999</v>
      </c>
      <c r="DC22" s="197">
        <v>3999</v>
      </c>
      <c r="DD22" s="197">
        <v>3999</v>
      </c>
      <c r="DE22" s="146">
        <v>4099</v>
      </c>
      <c r="DF22" s="146">
        <v>4099</v>
      </c>
      <c r="DG22" s="146">
        <v>4099</v>
      </c>
      <c r="DH22" s="146">
        <v>4099</v>
      </c>
      <c r="DI22" s="146">
        <v>4099</v>
      </c>
      <c r="DJ22" s="146">
        <v>4099</v>
      </c>
      <c r="DK22" s="146">
        <v>4099</v>
      </c>
      <c r="DL22" s="146">
        <v>4099</v>
      </c>
      <c r="DM22" s="146">
        <v>4099</v>
      </c>
      <c r="DN22" s="146">
        <v>3999</v>
      </c>
      <c r="DO22" s="146">
        <v>3999</v>
      </c>
      <c r="DP22" s="146">
        <v>3999</v>
      </c>
      <c r="DQ22" s="146">
        <v>3999</v>
      </c>
      <c r="DR22" s="146">
        <v>3999</v>
      </c>
      <c r="DS22" s="146">
        <v>3999</v>
      </c>
      <c r="DT22" s="146">
        <v>3999</v>
      </c>
      <c r="DU22" s="146">
        <v>3999</v>
      </c>
      <c r="DV22" s="146">
        <v>3999</v>
      </c>
      <c r="DW22" s="146">
        <v>2649</v>
      </c>
      <c r="DX22" s="146">
        <v>2649</v>
      </c>
      <c r="DY22" s="146">
        <v>2649</v>
      </c>
      <c r="DZ22" s="146">
        <v>2649</v>
      </c>
      <c r="EA22" s="146">
        <v>2649</v>
      </c>
      <c r="EB22" s="146">
        <v>2649</v>
      </c>
      <c r="EC22" s="146">
        <v>2649</v>
      </c>
      <c r="ED22" s="146">
        <v>2649</v>
      </c>
      <c r="EE22" s="146">
        <v>2649</v>
      </c>
      <c r="EF22" s="146">
        <v>2249</v>
      </c>
      <c r="EG22" s="146">
        <v>2249</v>
      </c>
      <c r="EH22" s="146">
        <v>2249</v>
      </c>
      <c r="EI22" s="146">
        <v>2249</v>
      </c>
      <c r="EJ22" s="146">
        <v>2249</v>
      </c>
      <c r="EK22" s="146">
        <v>2249</v>
      </c>
      <c r="EL22" s="146">
        <v>2249</v>
      </c>
      <c r="EM22" s="146">
        <v>2249</v>
      </c>
      <c r="EN22" s="146">
        <v>2249</v>
      </c>
      <c r="EO22" s="146">
        <v>1949</v>
      </c>
      <c r="EP22" s="146">
        <v>1949</v>
      </c>
      <c r="EQ22" s="146">
        <v>1949</v>
      </c>
      <c r="ER22" s="146">
        <v>1949</v>
      </c>
      <c r="ES22" s="146">
        <v>1949</v>
      </c>
      <c r="ET22" s="146">
        <v>1949</v>
      </c>
      <c r="EU22" s="146">
        <v>1949</v>
      </c>
      <c r="EV22" s="146">
        <v>1949</v>
      </c>
      <c r="EW22" s="146">
        <v>1949</v>
      </c>
      <c r="EX22" s="146">
        <v>1849</v>
      </c>
      <c r="EY22" s="146">
        <v>1849</v>
      </c>
      <c r="EZ22" s="146">
        <v>1849</v>
      </c>
      <c r="FA22" s="146">
        <v>1849</v>
      </c>
      <c r="FB22" s="146">
        <v>1849</v>
      </c>
      <c r="FC22" s="146">
        <v>1849</v>
      </c>
      <c r="FD22" s="146">
        <v>1849</v>
      </c>
      <c r="FE22" s="146">
        <v>1849</v>
      </c>
      <c r="FF22" s="146">
        <v>1849</v>
      </c>
      <c r="FG22" s="146">
        <v>1399</v>
      </c>
      <c r="FH22" s="146">
        <v>1399</v>
      </c>
      <c r="FI22" s="146">
        <v>1399</v>
      </c>
      <c r="FJ22" s="146">
        <v>1399</v>
      </c>
      <c r="FK22" s="146">
        <v>1399</v>
      </c>
      <c r="FL22" s="146">
        <v>1399</v>
      </c>
      <c r="FM22" s="146">
        <v>1399</v>
      </c>
      <c r="FN22" s="146">
        <v>1399</v>
      </c>
      <c r="FO22" s="146">
        <v>1399</v>
      </c>
    </row>
    <row r="23" spans="1:171" ht="15" customHeight="1">
      <c r="A23" s="296"/>
      <c r="B23" s="404" t="str">
        <f>'Novos Planos'!B23</f>
        <v>Iphone 6 128GB</v>
      </c>
      <c r="C23" s="223" t="str">
        <f>'Novos Planos'!C23</f>
        <v>Iphone 6 128GB</v>
      </c>
      <c r="D23" s="480">
        <f>'Novos Planos'!D23</f>
        <v>41957</v>
      </c>
      <c r="E23" s="480" t="str">
        <f>'Novos Planos'!E23</f>
        <v>Lte</v>
      </c>
      <c r="F23" s="197" t="str">
        <f>'Novos Planos'!F23</f>
        <v>4FF</v>
      </c>
      <c r="G23" s="197" t="str">
        <f>'Novos Planos'!G23</f>
        <v>SmartVivo 6GB</v>
      </c>
      <c r="H23" s="197"/>
      <c r="I23" s="197"/>
      <c r="J23" s="197"/>
      <c r="K23" s="197"/>
      <c r="L23" s="197"/>
      <c r="M23" s="197"/>
      <c r="N23" s="197"/>
      <c r="O23" s="197"/>
      <c r="P23" s="197"/>
      <c r="Q23" s="197">
        <f>IFERROR(IF(VLOOKUP($B23,Multivivo!$B$9:$AI$71,Q$3,FALSE)-Desconto_TradeIn!Q23&lt;=0,0,VLOOKUP($B23,Multivivo!$B$9:$AI$71,Q$3,FALSE)-Desconto_TradeIn!Q23),"-")</f>
        <v>4499</v>
      </c>
      <c r="R23" s="197">
        <f>IFERROR(IF(VLOOKUP($B23,Multivivo!$B$9:$AI$71,R$3,FALSE)-Desconto_TradeIn!R23&lt;=0,0,VLOOKUP($B23,Multivivo!$B$9:$AI$71,R$3,FALSE)-Desconto_TradeIn!R23),"-")</f>
        <v>4499</v>
      </c>
      <c r="S23" s="197">
        <f>IFERROR(IF(VLOOKUP($B23,Multivivo!$B$9:$AI$71,S$3,FALSE)-Desconto_TradeIn!S23&lt;=0,0,VLOOKUP($B23,Multivivo!$B$9:$AI$71,S$3,FALSE)-Desconto_TradeIn!S23),"-")</f>
        <v>4499</v>
      </c>
      <c r="T23" s="197">
        <f>IFERROR(IF(VLOOKUP($B23,Multivivo!$B$9:$AI$71,T$3,FALSE)-Desconto_TradeIn!T23&lt;=0,0,VLOOKUP($B23,Multivivo!$B$9:$AI$71,T$3,FALSE)-Desconto_TradeIn!T23),"-")</f>
        <v>4499</v>
      </c>
      <c r="U23" s="197">
        <f>IFERROR(IF(VLOOKUP($B23,Multivivo!$B$9:$AI$71,U$3,FALSE)-Desconto_TradeIn!U23&lt;=0,0,VLOOKUP($B23,Multivivo!$B$9:$AI$71,U$3,FALSE)-Desconto_TradeIn!U23),"-")</f>
        <v>4499</v>
      </c>
      <c r="V23" s="197">
        <f>IFERROR(IF(VLOOKUP($B23,Multivivo!$B$9:$AI$71,V$3,FALSE)-Desconto_TradeIn!V23&lt;=0,0,VLOOKUP($B23,Multivivo!$B$9:$AI$71,V$3,FALSE)-Desconto_TradeIn!V23),"-")</f>
        <v>4499</v>
      </c>
      <c r="W23" s="197">
        <f>IFERROR(IF(VLOOKUP($B23,Multivivo!$B$9:$AI$71,W$3,FALSE)-Desconto_TradeIn!W23&lt;=0,0,VLOOKUP($B23,Multivivo!$B$9:$AI$71,W$3,FALSE)-Desconto_TradeIn!W23),"-")</f>
        <v>4499</v>
      </c>
      <c r="X23" s="197">
        <f>IFERROR(IF(VLOOKUP($B23,Multivivo!$B$9:$AI$71,X$3,FALSE)-Desconto_TradeIn!X23&lt;=0,0,VLOOKUP($B23,Multivivo!$B$9:$AI$71,X$3,FALSE)-Desconto_TradeIn!X23),"-")</f>
        <v>4499</v>
      </c>
      <c r="Y23" s="197">
        <f>IFERROR(IF(VLOOKUP($B23,Multivivo!$B$9:$AI$71,Y$3,FALSE)-Desconto_TradeIn!Y23&lt;=0,0,VLOOKUP($B23,Multivivo!$B$9:$AI$71,Y$3,FALSE)-Desconto_TradeIn!Y23),"-")</f>
        <v>4499</v>
      </c>
      <c r="Z23" s="146">
        <f>IFERROR(IF(VLOOKUP($B23,'Novos Planos'!$B$9:$BR$71,Z$3,FALSE)-Desconto_TradeIn!H23&lt;=0,0,VLOOKUP($B23,'Novos Planos'!$B$9:$BR$71,Z$3,FALSE)-Desconto_TradeIn!H23),"-")</f>
        <v>4599</v>
      </c>
      <c r="AA23" s="146">
        <f>IFERROR(IF(VLOOKUP($B23,'Novos Planos'!$B$9:$BR$71,AA$3,FALSE)-Desconto_TradeIn!I23&lt;=0,0,VLOOKUP($B23,'Novos Planos'!$B$9:$BR$71,AA$3,FALSE)-Desconto_TradeIn!I23),"-")</f>
        <v>4599</v>
      </c>
      <c r="AB23" s="146">
        <f>IFERROR(IF(VLOOKUP($B23,'Novos Planos'!$B$9:$BR$71,AB$3,FALSE)-Desconto_TradeIn!J23&lt;=0,0,VLOOKUP($B23,'Novos Planos'!$B$9:$BR$71,AB$3,FALSE)-Desconto_TradeIn!J23),"-")</f>
        <v>4599</v>
      </c>
      <c r="AC23" s="146">
        <f>IFERROR(IF(VLOOKUP($B23,'Novos Planos'!$B$9:$BR$71,AC$3,FALSE)-Desconto_TradeIn!K23&lt;=0,0,VLOOKUP($B23,'Novos Planos'!$B$9:$BR$71,AC$3,FALSE)-Desconto_TradeIn!K23),"-")</f>
        <v>4599</v>
      </c>
      <c r="AD23" s="146">
        <f>IFERROR(IF(VLOOKUP($B23,'Novos Planos'!$B$9:$BR$71,AD$3,FALSE)-Desconto_TradeIn!L23&lt;=0,0,VLOOKUP($B23,'Novos Planos'!$B$9:$BR$71,AD$3,FALSE)-Desconto_TradeIn!L23),"-")</f>
        <v>4599</v>
      </c>
      <c r="AE23" s="146">
        <f>IFERROR(IF(VLOOKUP($B23,'Novos Planos'!$B$9:$BR$71,AE$3,FALSE)-Desconto_TradeIn!M23&lt;=0,0,VLOOKUP($B23,'Novos Planos'!$B$9:$BR$71,AE$3,FALSE)-Desconto_TradeIn!M23),"-")</f>
        <v>4599</v>
      </c>
      <c r="AF23" s="146">
        <f>IFERROR(IF(VLOOKUP($B23,'Novos Planos'!$B$9:$BR$71,AF$3,FALSE)-Desconto_TradeIn!N23&lt;=0,0,VLOOKUP($B23,'Novos Planos'!$B$9:$BR$71,AF$3,FALSE)-Desconto_TradeIn!N23),"-")</f>
        <v>4599</v>
      </c>
      <c r="AG23" s="146">
        <f>IFERROR(IF(VLOOKUP($B23,'Novos Planos'!$B$9:$BR$71,AG$3,FALSE)-Desconto_TradeIn!O23&lt;=0,0,VLOOKUP($B23,'Novos Planos'!$B$9:$BR$71,AG$3,FALSE)-Desconto_TradeIn!O23),"-")</f>
        <v>4599</v>
      </c>
      <c r="AH23" s="146">
        <f>IFERROR(IF(VLOOKUP($B23,'Novos Planos'!$B$9:$BR$71,AH$3,FALSE)-Desconto_TradeIn!P23&lt;=0,0,VLOOKUP($B23,'Novos Planos'!$B$9:$BR$71,AH$3,FALSE)-Desconto_TradeIn!P23),"-")</f>
        <v>4599</v>
      </c>
      <c r="AI23" s="146">
        <f>IFERROR(IF(VLOOKUP($B23,'Novos Planos'!$B$9:$BR$71,AI$3,FALSE)-Desconto_TradeIn!Q23&lt;=0,0,VLOOKUP($B23,'Novos Planos'!$B$9:$BR$71,AI$3,FALSE)-Desconto_TradeIn!Q23),"-")</f>
        <v>4499</v>
      </c>
      <c r="AJ23" s="146">
        <f>IFERROR(IF(VLOOKUP($B23,'Novos Planos'!$B$9:$BR$71,AJ$3,FALSE)-Desconto_TradeIn!R23&lt;=0,0,VLOOKUP($B23,'Novos Planos'!$B$9:$BR$71,AJ$3,FALSE)-Desconto_TradeIn!R23),"-")</f>
        <v>4499</v>
      </c>
      <c r="AK23" s="146">
        <f>IFERROR(IF(VLOOKUP($B23,'Novos Planos'!$B$9:$BR$71,AK$3,FALSE)-Desconto_TradeIn!S23&lt;=0,0,VLOOKUP($B23,'Novos Planos'!$B$9:$BR$71,AK$3,FALSE)-Desconto_TradeIn!S23),"-")</f>
        <v>4499</v>
      </c>
      <c r="AL23" s="146">
        <f>IFERROR(IF(VLOOKUP($B23,'Novos Planos'!$B$9:$BR$71,AL$3,FALSE)-Desconto_TradeIn!T23&lt;=0,0,VLOOKUP($B23,'Novos Planos'!$B$9:$BR$71,AL$3,FALSE)-Desconto_TradeIn!T23),"-")</f>
        <v>4499</v>
      </c>
      <c r="AM23" s="146">
        <f>IFERROR(IF(VLOOKUP($B23,'Novos Planos'!$B$9:$BR$71,AM$3,FALSE)-Desconto_TradeIn!U23&lt;=0,0,VLOOKUP($B23,'Novos Planos'!$B$9:$BR$71,AM$3,FALSE)-Desconto_TradeIn!U23),"-")</f>
        <v>4499</v>
      </c>
      <c r="AN23" s="146">
        <f>IFERROR(IF(VLOOKUP($B23,'Novos Planos'!$B$9:$BR$71,AN$3,FALSE)-Desconto_TradeIn!V23&lt;=0,0,VLOOKUP($B23,'Novos Planos'!$B$9:$BR$71,AN$3,FALSE)-Desconto_TradeIn!V23),"-")</f>
        <v>4499</v>
      </c>
      <c r="AO23" s="146">
        <f>IFERROR(IF(VLOOKUP($B23,'Novos Planos'!$B$9:$BR$71,AO$3,FALSE)-Desconto_TradeIn!W23&lt;=0,0,VLOOKUP($B23,'Novos Planos'!$B$9:$BR$71,AO$3,FALSE)-Desconto_TradeIn!W23),"-")</f>
        <v>4499</v>
      </c>
      <c r="AP23" s="146">
        <f>IFERROR(IF(VLOOKUP($B23,'Novos Planos'!$B$9:$BR$71,AP$3,FALSE)-Desconto_TradeIn!X23&lt;=0,0,VLOOKUP($B23,'Novos Planos'!$B$9:$BR$71,AP$3,FALSE)-Desconto_TradeIn!X23),"-")</f>
        <v>4499</v>
      </c>
      <c r="AQ23" s="146">
        <f>IFERROR(IF(VLOOKUP($B23,'Novos Planos'!$B$9:$BR$71,AQ$3,FALSE)-Desconto_TradeIn!Y23&lt;=0,0,VLOOKUP($B23,'Novos Planos'!$B$9:$BR$71,AQ$3,FALSE)-Desconto_TradeIn!Y23),"-")</f>
        <v>4499</v>
      </c>
      <c r="AR23" s="146">
        <f>IFERROR(IF(VLOOKUP($B23,'Novos Planos'!$B$9:$BR$71,AR$3,FALSE)-Desconto_TradeIn!Z23&lt;=0,0,VLOOKUP($B23,'Novos Planos'!$B$9:$BR$71,AR$3,FALSE)-Desconto_TradeIn!Z23),"-")</f>
        <v>3099</v>
      </c>
      <c r="AS23" s="146">
        <f>IFERROR(IF(VLOOKUP($B23,'Novos Planos'!$B$9:$BR$71,AS$3,FALSE)-Desconto_TradeIn!AA23&lt;=0,0,VLOOKUP($B23,'Novos Planos'!$B$9:$BR$71,AS$3,FALSE)-Desconto_TradeIn!AA23),"-")</f>
        <v>3099</v>
      </c>
      <c r="AT23" s="146">
        <f>IFERROR(IF(VLOOKUP($B23,'Novos Planos'!$B$9:$BR$71,AT$3,FALSE)-Desconto_TradeIn!AB23&lt;=0,0,VLOOKUP($B23,'Novos Planos'!$B$9:$BR$71,AT$3,FALSE)-Desconto_TradeIn!AB23),"-")</f>
        <v>3099</v>
      </c>
      <c r="AU23" s="146">
        <f>IFERROR(IF(VLOOKUP($B23,'Novos Planos'!$B$9:$BR$71,AU$3,FALSE)-Desconto_TradeIn!AC23&lt;=0,0,VLOOKUP($B23,'Novos Planos'!$B$9:$BR$71,AU$3,FALSE)-Desconto_TradeIn!AC23),"-")</f>
        <v>3099</v>
      </c>
      <c r="AV23" s="146">
        <f>IFERROR(IF(VLOOKUP($B23,'Novos Planos'!$B$9:$BR$71,AV$3,FALSE)-Desconto_TradeIn!AD23&lt;=0,0,VLOOKUP($B23,'Novos Planos'!$B$9:$BR$71,AV$3,FALSE)-Desconto_TradeIn!AD23),"-")</f>
        <v>3099</v>
      </c>
      <c r="AW23" s="146">
        <f>IFERROR(IF(VLOOKUP($B23,'Novos Planos'!$B$9:$BR$71,AW$3,FALSE)-Desconto_TradeIn!AE23&lt;=0,0,VLOOKUP($B23,'Novos Planos'!$B$9:$BR$71,AW$3,FALSE)-Desconto_TradeIn!AE23),"-")</f>
        <v>3099</v>
      </c>
      <c r="AX23" s="146">
        <f>IFERROR(IF(VLOOKUP($B23,'Novos Planos'!$B$9:$BR$71,AX$3,FALSE)-Desconto_TradeIn!AF23&lt;=0,0,VLOOKUP($B23,'Novos Planos'!$B$9:$BR$71,AX$3,FALSE)-Desconto_TradeIn!AF23),"-")</f>
        <v>3099</v>
      </c>
      <c r="AY23" s="146">
        <f>IFERROR(IF(VLOOKUP($B23,'Novos Planos'!$B$9:$BR$71,AY$3,FALSE)-Desconto_TradeIn!AG23&lt;=0,0,VLOOKUP($B23,'Novos Planos'!$B$9:$BR$71,AY$3,FALSE)-Desconto_TradeIn!AG23),"-")</f>
        <v>3099</v>
      </c>
      <c r="AZ23" s="146">
        <f>IFERROR(IF(VLOOKUP($B23,'Novos Planos'!$B$9:$BR$71,AZ$3,FALSE)-Desconto_TradeIn!AH23&lt;=0,0,VLOOKUP($B23,'Novos Planos'!$B$9:$BR$71,AZ$3,FALSE)-Desconto_TradeIn!AH23),"-")</f>
        <v>3099</v>
      </c>
      <c r="BA23" s="146">
        <f>IFERROR(IF(VLOOKUP($B23,'Novos Planos'!$B$9:$BR$71,BA$3,FALSE)-Desconto_TradeIn!AI23&lt;=0,0,VLOOKUP($B23,'Novos Planos'!$B$9:$BR$71,BA$3,FALSE)-Desconto_TradeIn!AI23),"-")</f>
        <v>2899</v>
      </c>
      <c r="BB23" s="146">
        <f>IFERROR(IF(VLOOKUP($B23,'Novos Planos'!$B$9:$BR$71,BB$3,FALSE)-Desconto_TradeIn!AJ23&lt;=0,0,VLOOKUP($B23,'Novos Planos'!$B$9:$BR$71,BB$3,FALSE)-Desconto_TradeIn!AJ23),"-")</f>
        <v>2899</v>
      </c>
      <c r="BC23" s="146">
        <f>IFERROR(IF(VLOOKUP($B23,'Novos Planos'!$B$9:$BR$71,BC$3,FALSE)-Desconto_TradeIn!AK23&lt;=0,0,VLOOKUP($B23,'Novos Planos'!$B$9:$BR$71,BC$3,FALSE)-Desconto_TradeIn!AK23),"-")</f>
        <v>2899</v>
      </c>
      <c r="BD23" s="146">
        <f>IFERROR(IF(VLOOKUP($B23,'Novos Planos'!$B$9:$BR$71,BD$3,FALSE)-Desconto_TradeIn!AL23&lt;=0,0,VLOOKUP($B23,'Novos Planos'!$B$9:$BR$71,BD$3,FALSE)-Desconto_TradeIn!AL23),"-")</f>
        <v>2899</v>
      </c>
      <c r="BE23" s="146">
        <f>IFERROR(IF(VLOOKUP($B23,'Novos Planos'!$B$9:$BR$71,BE$3,FALSE)-Desconto_TradeIn!AM23&lt;=0,0,VLOOKUP($B23,'Novos Planos'!$B$9:$BR$71,BE$3,FALSE)-Desconto_TradeIn!AM23),"-")</f>
        <v>2899</v>
      </c>
      <c r="BF23" s="146">
        <f>IFERROR(IF(VLOOKUP($B23,'Novos Planos'!$B$9:$BR$71,BF$3,FALSE)-Desconto_TradeIn!AN23&lt;=0,0,VLOOKUP($B23,'Novos Planos'!$B$9:$BR$71,BF$3,FALSE)-Desconto_TradeIn!AN23),"-")</f>
        <v>2899</v>
      </c>
      <c r="BG23" s="146">
        <f>IFERROR(IF(VLOOKUP($B23,'Novos Planos'!$B$9:$BR$71,BG$3,FALSE)-Desconto_TradeIn!AO23&lt;=0,0,VLOOKUP($B23,'Novos Planos'!$B$9:$BR$71,BG$3,FALSE)-Desconto_TradeIn!AO23),"-")</f>
        <v>2899</v>
      </c>
      <c r="BH23" s="146">
        <f>IFERROR(IF(VLOOKUP($B23,'Novos Planos'!$B$9:$BR$71,BH$3,FALSE)-Desconto_TradeIn!AP23&lt;=0,0,VLOOKUP($B23,'Novos Planos'!$B$9:$BR$71,BH$3,FALSE)-Desconto_TradeIn!AP23),"-")</f>
        <v>2899</v>
      </c>
      <c r="BI23" s="146">
        <f>IFERROR(IF(VLOOKUP($B23,'Novos Planos'!$B$9:$BR$71,BI$3,FALSE)-Desconto_TradeIn!AQ23&lt;=0,0,VLOOKUP($B23,'Novos Planos'!$B$9:$BR$71,BI$3,FALSE)-Desconto_TradeIn!AQ23),"-")</f>
        <v>2899</v>
      </c>
      <c r="BJ23" s="146">
        <f>IFERROR(IF(VLOOKUP($B23,'Novos Planos'!$B$9:$BR$71,BJ$3,FALSE)-Desconto_TradeIn!AR23&lt;=0,0,VLOOKUP($B23,'Novos Planos'!$B$9:$BR$71,BJ$3,FALSE)-Desconto_TradeIn!AR23),"-")</f>
        <v>2699</v>
      </c>
      <c r="BK23" s="146">
        <f>IFERROR(IF(VLOOKUP($B23,'Novos Planos'!$B$9:$BR$71,BK$3,FALSE)-Desconto_TradeIn!AS23&lt;=0,0,VLOOKUP($B23,'Novos Planos'!$B$9:$BR$71,BK$3,FALSE)-Desconto_TradeIn!AS23),"-")</f>
        <v>2699</v>
      </c>
      <c r="BL23" s="146">
        <f>IFERROR(IF(VLOOKUP($B23,'Novos Planos'!$B$9:$BR$71,BL$3,FALSE)-Desconto_TradeIn!AT23&lt;=0,0,VLOOKUP($B23,'Novos Planos'!$B$9:$BR$71,BL$3,FALSE)-Desconto_TradeIn!AT23),"-")</f>
        <v>2699</v>
      </c>
      <c r="BM23" s="146">
        <f>IFERROR(IF(VLOOKUP($B23,'Novos Planos'!$B$9:$BR$71,BM$3,FALSE)-Desconto_TradeIn!AU23&lt;=0,0,VLOOKUP($B23,'Novos Planos'!$B$9:$BR$71,BM$3,FALSE)-Desconto_TradeIn!AU23),"-")</f>
        <v>2699</v>
      </c>
      <c r="BN23" s="146">
        <f>IFERROR(IF(VLOOKUP($B23,'Novos Planos'!$B$9:$BR$71,BN$3,FALSE)-Desconto_TradeIn!AV23&lt;=0,0,VLOOKUP($B23,'Novos Planos'!$B$9:$BR$71,BN$3,FALSE)-Desconto_TradeIn!AV23),"-")</f>
        <v>2699</v>
      </c>
      <c r="BO23" s="146">
        <f>IFERROR(IF(VLOOKUP($B23,'Novos Planos'!$B$9:$BR$71,BO$3,FALSE)-Desconto_TradeIn!AW23&lt;=0,0,VLOOKUP($B23,'Novos Planos'!$B$9:$BR$71,BO$3,FALSE)-Desconto_TradeIn!AW23),"-")</f>
        <v>2699</v>
      </c>
      <c r="BP23" s="146">
        <f>IFERROR(IF(VLOOKUP($B23,'Novos Planos'!$B$9:$BR$71,BP$3,FALSE)-Desconto_TradeIn!AX23&lt;=0,0,VLOOKUP($B23,'Novos Planos'!$B$9:$BR$71,BP$3,FALSE)-Desconto_TradeIn!AX23),"-")</f>
        <v>2699</v>
      </c>
      <c r="BQ23" s="146">
        <f>IFERROR(IF(VLOOKUP($B23,'Novos Planos'!$B$9:$BR$71,BQ$3,FALSE)-Desconto_TradeIn!AY23&lt;=0,0,VLOOKUP($B23,'Novos Planos'!$B$9:$BR$71,BQ$3,FALSE)-Desconto_TradeIn!AY23),"-")</f>
        <v>2699</v>
      </c>
      <c r="BR23" s="146">
        <f>IFERROR(IF(VLOOKUP($B23,'Novos Planos'!$B$9:$BR$71,BR$3,FALSE)-Desconto_TradeIn!AZ23&lt;=0,0,VLOOKUP($B23,'Novos Planos'!$B$9:$BR$71,BR$3,FALSE)-Desconto_TradeIn!AZ23),"-")</f>
        <v>2699</v>
      </c>
      <c r="BS23" s="146">
        <f>IFERROR(IF(VLOOKUP($B23,'Novos Planos'!$B$9:$BR$71,BS$3,FALSE)-Desconto_TradeIn!BA23&lt;=0,0,VLOOKUP($B23,'Novos Planos'!$B$9:$BR$71,BS$3,FALSE)-Desconto_TradeIn!BA23),"-")</f>
        <v>2549</v>
      </c>
      <c r="BT23" s="146">
        <f>IFERROR(IF(VLOOKUP($B23,'Novos Planos'!$B$9:$BR$71,BT$3,FALSE)-Desconto_TradeIn!BB23&lt;=0,0,VLOOKUP($B23,'Novos Planos'!$B$9:$BR$71,BT$3,FALSE)-Desconto_TradeIn!BB23),"-")</f>
        <v>2549</v>
      </c>
      <c r="BU23" s="146">
        <f>IFERROR(IF(VLOOKUP($B23,'Novos Planos'!$B$9:$BR$71,BU$3,FALSE)-Desconto_TradeIn!BC23&lt;=0,0,VLOOKUP($B23,'Novos Planos'!$B$9:$BR$71,BU$3,FALSE)-Desconto_TradeIn!BC23),"-")</f>
        <v>2549</v>
      </c>
      <c r="BV23" s="146">
        <f>IFERROR(IF(VLOOKUP($B23,'Novos Planos'!$B$9:$BR$71,BV$3,FALSE)-Desconto_TradeIn!BD23&lt;=0,0,VLOOKUP($B23,'Novos Planos'!$B$9:$BR$71,BV$3,FALSE)-Desconto_TradeIn!BD23),"-")</f>
        <v>2549</v>
      </c>
      <c r="BW23" s="146">
        <f>IFERROR(IF(VLOOKUP($B23,'Novos Planos'!$B$9:$BR$71,BW$3,FALSE)-Desconto_TradeIn!BE23&lt;=0,0,VLOOKUP($B23,'Novos Planos'!$B$9:$BR$71,BW$3,FALSE)-Desconto_TradeIn!BE23),"-")</f>
        <v>2549</v>
      </c>
      <c r="BX23" s="146">
        <f>IFERROR(IF(VLOOKUP($B23,'Novos Planos'!$B$9:$BR$71,BX$3,FALSE)-Desconto_TradeIn!BF23&lt;=0,0,VLOOKUP($B23,'Novos Planos'!$B$9:$BR$71,BX$3,FALSE)-Desconto_TradeIn!BF23),"-")</f>
        <v>2549</v>
      </c>
      <c r="BY23" s="146">
        <f>IFERROR(IF(VLOOKUP($B23,'Novos Planos'!$B$9:$BR$71,BY$3,FALSE)-Desconto_TradeIn!BG23&lt;=0,0,VLOOKUP($B23,'Novos Planos'!$B$9:$BR$71,BY$3,FALSE)-Desconto_TradeIn!BG23),"-")</f>
        <v>2549</v>
      </c>
      <c r="BZ23" s="146">
        <f>IFERROR(IF(VLOOKUP($B23,'Novos Planos'!$B$9:$BR$71,BZ$3,FALSE)-Desconto_TradeIn!BH23&lt;=0,0,VLOOKUP($B23,'Novos Planos'!$B$9:$BR$71,BZ$3,FALSE)-Desconto_TradeIn!BH23),"-")</f>
        <v>2549</v>
      </c>
      <c r="CA23" s="146">
        <f>IFERROR(IF(VLOOKUP($B23,'Novos Planos'!$B$9:$BR$71,CA$3,FALSE)-Desconto_TradeIn!BI23&lt;=0,0,VLOOKUP($B23,'Novos Planos'!$B$9:$BR$71,CA$3,FALSE)-Desconto_TradeIn!BI23),"-")</f>
        <v>2549</v>
      </c>
      <c r="CB23" s="146">
        <f>IFERROR(IF(VLOOKUP($B23,'Novos Planos'!$B$9:$BR$71,CB$3,FALSE)-Desconto_TradeIn!BJ23&lt;=0,0,VLOOKUP($B23,'Novos Planos'!$B$9:$BR$71,CB$3,FALSE)-Desconto_TradeIn!BJ23),"-")</f>
        <v>1999</v>
      </c>
      <c r="CC23" s="146">
        <f>IFERROR(IF(VLOOKUP($B23,'Novos Planos'!$B$9:$BR$71,CC$3,FALSE)-Desconto_TradeIn!BK23&lt;=0,0,VLOOKUP($B23,'Novos Planos'!$B$9:$BR$71,CC$3,FALSE)-Desconto_TradeIn!BK23),"-")</f>
        <v>1999</v>
      </c>
      <c r="CD23" s="146">
        <f>IFERROR(IF(VLOOKUP($B23,'Novos Planos'!$B$9:$BR$71,CD$3,FALSE)-Desconto_TradeIn!BL23&lt;=0,0,VLOOKUP($B23,'Novos Planos'!$B$9:$BR$71,CD$3,FALSE)-Desconto_TradeIn!BL23),"-")</f>
        <v>1999</v>
      </c>
      <c r="CE23" s="146">
        <f>IFERROR(IF(VLOOKUP($B23,'Novos Planos'!$B$9:$BR$71,CE$3,FALSE)-Desconto_TradeIn!BM23&lt;=0,0,VLOOKUP($B23,'Novos Planos'!$B$9:$BR$71,CE$3,FALSE)-Desconto_TradeIn!BM23),"-")</f>
        <v>1999</v>
      </c>
      <c r="CF23" s="146">
        <f>IFERROR(IF(VLOOKUP($B23,'Novos Planos'!$B$9:$BR$71,CF$3,FALSE)-Desconto_TradeIn!BN23&lt;=0,0,VLOOKUP($B23,'Novos Planos'!$B$9:$BR$71,CF$3,FALSE)-Desconto_TradeIn!BN23),"-")</f>
        <v>1999</v>
      </c>
      <c r="CG23" s="146">
        <f>IFERROR(IF(VLOOKUP($B23,'Novos Planos'!$B$9:$BR$71,CG$3,FALSE)-Desconto_TradeIn!BO23&lt;=0,0,VLOOKUP($B23,'Novos Planos'!$B$9:$BR$71,CG$3,FALSE)-Desconto_TradeIn!BO23),"-")</f>
        <v>1999</v>
      </c>
      <c r="CH23" s="146">
        <f>IFERROR(IF(VLOOKUP($B23,'Novos Planos'!$B$9:$BR$71,CH$3,FALSE)-Desconto_TradeIn!BP23&lt;=0,0,VLOOKUP($B23,'Novos Planos'!$B$9:$BR$71,CH$3,FALSE)-Desconto_TradeIn!BP23),"-")</f>
        <v>1999</v>
      </c>
      <c r="CI23" s="146">
        <f>IFERROR(IF(VLOOKUP($B23,'Novos Planos'!$B$9:$BR$71,CI$3,FALSE)-Desconto_TradeIn!BQ23&lt;=0,0,VLOOKUP($B23,'Novos Planos'!$B$9:$BR$71,CI$3,FALSE)-Desconto_TradeIn!BQ23),"-")</f>
        <v>1999</v>
      </c>
      <c r="CJ23" s="146">
        <f>IFERROR(IF(VLOOKUP($B23,'Novos Planos'!$B$9:$BR$71,CJ$3,FALSE)-Desconto_TradeIn!BR23&lt;=0,0,VLOOKUP($B23,'Novos Planos'!$B$9:$BR$71,CJ$3,FALSE)-Desconto_TradeIn!BR23),"-")</f>
        <v>1999</v>
      </c>
      <c r="CL23" s="237" t="b">
        <f>B23='Novos Planos'!B23</f>
        <v>1</v>
      </c>
      <c r="CM23" s="197">
        <v>0</v>
      </c>
      <c r="CN23" s="197">
        <v>0</v>
      </c>
      <c r="CO23" s="197">
        <v>0</v>
      </c>
      <c r="CP23" s="197">
        <v>0</v>
      </c>
      <c r="CQ23" s="197">
        <v>0</v>
      </c>
      <c r="CR23" s="197">
        <v>0</v>
      </c>
      <c r="CS23" s="197">
        <v>0</v>
      </c>
      <c r="CT23" s="197">
        <v>0</v>
      </c>
      <c r="CU23" s="197">
        <v>0</v>
      </c>
      <c r="CV23" s="197">
        <v>4499</v>
      </c>
      <c r="CW23" s="197">
        <v>4499</v>
      </c>
      <c r="CX23" s="197">
        <v>4499</v>
      </c>
      <c r="CY23" s="197">
        <v>4499</v>
      </c>
      <c r="CZ23" s="197">
        <v>4499</v>
      </c>
      <c r="DA23" s="197">
        <v>4499</v>
      </c>
      <c r="DB23" s="197">
        <v>4499</v>
      </c>
      <c r="DC23" s="197">
        <v>4499</v>
      </c>
      <c r="DD23" s="197">
        <v>4499</v>
      </c>
      <c r="DE23" s="146">
        <v>4599</v>
      </c>
      <c r="DF23" s="146">
        <v>4599</v>
      </c>
      <c r="DG23" s="146">
        <v>4599</v>
      </c>
      <c r="DH23" s="146">
        <v>4599</v>
      </c>
      <c r="DI23" s="146">
        <v>4599</v>
      </c>
      <c r="DJ23" s="146">
        <v>4599</v>
      </c>
      <c r="DK23" s="146">
        <v>4599</v>
      </c>
      <c r="DL23" s="146">
        <v>4599</v>
      </c>
      <c r="DM23" s="146">
        <v>4599</v>
      </c>
      <c r="DN23" s="146">
        <v>4499</v>
      </c>
      <c r="DO23" s="146">
        <v>4499</v>
      </c>
      <c r="DP23" s="146">
        <v>4499</v>
      </c>
      <c r="DQ23" s="146">
        <v>4499</v>
      </c>
      <c r="DR23" s="146">
        <v>4499</v>
      </c>
      <c r="DS23" s="146">
        <v>4499</v>
      </c>
      <c r="DT23" s="146">
        <v>4499</v>
      </c>
      <c r="DU23" s="146">
        <v>4499</v>
      </c>
      <c r="DV23" s="146">
        <v>4499</v>
      </c>
      <c r="DW23" s="146">
        <v>3099</v>
      </c>
      <c r="DX23" s="146">
        <v>3099</v>
      </c>
      <c r="DY23" s="146">
        <v>3099</v>
      </c>
      <c r="DZ23" s="146">
        <v>3099</v>
      </c>
      <c r="EA23" s="146">
        <v>3099</v>
      </c>
      <c r="EB23" s="146">
        <v>3099</v>
      </c>
      <c r="EC23" s="146">
        <v>3099</v>
      </c>
      <c r="ED23" s="146">
        <v>3099</v>
      </c>
      <c r="EE23" s="146">
        <v>3099</v>
      </c>
      <c r="EF23" s="146">
        <v>2899</v>
      </c>
      <c r="EG23" s="146">
        <v>2899</v>
      </c>
      <c r="EH23" s="146">
        <v>2899</v>
      </c>
      <c r="EI23" s="146">
        <v>2899</v>
      </c>
      <c r="EJ23" s="146">
        <v>2899</v>
      </c>
      <c r="EK23" s="146">
        <v>2899</v>
      </c>
      <c r="EL23" s="146">
        <v>2899</v>
      </c>
      <c r="EM23" s="146">
        <v>2899</v>
      </c>
      <c r="EN23" s="146">
        <v>2899</v>
      </c>
      <c r="EO23" s="146">
        <v>2699</v>
      </c>
      <c r="EP23" s="146">
        <v>2699</v>
      </c>
      <c r="EQ23" s="146">
        <v>2699</v>
      </c>
      <c r="ER23" s="146">
        <v>2699</v>
      </c>
      <c r="ES23" s="146">
        <v>2699</v>
      </c>
      <c r="ET23" s="146">
        <v>2699</v>
      </c>
      <c r="EU23" s="146">
        <v>2699</v>
      </c>
      <c r="EV23" s="146">
        <v>2699</v>
      </c>
      <c r="EW23" s="146">
        <v>2699</v>
      </c>
      <c r="EX23" s="146">
        <v>2549</v>
      </c>
      <c r="EY23" s="146">
        <v>2549</v>
      </c>
      <c r="EZ23" s="146">
        <v>2549</v>
      </c>
      <c r="FA23" s="146">
        <v>2549</v>
      </c>
      <c r="FB23" s="146">
        <v>2549</v>
      </c>
      <c r="FC23" s="146">
        <v>2549</v>
      </c>
      <c r="FD23" s="146">
        <v>2549</v>
      </c>
      <c r="FE23" s="146">
        <v>2549</v>
      </c>
      <c r="FF23" s="146">
        <v>2549</v>
      </c>
      <c r="FG23" s="146">
        <v>1999</v>
      </c>
      <c r="FH23" s="146">
        <v>1999</v>
      </c>
      <c r="FI23" s="146">
        <v>1999</v>
      </c>
      <c r="FJ23" s="146">
        <v>1999</v>
      </c>
      <c r="FK23" s="146">
        <v>1999</v>
      </c>
      <c r="FL23" s="146">
        <v>1999</v>
      </c>
      <c r="FM23" s="146">
        <v>1999</v>
      </c>
      <c r="FN23" s="146">
        <v>1999</v>
      </c>
      <c r="FO23" s="146">
        <v>1999</v>
      </c>
    </row>
    <row r="24" spans="1:171" ht="15" customHeight="1">
      <c r="A24" s="296"/>
      <c r="B24" s="404" t="str">
        <f>'Novos Planos'!B24</f>
        <v>Iphone 6 64GB</v>
      </c>
      <c r="C24" s="223" t="str">
        <f>'Novos Planos'!C24</f>
        <v>Iphone 6 64GB</v>
      </c>
      <c r="D24" s="480">
        <f>'Novos Planos'!D24</f>
        <v>41957</v>
      </c>
      <c r="E24" s="480" t="str">
        <f>'Novos Planos'!E24</f>
        <v>Lte</v>
      </c>
      <c r="F24" s="197" t="str">
        <f>'Novos Planos'!F24</f>
        <v>4FF</v>
      </c>
      <c r="G24" s="197" t="str">
        <f>'Novos Planos'!G24</f>
        <v>SmartVivo 6GB</v>
      </c>
      <c r="H24" s="197"/>
      <c r="I24" s="197"/>
      <c r="J24" s="197"/>
      <c r="K24" s="197"/>
      <c r="L24" s="197"/>
      <c r="M24" s="197"/>
      <c r="N24" s="197"/>
      <c r="O24" s="197"/>
      <c r="P24" s="197"/>
      <c r="Q24" s="197">
        <f>IFERROR(IF(VLOOKUP($B24,Multivivo!$B$9:$AI$71,Q$3,FALSE)-Desconto_TradeIn!Q24&lt;=0,0,VLOOKUP($B24,Multivivo!$B$9:$AI$71,Q$3,FALSE)-Desconto_TradeIn!Q24),"-")</f>
        <v>3999</v>
      </c>
      <c r="R24" s="197">
        <f>IFERROR(IF(VLOOKUP($B24,Multivivo!$B$9:$AI$71,R$3,FALSE)-Desconto_TradeIn!R24&lt;=0,0,VLOOKUP($B24,Multivivo!$B$9:$AI$71,R$3,FALSE)-Desconto_TradeIn!R24),"-")</f>
        <v>3999</v>
      </c>
      <c r="S24" s="197">
        <f>IFERROR(IF(VLOOKUP($B24,Multivivo!$B$9:$AI$71,S$3,FALSE)-Desconto_TradeIn!S24&lt;=0,0,VLOOKUP($B24,Multivivo!$B$9:$AI$71,S$3,FALSE)-Desconto_TradeIn!S24),"-")</f>
        <v>3999</v>
      </c>
      <c r="T24" s="197">
        <f>IFERROR(IF(VLOOKUP($B24,Multivivo!$B$9:$AI$71,T$3,FALSE)-Desconto_TradeIn!T24&lt;=0,0,VLOOKUP($B24,Multivivo!$B$9:$AI$71,T$3,FALSE)-Desconto_TradeIn!T24),"-")</f>
        <v>3999</v>
      </c>
      <c r="U24" s="197">
        <f>IFERROR(IF(VLOOKUP($B24,Multivivo!$B$9:$AI$71,U$3,FALSE)-Desconto_TradeIn!U24&lt;=0,0,VLOOKUP($B24,Multivivo!$B$9:$AI$71,U$3,FALSE)-Desconto_TradeIn!U24),"-")</f>
        <v>3999</v>
      </c>
      <c r="V24" s="197">
        <f>IFERROR(IF(VLOOKUP($B24,Multivivo!$B$9:$AI$71,V$3,FALSE)-Desconto_TradeIn!V24&lt;=0,0,VLOOKUP($B24,Multivivo!$B$9:$AI$71,V$3,FALSE)-Desconto_TradeIn!V24),"-")</f>
        <v>3999</v>
      </c>
      <c r="W24" s="197">
        <f>IFERROR(IF(VLOOKUP($B24,Multivivo!$B$9:$AI$71,W$3,FALSE)-Desconto_TradeIn!W24&lt;=0,0,VLOOKUP($B24,Multivivo!$B$9:$AI$71,W$3,FALSE)-Desconto_TradeIn!W24),"-")</f>
        <v>3999</v>
      </c>
      <c r="X24" s="197">
        <f>IFERROR(IF(VLOOKUP($B24,Multivivo!$B$9:$AI$71,X$3,FALSE)-Desconto_TradeIn!X24&lt;=0,0,VLOOKUP($B24,Multivivo!$B$9:$AI$71,X$3,FALSE)-Desconto_TradeIn!X24),"-")</f>
        <v>3999</v>
      </c>
      <c r="Y24" s="197">
        <f>IFERROR(IF(VLOOKUP($B24,Multivivo!$B$9:$AI$71,Y$3,FALSE)-Desconto_TradeIn!Y24&lt;=0,0,VLOOKUP($B24,Multivivo!$B$9:$AI$71,Y$3,FALSE)-Desconto_TradeIn!Y24),"-")</f>
        <v>3999</v>
      </c>
      <c r="Z24" s="146">
        <f>IFERROR(IF(VLOOKUP($B24,'Novos Planos'!$B$9:$BR$71,Z$3,FALSE)-Desconto_TradeIn!H24&lt;=0,0,VLOOKUP($B24,'Novos Planos'!$B$9:$BR$71,Z$3,FALSE)-Desconto_TradeIn!H24),"-")</f>
        <v>4099</v>
      </c>
      <c r="AA24" s="146">
        <f>IFERROR(IF(VLOOKUP($B24,'Novos Planos'!$B$9:$BR$71,AA$3,FALSE)-Desconto_TradeIn!I24&lt;=0,0,VLOOKUP($B24,'Novos Planos'!$B$9:$BR$71,AA$3,FALSE)-Desconto_TradeIn!I24),"-")</f>
        <v>4099</v>
      </c>
      <c r="AB24" s="146">
        <f>IFERROR(IF(VLOOKUP($B24,'Novos Planos'!$B$9:$BR$71,AB$3,FALSE)-Desconto_TradeIn!J24&lt;=0,0,VLOOKUP($B24,'Novos Planos'!$B$9:$BR$71,AB$3,FALSE)-Desconto_TradeIn!J24),"-")</f>
        <v>4099</v>
      </c>
      <c r="AC24" s="146">
        <f>IFERROR(IF(VLOOKUP($B24,'Novos Planos'!$B$9:$BR$71,AC$3,FALSE)-Desconto_TradeIn!K24&lt;=0,0,VLOOKUP($B24,'Novos Planos'!$B$9:$BR$71,AC$3,FALSE)-Desconto_TradeIn!K24),"-")</f>
        <v>4099</v>
      </c>
      <c r="AD24" s="146">
        <f>IFERROR(IF(VLOOKUP($B24,'Novos Planos'!$B$9:$BR$71,AD$3,FALSE)-Desconto_TradeIn!L24&lt;=0,0,VLOOKUP($B24,'Novos Planos'!$B$9:$BR$71,AD$3,FALSE)-Desconto_TradeIn!L24),"-")</f>
        <v>4099</v>
      </c>
      <c r="AE24" s="146">
        <f>IFERROR(IF(VLOOKUP($B24,'Novos Planos'!$B$9:$BR$71,AE$3,FALSE)-Desconto_TradeIn!M24&lt;=0,0,VLOOKUP($B24,'Novos Planos'!$B$9:$BR$71,AE$3,FALSE)-Desconto_TradeIn!M24),"-")</f>
        <v>4099</v>
      </c>
      <c r="AF24" s="146">
        <f>IFERROR(IF(VLOOKUP($B24,'Novos Planos'!$B$9:$BR$71,AF$3,FALSE)-Desconto_TradeIn!N24&lt;=0,0,VLOOKUP($B24,'Novos Planos'!$B$9:$BR$71,AF$3,FALSE)-Desconto_TradeIn!N24),"-")</f>
        <v>4099</v>
      </c>
      <c r="AG24" s="146">
        <f>IFERROR(IF(VLOOKUP($B24,'Novos Planos'!$B$9:$BR$71,AG$3,FALSE)-Desconto_TradeIn!O24&lt;=0,0,VLOOKUP($B24,'Novos Planos'!$B$9:$BR$71,AG$3,FALSE)-Desconto_TradeIn!O24),"-")</f>
        <v>4099</v>
      </c>
      <c r="AH24" s="146">
        <f>IFERROR(IF(VLOOKUP($B24,'Novos Planos'!$B$9:$BR$71,AH$3,FALSE)-Desconto_TradeIn!P24&lt;=0,0,VLOOKUP($B24,'Novos Planos'!$B$9:$BR$71,AH$3,FALSE)-Desconto_TradeIn!P24),"-")</f>
        <v>4099</v>
      </c>
      <c r="AI24" s="146">
        <f>IFERROR(IF(VLOOKUP($B24,'Novos Planos'!$B$9:$BR$71,AI$3,FALSE)-Desconto_TradeIn!Q24&lt;=0,0,VLOOKUP($B24,'Novos Planos'!$B$9:$BR$71,AI$3,FALSE)-Desconto_TradeIn!Q24),"-")</f>
        <v>3999</v>
      </c>
      <c r="AJ24" s="146">
        <f>IFERROR(IF(VLOOKUP($B24,'Novos Planos'!$B$9:$BR$71,AJ$3,FALSE)-Desconto_TradeIn!R24&lt;=0,0,VLOOKUP($B24,'Novos Planos'!$B$9:$BR$71,AJ$3,FALSE)-Desconto_TradeIn!R24),"-")</f>
        <v>3999</v>
      </c>
      <c r="AK24" s="146">
        <f>IFERROR(IF(VLOOKUP($B24,'Novos Planos'!$B$9:$BR$71,AK$3,FALSE)-Desconto_TradeIn!S24&lt;=0,0,VLOOKUP($B24,'Novos Planos'!$B$9:$BR$71,AK$3,FALSE)-Desconto_TradeIn!S24),"-")</f>
        <v>3999</v>
      </c>
      <c r="AL24" s="146">
        <f>IFERROR(IF(VLOOKUP($B24,'Novos Planos'!$B$9:$BR$71,AL$3,FALSE)-Desconto_TradeIn!T24&lt;=0,0,VLOOKUP($B24,'Novos Planos'!$B$9:$BR$71,AL$3,FALSE)-Desconto_TradeIn!T24),"-")</f>
        <v>3999</v>
      </c>
      <c r="AM24" s="146">
        <f>IFERROR(IF(VLOOKUP($B24,'Novos Planos'!$B$9:$BR$71,AM$3,FALSE)-Desconto_TradeIn!U24&lt;=0,0,VLOOKUP($B24,'Novos Planos'!$B$9:$BR$71,AM$3,FALSE)-Desconto_TradeIn!U24),"-")</f>
        <v>3999</v>
      </c>
      <c r="AN24" s="146">
        <f>IFERROR(IF(VLOOKUP($B24,'Novos Planos'!$B$9:$BR$71,AN$3,FALSE)-Desconto_TradeIn!V24&lt;=0,0,VLOOKUP($B24,'Novos Planos'!$B$9:$BR$71,AN$3,FALSE)-Desconto_TradeIn!V24),"-")</f>
        <v>3999</v>
      </c>
      <c r="AO24" s="146">
        <f>IFERROR(IF(VLOOKUP($B24,'Novos Planos'!$B$9:$BR$71,AO$3,FALSE)-Desconto_TradeIn!W24&lt;=0,0,VLOOKUP($B24,'Novos Planos'!$B$9:$BR$71,AO$3,FALSE)-Desconto_TradeIn!W24),"-")</f>
        <v>3999</v>
      </c>
      <c r="AP24" s="146">
        <f>IFERROR(IF(VLOOKUP($B24,'Novos Planos'!$B$9:$BR$71,AP$3,FALSE)-Desconto_TradeIn!X24&lt;=0,0,VLOOKUP($B24,'Novos Planos'!$B$9:$BR$71,AP$3,FALSE)-Desconto_TradeIn!X24),"-")</f>
        <v>3999</v>
      </c>
      <c r="AQ24" s="146">
        <f>IFERROR(IF(VLOOKUP($B24,'Novos Planos'!$B$9:$BR$71,AQ$3,FALSE)-Desconto_TradeIn!Y24&lt;=0,0,VLOOKUP($B24,'Novos Planos'!$B$9:$BR$71,AQ$3,FALSE)-Desconto_TradeIn!Y24),"-")</f>
        <v>3999</v>
      </c>
      <c r="AR24" s="146">
        <f>IFERROR(IF(VLOOKUP($B24,'Novos Planos'!$B$9:$BR$71,AR$3,FALSE)-Desconto_TradeIn!Z24&lt;=0,0,VLOOKUP($B24,'Novos Planos'!$B$9:$BR$71,AR$3,FALSE)-Desconto_TradeIn!Z24),"-")</f>
        <v>2799</v>
      </c>
      <c r="AS24" s="146">
        <f>IFERROR(IF(VLOOKUP($B24,'Novos Planos'!$B$9:$BR$71,AS$3,FALSE)-Desconto_TradeIn!AA24&lt;=0,0,VLOOKUP($B24,'Novos Planos'!$B$9:$BR$71,AS$3,FALSE)-Desconto_TradeIn!AA24),"-")</f>
        <v>2799</v>
      </c>
      <c r="AT24" s="146">
        <f>IFERROR(IF(VLOOKUP($B24,'Novos Planos'!$B$9:$BR$71,AT$3,FALSE)-Desconto_TradeIn!AB24&lt;=0,0,VLOOKUP($B24,'Novos Planos'!$B$9:$BR$71,AT$3,FALSE)-Desconto_TradeIn!AB24),"-")</f>
        <v>2799</v>
      </c>
      <c r="AU24" s="146">
        <f>IFERROR(IF(VLOOKUP($B24,'Novos Planos'!$B$9:$BR$71,AU$3,FALSE)-Desconto_TradeIn!AC24&lt;=0,0,VLOOKUP($B24,'Novos Planos'!$B$9:$BR$71,AU$3,FALSE)-Desconto_TradeIn!AC24),"-")</f>
        <v>2799</v>
      </c>
      <c r="AV24" s="146">
        <f>IFERROR(IF(VLOOKUP($B24,'Novos Planos'!$B$9:$BR$71,AV$3,FALSE)-Desconto_TradeIn!AD24&lt;=0,0,VLOOKUP($B24,'Novos Planos'!$B$9:$BR$71,AV$3,FALSE)-Desconto_TradeIn!AD24),"-")</f>
        <v>2799</v>
      </c>
      <c r="AW24" s="146">
        <f>IFERROR(IF(VLOOKUP($B24,'Novos Planos'!$B$9:$BR$71,AW$3,FALSE)-Desconto_TradeIn!AE24&lt;=0,0,VLOOKUP($B24,'Novos Planos'!$B$9:$BR$71,AW$3,FALSE)-Desconto_TradeIn!AE24),"-")</f>
        <v>2799</v>
      </c>
      <c r="AX24" s="146">
        <f>IFERROR(IF(VLOOKUP($B24,'Novos Planos'!$B$9:$BR$71,AX$3,FALSE)-Desconto_TradeIn!AF24&lt;=0,0,VLOOKUP($B24,'Novos Planos'!$B$9:$BR$71,AX$3,FALSE)-Desconto_TradeIn!AF24),"-")</f>
        <v>2799</v>
      </c>
      <c r="AY24" s="146">
        <f>IFERROR(IF(VLOOKUP($B24,'Novos Planos'!$B$9:$BR$71,AY$3,FALSE)-Desconto_TradeIn!AG24&lt;=0,0,VLOOKUP($B24,'Novos Planos'!$B$9:$BR$71,AY$3,FALSE)-Desconto_TradeIn!AG24),"-")</f>
        <v>2799</v>
      </c>
      <c r="AZ24" s="146">
        <f>IFERROR(IF(VLOOKUP($B24,'Novos Planos'!$B$9:$BR$71,AZ$3,FALSE)-Desconto_TradeIn!AH24&lt;=0,0,VLOOKUP($B24,'Novos Planos'!$B$9:$BR$71,AZ$3,FALSE)-Desconto_TradeIn!AH24),"-")</f>
        <v>2799</v>
      </c>
      <c r="BA24" s="146">
        <f>IFERROR(IF(VLOOKUP($B24,'Novos Planos'!$B$9:$BR$71,BA$3,FALSE)-Desconto_TradeIn!AI24&lt;=0,0,VLOOKUP($B24,'Novos Planos'!$B$9:$BR$71,BA$3,FALSE)-Desconto_TradeIn!AI24),"-")</f>
        <v>2599</v>
      </c>
      <c r="BB24" s="146">
        <f>IFERROR(IF(VLOOKUP($B24,'Novos Planos'!$B$9:$BR$71,BB$3,FALSE)-Desconto_TradeIn!AJ24&lt;=0,0,VLOOKUP($B24,'Novos Planos'!$B$9:$BR$71,BB$3,FALSE)-Desconto_TradeIn!AJ24),"-")</f>
        <v>2599</v>
      </c>
      <c r="BC24" s="146">
        <f>IFERROR(IF(VLOOKUP($B24,'Novos Planos'!$B$9:$BR$71,BC$3,FALSE)-Desconto_TradeIn!AK24&lt;=0,0,VLOOKUP($B24,'Novos Planos'!$B$9:$BR$71,BC$3,FALSE)-Desconto_TradeIn!AK24),"-")</f>
        <v>2599</v>
      </c>
      <c r="BD24" s="146">
        <f>IFERROR(IF(VLOOKUP($B24,'Novos Planos'!$B$9:$BR$71,BD$3,FALSE)-Desconto_TradeIn!AL24&lt;=0,0,VLOOKUP($B24,'Novos Planos'!$B$9:$BR$71,BD$3,FALSE)-Desconto_TradeIn!AL24),"-")</f>
        <v>2599</v>
      </c>
      <c r="BE24" s="146">
        <f>IFERROR(IF(VLOOKUP($B24,'Novos Planos'!$B$9:$BR$71,BE$3,FALSE)-Desconto_TradeIn!AM24&lt;=0,0,VLOOKUP($B24,'Novos Planos'!$B$9:$BR$71,BE$3,FALSE)-Desconto_TradeIn!AM24),"-")</f>
        <v>2599</v>
      </c>
      <c r="BF24" s="146">
        <f>IFERROR(IF(VLOOKUP($B24,'Novos Planos'!$B$9:$BR$71,BF$3,FALSE)-Desconto_TradeIn!AN24&lt;=0,0,VLOOKUP($B24,'Novos Planos'!$B$9:$BR$71,BF$3,FALSE)-Desconto_TradeIn!AN24),"-")</f>
        <v>2599</v>
      </c>
      <c r="BG24" s="146">
        <f>IFERROR(IF(VLOOKUP($B24,'Novos Planos'!$B$9:$BR$71,BG$3,FALSE)-Desconto_TradeIn!AO24&lt;=0,0,VLOOKUP($B24,'Novos Planos'!$B$9:$BR$71,BG$3,FALSE)-Desconto_TradeIn!AO24),"-")</f>
        <v>2599</v>
      </c>
      <c r="BH24" s="146">
        <f>IFERROR(IF(VLOOKUP($B24,'Novos Planos'!$B$9:$BR$71,BH$3,FALSE)-Desconto_TradeIn!AP24&lt;=0,0,VLOOKUP($B24,'Novos Planos'!$B$9:$BR$71,BH$3,FALSE)-Desconto_TradeIn!AP24),"-")</f>
        <v>2599</v>
      </c>
      <c r="BI24" s="146">
        <f>IFERROR(IF(VLOOKUP($B24,'Novos Planos'!$B$9:$BR$71,BI$3,FALSE)-Desconto_TradeIn!AQ24&lt;=0,0,VLOOKUP($B24,'Novos Planos'!$B$9:$BR$71,BI$3,FALSE)-Desconto_TradeIn!AQ24),"-")</f>
        <v>2599</v>
      </c>
      <c r="BJ24" s="146">
        <f>IFERROR(IF(VLOOKUP($B24,'Novos Planos'!$B$9:$BR$71,BJ$3,FALSE)-Desconto_TradeIn!AR24&lt;=0,0,VLOOKUP($B24,'Novos Planos'!$B$9:$BR$71,BJ$3,FALSE)-Desconto_TradeIn!AR24),"-")</f>
        <v>2299</v>
      </c>
      <c r="BK24" s="146">
        <f>IFERROR(IF(VLOOKUP($B24,'Novos Planos'!$B$9:$BR$71,BK$3,FALSE)-Desconto_TradeIn!AS24&lt;=0,0,VLOOKUP($B24,'Novos Planos'!$B$9:$BR$71,BK$3,FALSE)-Desconto_TradeIn!AS24),"-")</f>
        <v>2299</v>
      </c>
      <c r="BL24" s="146">
        <f>IFERROR(IF(VLOOKUP($B24,'Novos Planos'!$B$9:$BR$71,BL$3,FALSE)-Desconto_TradeIn!AT24&lt;=0,0,VLOOKUP($B24,'Novos Planos'!$B$9:$BR$71,BL$3,FALSE)-Desconto_TradeIn!AT24),"-")</f>
        <v>2299</v>
      </c>
      <c r="BM24" s="146">
        <f>IFERROR(IF(VLOOKUP($B24,'Novos Planos'!$B$9:$BR$71,BM$3,FALSE)-Desconto_TradeIn!AU24&lt;=0,0,VLOOKUP($B24,'Novos Planos'!$B$9:$BR$71,BM$3,FALSE)-Desconto_TradeIn!AU24),"-")</f>
        <v>2299</v>
      </c>
      <c r="BN24" s="146">
        <f>IFERROR(IF(VLOOKUP($B24,'Novos Planos'!$B$9:$BR$71,BN$3,FALSE)-Desconto_TradeIn!AV24&lt;=0,0,VLOOKUP($B24,'Novos Planos'!$B$9:$BR$71,BN$3,FALSE)-Desconto_TradeIn!AV24),"-")</f>
        <v>2299</v>
      </c>
      <c r="BO24" s="146">
        <f>IFERROR(IF(VLOOKUP($B24,'Novos Planos'!$B$9:$BR$71,BO$3,FALSE)-Desconto_TradeIn!AW24&lt;=0,0,VLOOKUP($B24,'Novos Planos'!$B$9:$BR$71,BO$3,FALSE)-Desconto_TradeIn!AW24),"-")</f>
        <v>2299</v>
      </c>
      <c r="BP24" s="146">
        <f>IFERROR(IF(VLOOKUP($B24,'Novos Planos'!$B$9:$BR$71,BP$3,FALSE)-Desconto_TradeIn!AX24&lt;=0,0,VLOOKUP($B24,'Novos Planos'!$B$9:$BR$71,BP$3,FALSE)-Desconto_TradeIn!AX24),"-")</f>
        <v>2299</v>
      </c>
      <c r="BQ24" s="146">
        <f>IFERROR(IF(VLOOKUP($B24,'Novos Planos'!$B$9:$BR$71,BQ$3,FALSE)-Desconto_TradeIn!AY24&lt;=0,0,VLOOKUP($B24,'Novos Planos'!$B$9:$BR$71,BQ$3,FALSE)-Desconto_TradeIn!AY24),"-")</f>
        <v>2299</v>
      </c>
      <c r="BR24" s="146">
        <f>IFERROR(IF(VLOOKUP($B24,'Novos Planos'!$B$9:$BR$71,BR$3,FALSE)-Desconto_TradeIn!AZ24&lt;=0,0,VLOOKUP($B24,'Novos Planos'!$B$9:$BR$71,BR$3,FALSE)-Desconto_TradeIn!AZ24),"-")</f>
        <v>2299</v>
      </c>
      <c r="BS24" s="146">
        <f>IFERROR(IF(VLOOKUP($B24,'Novos Planos'!$B$9:$BR$71,BS$3,FALSE)-Desconto_TradeIn!BA24&lt;=0,0,VLOOKUP($B24,'Novos Planos'!$B$9:$BR$71,BS$3,FALSE)-Desconto_TradeIn!BA24),"-")</f>
        <v>2199</v>
      </c>
      <c r="BT24" s="146">
        <f>IFERROR(IF(VLOOKUP($B24,'Novos Planos'!$B$9:$BR$71,BT$3,FALSE)-Desconto_TradeIn!BB24&lt;=0,0,VLOOKUP($B24,'Novos Planos'!$B$9:$BR$71,BT$3,FALSE)-Desconto_TradeIn!BB24),"-")</f>
        <v>2199</v>
      </c>
      <c r="BU24" s="146">
        <f>IFERROR(IF(VLOOKUP($B24,'Novos Planos'!$B$9:$BR$71,BU$3,FALSE)-Desconto_TradeIn!BC24&lt;=0,0,VLOOKUP($B24,'Novos Planos'!$B$9:$BR$71,BU$3,FALSE)-Desconto_TradeIn!BC24),"-")</f>
        <v>2199</v>
      </c>
      <c r="BV24" s="146">
        <f>IFERROR(IF(VLOOKUP($B24,'Novos Planos'!$B$9:$BR$71,BV$3,FALSE)-Desconto_TradeIn!BD24&lt;=0,0,VLOOKUP($B24,'Novos Planos'!$B$9:$BR$71,BV$3,FALSE)-Desconto_TradeIn!BD24),"-")</f>
        <v>2199</v>
      </c>
      <c r="BW24" s="146">
        <f>IFERROR(IF(VLOOKUP($B24,'Novos Planos'!$B$9:$BR$71,BW$3,FALSE)-Desconto_TradeIn!BE24&lt;=0,0,VLOOKUP($B24,'Novos Planos'!$B$9:$BR$71,BW$3,FALSE)-Desconto_TradeIn!BE24),"-")</f>
        <v>2199</v>
      </c>
      <c r="BX24" s="146">
        <f>IFERROR(IF(VLOOKUP($B24,'Novos Planos'!$B$9:$BR$71,BX$3,FALSE)-Desconto_TradeIn!BF24&lt;=0,0,VLOOKUP($B24,'Novos Planos'!$B$9:$BR$71,BX$3,FALSE)-Desconto_TradeIn!BF24),"-")</f>
        <v>2199</v>
      </c>
      <c r="BY24" s="146">
        <f>IFERROR(IF(VLOOKUP($B24,'Novos Planos'!$B$9:$BR$71,BY$3,FALSE)-Desconto_TradeIn!BG24&lt;=0,0,VLOOKUP($B24,'Novos Planos'!$B$9:$BR$71,BY$3,FALSE)-Desconto_TradeIn!BG24),"-")</f>
        <v>2199</v>
      </c>
      <c r="BZ24" s="146">
        <f>IFERROR(IF(VLOOKUP($B24,'Novos Planos'!$B$9:$BR$71,BZ$3,FALSE)-Desconto_TradeIn!BH24&lt;=0,0,VLOOKUP($B24,'Novos Planos'!$B$9:$BR$71,BZ$3,FALSE)-Desconto_TradeIn!BH24),"-")</f>
        <v>2199</v>
      </c>
      <c r="CA24" s="146">
        <f>IFERROR(IF(VLOOKUP($B24,'Novos Planos'!$B$9:$BR$71,CA$3,FALSE)-Desconto_TradeIn!BI24&lt;=0,0,VLOOKUP($B24,'Novos Planos'!$B$9:$BR$71,CA$3,FALSE)-Desconto_TradeIn!BI24),"-")</f>
        <v>2199</v>
      </c>
      <c r="CB24" s="146">
        <f>IFERROR(IF(VLOOKUP($B24,'Novos Planos'!$B$9:$BR$71,CB$3,FALSE)-Desconto_TradeIn!BJ24&lt;=0,0,VLOOKUP($B24,'Novos Planos'!$B$9:$BR$71,CB$3,FALSE)-Desconto_TradeIn!BJ24),"-")</f>
        <v>1649</v>
      </c>
      <c r="CC24" s="146">
        <f>IFERROR(IF(VLOOKUP($B24,'Novos Planos'!$B$9:$BR$71,CC$3,FALSE)-Desconto_TradeIn!BK24&lt;=0,0,VLOOKUP($B24,'Novos Planos'!$B$9:$BR$71,CC$3,FALSE)-Desconto_TradeIn!BK24),"-")</f>
        <v>1649</v>
      </c>
      <c r="CD24" s="146">
        <f>IFERROR(IF(VLOOKUP($B24,'Novos Planos'!$B$9:$BR$71,CD$3,FALSE)-Desconto_TradeIn!BL24&lt;=0,0,VLOOKUP($B24,'Novos Planos'!$B$9:$BR$71,CD$3,FALSE)-Desconto_TradeIn!BL24),"-")</f>
        <v>1649</v>
      </c>
      <c r="CE24" s="146">
        <f>IFERROR(IF(VLOOKUP($B24,'Novos Planos'!$B$9:$BR$71,CE$3,FALSE)-Desconto_TradeIn!BM24&lt;=0,0,VLOOKUP($B24,'Novos Planos'!$B$9:$BR$71,CE$3,FALSE)-Desconto_TradeIn!BM24),"-")</f>
        <v>1649</v>
      </c>
      <c r="CF24" s="146">
        <f>IFERROR(IF(VLOOKUP($B24,'Novos Planos'!$B$9:$BR$71,CF$3,FALSE)-Desconto_TradeIn!BN24&lt;=0,0,VLOOKUP($B24,'Novos Planos'!$B$9:$BR$71,CF$3,FALSE)-Desconto_TradeIn!BN24),"-")</f>
        <v>1649</v>
      </c>
      <c r="CG24" s="146">
        <f>IFERROR(IF(VLOOKUP($B24,'Novos Planos'!$B$9:$BR$71,CG$3,FALSE)-Desconto_TradeIn!BO24&lt;=0,0,VLOOKUP($B24,'Novos Planos'!$B$9:$BR$71,CG$3,FALSE)-Desconto_TradeIn!BO24),"-")</f>
        <v>1649</v>
      </c>
      <c r="CH24" s="146">
        <f>IFERROR(IF(VLOOKUP($B24,'Novos Planos'!$B$9:$BR$71,CH$3,FALSE)-Desconto_TradeIn!BP24&lt;=0,0,VLOOKUP($B24,'Novos Planos'!$B$9:$BR$71,CH$3,FALSE)-Desconto_TradeIn!BP24),"-")</f>
        <v>1649</v>
      </c>
      <c r="CI24" s="146">
        <f>IFERROR(IF(VLOOKUP($B24,'Novos Planos'!$B$9:$BR$71,CI$3,FALSE)-Desconto_TradeIn!BQ24&lt;=0,0,VLOOKUP($B24,'Novos Planos'!$B$9:$BR$71,CI$3,FALSE)-Desconto_TradeIn!BQ24),"-")</f>
        <v>1649</v>
      </c>
      <c r="CJ24" s="146">
        <f>IFERROR(IF(VLOOKUP($B24,'Novos Planos'!$B$9:$BR$71,CJ$3,FALSE)-Desconto_TradeIn!BR24&lt;=0,0,VLOOKUP($B24,'Novos Planos'!$B$9:$BR$71,CJ$3,FALSE)-Desconto_TradeIn!BR24),"-")</f>
        <v>1649</v>
      </c>
      <c r="CL24" s="237" t="b">
        <f>B24='Novos Planos'!B24</f>
        <v>1</v>
      </c>
      <c r="CM24" s="197">
        <v>0</v>
      </c>
      <c r="CN24" s="197">
        <v>0</v>
      </c>
      <c r="CO24" s="197">
        <v>0</v>
      </c>
      <c r="CP24" s="197">
        <v>0</v>
      </c>
      <c r="CQ24" s="197">
        <v>0</v>
      </c>
      <c r="CR24" s="197">
        <v>0</v>
      </c>
      <c r="CS24" s="197">
        <v>0</v>
      </c>
      <c r="CT24" s="197">
        <v>0</v>
      </c>
      <c r="CU24" s="197">
        <v>0</v>
      </c>
      <c r="CV24" s="197">
        <v>3999</v>
      </c>
      <c r="CW24" s="197">
        <v>3999</v>
      </c>
      <c r="CX24" s="197">
        <v>3999</v>
      </c>
      <c r="CY24" s="197">
        <v>3999</v>
      </c>
      <c r="CZ24" s="197">
        <v>3999</v>
      </c>
      <c r="DA24" s="197">
        <v>3999</v>
      </c>
      <c r="DB24" s="197">
        <v>3999</v>
      </c>
      <c r="DC24" s="197">
        <v>3999</v>
      </c>
      <c r="DD24" s="197">
        <v>3999</v>
      </c>
      <c r="DE24" s="146">
        <v>4099</v>
      </c>
      <c r="DF24" s="146">
        <v>4099</v>
      </c>
      <c r="DG24" s="146">
        <v>4099</v>
      </c>
      <c r="DH24" s="146">
        <v>4099</v>
      </c>
      <c r="DI24" s="146">
        <v>4099</v>
      </c>
      <c r="DJ24" s="146">
        <v>4099</v>
      </c>
      <c r="DK24" s="146">
        <v>4099</v>
      </c>
      <c r="DL24" s="146">
        <v>4099</v>
      </c>
      <c r="DM24" s="146">
        <v>4099</v>
      </c>
      <c r="DN24" s="146">
        <v>3999</v>
      </c>
      <c r="DO24" s="146">
        <v>3999</v>
      </c>
      <c r="DP24" s="146">
        <v>3999</v>
      </c>
      <c r="DQ24" s="146">
        <v>3999</v>
      </c>
      <c r="DR24" s="146">
        <v>3999</v>
      </c>
      <c r="DS24" s="146">
        <v>3999</v>
      </c>
      <c r="DT24" s="146">
        <v>3999</v>
      </c>
      <c r="DU24" s="146">
        <v>3999</v>
      </c>
      <c r="DV24" s="146">
        <v>3999</v>
      </c>
      <c r="DW24" s="146">
        <v>2799</v>
      </c>
      <c r="DX24" s="146">
        <v>2799</v>
      </c>
      <c r="DY24" s="146">
        <v>2799</v>
      </c>
      <c r="DZ24" s="146">
        <v>2799</v>
      </c>
      <c r="EA24" s="146">
        <v>2799</v>
      </c>
      <c r="EB24" s="146">
        <v>2799</v>
      </c>
      <c r="EC24" s="146">
        <v>2799</v>
      </c>
      <c r="ED24" s="146">
        <v>2799</v>
      </c>
      <c r="EE24" s="146">
        <v>2799</v>
      </c>
      <c r="EF24" s="146">
        <v>2599</v>
      </c>
      <c r="EG24" s="146">
        <v>2599</v>
      </c>
      <c r="EH24" s="146">
        <v>2599</v>
      </c>
      <c r="EI24" s="146">
        <v>2599</v>
      </c>
      <c r="EJ24" s="146">
        <v>2599</v>
      </c>
      <c r="EK24" s="146">
        <v>2599</v>
      </c>
      <c r="EL24" s="146">
        <v>2599</v>
      </c>
      <c r="EM24" s="146">
        <v>2599</v>
      </c>
      <c r="EN24" s="146">
        <v>2599</v>
      </c>
      <c r="EO24" s="146">
        <v>2299</v>
      </c>
      <c r="EP24" s="146">
        <v>2299</v>
      </c>
      <c r="EQ24" s="146">
        <v>2299</v>
      </c>
      <c r="ER24" s="146">
        <v>2299</v>
      </c>
      <c r="ES24" s="146">
        <v>2299</v>
      </c>
      <c r="ET24" s="146">
        <v>2299</v>
      </c>
      <c r="EU24" s="146">
        <v>2299</v>
      </c>
      <c r="EV24" s="146">
        <v>2299</v>
      </c>
      <c r="EW24" s="146">
        <v>2299</v>
      </c>
      <c r="EX24" s="146">
        <v>2199</v>
      </c>
      <c r="EY24" s="146">
        <v>2199</v>
      </c>
      <c r="EZ24" s="146">
        <v>2199</v>
      </c>
      <c r="FA24" s="146">
        <v>2199</v>
      </c>
      <c r="FB24" s="146">
        <v>2199</v>
      </c>
      <c r="FC24" s="146">
        <v>2199</v>
      </c>
      <c r="FD24" s="146">
        <v>2199</v>
      </c>
      <c r="FE24" s="146">
        <v>2199</v>
      </c>
      <c r="FF24" s="146">
        <v>2199</v>
      </c>
      <c r="FG24" s="146">
        <v>1649</v>
      </c>
      <c r="FH24" s="146">
        <v>1649</v>
      </c>
      <c r="FI24" s="146">
        <v>1649</v>
      </c>
      <c r="FJ24" s="146">
        <v>1649</v>
      </c>
      <c r="FK24" s="146">
        <v>1649</v>
      </c>
      <c r="FL24" s="146">
        <v>1649</v>
      </c>
      <c r="FM24" s="146">
        <v>1649</v>
      </c>
      <c r="FN24" s="146">
        <v>1649</v>
      </c>
      <c r="FO24" s="146">
        <v>1649</v>
      </c>
    </row>
    <row r="25" spans="1:171" ht="15" customHeight="1">
      <c r="A25" s="296"/>
      <c r="B25" s="404" t="str">
        <f>'Novos Planos'!B25</f>
        <v>Iphone 6 16GB</v>
      </c>
      <c r="C25" s="223" t="str">
        <f>'Novos Planos'!C25</f>
        <v>Iphone 6 16GB</v>
      </c>
      <c r="D25" s="480">
        <f>'Novos Planos'!D25</f>
        <v>41957</v>
      </c>
      <c r="E25" s="480" t="str">
        <f>'Novos Planos'!E25</f>
        <v>Lte</v>
      </c>
      <c r="F25" s="197" t="str">
        <f>'Novos Planos'!F25</f>
        <v>4FF</v>
      </c>
      <c r="G25" s="197" t="str">
        <f>'Novos Planos'!G25</f>
        <v>SmartVivo 6GB</v>
      </c>
      <c r="H25" s="197"/>
      <c r="I25" s="197"/>
      <c r="J25" s="197"/>
      <c r="K25" s="197"/>
      <c r="L25" s="197"/>
      <c r="M25" s="197"/>
      <c r="N25" s="197"/>
      <c r="O25" s="197"/>
      <c r="P25" s="197"/>
      <c r="Q25" s="197">
        <f>IFERROR(IF(VLOOKUP($B25,Multivivo!$B$9:$AI$71,Q$3,FALSE)-Desconto_TradeIn!Q25&lt;=0,0,VLOOKUP($B25,Multivivo!$B$9:$AI$71,Q$3,FALSE)-Desconto_TradeIn!Q25),"-")</f>
        <v>3599</v>
      </c>
      <c r="R25" s="197">
        <f>IFERROR(IF(VLOOKUP($B25,Multivivo!$B$9:$AI$71,R$3,FALSE)-Desconto_TradeIn!R25&lt;=0,0,VLOOKUP($B25,Multivivo!$B$9:$AI$71,R$3,FALSE)-Desconto_TradeIn!R25),"-")</f>
        <v>3599</v>
      </c>
      <c r="S25" s="197">
        <f>IFERROR(IF(VLOOKUP($B25,Multivivo!$B$9:$AI$71,S$3,FALSE)-Desconto_TradeIn!S25&lt;=0,0,VLOOKUP($B25,Multivivo!$B$9:$AI$71,S$3,FALSE)-Desconto_TradeIn!S25),"-")</f>
        <v>3599</v>
      </c>
      <c r="T25" s="197">
        <f>IFERROR(IF(VLOOKUP($B25,Multivivo!$B$9:$AI$71,T$3,FALSE)-Desconto_TradeIn!T25&lt;=0,0,VLOOKUP($B25,Multivivo!$B$9:$AI$71,T$3,FALSE)-Desconto_TradeIn!T25),"-")</f>
        <v>3599</v>
      </c>
      <c r="U25" s="197">
        <f>IFERROR(IF(VLOOKUP($B25,Multivivo!$B$9:$AI$71,U$3,FALSE)-Desconto_TradeIn!U25&lt;=0,0,VLOOKUP($B25,Multivivo!$B$9:$AI$71,U$3,FALSE)-Desconto_TradeIn!U25),"-")</f>
        <v>3599</v>
      </c>
      <c r="V25" s="197">
        <f>IFERROR(IF(VLOOKUP($B25,Multivivo!$B$9:$AI$71,V$3,FALSE)-Desconto_TradeIn!V25&lt;=0,0,VLOOKUP($B25,Multivivo!$B$9:$AI$71,V$3,FALSE)-Desconto_TradeIn!V25),"-")</f>
        <v>3599</v>
      </c>
      <c r="W25" s="197">
        <f>IFERROR(IF(VLOOKUP($B25,Multivivo!$B$9:$AI$71,W$3,FALSE)-Desconto_TradeIn!W25&lt;=0,0,VLOOKUP($B25,Multivivo!$B$9:$AI$71,W$3,FALSE)-Desconto_TradeIn!W25),"-")</f>
        <v>3599</v>
      </c>
      <c r="X25" s="197">
        <f>IFERROR(IF(VLOOKUP($B25,Multivivo!$B$9:$AI$71,X$3,FALSE)-Desconto_TradeIn!X25&lt;=0,0,VLOOKUP($B25,Multivivo!$B$9:$AI$71,X$3,FALSE)-Desconto_TradeIn!X25),"-")</f>
        <v>3599</v>
      </c>
      <c r="Y25" s="197">
        <f>IFERROR(IF(VLOOKUP($B25,Multivivo!$B$9:$AI$71,Y$3,FALSE)-Desconto_TradeIn!Y25&lt;=0,0,VLOOKUP($B25,Multivivo!$B$9:$AI$71,Y$3,FALSE)-Desconto_TradeIn!Y25),"-")</f>
        <v>3599</v>
      </c>
      <c r="Z25" s="146">
        <f>IFERROR(IF(VLOOKUP($B25,'Novos Planos'!$B$9:$BR$71,Z$3,FALSE)-Desconto_TradeIn!H25&lt;=0,0,VLOOKUP($B25,'Novos Planos'!$B$9:$BR$71,Z$3,FALSE)-Desconto_TradeIn!H25),"-")</f>
        <v>3699</v>
      </c>
      <c r="AA25" s="146">
        <f>IFERROR(IF(VLOOKUP($B25,'Novos Planos'!$B$9:$BR$71,AA$3,FALSE)-Desconto_TradeIn!I25&lt;=0,0,VLOOKUP($B25,'Novos Planos'!$B$9:$BR$71,AA$3,FALSE)-Desconto_TradeIn!I25),"-")</f>
        <v>3699</v>
      </c>
      <c r="AB25" s="146">
        <f>IFERROR(IF(VLOOKUP($B25,'Novos Planos'!$B$9:$BR$71,AB$3,FALSE)-Desconto_TradeIn!J25&lt;=0,0,VLOOKUP($B25,'Novos Planos'!$B$9:$BR$71,AB$3,FALSE)-Desconto_TradeIn!J25),"-")</f>
        <v>3699</v>
      </c>
      <c r="AC25" s="146">
        <f>IFERROR(IF(VLOOKUP($B25,'Novos Planos'!$B$9:$BR$71,AC$3,FALSE)-Desconto_TradeIn!K25&lt;=0,0,VLOOKUP($B25,'Novos Planos'!$B$9:$BR$71,AC$3,FALSE)-Desconto_TradeIn!K25),"-")</f>
        <v>3699</v>
      </c>
      <c r="AD25" s="146">
        <f>IFERROR(IF(VLOOKUP($B25,'Novos Planos'!$B$9:$BR$71,AD$3,FALSE)-Desconto_TradeIn!L25&lt;=0,0,VLOOKUP($B25,'Novos Planos'!$B$9:$BR$71,AD$3,FALSE)-Desconto_TradeIn!L25),"-")</f>
        <v>3699</v>
      </c>
      <c r="AE25" s="146">
        <f>IFERROR(IF(VLOOKUP($B25,'Novos Planos'!$B$9:$BR$71,AE$3,FALSE)-Desconto_TradeIn!M25&lt;=0,0,VLOOKUP($B25,'Novos Planos'!$B$9:$BR$71,AE$3,FALSE)-Desconto_TradeIn!M25),"-")</f>
        <v>3699</v>
      </c>
      <c r="AF25" s="146">
        <f>IFERROR(IF(VLOOKUP($B25,'Novos Planos'!$B$9:$BR$71,AF$3,FALSE)-Desconto_TradeIn!N25&lt;=0,0,VLOOKUP($B25,'Novos Planos'!$B$9:$BR$71,AF$3,FALSE)-Desconto_TradeIn!N25),"-")</f>
        <v>3699</v>
      </c>
      <c r="AG25" s="146">
        <f>IFERROR(IF(VLOOKUP($B25,'Novos Planos'!$B$9:$BR$71,AG$3,FALSE)-Desconto_TradeIn!O25&lt;=0,0,VLOOKUP($B25,'Novos Planos'!$B$9:$BR$71,AG$3,FALSE)-Desconto_TradeIn!O25),"-")</f>
        <v>3699</v>
      </c>
      <c r="AH25" s="146">
        <f>IFERROR(IF(VLOOKUP($B25,'Novos Planos'!$B$9:$BR$71,AH$3,FALSE)-Desconto_TradeIn!P25&lt;=0,0,VLOOKUP($B25,'Novos Planos'!$B$9:$BR$71,AH$3,FALSE)-Desconto_TradeIn!P25),"-")</f>
        <v>3699</v>
      </c>
      <c r="AI25" s="146">
        <f>IFERROR(IF(VLOOKUP($B25,'Novos Planos'!$B$9:$BR$71,AI$3,FALSE)-Desconto_TradeIn!Q25&lt;=0,0,VLOOKUP($B25,'Novos Planos'!$B$9:$BR$71,AI$3,FALSE)-Desconto_TradeIn!Q25),"-")</f>
        <v>3599</v>
      </c>
      <c r="AJ25" s="146">
        <f>IFERROR(IF(VLOOKUP($B25,'Novos Planos'!$B$9:$BR$71,AJ$3,FALSE)-Desconto_TradeIn!R25&lt;=0,0,VLOOKUP($B25,'Novos Planos'!$B$9:$BR$71,AJ$3,FALSE)-Desconto_TradeIn!R25),"-")</f>
        <v>3599</v>
      </c>
      <c r="AK25" s="146">
        <f>IFERROR(IF(VLOOKUP($B25,'Novos Planos'!$B$9:$BR$71,AK$3,FALSE)-Desconto_TradeIn!S25&lt;=0,0,VLOOKUP($B25,'Novos Planos'!$B$9:$BR$71,AK$3,FALSE)-Desconto_TradeIn!S25),"-")</f>
        <v>3599</v>
      </c>
      <c r="AL25" s="146">
        <f>IFERROR(IF(VLOOKUP($B25,'Novos Planos'!$B$9:$BR$71,AL$3,FALSE)-Desconto_TradeIn!T25&lt;=0,0,VLOOKUP($B25,'Novos Planos'!$B$9:$BR$71,AL$3,FALSE)-Desconto_TradeIn!T25),"-")</f>
        <v>3599</v>
      </c>
      <c r="AM25" s="146">
        <f>IFERROR(IF(VLOOKUP($B25,'Novos Planos'!$B$9:$BR$71,AM$3,FALSE)-Desconto_TradeIn!U25&lt;=0,0,VLOOKUP($B25,'Novos Planos'!$B$9:$BR$71,AM$3,FALSE)-Desconto_TradeIn!U25),"-")</f>
        <v>3599</v>
      </c>
      <c r="AN25" s="146">
        <f>IFERROR(IF(VLOOKUP($B25,'Novos Planos'!$B$9:$BR$71,AN$3,FALSE)-Desconto_TradeIn!V25&lt;=0,0,VLOOKUP($B25,'Novos Planos'!$B$9:$BR$71,AN$3,FALSE)-Desconto_TradeIn!V25),"-")</f>
        <v>3599</v>
      </c>
      <c r="AO25" s="146">
        <f>IFERROR(IF(VLOOKUP($B25,'Novos Planos'!$B$9:$BR$71,AO$3,FALSE)-Desconto_TradeIn!W25&lt;=0,0,VLOOKUP($B25,'Novos Planos'!$B$9:$BR$71,AO$3,FALSE)-Desconto_TradeIn!W25),"-")</f>
        <v>3599</v>
      </c>
      <c r="AP25" s="146">
        <f>IFERROR(IF(VLOOKUP($B25,'Novos Planos'!$B$9:$BR$71,AP$3,FALSE)-Desconto_TradeIn!X25&lt;=0,0,VLOOKUP($B25,'Novos Planos'!$B$9:$BR$71,AP$3,FALSE)-Desconto_TradeIn!X25),"-")</f>
        <v>3599</v>
      </c>
      <c r="AQ25" s="146">
        <f>IFERROR(IF(VLOOKUP($B25,'Novos Planos'!$B$9:$BR$71,AQ$3,FALSE)-Desconto_TradeIn!Y25&lt;=0,0,VLOOKUP($B25,'Novos Planos'!$B$9:$BR$71,AQ$3,FALSE)-Desconto_TradeIn!Y25),"-")</f>
        <v>3599</v>
      </c>
      <c r="AR25" s="146">
        <f>IFERROR(IF(VLOOKUP($B25,'Novos Planos'!$B$9:$BR$71,AR$3,FALSE)-Desconto_TradeIn!Z25&lt;=0,0,VLOOKUP($B25,'Novos Planos'!$B$9:$BR$71,AR$3,FALSE)-Desconto_TradeIn!Z25),"-")</f>
        <v>2599</v>
      </c>
      <c r="AS25" s="146">
        <f>IFERROR(IF(VLOOKUP($B25,'Novos Planos'!$B$9:$BR$71,AS$3,FALSE)-Desconto_TradeIn!AA25&lt;=0,0,VLOOKUP($B25,'Novos Planos'!$B$9:$BR$71,AS$3,FALSE)-Desconto_TradeIn!AA25),"-")</f>
        <v>2599</v>
      </c>
      <c r="AT25" s="146">
        <f>IFERROR(IF(VLOOKUP($B25,'Novos Planos'!$B$9:$BR$71,AT$3,FALSE)-Desconto_TradeIn!AB25&lt;=0,0,VLOOKUP($B25,'Novos Planos'!$B$9:$BR$71,AT$3,FALSE)-Desconto_TradeIn!AB25),"-")</f>
        <v>2599</v>
      </c>
      <c r="AU25" s="146">
        <f>IFERROR(IF(VLOOKUP($B25,'Novos Planos'!$B$9:$BR$71,AU$3,FALSE)-Desconto_TradeIn!AC25&lt;=0,0,VLOOKUP($B25,'Novos Planos'!$B$9:$BR$71,AU$3,FALSE)-Desconto_TradeIn!AC25),"-")</f>
        <v>2599</v>
      </c>
      <c r="AV25" s="146">
        <f>IFERROR(IF(VLOOKUP($B25,'Novos Planos'!$B$9:$BR$71,AV$3,FALSE)-Desconto_TradeIn!AD25&lt;=0,0,VLOOKUP($B25,'Novos Planos'!$B$9:$BR$71,AV$3,FALSE)-Desconto_TradeIn!AD25),"-")</f>
        <v>2599</v>
      </c>
      <c r="AW25" s="146">
        <f>IFERROR(IF(VLOOKUP($B25,'Novos Planos'!$B$9:$BR$71,AW$3,FALSE)-Desconto_TradeIn!AE25&lt;=0,0,VLOOKUP($B25,'Novos Planos'!$B$9:$BR$71,AW$3,FALSE)-Desconto_TradeIn!AE25),"-")</f>
        <v>2599</v>
      </c>
      <c r="AX25" s="146">
        <f>IFERROR(IF(VLOOKUP($B25,'Novos Planos'!$B$9:$BR$71,AX$3,FALSE)-Desconto_TradeIn!AF25&lt;=0,0,VLOOKUP($B25,'Novos Planos'!$B$9:$BR$71,AX$3,FALSE)-Desconto_TradeIn!AF25),"-")</f>
        <v>2599</v>
      </c>
      <c r="AY25" s="146">
        <f>IFERROR(IF(VLOOKUP($B25,'Novos Planos'!$B$9:$BR$71,AY$3,FALSE)-Desconto_TradeIn!AG25&lt;=0,0,VLOOKUP($B25,'Novos Planos'!$B$9:$BR$71,AY$3,FALSE)-Desconto_TradeIn!AG25),"-")</f>
        <v>2599</v>
      </c>
      <c r="AZ25" s="146">
        <f>IFERROR(IF(VLOOKUP($B25,'Novos Planos'!$B$9:$BR$71,AZ$3,FALSE)-Desconto_TradeIn!AH25&lt;=0,0,VLOOKUP($B25,'Novos Planos'!$B$9:$BR$71,AZ$3,FALSE)-Desconto_TradeIn!AH25),"-")</f>
        <v>2599</v>
      </c>
      <c r="BA25" s="146">
        <f>IFERROR(IF(VLOOKUP($B25,'Novos Planos'!$B$9:$BR$71,BA$3,FALSE)-Desconto_TradeIn!AI25&lt;=0,0,VLOOKUP($B25,'Novos Planos'!$B$9:$BR$71,BA$3,FALSE)-Desconto_TradeIn!AI25),"-")</f>
        <v>2199</v>
      </c>
      <c r="BB25" s="146">
        <f>IFERROR(IF(VLOOKUP($B25,'Novos Planos'!$B$9:$BR$71,BB$3,FALSE)-Desconto_TradeIn!AJ25&lt;=0,0,VLOOKUP($B25,'Novos Planos'!$B$9:$BR$71,BB$3,FALSE)-Desconto_TradeIn!AJ25),"-")</f>
        <v>2199</v>
      </c>
      <c r="BC25" s="146">
        <f>IFERROR(IF(VLOOKUP($B25,'Novos Planos'!$B$9:$BR$71,BC$3,FALSE)-Desconto_TradeIn!AK25&lt;=0,0,VLOOKUP($B25,'Novos Planos'!$B$9:$BR$71,BC$3,FALSE)-Desconto_TradeIn!AK25),"-")</f>
        <v>2199</v>
      </c>
      <c r="BD25" s="146">
        <f>IFERROR(IF(VLOOKUP($B25,'Novos Planos'!$B$9:$BR$71,BD$3,FALSE)-Desconto_TradeIn!AL25&lt;=0,0,VLOOKUP($B25,'Novos Planos'!$B$9:$BR$71,BD$3,FALSE)-Desconto_TradeIn!AL25),"-")</f>
        <v>2199</v>
      </c>
      <c r="BE25" s="146">
        <f>IFERROR(IF(VLOOKUP($B25,'Novos Planos'!$B$9:$BR$71,BE$3,FALSE)-Desconto_TradeIn!AM25&lt;=0,0,VLOOKUP($B25,'Novos Planos'!$B$9:$BR$71,BE$3,FALSE)-Desconto_TradeIn!AM25),"-")</f>
        <v>2199</v>
      </c>
      <c r="BF25" s="146">
        <f>IFERROR(IF(VLOOKUP($B25,'Novos Planos'!$B$9:$BR$71,BF$3,FALSE)-Desconto_TradeIn!AN25&lt;=0,0,VLOOKUP($B25,'Novos Planos'!$B$9:$BR$71,BF$3,FALSE)-Desconto_TradeIn!AN25),"-")</f>
        <v>2199</v>
      </c>
      <c r="BG25" s="146">
        <f>IFERROR(IF(VLOOKUP($B25,'Novos Planos'!$B$9:$BR$71,BG$3,FALSE)-Desconto_TradeIn!AO25&lt;=0,0,VLOOKUP($B25,'Novos Planos'!$B$9:$BR$71,BG$3,FALSE)-Desconto_TradeIn!AO25),"-")</f>
        <v>2199</v>
      </c>
      <c r="BH25" s="146">
        <f>IFERROR(IF(VLOOKUP($B25,'Novos Planos'!$B$9:$BR$71,BH$3,FALSE)-Desconto_TradeIn!AP25&lt;=0,0,VLOOKUP($B25,'Novos Planos'!$B$9:$BR$71,BH$3,FALSE)-Desconto_TradeIn!AP25),"-")</f>
        <v>2199</v>
      </c>
      <c r="BI25" s="146">
        <f>IFERROR(IF(VLOOKUP($B25,'Novos Planos'!$B$9:$BR$71,BI$3,FALSE)-Desconto_TradeIn!AQ25&lt;=0,0,VLOOKUP($B25,'Novos Planos'!$B$9:$BR$71,BI$3,FALSE)-Desconto_TradeIn!AQ25),"-")</f>
        <v>2199</v>
      </c>
      <c r="BJ25" s="146">
        <f>IFERROR(IF(VLOOKUP($B25,'Novos Planos'!$B$9:$BR$71,BJ$3,FALSE)-Desconto_TradeIn!AR25&lt;=0,0,VLOOKUP($B25,'Novos Planos'!$B$9:$BR$71,BJ$3,FALSE)-Desconto_TradeIn!AR25),"-")</f>
        <v>1899</v>
      </c>
      <c r="BK25" s="146">
        <f>IFERROR(IF(VLOOKUP($B25,'Novos Planos'!$B$9:$BR$71,BK$3,FALSE)-Desconto_TradeIn!AS25&lt;=0,0,VLOOKUP($B25,'Novos Planos'!$B$9:$BR$71,BK$3,FALSE)-Desconto_TradeIn!AS25),"-")</f>
        <v>1899</v>
      </c>
      <c r="BL25" s="146">
        <f>IFERROR(IF(VLOOKUP($B25,'Novos Planos'!$B$9:$BR$71,BL$3,FALSE)-Desconto_TradeIn!AT25&lt;=0,0,VLOOKUP($B25,'Novos Planos'!$B$9:$BR$71,BL$3,FALSE)-Desconto_TradeIn!AT25),"-")</f>
        <v>1899</v>
      </c>
      <c r="BM25" s="146">
        <f>IFERROR(IF(VLOOKUP($B25,'Novos Planos'!$B$9:$BR$71,BM$3,FALSE)-Desconto_TradeIn!AU25&lt;=0,0,VLOOKUP($B25,'Novos Planos'!$B$9:$BR$71,BM$3,FALSE)-Desconto_TradeIn!AU25),"-")</f>
        <v>1899</v>
      </c>
      <c r="BN25" s="146">
        <f>IFERROR(IF(VLOOKUP($B25,'Novos Planos'!$B$9:$BR$71,BN$3,FALSE)-Desconto_TradeIn!AV25&lt;=0,0,VLOOKUP($B25,'Novos Planos'!$B$9:$BR$71,BN$3,FALSE)-Desconto_TradeIn!AV25),"-")</f>
        <v>1899</v>
      </c>
      <c r="BO25" s="146">
        <f>IFERROR(IF(VLOOKUP($B25,'Novos Planos'!$B$9:$BR$71,BO$3,FALSE)-Desconto_TradeIn!AW25&lt;=0,0,VLOOKUP($B25,'Novos Planos'!$B$9:$BR$71,BO$3,FALSE)-Desconto_TradeIn!AW25),"-")</f>
        <v>1899</v>
      </c>
      <c r="BP25" s="146">
        <f>IFERROR(IF(VLOOKUP($B25,'Novos Planos'!$B$9:$BR$71,BP$3,FALSE)-Desconto_TradeIn!AX25&lt;=0,0,VLOOKUP($B25,'Novos Planos'!$B$9:$BR$71,BP$3,FALSE)-Desconto_TradeIn!AX25),"-")</f>
        <v>1899</v>
      </c>
      <c r="BQ25" s="146">
        <f>IFERROR(IF(VLOOKUP($B25,'Novos Planos'!$B$9:$BR$71,BQ$3,FALSE)-Desconto_TradeIn!AY25&lt;=0,0,VLOOKUP($B25,'Novos Planos'!$B$9:$BR$71,BQ$3,FALSE)-Desconto_TradeIn!AY25),"-")</f>
        <v>1899</v>
      </c>
      <c r="BR25" s="146">
        <f>IFERROR(IF(VLOOKUP($B25,'Novos Planos'!$B$9:$BR$71,BR$3,FALSE)-Desconto_TradeIn!AZ25&lt;=0,0,VLOOKUP($B25,'Novos Planos'!$B$9:$BR$71,BR$3,FALSE)-Desconto_TradeIn!AZ25),"-")</f>
        <v>1899</v>
      </c>
      <c r="BS25" s="146">
        <f>IFERROR(IF(VLOOKUP($B25,'Novos Planos'!$B$9:$BR$71,BS$3,FALSE)-Desconto_TradeIn!BA25&lt;=0,0,VLOOKUP($B25,'Novos Planos'!$B$9:$BR$71,BS$3,FALSE)-Desconto_TradeIn!BA25),"-")</f>
        <v>1799</v>
      </c>
      <c r="BT25" s="146">
        <f>IFERROR(IF(VLOOKUP($B25,'Novos Planos'!$B$9:$BR$71,BT$3,FALSE)-Desconto_TradeIn!BB25&lt;=0,0,VLOOKUP($B25,'Novos Planos'!$B$9:$BR$71,BT$3,FALSE)-Desconto_TradeIn!BB25),"-")</f>
        <v>1799</v>
      </c>
      <c r="BU25" s="146">
        <f>IFERROR(IF(VLOOKUP($B25,'Novos Planos'!$B$9:$BR$71,BU$3,FALSE)-Desconto_TradeIn!BC25&lt;=0,0,VLOOKUP($B25,'Novos Planos'!$B$9:$BR$71,BU$3,FALSE)-Desconto_TradeIn!BC25),"-")</f>
        <v>1799</v>
      </c>
      <c r="BV25" s="146">
        <f>IFERROR(IF(VLOOKUP($B25,'Novos Planos'!$B$9:$BR$71,BV$3,FALSE)-Desconto_TradeIn!BD25&lt;=0,0,VLOOKUP($B25,'Novos Planos'!$B$9:$BR$71,BV$3,FALSE)-Desconto_TradeIn!BD25),"-")</f>
        <v>1799</v>
      </c>
      <c r="BW25" s="146">
        <f>IFERROR(IF(VLOOKUP($B25,'Novos Planos'!$B$9:$BR$71,BW$3,FALSE)-Desconto_TradeIn!BE25&lt;=0,0,VLOOKUP($B25,'Novos Planos'!$B$9:$BR$71,BW$3,FALSE)-Desconto_TradeIn!BE25),"-")</f>
        <v>1799</v>
      </c>
      <c r="BX25" s="146">
        <f>IFERROR(IF(VLOOKUP($B25,'Novos Planos'!$B$9:$BR$71,BX$3,FALSE)-Desconto_TradeIn!BF25&lt;=0,0,VLOOKUP($B25,'Novos Planos'!$B$9:$BR$71,BX$3,FALSE)-Desconto_TradeIn!BF25),"-")</f>
        <v>1799</v>
      </c>
      <c r="BY25" s="146">
        <f>IFERROR(IF(VLOOKUP($B25,'Novos Planos'!$B$9:$BR$71,BY$3,FALSE)-Desconto_TradeIn!BG25&lt;=0,0,VLOOKUP($B25,'Novos Planos'!$B$9:$BR$71,BY$3,FALSE)-Desconto_TradeIn!BG25),"-")</f>
        <v>1799</v>
      </c>
      <c r="BZ25" s="146">
        <f>IFERROR(IF(VLOOKUP($B25,'Novos Planos'!$B$9:$BR$71,BZ$3,FALSE)-Desconto_TradeIn!BH25&lt;=0,0,VLOOKUP($B25,'Novos Planos'!$B$9:$BR$71,BZ$3,FALSE)-Desconto_TradeIn!BH25),"-")</f>
        <v>1799</v>
      </c>
      <c r="CA25" s="146">
        <f>IFERROR(IF(VLOOKUP($B25,'Novos Planos'!$B$9:$BR$71,CA$3,FALSE)-Desconto_TradeIn!BI25&lt;=0,0,VLOOKUP($B25,'Novos Planos'!$B$9:$BR$71,CA$3,FALSE)-Desconto_TradeIn!BI25),"-")</f>
        <v>1799</v>
      </c>
      <c r="CB25" s="146">
        <f>IFERROR(IF(VLOOKUP($B25,'Novos Planos'!$B$9:$BR$71,CB$3,FALSE)-Desconto_TradeIn!BJ25&lt;=0,0,VLOOKUP($B25,'Novos Planos'!$B$9:$BR$71,CB$3,FALSE)-Desconto_TradeIn!BJ25),"-")</f>
        <v>1299</v>
      </c>
      <c r="CC25" s="146">
        <f>IFERROR(IF(VLOOKUP($B25,'Novos Planos'!$B$9:$BR$71,CC$3,FALSE)-Desconto_TradeIn!BK25&lt;=0,0,VLOOKUP($B25,'Novos Planos'!$B$9:$BR$71,CC$3,FALSE)-Desconto_TradeIn!BK25),"-")</f>
        <v>1299</v>
      </c>
      <c r="CD25" s="146">
        <f>IFERROR(IF(VLOOKUP($B25,'Novos Planos'!$B$9:$BR$71,CD$3,FALSE)-Desconto_TradeIn!BL25&lt;=0,0,VLOOKUP($B25,'Novos Planos'!$B$9:$BR$71,CD$3,FALSE)-Desconto_TradeIn!BL25),"-")</f>
        <v>1299</v>
      </c>
      <c r="CE25" s="146">
        <f>IFERROR(IF(VLOOKUP($B25,'Novos Planos'!$B$9:$BR$71,CE$3,FALSE)-Desconto_TradeIn!BM25&lt;=0,0,VLOOKUP($B25,'Novos Planos'!$B$9:$BR$71,CE$3,FALSE)-Desconto_TradeIn!BM25),"-")</f>
        <v>1299</v>
      </c>
      <c r="CF25" s="146">
        <f>IFERROR(IF(VLOOKUP($B25,'Novos Planos'!$B$9:$BR$71,CF$3,FALSE)-Desconto_TradeIn!BN25&lt;=0,0,VLOOKUP($B25,'Novos Planos'!$B$9:$BR$71,CF$3,FALSE)-Desconto_TradeIn!BN25),"-")</f>
        <v>1299</v>
      </c>
      <c r="CG25" s="146">
        <f>IFERROR(IF(VLOOKUP($B25,'Novos Planos'!$B$9:$BR$71,CG$3,FALSE)-Desconto_TradeIn!BO25&lt;=0,0,VLOOKUP($B25,'Novos Planos'!$B$9:$BR$71,CG$3,FALSE)-Desconto_TradeIn!BO25),"-")</f>
        <v>1299</v>
      </c>
      <c r="CH25" s="146">
        <f>IFERROR(IF(VLOOKUP($B25,'Novos Planos'!$B$9:$BR$71,CH$3,FALSE)-Desconto_TradeIn!BP25&lt;=0,0,VLOOKUP($B25,'Novos Planos'!$B$9:$BR$71,CH$3,FALSE)-Desconto_TradeIn!BP25),"-")</f>
        <v>1299</v>
      </c>
      <c r="CI25" s="146">
        <f>IFERROR(IF(VLOOKUP($B25,'Novos Planos'!$B$9:$BR$71,CI$3,FALSE)-Desconto_TradeIn!BQ25&lt;=0,0,VLOOKUP($B25,'Novos Planos'!$B$9:$BR$71,CI$3,FALSE)-Desconto_TradeIn!BQ25),"-")</f>
        <v>1299</v>
      </c>
      <c r="CJ25" s="146">
        <f>IFERROR(IF(VLOOKUP($B25,'Novos Planos'!$B$9:$BR$71,CJ$3,FALSE)-Desconto_TradeIn!BR25&lt;=0,0,VLOOKUP($B25,'Novos Planos'!$B$9:$BR$71,CJ$3,FALSE)-Desconto_TradeIn!BR25),"-")</f>
        <v>1299</v>
      </c>
      <c r="CL25" s="237" t="b">
        <f>B25='Novos Planos'!B25</f>
        <v>1</v>
      </c>
      <c r="CM25" s="197">
        <v>0</v>
      </c>
      <c r="CN25" s="197">
        <v>0</v>
      </c>
      <c r="CO25" s="197">
        <v>0</v>
      </c>
      <c r="CP25" s="197">
        <v>0</v>
      </c>
      <c r="CQ25" s="197">
        <v>0</v>
      </c>
      <c r="CR25" s="197">
        <v>0</v>
      </c>
      <c r="CS25" s="197">
        <v>0</v>
      </c>
      <c r="CT25" s="197">
        <v>0</v>
      </c>
      <c r="CU25" s="197">
        <v>0</v>
      </c>
      <c r="CV25" s="197">
        <v>3599</v>
      </c>
      <c r="CW25" s="197">
        <v>3599</v>
      </c>
      <c r="CX25" s="197">
        <v>3599</v>
      </c>
      <c r="CY25" s="197">
        <v>3599</v>
      </c>
      <c r="CZ25" s="197">
        <v>3599</v>
      </c>
      <c r="DA25" s="197">
        <v>3599</v>
      </c>
      <c r="DB25" s="197">
        <v>3599</v>
      </c>
      <c r="DC25" s="197">
        <v>3599</v>
      </c>
      <c r="DD25" s="197">
        <v>3599</v>
      </c>
      <c r="DE25" s="146">
        <v>3699</v>
      </c>
      <c r="DF25" s="146">
        <v>3699</v>
      </c>
      <c r="DG25" s="146">
        <v>3699</v>
      </c>
      <c r="DH25" s="146">
        <v>3699</v>
      </c>
      <c r="DI25" s="146">
        <v>3699</v>
      </c>
      <c r="DJ25" s="146">
        <v>3699</v>
      </c>
      <c r="DK25" s="146">
        <v>3699</v>
      </c>
      <c r="DL25" s="146">
        <v>3699</v>
      </c>
      <c r="DM25" s="146">
        <v>3699</v>
      </c>
      <c r="DN25" s="146">
        <v>3599</v>
      </c>
      <c r="DO25" s="146">
        <v>3599</v>
      </c>
      <c r="DP25" s="146">
        <v>3599</v>
      </c>
      <c r="DQ25" s="146">
        <v>3599</v>
      </c>
      <c r="DR25" s="146">
        <v>3599</v>
      </c>
      <c r="DS25" s="146">
        <v>3599</v>
      </c>
      <c r="DT25" s="146">
        <v>3599</v>
      </c>
      <c r="DU25" s="146">
        <v>3599</v>
      </c>
      <c r="DV25" s="146">
        <v>3599</v>
      </c>
      <c r="DW25" s="146">
        <v>2599</v>
      </c>
      <c r="DX25" s="146">
        <v>2599</v>
      </c>
      <c r="DY25" s="146">
        <v>2599</v>
      </c>
      <c r="DZ25" s="146">
        <v>2599</v>
      </c>
      <c r="EA25" s="146">
        <v>2599</v>
      </c>
      <c r="EB25" s="146">
        <v>2599</v>
      </c>
      <c r="EC25" s="146">
        <v>2599</v>
      </c>
      <c r="ED25" s="146">
        <v>2599</v>
      </c>
      <c r="EE25" s="146">
        <v>2599</v>
      </c>
      <c r="EF25" s="146">
        <v>2199</v>
      </c>
      <c r="EG25" s="146">
        <v>2199</v>
      </c>
      <c r="EH25" s="146">
        <v>2199</v>
      </c>
      <c r="EI25" s="146">
        <v>2199</v>
      </c>
      <c r="EJ25" s="146">
        <v>2199</v>
      </c>
      <c r="EK25" s="146">
        <v>2199</v>
      </c>
      <c r="EL25" s="146">
        <v>2199</v>
      </c>
      <c r="EM25" s="146">
        <v>2199</v>
      </c>
      <c r="EN25" s="146">
        <v>2199</v>
      </c>
      <c r="EO25" s="146">
        <v>1899</v>
      </c>
      <c r="EP25" s="146">
        <v>1899</v>
      </c>
      <c r="EQ25" s="146">
        <v>1899</v>
      </c>
      <c r="ER25" s="146">
        <v>1899</v>
      </c>
      <c r="ES25" s="146">
        <v>1899</v>
      </c>
      <c r="ET25" s="146">
        <v>1899</v>
      </c>
      <c r="EU25" s="146">
        <v>1899</v>
      </c>
      <c r="EV25" s="146">
        <v>1899</v>
      </c>
      <c r="EW25" s="146">
        <v>1899</v>
      </c>
      <c r="EX25" s="146">
        <v>1799</v>
      </c>
      <c r="EY25" s="146">
        <v>1799</v>
      </c>
      <c r="EZ25" s="146">
        <v>1799</v>
      </c>
      <c r="FA25" s="146">
        <v>1799</v>
      </c>
      <c r="FB25" s="146">
        <v>1799</v>
      </c>
      <c r="FC25" s="146">
        <v>1799</v>
      </c>
      <c r="FD25" s="146">
        <v>1799</v>
      </c>
      <c r="FE25" s="146">
        <v>1799</v>
      </c>
      <c r="FF25" s="146">
        <v>1799</v>
      </c>
      <c r="FG25" s="146">
        <v>1299</v>
      </c>
      <c r="FH25" s="146">
        <v>1299</v>
      </c>
      <c r="FI25" s="146">
        <v>1299</v>
      </c>
      <c r="FJ25" s="146">
        <v>1299</v>
      </c>
      <c r="FK25" s="146">
        <v>1299</v>
      </c>
      <c r="FL25" s="146">
        <v>1299</v>
      </c>
      <c r="FM25" s="146">
        <v>1299</v>
      </c>
      <c r="FN25" s="146">
        <v>1299</v>
      </c>
      <c r="FO25" s="146">
        <v>1299</v>
      </c>
    </row>
    <row r="26" spans="1:171" ht="15" customHeight="1">
      <c r="A26" s="296"/>
      <c r="B26" s="404" t="str">
        <f>'Novos Planos'!B26</f>
        <v>Sony E6603</v>
      </c>
      <c r="C26" s="391" t="str">
        <f>'Novos Planos'!C26</f>
        <v>Sony Xperia Z5</v>
      </c>
      <c r="D26" s="480">
        <f>'Novos Planos'!D26</f>
        <v>42300</v>
      </c>
      <c r="E26" s="480" t="str">
        <f>'Novos Planos'!E26</f>
        <v>Lte</v>
      </c>
      <c r="F26" s="197" t="str">
        <f>'Novos Planos'!F26</f>
        <v>4FF</v>
      </c>
      <c r="G26" s="197" t="str">
        <f>'Novos Planos'!G26</f>
        <v>SmartVivo 6GB</v>
      </c>
      <c r="H26" s="197"/>
      <c r="I26" s="197"/>
      <c r="J26" s="197"/>
      <c r="K26" s="197"/>
      <c r="L26" s="197"/>
      <c r="M26" s="197"/>
      <c r="N26" s="197"/>
      <c r="O26" s="197"/>
      <c r="P26" s="197"/>
      <c r="Q26" s="197">
        <f>IFERROR(IF(VLOOKUP($B26,Multivivo!$B$9:$AI$71,Q$3,FALSE)-Desconto_TradeIn!Q26&lt;=0,0,VLOOKUP($B26,Multivivo!$B$9:$AI$71,Q$3,FALSE)-Desconto_TradeIn!Q26),"-")</f>
        <v>3299</v>
      </c>
      <c r="R26" s="197">
        <f>IFERROR(IF(VLOOKUP($B26,Multivivo!$B$9:$AI$71,R$3,FALSE)-Desconto_TradeIn!R26&lt;=0,0,VLOOKUP($B26,Multivivo!$B$9:$AI$71,R$3,FALSE)-Desconto_TradeIn!R26),"-")</f>
        <v>3299</v>
      </c>
      <c r="S26" s="197">
        <f>IFERROR(IF(VLOOKUP($B26,Multivivo!$B$9:$AI$71,S$3,FALSE)-Desconto_TradeIn!S26&lt;=0,0,VLOOKUP($B26,Multivivo!$B$9:$AI$71,S$3,FALSE)-Desconto_TradeIn!S26),"-")</f>
        <v>3299</v>
      </c>
      <c r="T26" s="197">
        <f>IFERROR(IF(VLOOKUP($B26,Multivivo!$B$9:$AI$71,T$3,FALSE)-Desconto_TradeIn!T26&lt;=0,0,VLOOKUP($B26,Multivivo!$B$9:$AI$71,T$3,FALSE)-Desconto_TradeIn!T26),"-")</f>
        <v>3299</v>
      </c>
      <c r="U26" s="197">
        <f>IFERROR(IF(VLOOKUP($B26,Multivivo!$B$9:$AI$71,U$3,FALSE)-Desconto_TradeIn!U26&lt;=0,0,VLOOKUP($B26,Multivivo!$B$9:$AI$71,U$3,FALSE)-Desconto_TradeIn!U26),"-")</f>
        <v>3299</v>
      </c>
      <c r="V26" s="197">
        <f>IFERROR(IF(VLOOKUP($B26,Multivivo!$B$9:$AI$71,V$3,FALSE)-Desconto_TradeIn!V26&lt;=0,0,VLOOKUP($B26,Multivivo!$B$9:$AI$71,V$3,FALSE)-Desconto_TradeIn!V26),"-")</f>
        <v>3299</v>
      </c>
      <c r="W26" s="197">
        <f>IFERROR(IF(VLOOKUP($B26,Multivivo!$B$9:$AI$71,W$3,FALSE)-Desconto_TradeIn!W26&lt;=0,0,VLOOKUP($B26,Multivivo!$B$9:$AI$71,W$3,FALSE)-Desconto_TradeIn!W26),"-")</f>
        <v>3299</v>
      </c>
      <c r="X26" s="197">
        <f>IFERROR(IF(VLOOKUP($B26,Multivivo!$B$9:$AI$71,X$3,FALSE)-Desconto_TradeIn!X26&lt;=0,0,VLOOKUP($B26,Multivivo!$B$9:$AI$71,X$3,FALSE)-Desconto_TradeIn!X26),"-")</f>
        <v>3299</v>
      </c>
      <c r="Y26" s="197">
        <f>IFERROR(IF(VLOOKUP($B26,Multivivo!$B$9:$AI$71,Y$3,FALSE)-Desconto_TradeIn!Y26&lt;=0,0,VLOOKUP($B26,Multivivo!$B$9:$AI$71,Y$3,FALSE)-Desconto_TradeIn!Y26),"-")</f>
        <v>3299</v>
      </c>
      <c r="Z26" s="146">
        <f>IFERROR(IF(VLOOKUP($B26,'Novos Planos'!$B$9:$BR$71,Z$3,FALSE)-Desconto_TradeIn!H26&lt;=0,0,VLOOKUP($B26,'Novos Planos'!$B$9:$BR$71,Z$3,FALSE)-Desconto_TradeIn!H26),"-")</f>
        <v>4249</v>
      </c>
      <c r="AA26" s="146">
        <f>IFERROR(IF(VLOOKUP($B26,'Novos Planos'!$B$9:$BR$71,AA$3,FALSE)-Desconto_TradeIn!I26&lt;=0,0,VLOOKUP($B26,'Novos Planos'!$B$9:$BR$71,AA$3,FALSE)-Desconto_TradeIn!I26),"-")</f>
        <v>4249</v>
      </c>
      <c r="AB26" s="146">
        <f>IFERROR(IF(VLOOKUP($B26,'Novos Planos'!$B$9:$BR$71,AB$3,FALSE)-Desconto_TradeIn!J26&lt;=0,0,VLOOKUP($B26,'Novos Planos'!$B$9:$BR$71,AB$3,FALSE)-Desconto_TradeIn!J26),"-")</f>
        <v>4249</v>
      </c>
      <c r="AC26" s="146">
        <f>IFERROR(IF(VLOOKUP($B26,'Novos Planos'!$B$9:$BR$71,AC$3,FALSE)-Desconto_TradeIn!K26&lt;=0,0,VLOOKUP($B26,'Novos Planos'!$B$9:$BR$71,AC$3,FALSE)-Desconto_TradeIn!K26),"-")</f>
        <v>4249</v>
      </c>
      <c r="AD26" s="146">
        <f>IFERROR(IF(VLOOKUP($B26,'Novos Planos'!$B$9:$BR$71,AD$3,FALSE)-Desconto_TradeIn!L26&lt;=0,0,VLOOKUP($B26,'Novos Planos'!$B$9:$BR$71,AD$3,FALSE)-Desconto_TradeIn!L26),"-")</f>
        <v>4249</v>
      </c>
      <c r="AE26" s="146">
        <f>IFERROR(IF(VLOOKUP($B26,'Novos Planos'!$B$9:$BR$71,AE$3,FALSE)-Desconto_TradeIn!M26&lt;=0,0,VLOOKUP($B26,'Novos Planos'!$B$9:$BR$71,AE$3,FALSE)-Desconto_TradeIn!M26),"-")</f>
        <v>4249</v>
      </c>
      <c r="AF26" s="146">
        <f>IFERROR(IF(VLOOKUP($B26,'Novos Planos'!$B$9:$BR$71,AF$3,FALSE)-Desconto_TradeIn!N26&lt;=0,0,VLOOKUP($B26,'Novos Planos'!$B$9:$BR$71,AF$3,FALSE)-Desconto_TradeIn!N26),"-")</f>
        <v>4249</v>
      </c>
      <c r="AG26" s="146">
        <f>IFERROR(IF(VLOOKUP($B26,'Novos Planos'!$B$9:$BR$71,AG$3,FALSE)-Desconto_TradeIn!O26&lt;=0,0,VLOOKUP($B26,'Novos Planos'!$B$9:$BR$71,AG$3,FALSE)-Desconto_TradeIn!O26),"-")</f>
        <v>4249</v>
      </c>
      <c r="AH26" s="146">
        <f>IFERROR(IF(VLOOKUP($B26,'Novos Planos'!$B$9:$BR$71,AH$3,FALSE)-Desconto_TradeIn!P26&lt;=0,0,VLOOKUP($B26,'Novos Planos'!$B$9:$BR$71,AH$3,FALSE)-Desconto_TradeIn!P26),"-")</f>
        <v>4249</v>
      </c>
      <c r="AI26" s="146">
        <f>IFERROR(IF(VLOOKUP($B26,'Novos Planos'!$B$9:$BR$71,AI$3,FALSE)-Desconto_TradeIn!Q26&lt;=0,0,VLOOKUP($B26,'Novos Planos'!$B$9:$BR$71,AI$3,FALSE)-Desconto_TradeIn!Q26),"-")</f>
        <v>3299</v>
      </c>
      <c r="AJ26" s="146">
        <f>IFERROR(IF(VLOOKUP($B26,'Novos Planos'!$B$9:$BR$71,AJ$3,FALSE)-Desconto_TradeIn!R26&lt;=0,0,VLOOKUP($B26,'Novos Planos'!$B$9:$BR$71,AJ$3,FALSE)-Desconto_TradeIn!R26),"-")</f>
        <v>3299</v>
      </c>
      <c r="AK26" s="146">
        <f>IFERROR(IF(VLOOKUP($B26,'Novos Planos'!$B$9:$BR$71,AK$3,FALSE)-Desconto_TradeIn!S26&lt;=0,0,VLOOKUP($B26,'Novos Planos'!$B$9:$BR$71,AK$3,FALSE)-Desconto_TradeIn!S26),"-")</f>
        <v>3299</v>
      </c>
      <c r="AL26" s="146">
        <f>IFERROR(IF(VLOOKUP($B26,'Novos Planos'!$B$9:$BR$71,AL$3,FALSE)-Desconto_TradeIn!T26&lt;=0,0,VLOOKUP($B26,'Novos Planos'!$B$9:$BR$71,AL$3,FALSE)-Desconto_TradeIn!T26),"-")</f>
        <v>3299</v>
      </c>
      <c r="AM26" s="146">
        <f>IFERROR(IF(VLOOKUP($B26,'Novos Planos'!$B$9:$BR$71,AM$3,FALSE)-Desconto_TradeIn!U26&lt;=0,0,VLOOKUP($B26,'Novos Planos'!$B$9:$BR$71,AM$3,FALSE)-Desconto_TradeIn!U26),"-")</f>
        <v>3299</v>
      </c>
      <c r="AN26" s="146">
        <f>IFERROR(IF(VLOOKUP($B26,'Novos Planos'!$B$9:$BR$71,AN$3,FALSE)-Desconto_TradeIn!V26&lt;=0,0,VLOOKUP($B26,'Novos Planos'!$B$9:$BR$71,AN$3,FALSE)-Desconto_TradeIn!V26),"-")</f>
        <v>3299</v>
      </c>
      <c r="AO26" s="146">
        <f>IFERROR(IF(VLOOKUP($B26,'Novos Planos'!$B$9:$BR$71,AO$3,FALSE)-Desconto_TradeIn!W26&lt;=0,0,VLOOKUP($B26,'Novos Planos'!$B$9:$BR$71,AO$3,FALSE)-Desconto_TradeIn!W26),"-")</f>
        <v>3299</v>
      </c>
      <c r="AP26" s="146">
        <f>IFERROR(IF(VLOOKUP($B26,'Novos Planos'!$B$9:$BR$71,AP$3,FALSE)-Desconto_TradeIn!X26&lt;=0,0,VLOOKUP($B26,'Novos Planos'!$B$9:$BR$71,AP$3,FALSE)-Desconto_TradeIn!X26),"-")</f>
        <v>3299</v>
      </c>
      <c r="AQ26" s="146">
        <f>IFERROR(IF(VLOOKUP($B26,'Novos Planos'!$B$9:$BR$71,AQ$3,FALSE)-Desconto_TradeIn!Y26&lt;=0,0,VLOOKUP($B26,'Novos Planos'!$B$9:$BR$71,AQ$3,FALSE)-Desconto_TradeIn!Y26),"-")</f>
        <v>3299</v>
      </c>
      <c r="AR26" s="146">
        <f>IFERROR(IF(VLOOKUP($B26,'Novos Planos'!$B$9:$BR$71,AR$3,FALSE)-Desconto_TradeIn!Z26&lt;=0,0,VLOOKUP($B26,'Novos Planos'!$B$9:$BR$71,AR$3,FALSE)-Desconto_TradeIn!Z26),"-")</f>
        <v>3179</v>
      </c>
      <c r="AS26" s="146">
        <f>IFERROR(IF(VLOOKUP($B26,'Novos Planos'!$B$9:$BR$71,AS$3,FALSE)-Desconto_TradeIn!AA26&lt;=0,0,VLOOKUP($B26,'Novos Planos'!$B$9:$BR$71,AS$3,FALSE)-Desconto_TradeIn!AA26),"-")</f>
        <v>3179</v>
      </c>
      <c r="AT26" s="146">
        <f>IFERROR(IF(VLOOKUP($B26,'Novos Planos'!$B$9:$BR$71,AT$3,FALSE)-Desconto_TradeIn!AB26&lt;=0,0,VLOOKUP($B26,'Novos Planos'!$B$9:$BR$71,AT$3,FALSE)-Desconto_TradeIn!AB26),"-")</f>
        <v>3179</v>
      </c>
      <c r="AU26" s="146">
        <f>IFERROR(IF(VLOOKUP($B26,'Novos Planos'!$B$9:$BR$71,AU$3,FALSE)-Desconto_TradeIn!AC26&lt;=0,0,VLOOKUP($B26,'Novos Planos'!$B$9:$BR$71,AU$3,FALSE)-Desconto_TradeIn!AC26),"-")</f>
        <v>3179</v>
      </c>
      <c r="AV26" s="146">
        <f>IFERROR(IF(VLOOKUP($B26,'Novos Planos'!$B$9:$BR$71,AV$3,FALSE)-Desconto_TradeIn!AD26&lt;=0,0,VLOOKUP($B26,'Novos Planos'!$B$9:$BR$71,AV$3,FALSE)-Desconto_TradeIn!AD26),"-")</f>
        <v>3179</v>
      </c>
      <c r="AW26" s="146">
        <f>IFERROR(IF(VLOOKUP($B26,'Novos Planos'!$B$9:$BR$71,AW$3,FALSE)-Desconto_TradeIn!AE26&lt;=0,0,VLOOKUP($B26,'Novos Planos'!$B$9:$BR$71,AW$3,FALSE)-Desconto_TradeIn!AE26),"-")</f>
        <v>3179</v>
      </c>
      <c r="AX26" s="146">
        <f>IFERROR(IF(VLOOKUP($B26,'Novos Planos'!$B$9:$BR$71,AX$3,FALSE)-Desconto_TradeIn!AF26&lt;=0,0,VLOOKUP($B26,'Novos Planos'!$B$9:$BR$71,AX$3,FALSE)-Desconto_TradeIn!AF26),"-")</f>
        <v>3179</v>
      </c>
      <c r="AY26" s="146">
        <f>IFERROR(IF(VLOOKUP($B26,'Novos Planos'!$B$9:$BR$71,AY$3,FALSE)-Desconto_TradeIn!AG26&lt;=0,0,VLOOKUP($B26,'Novos Planos'!$B$9:$BR$71,AY$3,FALSE)-Desconto_TradeIn!AG26),"-")</f>
        <v>3179</v>
      </c>
      <c r="AZ26" s="146">
        <f>IFERROR(IF(VLOOKUP($B26,'Novos Planos'!$B$9:$BR$71,AZ$3,FALSE)-Desconto_TradeIn!AH26&lt;=0,0,VLOOKUP($B26,'Novos Planos'!$B$9:$BR$71,AZ$3,FALSE)-Desconto_TradeIn!AH26),"-")</f>
        <v>3179</v>
      </c>
      <c r="BA26" s="146">
        <f>IFERROR(IF(VLOOKUP($B26,'Novos Planos'!$B$9:$BR$71,BA$3,FALSE)-Desconto_TradeIn!AI26&lt;=0,0,VLOOKUP($B26,'Novos Planos'!$B$9:$BR$71,BA$3,FALSE)-Desconto_TradeIn!AI26),"-")</f>
        <v>2499</v>
      </c>
      <c r="BB26" s="146">
        <f>IFERROR(IF(VLOOKUP($B26,'Novos Planos'!$B$9:$BR$71,BB$3,FALSE)-Desconto_TradeIn!AJ26&lt;=0,0,VLOOKUP($B26,'Novos Planos'!$B$9:$BR$71,BB$3,FALSE)-Desconto_TradeIn!AJ26),"-")</f>
        <v>2499</v>
      </c>
      <c r="BC26" s="146">
        <f>IFERROR(IF(VLOOKUP($B26,'Novos Planos'!$B$9:$BR$71,BC$3,FALSE)-Desconto_TradeIn!AK26&lt;=0,0,VLOOKUP($B26,'Novos Planos'!$B$9:$BR$71,BC$3,FALSE)-Desconto_TradeIn!AK26),"-")</f>
        <v>2499</v>
      </c>
      <c r="BD26" s="146">
        <f>IFERROR(IF(VLOOKUP($B26,'Novos Planos'!$B$9:$BR$71,BD$3,FALSE)-Desconto_TradeIn!AL26&lt;=0,0,VLOOKUP($B26,'Novos Planos'!$B$9:$BR$71,BD$3,FALSE)-Desconto_TradeIn!AL26),"-")</f>
        <v>2499</v>
      </c>
      <c r="BE26" s="146">
        <f>IFERROR(IF(VLOOKUP($B26,'Novos Planos'!$B$9:$BR$71,BE$3,FALSE)-Desconto_TradeIn!AM26&lt;=0,0,VLOOKUP($B26,'Novos Planos'!$B$9:$BR$71,BE$3,FALSE)-Desconto_TradeIn!AM26),"-")</f>
        <v>2499</v>
      </c>
      <c r="BF26" s="146">
        <f>IFERROR(IF(VLOOKUP($B26,'Novos Planos'!$B$9:$BR$71,BF$3,FALSE)-Desconto_TradeIn!AN26&lt;=0,0,VLOOKUP($B26,'Novos Planos'!$B$9:$BR$71,BF$3,FALSE)-Desconto_TradeIn!AN26),"-")</f>
        <v>2499</v>
      </c>
      <c r="BG26" s="146">
        <f>IFERROR(IF(VLOOKUP($B26,'Novos Planos'!$B$9:$BR$71,BG$3,FALSE)-Desconto_TradeIn!AO26&lt;=0,0,VLOOKUP($B26,'Novos Planos'!$B$9:$BR$71,BG$3,FALSE)-Desconto_TradeIn!AO26),"-")</f>
        <v>2499</v>
      </c>
      <c r="BH26" s="146">
        <f>IFERROR(IF(VLOOKUP($B26,'Novos Planos'!$B$9:$BR$71,BH$3,FALSE)-Desconto_TradeIn!AP26&lt;=0,0,VLOOKUP($B26,'Novos Planos'!$B$9:$BR$71,BH$3,FALSE)-Desconto_TradeIn!AP26),"-")</f>
        <v>2499</v>
      </c>
      <c r="BI26" s="146">
        <f>IFERROR(IF(VLOOKUP($B26,'Novos Planos'!$B$9:$BR$71,BI$3,FALSE)-Desconto_TradeIn!AQ26&lt;=0,0,VLOOKUP($B26,'Novos Planos'!$B$9:$BR$71,BI$3,FALSE)-Desconto_TradeIn!AQ26),"-")</f>
        <v>2499</v>
      </c>
      <c r="BJ26" s="146">
        <f>IFERROR(IF(VLOOKUP($B26,'Novos Planos'!$B$9:$BR$71,BJ$3,FALSE)-Desconto_TradeIn!AR26&lt;=0,0,VLOOKUP($B26,'Novos Planos'!$B$9:$BR$71,BJ$3,FALSE)-Desconto_TradeIn!AR26),"-")</f>
        <v>1699</v>
      </c>
      <c r="BK26" s="146">
        <f>IFERROR(IF(VLOOKUP($B26,'Novos Planos'!$B$9:$BR$71,BK$3,FALSE)-Desconto_TradeIn!AS26&lt;=0,0,VLOOKUP($B26,'Novos Planos'!$B$9:$BR$71,BK$3,FALSE)-Desconto_TradeIn!AS26),"-")</f>
        <v>1699</v>
      </c>
      <c r="BL26" s="146">
        <f>IFERROR(IF(VLOOKUP($B26,'Novos Planos'!$B$9:$BR$71,BL$3,FALSE)-Desconto_TradeIn!AT26&lt;=0,0,VLOOKUP($B26,'Novos Planos'!$B$9:$BR$71,BL$3,FALSE)-Desconto_TradeIn!AT26),"-")</f>
        <v>1699</v>
      </c>
      <c r="BM26" s="146">
        <f>IFERROR(IF(VLOOKUP($B26,'Novos Planos'!$B$9:$BR$71,BM$3,FALSE)-Desconto_TradeIn!AU26&lt;=0,0,VLOOKUP($B26,'Novos Planos'!$B$9:$BR$71,BM$3,FALSE)-Desconto_TradeIn!AU26),"-")</f>
        <v>1699</v>
      </c>
      <c r="BN26" s="146">
        <f>IFERROR(IF(VLOOKUP($B26,'Novos Planos'!$B$9:$BR$71,BN$3,FALSE)-Desconto_TradeIn!AV26&lt;=0,0,VLOOKUP($B26,'Novos Planos'!$B$9:$BR$71,BN$3,FALSE)-Desconto_TradeIn!AV26),"-")</f>
        <v>1699</v>
      </c>
      <c r="BO26" s="146">
        <f>IFERROR(IF(VLOOKUP($B26,'Novos Planos'!$B$9:$BR$71,BO$3,FALSE)-Desconto_TradeIn!AW26&lt;=0,0,VLOOKUP($B26,'Novos Planos'!$B$9:$BR$71,BO$3,FALSE)-Desconto_TradeIn!AW26),"-")</f>
        <v>1699</v>
      </c>
      <c r="BP26" s="146">
        <f>IFERROR(IF(VLOOKUP($B26,'Novos Planos'!$B$9:$BR$71,BP$3,FALSE)-Desconto_TradeIn!AX26&lt;=0,0,VLOOKUP($B26,'Novos Planos'!$B$9:$BR$71,BP$3,FALSE)-Desconto_TradeIn!AX26),"-")</f>
        <v>1699</v>
      </c>
      <c r="BQ26" s="146">
        <f>IFERROR(IF(VLOOKUP($B26,'Novos Planos'!$B$9:$BR$71,BQ$3,FALSE)-Desconto_TradeIn!AY26&lt;=0,0,VLOOKUP($B26,'Novos Planos'!$B$9:$BR$71,BQ$3,FALSE)-Desconto_TradeIn!AY26),"-")</f>
        <v>1699</v>
      </c>
      <c r="BR26" s="146">
        <f>IFERROR(IF(VLOOKUP($B26,'Novos Planos'!$B$9:$BR$71,BR$3,FALSE)-Desconto_TradeIn!AZ26&lt;=0,0,VLOOKUP($B26,'Novos Planos'!$B$9:$BR$71,BR$3,FALSE)-Desconto_TradeIn!AZ26),"-")</f>
        <v>1699</v>
      </c>
      <c r="BS26" s="146">
        <f>IFERROR(IF(VLOOKUP($B26,'Novos Planos'!$B$9:$BR$71,BS$3,FALSE)-Desconto_TradeIn!BA26&lt;=0,0,VLOOKUP($B26,'Novos Planos'!$B$9:$BR$71,BS$3,FALSE)-Desconto_TradeIn!BA26),"-")</f>
        <v>1599</v>
      </c>
      <c r="BT26" s="146">
        <f>IFERROR(IF(VLOOKUP($B26,'Novos Planos'!$B$9:$BR$71,BT$3,FALSE)-Desconto_TradeIn!BB26&lt;=0,0,VLOOKUP($B26,'Novos Planos'!$B$9:$BR$71,BT$3,FALSE)-Desconto_TradeIn!BB26),"-")</f>
        <v>1599</v>
      </c>
      <c r="BU26" s="146">
        <f>IFERROR(IF(VLOOKUP($B26,'Novos Planos'!$B$9:$BR$71,BU$3,FALSE)-Desconto_TradeIn!BC26&lt;=0,0,VLOOKUP($B26,'Novos Planos'!$B$9:$BR$71,BU$3,FALSE)-Desconto_TradeIn!BC26),"-")</f>
        <v>1599</v>
      </c>
      <c r="BV26" s="146">
        <f>IFERROR(IF(VLOOKUP($B26,'Novos Planos'!$B$9:$BR$71,BV$3,FALSE)-Desconto_TradeIn!BD26&lt;=0,0,VLOOKUP($B26,'Novos Planos'!$B$9:$BR$71,BV$3,FALSE)-Desconto_TradeIn!BD26),"-")</f>
        <v>1599</v>
      </c>
      <c r="BW26" s="146">
        <f>IFERROR(IF(VLOOKUP($B26,'Novos Planos'!$B$9:$BR$71,BW$3,FALSE)-Desconto_TradeIn!BE26&lt;=0,0,VLOOKUP($B26,'Novos Planos'!$B$9:$BR$71,BW$3,FALSE)-Desconto_TradeIn!BE26),"-")</f>
        <v>1599</v>
      </c>
      <c r="BX26" s="146">
        <f>IFERROR(IF(VLOOKUP($B26,'Novos Planos'!$B$9:$BR$71,BX$3,FALSE)-Desconto_TradeIn!BF26&lt;=0,0,VLOOKUP($B26,'Novos Planos'!$B$9:$BR$71,BX$3,FALSE)-Desconto_TradeIn!BF26),"-")</f>
        <v>1599</v>
      </c>
      <c r="BY26" s="146">
        <f>IFERROR(IF(VLOOKUP($B26,'Novos Planos'!$B$9:$BR$71,BY$3,FALSE)-Desconto_TradeIn!BG26&lt;=0,0,VLOOKUP($B26,'Novos Planos'!$B$9:$BR$71,BY$3,FALSE)-Desconto_TradeIn!BG26),"-")</f>
        <v>1599</v>
      </c>
      <c r="BZ26" s="146">
        <f>IFERROR(IF(VLOOKUP($B26,'Novos Planos'!$B$9:$BR$71,BZ$3,FALSE)-Desconto_TradeIn!BH26&lt;=0,0,VLOOKUP($B26,'Novos Planos'!$B$9:$BR$71,BZ$3,FALSE)-Desconto_TradeIn!BH26),"-")</f>
        <v>1599</v>
      </c>
      <c r="CA26" s="146">
        <f>IFERROR(IF(VLOOKUP($B26,'Novos Planos'!$B$9:$BR$71,CA$3,FALSE)-Desconto_TradeIn!BI26&lt;=0,0,VLOOKUP($B26,'Novos Planos'!$B$9:$BR$71,CA$3,FALSE)-Desconto_TradeIn!BI26),"-")</f>
        <v>1599</v>
      </c>
      <c r="CB26" s="146">
        <f>IFERROR(IF(VLOOKUP($B26,'Novos Planos'!$B$9:$BR$71,CB$3,FALSE)-Desconto_TradeIn!BJ26&lt;=0,0,VLOOKUP($B26,'Novos Planos'!$B$9:$BR$71,CB$3,FALSE)-Desconto_TradeIn!BJ26),"-")</f>
        <v>1499</v>
      </c>
      <c r="CC26" s="146">
        <f>IFERROR(IF(VLOOKUP($B26,'Novos Planos'!$B$9:$BR$71,CC$3,FALSE)-Desconto_TradeIn!BK26&lt;=0,0,VLOOKUP($B26,'Novos Planos'!$B$9:$BR$71,CC$3,FALSE)-Desconto_TradeIn!BK26),"-")</f>
        <v>1499</v>
      </c>
      <c r="CD26" s="146">
        <f>IFERROR(IF(VLOOKUP($B26,'Novos Planos'!$B$9:$BR$71,CD$3,FALSE)-Desconto_TradeIn!BL26&lt;=0,0,VLOOKUP($B26,'Novos Planos'!$B$9:$BR$71,CD$3,FALSE)-Desconto_TradeIn!BL26),"-")</f>
        <v>1499</v>
      </c>
      <c r="CE26" s="146">
        <f>IFERROR(IF(VLOOKUP($B26,'Novos Planos'!$B$9:$BR$71,CE$3,FALSE)-Desconto_TradeIn!BM26&lt;=0,0,VLOOKUP($B26,'Novos Planos'!$B$9:$BR$71,CE$3,FALSE)-Desconto_TradeIn!BM26),"-")</f>
        <v>1499</v>
      </c>
      <c r="CF26" s="146">
        <f>IFERROR(IF(VLOOKUP($B26,'Novos Planos'!$B$9:$BR$71,CF$3,FALSE)-Desconto_TradeIn!BN26&lt;=0,0,VLOOKUP($B26,'Novos Planos'!$B$9:$BR$71,CF$3,FALSE)-Desconto_TradeIn!BN26),"-")</f>
        <v>1499</v>
      </c>
      <c r="CG26" s="146">
        <f>IFERROR(IF(VLOOKUP($B26,'Novos Planos'!$B$9:$BR$71,CG$3,FALSE)-Desconto_TradeIn!BO26&lt;=0,0,VLOOKUP($B26,'Novos Planos'!$B$9:$BR$71,CG$3,FALSE)-Desconto_TradeIn!BO26),"-")</f>
        <v>1499</v>
      </c>
      <c r="CH26" s="146">
        <f>IFERROR(IF(VLOOKUP($B26,'Novos Planos'!$B$9:$BR$71,CH$3,FALSE)-Desconto_TradeIn!BP26&lt;=0,0,VLOOKUP($B26,'Novos Planos'!$B$9:$BR$71,CH$3,FALSE)-Desconto_TradeIn!BP26),"-")</f>
        <v>1499</v>
      </c>
      <c r="CI26" s="146">
        <f>IFERROR(IF(VLOOKUP($B26,'Novos Planos'!$B$9:$BR$71,CI$3,FALSE)-Desconto_TradeIn!BQ26&lt;=0,0,VLOOKUP($B26,'Novos Planos'!$B$9:$BR$71,CI$3,FALSE)-Desconto_TradeIn!BQ26),"-")</f>
        <v>1499</v>
      </c>
      <c r="CJ26" s="146">
        <f>IFERROR(IF(VLOOKUP($B26,'Novos Planos'!$B$9:$BR$71,CJ$3,FALSE)-Desconto_TradeIn!BR26&lt;=0,0,VLOOKUP($B26,'Novos Planos'!$B$9:$BR$71,CJ$3,FALSE)-Desconto_TradeIn!BR26),"-")</f>
        <v>1499</v>
      </c>
      <c r="CL26" s="237" t="b">
        <f>B26='Novos Planos'!B26</f>
        <v>1</v>
      </c>
      <c r="CM26" s="197">
        <v>0</v>
      </c>
      <c r="CN26" s="197">
        <v>0</v>
      </c>
      <c r="CO26" s="197">
        <v>0</v>
      </c>
      <c r="CP26" s="197">
        <v>0</v>
      </c>
      <c r="CQ26" s="197">
        <v>0</v>
      </c>
      <c r="CR26" s="197">
        <v>0</v>
      </c>
      <c r="CS26" s="197">
        <v>0</v>
      </c>
      <c r="CT26" s="197">
        <v>0</v>
      </c>
      <c r="CU26" s="197">
        <v>0</v>
      </c>
      <c r="CV26" s="197">
        <v>3299</v>
      </c>
      <c r="CW26" s="197">
        <v>3299</v>
      </c>
      <c r="CX26" s="197">
        <v>3299</v>
      </c>
      <c r="CY26" s="197">
        <v>3299</v>
      </c>
      <c r="CZ26" s="197">
        <v>3299</v>
      </c>
      <c r="DA26" s="197">
        <v>3299</v>
      </c>
      <c r="DB26" s="197">
        <v>3299</v>
      </c>
      <c r="DC26" s="197">
        <v>3299</v>
      </c>
      <c r="DD26" s="197">
        <v>3299</v>
      </c>
      <c r="DE26" s="146">
        <v>4249</v>
      </c>
      <c r="DF26" s="146">
        <v>4249</v>
      </c>
      <c r="DG26" s="146">
        <v>4249</v>
      </c>
      <c r="DH26" s="146">
        <v>4249</v>
      </c>
      <c r="DI26" s="146">
        <v>4249</v>
      </c>
      <c r="DJ26" s="146">
        <v>4249</v>
      </c>
      <c r="DK26" s="146">
        <v>4249</v>
      </c>
      <c r="DL26" s="146">
        <v>4249</v>
      </c>
      <c r="DM26" s="146">
        <v>4249</v>
      </c>
      <c r="DN26" s="146">
        <v>3299</v>
      </c>
      <c r="DO26" s="146">
        <v>3299</v>
      </c>
      <c r="DP26" s="146">
        <v>3299</v>
      </c>
      <c r="DQ26" s="146">
        <v>3299</v>
      </c>
      <c r="DR26" s="146">
        <v>3299</v>
      </c>
      <c r="DS26" s="146">
        <v>3299</v>
      </c>
      <c r="DT26" s="146">
        <v>3299</v>
      </c>
      <c r="DU26" s="146">
        <v>3299</v>
      </c>
      <c r="DV26" s="146">
        <v>3299</v>
      </c>
      <c r="DW26" s="146">
        <v>3179</v>
      </c>
      <c r="DX26" s="146">
        <v>3179</v>
      </c>
      <c r="DY26" s="146">
        <v>3179</v>
      </c>
      <c r="DZ26" s="146">
        <v>3179</v>
      </c>
      <c r="EA26" s="146">
        <v>3179</v>
      </c>
      <c r="EB26" s="146">
        <v>3179</v>
      </c>
      <c r="EC26" s="146">
        <v>3179</v>
      </c>
      <c r="ED26" s="146">
        <v>3179</v>
      </c>
      <c r="EE26" s="146">
        <v>3179</v>
      </c>
      <c r="EF26" s="146">
        <v>2499</v>
      </c>
      <c r="EG26" s="146">
        <v>2499</v>
      </c>
      <c r="EH26" s="146">
        <v>2499</v>
      </c>
      <c r="EI26" s="146">
        <v>2499</v>
      </c>
      <c r="EJ26" s="146">
        <v>2499</v>
      </c>
      <c r="EK26" s="146">
        <v>2499</v>
      </c>
      <c r="EL26" s="146">
        <v>2499</v>
      </c>
      <c r="EM26" s="146">
        <v>2499</v>
      </c>
      <c r="EN26" s="146">
        <v>2499</v>
      </c>
      <c r="EO26" s="146">
        <v>1699</v>
      </c>
      <c r="EP26" s="146">
        <v>1699</v>
      </c>
      <c r="EQ26" s="146">
        <v>1699</v>
      </c>
      <c r="ER26" s="146">
        <v>1699</v>
      </c>
      <c r="ES26" s="146">
        <v>1699</v>
      </c>
      <c r="ET26" s="146">
        <v>1699</v>
      </c>
      <c r="EU26" s="146">
        <v>1699</v>
      </c>
      <c r="EV26" s="146">
        <v>1699</v>
      </c>
      <c r="EW26" s="146">
        <v>1699</v>
      </c>
      <c r="EX26" s="146">
        <v>1599</v>
      </c>
      <c r="EY26" s="146">
        <v>1599</v>
      </c>
      <c r="EZ26" s="146">
        <v>1599</v>
      </c>
      <c r="FA26" s="146">
        <v>1599</v>
      </c>
      <c r="FB26" s="146">
        <v>1599</v>
      </c>
      <c r="FC26" s="146">
        <v>1599</v>
      </c>
      <c r="FD26" s="146">
        <v>1599</v>
      </c>
      <c r="FE26" s="146">
        <v>1599</v>
      </c>
      <c r="FF26" s="146">
        <v>1599</v>
      </c>
      <c r="FG26" s="146">
        <v>1499</v>
      </c>
      <c r="FH26" s="146">
        <v>1499</v>
      </c>
      <c r="FI26" s="146">
        <v>1499</v>
      </c>
      <c r="FJ26" s="146">
        <v>1499</v>
      </c>
      <c r="FK26" s="146">
        <v>1499</v>
      </c>
      <c r="FL26" s="146">
        <v>1499</v>
      </c>
      <c r="FM26" s="146">
        <v>1499</v>
      </c>
      <c r="FN26" s="146">
        <v>1499</v>
      </c>
      <c r="FO26" s="146">
        <v>1499</v>
      </c>
    </row>
    <row r="27" spans="1:171" ht="15" customHeight="1">
      <c r="A27" s="296"/>
      <c r="B27" s="404" t="str">
        <f>'Novos Planos'!B27</f>
        <v>Motorola XT1580</v>
      </c>
      <c r="C27" s="391" t="str">
        <f>'Novos Planos'!C27</f>
        <v>Moto X Force</v>
      </c>
      <c r="D27" s="480">
        <f>'Novos Planos'!D27</f>
        <v>42313</v>
      </c>
      <c r="E27" s="480" t="str">
        <f>'Novos Planos'!E27</f>
        <v>Lte</v>
      </c>
      <c r="F27" s="197" t="str">
        <f>'Novos Planos'!F27</f>
        <v>4FF</v>
      </c>
      <c r="G27" s="197" t="str">
        <f>'Novos Planos'!G27</f>
        <v>SmartVivo 6GB</v>
      </c>
      <c r="H27" s="197"/>
      <c r="I27" s="197"/>
      <c r="J27" s="197"/>
      <c r="K27" s="197"/>
      <c r="L27" s="197"/>
      <c r="M27" s="197"/>
      <c r="N27" s="197"/>
      <c r="O27" s="197"/>
      <c r="P27" s="197"/>
      <c r="Q27" s="197">
        <f>IFERROR(IF(VLOOKUP($B27,Multivivo!$B$9:$AI$71,Q$3,FALSE)-Desconto_TradeIn!Q27&lt;=0,0,VLOOKUP($B27,Multivivo!$B$9:$AI$71,Q$3,FALSE)-Desconto_TradeIn!Q27),"-")</f>
        <v>2999</v>
      </c>
      <c r="R27" s="197">
        <f>IFERROR(IF(VLOOKUP($B27,Multivivo!$B$9:$AI$71,R$3,FALSE)-Desconto_TradeIn!R27&lt;=0,0,VLOOKUP($B27,Multivivo!$B$9:$AI$71,R$3,FALSE)-Desconto_TradeIn!R27),"-")</f>
        <v>2999</v>
      </c>
      <c r="S27" s="197">
        <f>IFERROR(IF(VLOOKUP($B27,Multivivo!$B$9:$AI$71,S$3,FALSE)-Desconto_TradeIn!S27&lt;=0,0,VLOOKUP($B27,Multivivo!$B$9:$AI$71,S$3,FALSE)-Desconto_TradeIn!S27),"-")</f>
        <v>2999</v>
      </c>
      <c r="T27" s="197">
        <f>IFERROR(IF(VLOOKUP($B27,Multivivo!$B$9:$AI$71,T$3,FALSE)-Desconto_TradeIn!T27&lt;=0,0,VLOOKUP($B27,Multivivo!$B$9:$AI$71,T$3,FALSE)-Desconto_TradeIn!T27),"-")</f>
        <v>2999</v>
      </c>
      <c r="U27" s="197">
        <f>IFERROR(IF(VLOOKUP($B27,Multivivo!$B$9:$AI$71,U$3,FALSE)-Desconto_TradeIn!U27&lt;=0,0,VLOOKUP($B27,Multivivo!$B$9:$AI$71,U$3,FALSE)-Desconto_TradeIn!U27),"-")</f>
        <v>2999</v>
      </c>
      <c r="V27" s="197">
        <f>IFERROR(IF(VLOOKUP($B27,Multivivo!$B$9:$AI$71,V$3,FALSE)-Desconto_TradeIn!V27&lt;=0,0,VLOOKUP($B27,Multivivo!$B$9:$AI$71,V$3,FALSE)-Desconto_TradeIn!V27),"-")</f>
        <v>2999</v>
      </c>
      <c r="W27" s="197">
        <f>IFERROR(IF(VLOOKUP($B27,Multivivo!$B$9:$AI$71,W$3,FALSE)-Desconto_TradeIn!W27&lt;=0,0,VLOOKUP($B27,Multivivo!$B$9:$AI$71,W$3,FALSE)-Desconto_TradeIn!W27),"-")</f>
        <v>2999</v>
      </c>
      <c r="X27" s="197">
        <f>IFERROR(IF(VLOOKUP($B27,Multivivo!$B$9:$AI$71,X$3,FALSE)-Desconto_TradeIn!X27&lt;=0,0,VLOOKUP($B27,Multivivo!$B$9:$AI$71,X$3,FALSE)-Desconto_TradeIn!X27),"-")</f>
        <v>2999</v>
      </c>
      <c r="Y27" s="197">
        <f>IFERROR(IF(VLOOKUP($B27,Multivivo!$B$9:$AI$71,Y$3,FALSE)-Desconto_TradeIn!Y27&lt;=0,0,VLOOKUP($B27,Multivivo!$B$9:$AI$71,Y$3,FALSE)-Desconto_TradeIn!Y27),"-")</f>
        <v>2999</v>
      </c>
      <c r="Z27" s="146">
        <f>IFERROR(IF(VLOOKUP($B27,'Novos Planos'!$B$9:$BR$71,Z$3,FALSE)-Desconto_TradeIn!H27&lt;=0,0,VLOOKUP($B27,'Novos Planos'!$B$9:$BR$71,Z$3,FALSE)-Desconto_TradeIn!H27),"-")</f>
        <v>3299</v>
      </c>
      <c r="AA27" s="146">
        <f>IFERROR(IF(VLOOKUP($B27,'Novos Planos'!$B$9:$BR$71,AA$3,FALSE)-Desconto_TradeIn!I27&lt;=0,0,VLOOKUP($B27,'Novos Planos'!$B$9:$BR$71,AA$3,FALSE)-Desconto_TradeIn!I27),"-")</f>
        <v>3299</v>
      </c>
      <c r="AB27" s="146">
        <f>IFERROR(IF(VLOOKUP($B27,'Novos Planos'!$B$9:$BR$71,AB$3,FALSE)-Desconto_TradeIn!J27&lt;=0,0,VLOOKUP($B27,'Novos Planos'!$B$9:$BR$71,AB$3,FALSE)-Desconto_TradeIn!J27),"-")</f>
        <v>3299</v>
      </c>
      <c r="AC27" s="146">
        <f>IFERROR(IF(VLOOKUP($B27,'Novos Planos'!$B$9:$BR$71,AC$3,FALSE)-Desconto_TradeIn!K27&lt;=0,0,VLOOKUP($B27,'Novos Planos'!$B$9:$BR$71,AC$3,FALSE)-Desconto_TradeIn!K27),"-")</f>
        <v>3299</v>
      </c>
      <c r="AD27" s="146">
        <f>IFERROR(IF(VLOOKUP($B27,'Novos Planos'!$B$9:$BR$71,AD$3,FALSE)-Desconto_TradeIn!L27&lt;=0,0,VLOOKUP($B27,'Novos Planos'!$B$9:$BR$71,AD$3,FALSE)-Desconto_TradeIn!L27),"-")</f>
        <v>3299</v>
      </c>
      <c r="AE27" s="146">
        <f>IFERROR(IF(VLOOKUP($B27,'Novos Planos'!$B$9:$BR$71,AE$3,FALSE)-Desconto_TradeIn!M27&lt;=0,0,VLOOKUP($B27,'Novos Planos'!$B$9:$BR$71,AE$3,FALSE)-Desconto_TradeIn!M27),"-")</f>
        <v>3299</v>
      </c>
      <c r="AF27" s="146">
        <f>IFERROR(IF(VLOOKUP($B27,'Novos Planos'!$B$9:$BR$71,AF$3,FALSE)-Desconto_TradeIn!N27&lt;=0,0,VLOOKUP($B27,'Novos Planos'!$B$9:$BR$71,AF$3,FALSE)-Desconto_TradeIn!N27),"-")</f>
        <v>3299</v>
      </c>
      <c r="AG27" s="146">
        <f>IFERROR(IF(VLOOKUP($B27,'Novos Planos'!$B$9:$BR$71,AG$3,FALSE)-Desconto_TradeIn!O27&lt;=0,0,VLOOKUP($B27,'Novos Planos'!$B$9:$BR$71,AG$3,FALSE)-Desconto_TradeIn!O27),"-")</f>
        <v>3299</v>
      </c>
      <c r="AH27" s="146">
        <f>IFERROR(IF(VLOOKUP($B27,'Novos Planos'!$B$9:$BR$71,AH$3,FALSE)-Desconto_TradeIn!P27&lt;=0,0,VLOOKUP($B27,'Novos Planos'!$B$9:$BR$71,AH$3,FALSE)-Desconto_TradeIn!P27),"-")</f>
        <v>3299</v>
      </c>
      <c r="AI27" s="146">
        <f>IFERROR(IF(VLOOKUP($B27,'Novos Planos'!$B$9:$BR$71,AI$3,FALSE)-Desconto_TradeIn!Q27&lt;=0,0,VLOOKUP($B27,'Novos Planos'!$B$9:$BR$71,AI$3,FALSE)-Desconto_TradeIn!Q27),"-")</f>
        <v>2999</v>
      </c>
      <c r="AJ27" s="146">
        <f>IFERROR(IF(VLOOKUP($B27,'Novos Planos'!$B$9:$BR$71,AJ$3,FALSE)-Desconto_TradeIn!R27&lt;=0,0,VLOOKUP($B27,'Novos Planos'!$B$9:$BR$71,AJ$3,FALSE)-Desconto_TradeIn!R27),"-")</f>
        <v>2999</v>
      </c>
      <c r="AK27" s="146">
        <f>IFERROR(IF(VLOOKUP($B27,'Novos Planos'!$B$9:$BR$71,AK$3,FALSE)-Desconto_TradeIn!S27&lt;=0,0,VLOOKUP($B27,'Novos Planos'!$B$9:$BR$71,AK$3,FALSE)-Desconto_TradeIn!S27),"-")</f>
        <v>2999</v>
      </c>
      <c r="AL27" s="146">
        <f>IFERROR(IF(VLOOKUP($B27,'Novos Planos'!$B$9:$BR$71,AL$3,FALSE)-Desconto_TradeIn!T27&lt;=0,0,VLOOKUP($B27,'Novos Planos'!$B$9:$BR$71,AL$3,FALSE)-Desconto_TradeIn!T27),"-")</f>
        <v>2999</v>
      </c>
      <c r="AM27" s="146">
        <f>IFERROR(IF(VLOOKUP($B27,'Novos Planos'!$B$9:$BR$71,AM$3,FALSE)-Desconto_TradeIn!U27&lt;=0,0,VLOOKUP($B27,'Novos Planos'!$B$9:$BR$71,AM$3,FALSE)-Desconto_TradeIn!U27),"-")</f>
        <v>2999</v>
      </c>
      <c r="AN27" s="146">
        <f>IFERROR(IF(VLOOKUP($B27,'Novos Planos'!$B$9:$BR$71,AN$3,FALSE)-Desconto_TradeIn!V27&lt;=0,0,VLOOKUP($B27,'Novos Planos'!$B$9:$BR$71,AN$3,FALSE)-Desconto_TradeIn!V27),"-")</f>
        <v>2999</v>
      </c>
      <c r="AO27" s="146">
        <f>IFERROR(IF(VLOOKUP($B27,'Novos Planos'!$B$9:$BR$71,AO$3,FALSE)-Desconto_TradeIn!W27&lt;=0,0,VLOOKUP($B27,'Novos Planos'!$B$9:$BR$71,AO$3,FALSE)-Desconto_TradeIn!W27),"-")</f>
        <v>2999</v>
      </c>
      <c r="AP27" s="146">
        <f>IFERROR(IF(VLOOKUP($B27,'Novos Planos'!$B$9:$BR$71,AP$3,FALSE)-Desconto_TradeIn!X27&lt;=0,0,VLOOKUP($B27,'Novos Planos'!$B$9:$BR$71,AP$3,FALSE)-Desconto_TradeIn!X27),"-")</f>
        <v>2999</v>
      </c>
      <c r="AQ27" s="146">
        <f>IFERROR(IF(VLOOKUP($B27,'Novos Planos'!$B$9:$BR$71,AQ$3,FALSE)-Desconto_TradeIn!Y27&lt;=0,0,VLOOKUP($B27,'Novos Planos'!$B$9:$BR$71,AQ$3,FALSE)-Desconto_TradeIn!Y27),"-")</f>
        <v>2999</v>
      </c>
      <c r="AR27" s="146">
        <f>IFERROR(IF(VLOOKUP($B27,'Novos Planos'!$B$9:$BR$71,AR$3,FALSE)-Desconto_TradeIn!Z27&lt;=0,0,VLOOKUP($B27,'Novos Planos'!$B$9:$BR$71,AR$3,FALSE)-Desconto_TradeIn!Z27),"-")</f>
        <v>2799</v>
      </c>
      <c r="AS27" s="146">
        <f>IFERROR(IF(VLOOKUP($B27,'Novos Planos'!$B$9:$BR$71,AS$3,FALSE)-Desconto_TradeIn!AA27&lt;=0,0,VLOOKUP($B27,'Novos Planos'!$B$9:$BR$71,AS$3,FALSE)-Desconto_TradeIn!AA27),"-")</f>
        <v>2799</v>
      </c>
      <c r="AT27" s="146">
        <f>IFERROR(IF(VLOOKUP($B27,'Novos Planos'!$B$9:$BR$71,AT$3,FALSE)-Desconto_TradeIn!AB27&lt;=0,0,VLOOKUP($B27,'Novos Planos'!$B$9:$BR$71,AT$3,FALSE)-Desconto_TradeIn!AB27),"-")</f>
        <v>2799</v>
      </c>
      <c r="AU27" s="146">
        <f>IFERROR(IF(VLOOKUP($B27,'Novos Planos'!$B$9:$BR$71,AU$3,FALSE)-Desconto_TradeIn!AC27&lt;=0,0,VLOOKUP($B27,'Novos Planos'!$B$9:$BR$71,AU$3,FALSE)-Desconto_TradeIn!AC27),"-")</f>
        <v>2799</v>
      </c>
      <c r="AV27" s="146">
        <f>IFERROR(IF(VLOOKUP($B27,'Novos Planos'!$B$9:$BR$71,AV$3,FALSE)-Desconto_TradeIn!AD27&lt;=0,0,VLOOKUP($B27,'Novos Planos'!$B$9:$BR$71,AV$3,FALSE)-Desconto_TradeIn!AD27),"-")</f>
        <v>2799</v>
      </c>
      <c r="AW27" s="146">
        <f>IFERROR(IF(VLOOKUP($B27,'Novos Planos'!$B$9:$BR$71,AW$3,FALSE)-Desconto_TradeIn!AE27&lt;=0,0,VLOOKUP($B27,'Novos Planos'!$B$9:$BR$71,AW$3,FALSE)-Desconto_TradeIn!AE27),"-")</f>
        <v>2799</v>
      </c>
      <c r="AX27" s="146">
        <f>IFERROR(IF(VLOOKUP($B27,'Novos Planos'!$B$9:$BR$71,AX$3,FALSE)-Desconto_TradeIn!AF27&lt;=0,0,VLOOKUP($B27,'Novos Planos'!$B$9:$BR$71,AX$3,FALSE)-Desconto_TradeIn!AF27),"-")</f>
        <v>2799</v>
      </c>
      <c r="AY27" s="146">
        <f>IFERROR(IF(VLOOKUP($B27,'Novos Planos'!$B$9:$BR$71,AY$3,FALSE)-Desconto_TradeIn!AG27&lt;=0,0,VLOOKUP($B27,'Novos Planos'!$B$9:$BR$71,AY$3,FALSE)-Desconto_TradeIn!AG27),"-")</f>
        <v>2799</v>
      </c>
      <c r="AZ27" s="146">
        <f>IFERROR(IF(VLOOKUP($B27,'Novos Planos'!$B$9:$BR$71,AZ$3,FALSE)-Desconto_TradeIn!AH27&lt;=0,0,VLOOKUP($B27,'Novos Planos'!$B$9:$BR$71,AZ$3,FALSE)-Desconto_TradeIn!AH27),"-")</f>
        <v>2799</v>
      </c>
      <c r="BA27" s="146">
        <f>IFERROR(IF(VLOOKUP($B27,'Novos Planos'!$B$9:$BR$71,BA$3,FALSE)-Desconto_TradeIn!AI27&lt;=0,0,VLOOKUP($B27,'Novos Planos'!$B$9:$BR$71,BA$3,FALSE)-Desconto_TradeIn!AI27),"-")</f>
        <v>2099</v>
      </c>
      <c r="BB27" s="146">
        <f>IFERROR(IF(VLOOKUP($B27,'Novos Planos'!$B$9:$BR$71,BB$3,FALSE)-Desconto_TradeIn!AJ27&lt;=0,0,VLOOKUP($B27,'Novos Planos'!$B$9:$BR$71,BB$3,FALSE)-Desconto_TradeIn!AJ27),"-")</f>
        <v>2099</v>
      </c>
      <c r="BC27" s="146">
        <f>IFERROR(IF(VLOOKUP($B27,'Novos Planos'!$B$9:$BR$71,BC$3,FALSE)-Desconto_TradeIn!AK27&lt;=0,0,VLOOKUP($B27,'Novos Planos'!$B$9:$BR$71,BC$3,FALSE)-Desconto_TradeIn!AK27),"-")</f>
        <v>2099</v>
      </c>
      <c r="BD27" s="146">
        <f>IFERROR(IF(VLOOKUP($B27,'Novos Planos'!$B$9:$BR$71,BD$3,FALSE)-Desconto_TradeIn!AL27&lt;=0,0,VLOOKUP($B27,'Novos Planos'!$B$9:$BR$71,BD$3,FALSE)-Desconto_TradeIn!AL27),"-")</f>
        <v>2099</v>
      </c>
      <c r="BE27" s="146">
        <f>IFERROR(IF(VLOOKUP($B27,'Novos Planos'!$B$9:$BR$71,BE$3,FALSE)-Desconto_TradeIn!AM27&lt;=0,0,VLOOKUP($B27,'Novos Planos'!$B$9:$BR$71,BE$3,FALSE)-Desconto_TradeIn!AM27),"-")</f>
        <v>2099</v>
      </c>
      <c r="BF27" s="146">
        <f>IFERROR(IF(VLOOKUP($B27,'Novos Planos'!$B$9:$BR$71,BF$3,FALSE)-Desconto_TradeIn!AN27&lt;=0,0,VLOOKUP($B27,'Novos Planos'!$B$9:$BR$71,BF$3,FALSE)-Desconto_TradeIn!AN27),"-")</f>
        <v>2099</v>
      </c>
      <c r="BG27" s="146">
        <f>IFERROR(IF(VLOOKUP($B27,'Novos Planos'!$B$9:$BR$71,BG$3,FALSE)-Desconto_TradeIn!AO27&lt;=0,0,VLOOKUP($B27,'Novos Planos'!$B$9:$BR$71,BG$3,FALSE)-Desconto_TradeIn!AO27),"-")</f>
        <v>2099</v>
      </c>
      <c r="BH27" s="146">
        <f>IFERROR(IF(VLOOKUP($B27,'Novos Planos'!$B$9:$BR$71,BH$3,FALSE)-Desconto_TradeIn!AP27&lt;=0,0,VLOOKUP($B27,'Novos Planos'!$B$9:$BR$71,BH$3,FALSE)-Desconto_TradeIn!AP27),"-")</f>
        <v>2099</v>
      </c>
      <c r="BI27" s="146">
        <f>IFERROR(IF(VLOOKUP($B27,'Novos Planos'!$B$9:$BR$71,BI$3,FALSE)-Desconto_TradeIn!AQ27&lt;=0,0,VLOOKUP($B27,'Novos Planos'!$B$9:$BR$71,BI$3,FALSE)-Desconto_TradeIn!AQ27),"-")</f>
        <v>2099</v>
      </c>
      <c r="BJ27" s="146">
        <f>IFERROR(IF(VLOOKUP($B27,'Novos Planos'!$B$9:$BR$71,BJ$3,FALSE)-Desconto_TradeIn!AR27&lt;=0,0,VLOOKUP($B27,'Novos Planos'!$B$9:$BR$71,BJ$3,FALSE)-Desconto_TradeIn!AR27),"-")</f>
        <v>1099</v>
      </c>
      <c r="BK27" s="146">
        <f>IFERROR(IF(VLOOKUP($B27,'Novos Planos'!$B$9:$BR$71,BK$3,FALSE)-Desconto_TradeIn!AS27&lt;=0,0,VLOOKUP($B27,'Novos Planos'!$B$9:$BR$71,BK$3,FALSE)-Desconto_TradeIn!AS27),"-")</f>
        <v>1099</v>
      </c>
      <c r="BL27" s="146">
        <f>IFERROR(IF(VLOOKUP($B27,'Novos Planos'!$B$9:$BR$71,BL$3,FALSE)-Desconto_TradeIn!AT27&lt;=0,0,VLOOKUP($B27,'Novos Planos'!$B$9:$BR$71,BL$3,FALSE)-Desconto_TradeIn!AT27),"-")</f>
        <v>1099</v>
      </c>
      <c r="BM27" s="146">
        <f>IFERROR(IF(VLOOKUP($B27,'Novos Planos'!$B$9:$BR$71,BM$3,FALSE)-Desconto_TradeIn!AU27&lt;=0,0,VLOOKUP($B27,'Novos Planos'!$B$9:$BR$71,BM$3,FALSE)-Desconto_TradeIn!AU27),"-")</f>
        <v>1099</v>
      </c>
      <c r="BN27" s="146">
        <f>IFERROR(IF(VLOOKUP($B27,'Novos Planos'!$B$9:$BR$71,BN$3,FALSE)-Desconto_TradeIn!AV27&lt;=0,0,VLOOKUP($B27,'Novos Planos'!$B$9:$BR$71,BN$3,FALSE)-Desconto_TradeIn!AV27),"-")</f>
        <v>1099</v>
      </c>
      <c r="BO27" s="146">
        <f>IFERROR(IF(VLOOKUP($B27,'Novos Planos'!$B$9:$BR$71,BO$3,FALSE)-Desconto_TradeIn!AW27&lt;=0,0,VLOOKUP($B27,'Novos Planos'!$B$9:$BR$71,BO$3,FALSE)-Desconto_TradeIn!AW27),"-")</f>
        <v>1099</v>
      </c>
      <c r="BP27" s="146">
        <f>IFERROR(IF(VLOOKUP($B27,'Novos Planos'!$B$9:$BR$71,BP$3,FALSE)-Desconto_TradeIn!AX27&lt;=0,0,VLOOKUP($B27,'Novos Planos'!$B$9:$BR$71,BP$3,FALSE)-Desconto_TradeIn!AX27),"-")</f>
        <v>1099</v>
      </c>
      <c r="BQ27" s="146">
        <f>IFERROR(IF(VLOOKUP($B27,'Novos Planos'!$B$9:$BR$71,BQ$3,FALSE)-Desconto_TradeIn!AY27&lt;=0,0,VLOOKUP($B27,'Novos Planos'!$B$9:$BR$71,BQ$3,FALSE)-Desconto_TradeIn!AY27),"-")</f>
        <v>1099</v>
      </c>
      <c r="BR27" s="146">
        <f>IFERROR(IF(VLOOKUP($B27,'Novos Planos'!$B$9:$BR$71,BR$3,FALSE)-Desconto_TradeIn!AZ27&lt;=0,0,VLOOKUP($B27,'Novos Planos'!$B$9:$BR$71,BR$3,FALSE)-Desconto_TradeIn!AZ27),"-")</f>
        <v>1099</v>
      </c>
      <c r="BS27" s="146">
        <f>IFERROR(IF(VLOOKUP($B27,'Novos Planos'!$B$9:$BR$71,BS$3,FALSE)-Desconto_TradeIn!BA27&lt;=0,0,VLOOKUP($B27,'Novos Planos'!$B$9:$BR$71,BS$3,FALSE)-Desconto_TradeIn!BA27),"-")</f>
        <v>999</v>
      </c>
      <c r="BT27" s="146">
        <f>IFERROR(IF(VLOOKUP($B27,'Novos Planos'!$B$9:$BR$71,BT$3,FALSE)-Desconto_TradeIn!BB27&lt;=0,0,VLOOKUP($B27,'Novos Planos'!$B$9:$BR$71,BT$3,FALSE)-Desconto_TradeIn!BB27),"-")</f>
        <v>999</v>
      </c>
      <c r="BU27" s="146">
        <f>IFERROR(IF(VLOOKUP($B27,'Novos Planos'!$B$9:$BR$71,BU$3,FALSE)-Desconto_TradeIn!BC27&lt;=0,0,VLOOKUP($B27,'Novos Planos'!$B$9:$BR$71,BU$3,FALSE)-Desconto_TradeIn!BC27),"-")</f>
        <v>999</v>
      </c>
      <c r="BV27" s="146">
        <f>IFERROR(IF(VLOOKUP($B27,'Novos Planos'!$B$9:$BR$71,BV$3,FALSE)-Desconto_TradeIn!BD27&lt;=0,0,VLOOKUP($B27,'Novos Planos'!$B$9:$BR$71,BV$3,FALSE)-Desconto_TradeIn!BD27),"-")</f>
        <v>999</v>
      </c>
      <c r="BW27" s="146">
        <f>IFERROR(IF(VLOOKUP($B27,'Novos Planos'!$B$9:$BR$71,BW$3,FALSE)-Desconto_TradeIn!BE27&lt;=0,0,VLOOKUP($B27,'Novos Planos'!$B$9:$BR$71,BW$3,FALSE)-Desconto_TradeIn!BE27),"-")</f>
        <v>999</v>
      </c>
      <c r="BX27" s="146">
        <f>IFERROR(IF(VLOOKUP($B27,'Novos Planos'!$B$9:$BR$71,BX$3,FALSE)-Desconto_TradeIn!BF27&lt;=0,0,VLOOKUP($B27,'Novos Planos'!$B$9:$BR$71,BX$3,FALSE)-Desconto_TradeIn!BF27),"-")</f>
        <v>999</v>
      </c>
      <c r="BY27" s="146">
        <f>IFERROR(IF(VLOOKUP($B27,'Novos Planos'!$B$9:$BR$71,BY$3,FALSE)-Desconto_TradeIn!BG27&lt;=0,0,VLOOKUP($B27,'Novos Planos'!$B$9:$BR$71,BY$3,FALSE)-Desconto_TradeIn!BG27),"-")</f>
        <v>999</v>
      </c>
      <c r="BZ27" s="146">
        <f>IFERROR(IF(VLOOKUP($B27,'Novos Planos'!$B$9:$BR$71,BZ$3,FALSE)-Desconto_TradeIn!BH27&lt;=0,0,VLOOKUP($B27,'Novos Planos'!$B$9:$BR$71,BZ$3,FALSE)-Desconto_TradeIn!BH27),"-")</f>
        <v>999</v>
      </c>
      <c r="CA27" s="146">
        <f>IFERROR(IF(VLOOKUP($B27,'Novos Planos'!$B$9:$BR$71,CA$3,FALSE)-Desconto_TradeIn!BI27&lt;=0,0,VLOOKUP($B27,'Novos Planos'!$B$9:$BR$71,CA$3,FALSE)-Desconto_TradeIn!BI27),"-")</f>
        <v>999</v>
      </c>
      <c r="CB27" s="146">
        <f>IFERROR(IF(VLOOKUP($B27,'Novos Planos'!$B$9:$BR$71,CB$3,FALSE)-Desconto_TradeIn!BJ27&lt;=0,0,VLOOKUP($B27,'Novos Planos'!$B$9:$BR$71,CB$3,FALSE)-Desconto_TradeIn!BJ27),"-")</f>
        <v>899</v>
      </c>
      <c r="CC27" s="146">
        <f>IFERROR(IF(VLOOKUP($B27,'Novos Planos'!$B$9:$BR$71,CC$3,FALSE)-Desconto_TradeIn!BK27&lt;=0,0,VLOOKUP($B27,'Novos Planos'!$B$9:$BR$71,CC$3,FALSE)-Desconto_TradeIn!BK27),"-")</f>
        <v>899</v>
      </c>
      <c r="CD27" s="146">
        <f>IFERROR(IF(VLOOKUP($B27,'Novos Planos'!$B$9:$BR$71,CD$3,FALSE)-Desconto_TradeIn!BL27&lt;=0,0,VLOOKUP($B27,'Novos Planos'!$B$9:$BR$71,CD$3,FALSE)-Desconto_TradeIn!BL27),"-")</f>
        <v>899</v>
      </c>
      <c r="CE27" s="146">
        <f>IFERROR(IF(VLOOKUP($B27,'Novos Planos'!$B$9:$BR$71,CE$3,FALSE)-Desconto_TradeIn!BM27&lt;=0,0,VLOOKUP($B27,'Novos Planos'!$B$9:$BR$71,CE$3,FALSE)-Desconto_TradeIn!BM27),"-")</f>
        <v>899</v>
      </c>
      <c r="CF27" s="146">
        <f>IFERROR(IF(VLOOKUP($B27,'Novos Planos'!$B$9:$BR$71,CF$3,FALSE)-Desconto_TradeIn!BN27&lt;=0,0,VLOOKUP($B27,'Novos Planos'!$B$9:$BR$71,CF$3,FALSE)-Desconto_TradeIn!BN27),"-")</f>
        <v>899</v>
      </c>
      <c r="CG27" s="146">
        <f>IFERROR(IF(VLOOKUP($B27,'Novos Planos'!$B$9:$BR$71,CG$3,FALSE)-Desconto_TradeIn!BO27&lt;=0,0,VLOOKUP($B27,'Novos Planos'!$B$9:$BR$71,CG$3,FALSE)-Desconto_TradeIn!BO27),"-")</f>
        <v>899</v>
      </c>
      <c r="CH27" s="146">
        <f>IFERROR(IF(VLOOKUP($B27,'Novos Planos'!$B$9:$BR$71,CH$3,FALSE)-Desconto_TradeIn!BP27&lt;=0,0,VLOOKUP($B27,'Novos Planos'!$B$9:$BR$71,CH$3,FALSE)-Desconto_TradeIn!BP27),"-")</f>
        <v>899</v>
      </c>
      <c r="CI27" s="146">
        <f>IFERROR(IF(VLOOKUP($B27,'Novos Planos'!$B$9:$BR$71,CI$3,FALSE)-Desconto_TradeIn!BQ27&lt;=0,0,VLOOKUP($B27,'Novos Planos'!$B$9:$BR$71,CI$3,FALSE)-Desconto_TradeIn!BQ27),"-")</f>
        <v>899</v>
      </c>
      <c r="CJ27" s="146">
        <f>IFERROR(IF(VLOOKUP($B27,'Novos Planos'!$B$9:$BR$71,CJ$3,FALSE)-Desconto_TradeIn!BR27&lt;=0,0,VLOOKUP($B27,'Novos Planos'!$B$9:$BR$71,CJ$3,FALSE)-Desconto_TradeIn!BR27),"-")</f>
        <v>899</v>
      </c>
      <c r="CL27" s="237" t="b">
        <f>B27='Novos Planos'!B27</f>
        <v>1</v>
      </c>
      <c r="CM27" s="197" t="e">
        <v>#N/A</v>
      </c>
      <c r="CN27" s="197" t="e">
        <v>#N/A</v>
      </c>
      <c r="CO27" s="197" t="e">
        <v>#N/A</v>
      </c>
      <c r="CP27" s="197" t="e">
        <v>#N/A</v>
      </c>
      <c r="CQ27" s="197" t="e">
        <v>#N/A</v>
      </c>
      <c r="CR27" s="197" t="e">
        <v>#N/A</v>
      </c>
      <c r="CS27" s="197" t="e">
        <v>#N/A</v>
      </c>
      <c r="CT27" s="197" t="e">
        <v>#N/A</v>
      </c>
      <c r="CU27" s="197" t="e">
        <v>#N/A</v>
      </c>
      <c r="CV27" s="197" t="e">
        <v>#N/A</v>
      </c>
      <c r="CW27" s="197" t="e">
        <v>#N/A</v>
      </c>
      <c r="CX27" s="197" t="e">
        <v>#N/A</v>
      </c>
      <c r="CY27" s="197" t="e">
        <v>#N/A</v>
      </c>
      <c r="CZ27" s="197" t="e">
        <v>#N/A</v>
      </c>
      <c r="DA27" s="197" t="e">
        <v>#N/A</v>
      </c>
      <c r="DB27" s="197" t="e">
        <v>#N/A</v>
      </c>
      <c r="DC27" s="197" t="e">
        <v>#N/A</v>
      </c>
      <c r="DD27" s="197" t="e">
        <v>#N/A</v>
      </c>
      <c r="DE27" s="146" t="e">
        <v>#N/A</v>
      </c>
      <c r="DF27" s="146" t="e">
        <v>#N/A</v>
      </c>
      <c r="DG27" s="146" t="e">
        <v>#N/A</v>
      </c>
      <c r="DH27" s="146" t="e">
        <v>#N/A</v>
      </c>
      <c r="DI27" s="146" t="e">
        <v>#N/A</v>
      </c>
      <c r="DJ27" s="146" t="e">
        <v>#N/A</v>
      </c>
      <c r="DK27" s="146" t="e">
        <v>#N/A</v>
      </c>
      <c r="DL27" s="146" t="e">
        <v>#N/A</v>
      </c>
      <c r="DM27" s="146" t="e">
        <v>#N/A</v>
      </c>
      <c r="DN27" s="146" t="e">
        <v>#N/A</v>
      </c>
      <c r="DO27" s="146" t="e">
        <v>#N/A</v>
      </c>
      <c r="DP27" s="146" t="e">
        <v>#N/A</v>
      </c>
      <c r="DQ27" s="146" t="e">
        <v>#N/A</v>
      </c>
      <c r="DR27" s="146" t="e">
        <v>#N/A</v>
      </c>
      <c r="DS27" s="146" t="e">
        <v>#N/A</v>
      </c>
      <c r="DT27" s="146" t="e">
        <v>#N/A</v>
      </c>
      <c r="DU27" s="146" t="e">
        <v>#N/A</v>
      </c>
      <c r="DV27" s="146" t="e">
        <v>#N/A</v>
      </c>
      <c r="DW27" s="146" t="e">
        <v>#N/A</v>
      </c>
      <c r="DX27" s="146" t="e">
        <v>#N/A</v>
      </c>
      <c r="DY27" s="146" t="e">
        <v>#N/A</v>
      </c>
      <c r="DZ27" s="146" t="e">
        <v>#N/A</v>
      </c>
      <c r="EA27" s="146" t="e">
        <v>#N/A</v>
      </c>
      <c r="EB27" s="146" t="e">
        <v>#N/A</v>
      </c>
      <c r="EC27" s="146" t="e">
        <v>#N/A</v>
      </c>
      <c r="ED27" s="146" t="e">
        <v>#N/A</v>
      </c>
      <c r="EE27" s="146" t="e">
        <v>#N/A</v>
      </c>
      <c r="EF27" s="146" t="e">
        <v>#N/A</v>
      </c>
      <c r="EG27" s="146" t="e">
        <v>#N/A</v>
      </c>
      <c r="EH27" s="146" t="e">
        <v>#N/A</v>
      </c>
      <c r="EI27" s="146" t="e">
        <v>#N/A</v>
      </c>
      <c r="EJ27" s="146" t="e">
        <v>#N/A</v>
      </c>
      <c r="EK27" s="146" t="e">
        <v>#N/A</v>
      </c>
      <c r="EL27" s="146" t="e">
        <v>#N/A</v>
      </c>
      <c r="EM27" s="146" t="e">
        <v>#N/A</v>
      </c>
      <c r="EN27" s="146" t="e">
        <v>#N/A</v>
      </c>
      <c r="EO27" s="146" t="e">
        <v>#N/A</v>
      </c>
      <c r="EP27" s="146" t="e">
        <v>#N/A</v>
      </c>
      <c r="EQ27" s="146" t="e">
        <v>#N/A</v>
      </c>
      <c r="ER27" s="146" t="e">
        <v>#N/A</v>
      </c>
      <c r="ES27" s="146" t="e">
        <v>#N/A</v>
      </c>
      <c r="ET27" s="146" t="e">
        <v>#N/A</v>
      </c>
      <c r="EU27" s="146" t="e">
        <v>#N/A</v>
      </c>
      <c r="EV27" s="146" t="e">
        <v>#N/A</v>
      </c>
      <c r="EW27" s="146" t="e">
        <v>#N/A</v>
      </c>
      <c r="EX27" s="146" t="e">
        <v>#N/A</v>
      </c>
      <c r="EY27" s="146" t="e">
        <v>#N/A</v>
      </c>
      <c r="EZ27" s="146" t="e">
        <v>#N/A</v>
      </c>
      <c r="FA27" s="146" t="e">
        <v>#N/A</v>
      </c>
      <c r="FB27" s="146" t="e">
        <v>#N/A</v>
      </c>
      <c r="FC27" s="146" t="e">
        <v>#N/A</v>
      </c>
      <c r="FD27" s="146" t="e">
        <v>#N/A</v>
      </c>
      <c r="FE27" s="146" t="e">
        <v>#N/A</v>
      </c>
      <c r="FF27" s="146" t="e">
        <v>#N/A</v>
      </c>
      <c r="FG27" s="146" t="e">
        <v>#N/A</v>
      </c>
      <c r="FH27" s="146" t="e">
        <v>#N/A</v>
      </c>
      <c r="FI27" s="146" t="e">
        <v>#N/A</v>
      </c>
      <c r="FJ27" s="146" t="e">
        <v>#N/A</v>
      </c>
      <c r="FK27" s="146" t="e">
        <v>#N/A</v>
      </c>
      <c r="FL27" s="146" t="e">
        <v>#N/A</v>
      </c>
      <c r="FM27" s="146" t="e">
        <v>#N/A</v>
      </c>
      <c r="FN27" s="146" t="e">
        <v>#N/A</v>
      </c>
      <c r="FO27" s="146" t="e">
        <v>#N/A</v>
      </c>
    </row>
    <row r="28" spans="1:171" ht="15" customHeight="1">
      <c r="A28" s="296"/>
      <c r="B28" s="404" t="str">
        <f>'Novos Planos'!B28</f>
        <v>Samsung G920I</v>
      </c>
      <c r="C28" s="391" t="str">
        <f>'Novos Planos'!C28</f>
        <v>Samsung Galaxy S6 32GB</v>
      </c>
      <c r="D28" s="480">
        <f>'Novos Planos'!D28</f>
        <v>42110</v>
      </c>
      <c r="E28" s="480" t="str">
        <f>'Novos Planos'!E28</f>
        <v>Lte</v>
      </c>
      <c r="F28" s="197" t="str">
        <f>'Novos Planos'!F28</f>
        <v>4FF</v>
      </c>
      <c r="G28" s="197" t="str">
        <f>'Novos Planos'!G28</f>
        <v>SmartVivo 6GB</v>
      </c>
      <c r="H28" s="197"/>
      <c r="I28" s="197"/>
      <c r="J28" s="197"/>
      <c r="K28" s="197"/>
      <c r="L28" s="197"/>
      <c r="M28" s="197"/>
      <c r="N28" s="197"/>
      <c r="O28" s="197"/>
      <c r="P28" s="197"/>
      <c r="Q28" s="197">
        <f>IFERROR(IF(VLOOKUP($B28,Multivivo!$B$9:$AI$71,Q$3,FALSE)-Desconto_TradeIn!Q28&lt;=0,0,VLOOKUP($B28,Multivivo!$B$9:$AI$71,Q$3,FALSE)-Desconto_TradeIn!Q28),"-")</f>
        <v>2499</v>
      </c>
      <c r="R28" s="197">
        <f>IFERROR(IF(VLOOKUP($B28,Multivivo!$B$9:$AI$71,R$3,FALSE)-Desconto_TradeIn!R28&lt;=0,0,VLOOKUP($B28,Multivivo!$B$9:$AI$71,R$3,FALSE)-Desconto_TradeIn!R28),"-")</f>
        <v>2499</v>
      </c>
      <c r="S28" s="197">
        <f>IFERROR(IF(VLOOKUP($B28,Multivivo!$B$9:$AI$71,S$3,FALSE)-Desconto_TradeIn!S28&lt;=0,0,VLOOKUP($B28,Multivivo!$B$9:$AI$71,S$3,FALSE)-Desconto_TradeIn!S28),"-")</f>
        <v>2499</v>
      </c>
      <c r="T28" s="197">
        <f>IFERROR(IF(VLOOKUP($B28,Multivivo!$B$9:$AI$71,T$3,FALSE)-Desconto_TradeIn!T28&lt;=0,0,VLOOKUP($B28,Multivivo!$B$9:$AI$71,T$3,FALSE)-Desconto_TradeIn!T28),"-")</f>
        <v>2499</v>
      </c>
      <c r="U28" s="197">
        <f>IFERROR(IF(VLOOKUP($B28,Multivivo!$B$9:$AI$71,U$3,FALSE)-Desconto_TradeIn!U28&lt;=0,0,VLOOKUP($B28,Multivivo!$B$9:$AI$71,U$3,FALSE)-Desconto_TradeIn!U28),"-")</f>
        <v>2499</v>
      </c>
      <c r="V28" s="197">
        <f>IFERROR(IF(VLOOKUP($B28,Multivivo!$B$9:$AI$71,V$3,FALSE)-Desconto_TradeIn!V28&lt;=0,0,VLOOKUP($B28,Multivivo!$B$9:$AI$71,V$3,FALSE)-Desconto_TradeIn!V28),"-")</f>
        <v>2499</v>
      </c>
      <c r="W28" s="197">
        <f>IFERROR(IF(VLOOKUP($B28,Multivivo!$B$9:$AI$71,W$3,FALSE)-Desconto_TradeIn!W28&lt;=0,0,VLOOKUP($B28,Multivivo!$B$9:$AI$71,W$3,FALSE)-Desconto_TradeIn!W28),"-")</f>
        <v>2499</v>
      </c>
      <c r="X28" s="197">
        <f>IFERROR(IF(VLOOKUP($B28,Multivivo!$B$9:$AI$71,X$3,FALSE)-Desconto_TradeIn!X28&lt;=0,0,VLOOKUP($B28,Multivivo!$B$9:$AI$71,X$3,FALSE)-Desconto_TradeIn!X28),"-")</f>
        <v>2499</v>
      </c>
      <c r="Y28" s="197">
        <f>IFERROR(IF(VLOOKUP($B28,Multivivo!$B$9:$AI$71,Y$3,FALSE)-Desconto_TradeIn!Y28&lt;=0,0,VLOOKUP($B28,Multivivo!$B$9:$AI$71,Y$3,FALSE)-Desconto_TradeIn!Y28),"-")</f>
        <v>2499</v>
      </c>
      <c r="Z28" s="146">
        <f>IFERROR(IF(VLOOKUP($B28,'Novos Planos'!$B$9:$BR$71,Z$3,FALSE)-Desconto_TradeIn!H28&lt;=0,0,VLOOKUP($B28,'Novos Planos'!$B$9:$BR$71,Z$3,FALSE)-Desconto_TradeIn!H28),"-")</f>
        <v>2599</v>
      </c>
      <c r="AA28" s="146">
        <f>IFERROR(IF(VLOOKUP($B28,'Novos Planos'!$B$9:$BR$71,AA$3,FALSE)-Desconto_TradeIn!I28&lt;=0,0,VLOOKUP($B28,'Novos Planos'!$B$9:$BR$71,AA$3,FALSE)-Desconto_TradeIn!I28),"-")</f>
        <v>2599</v>
      </c>
      <c r="AB28" s="146">
        <f>IFERROR(IF(VLOOKUP($B28,'Novos Planos'!$B$9:$BR$71,AB$3,FALSE)-Desconto_TradeIn!J28&lt;=0,0,VLOOKUP($B28,'Novos Planos'!$B$9:$BR$71,AB$3,FALSE)-Desconto_TradeIn!J28),"-")</f>
        <v>2599</v>
      </c>
      <c r="AC28" s="146">
        <f>IFERROR(IF(VLOOKUP($B28,'Novos Planos'!$B$9:$BR$71,AC$3,FALSE)-Desconto_TradeIn!K28&lt;=0,0,VLOOKUP($B28,'Novos Planos'!$B$9:$BR$71,AC$3,FALSE)-Desconto_TradeIn!K28),"-")</f>
        <v>2599</v>
      </c>
      <c r="AD28" s="146">
        <f>IFERROR(IF(VLOOKUP($B28,'Novos Planos'!$B$9:$BR$71,AD$3,FALSE)-Desconto_TradeIn!L28&lt;=0,0,VLOOKUP($B28,'Novos Planos'!$B$9:$BR$71,AD$3,FALSE)-Desconto_TradeIn!L28),"-")</f>
        <v>2599</v>
      </c>
      <c r="AE28" s="146">
        <f>IFERROR(IF(VLOOKUP($B28,'Novos Planos'!$B$9:$BR$71,AE$3,FALSE)-Desconto_TradeIn!M28&lt;=0,0,VLOOKUP($B28,'Novos Planos'!$B$9:$BR$71,AE$3,FALSE)-Desconto_TradeIn!M28),"-")</f>
        <v>2599</v>
      </c>
      <c r="AF28" s="146">
        <f>IFERROR(IF(VLOOKUP($B28,'Novos Planos'!$B$9:$BR$71,AF$3,FALSE)-Desconto_TradeIn!N28&lt;=0,0,VLOOKUP($B28,'Novos Planos'!$B$9:$BR$71,AF$3,FALSE)-Desconto_TradeIn!N28),"-")</f>
        <v>2599</v>
      </c>
      <c r="AG28" s="146">
        <f>IFERROR(IF(VLOOKUP($B28,'Novos Planos'!$B$9:$BR$71,AG$3,FALSE)-Desconto_TradeIn!O28&lt;=0,0,VLOOKUP($B28,'Novos Planos'!$B$9:$BR$71,AG$3,FALSE)-Desconto_TradeIn!O28),"-")</f>
        <v>2599</v>
      </c>
      <c r="AH28" s="146">
        <f>IFERROR(IF(VLOOKUP($B28,'Novos Planos'!$B$9:$BR$71,AH$3,FALSE)-Desconto_TradeIn!P28&lt;=0,0,VLOOKUP($B28,'Novos Planos'!$B$9:$BR$71,AH$3,FALSE)-Desconto_TradeIn!P28),"-")</f>
        <v>2599</v>
      </c>
      <c r="AI28" s="146">
        <f>IFERROR(IF(VLOOKUP($B28,'Novos Planos'!$B$9:$BR$71,AI$3,FALSE)-Desconto_TradeIn!Q28&lt;=0,0,VLOOKUP($B28,'Novos Planos'!$B$9:$BR$71,AI$3,FALSE)-Desconto_TradeIn!Q28),"-")</f>
        <v>2499</v>
      </c>
      <c r="AJ28" s="146">
        <f>IFERROR(IF(VLOOKUP($B28,'Novos Planos'!$B$9:$BR$71,AJ$3,FALSE)-Desconto_TradeIn!R28&lt;=0,0,VLOOKUP($B28,'Novos Planos'!$B$9:$BR$71,AJ$3,FALSE)-Desconto_TradeIn!R28),"-")</f>
        <v>2499</v>
      </c>
      <c r="AK28" s="146">
        <f>IFERROR(IF(VLOOKUP($B28,'Novos Planos'!$B$9:$BR$71,AK$3,FALSE)-Desconto_TradeIn!S28&lt;=0,0,VLOOKUP($B28,'Novos Planos'!$B$9:$BR$71,AK$3,FALSE)-Desconto_TradeIn!S28),"-")</f>
        <v>2499</v>
      </c>
      <c r="AL28" s="146">
        <f>IFERROR(IF(VLOOKUP($B28,'Novos Planos'!$B$9:$BR$71,AL$3,FALSE)-Desconto_TradeIn!T28&lt;=0,0,VLOOKUP($B28,'Novos Planos'!$B$9:$BR$71,AL$3,FALSE)-Desconto_TradeIn!T28),"-")</f>
        <v>2499</v>
      </c>
      <c r="AM28" s="146">
        <f>IFERROR(IF(VLOOKUP($B28,'Novos Planos'!$B$9:$BR$71,AM$3,FALSE)-Desconto_TradeIn!U28&lt;=0,0,VLOOKUP($B28,'Novos Planos'!$B$9:$BR$71,AM$3,FALSE)-Desconto_TradeIn!U28),"-")</f>
        <v>2499</v>
      </c>
      <c r="AN28" s="146">
        <f>IFERROR(IF(VLOOKUP($B28,'Novos Planos'!$B$9:$BR$71,AN$3,FALSE)-Desconto_TradeIn!V28&lt;=0,0,VLOOKUP($B28,'Novos Planos'!$B$9:$BR$71,AN$3,FALSE)-Desconto_TradeIn!V28),"-")</f>
        <v>2499</v>
      </c>
      <c r="AO28" s="146">
        <f>IFERROR(IF(VLOOKUP($B28,'Novos Planos'!$B$9:$BR$71,AO$3,FALSE)-Desconto_TradeIn!W28&lt;=0,0,VLOOKUP($B28,'Novos Planos'!$B$9:$BR$71,AO$3,FALSE)-Desconto_TradeIn!W28),"-")</f>
        <v>2499</v>
      </c>
      <c r="AP28" s="146">
        <f>IFERROR(IF(VLOOKUP($B28,'Novos Planos'!$B$9:$BR$71,AP$3,FALSE)-Desconto_TradeIn!X28&lt;=0,0,VLOOKUP($B28,'Novos Planos'!$B$9:$BR$71,AP$3,FALSE)-Desconto_TradeIn!X28),"-")</f>
        <v>2499</v>
      </c>
      <c r="AQ28" s="146">
        <f>IFERROR(IF(VLOOKUP($B28,'Novos Planos'!$B$9:$BR$71,AQ$3,FALSE)-Desconto_TradeIn!Y28&lt;=0,0,VLOOKUP($B28,'Novos Planos'!$B$9:$BR$71,AQ$3,FALSE)-Desconto_TradeIn!Y28),"-")</f>
        <v>2499</v>
      </c>
      <c r="AR28" s="146">
        <f>IFERROR(IF(VLOOKUP($B28,'Novos Planos'!$B$9:$BR$71,AR$3,FALSE)-Desconto_TradeIn!Z28&lt;=0,0,VLOOKUP($B28,'Novos Planos'!$B$9:$BR$71,AR$3,FALSE)-Desconto_TradeIn!Z28),"-")</f>
        <v>2199</v>
      </c>
      <c r="AS28" s="146">
        <f>IFERROR(IF(VLOOKUP($B28,'Novos Planos'!$B$9:$BR$71,AS$3,FALSE)-Desconto_TradeIn!AA28&lt;=0,0,VLOOKUP($B28,'Novos Planos'!$B$9:$BR$71,AS$3,FALSE)-Desconto_TradeIn!AA28),"-")</f>
        <v>2199</v>
      </c>
      <c r="AT28" s="146">
        <f>IFERROR(IF(VLOOKUP($B28,'Novos Planos'!$B$9:$BR$71,AT$3,FALSE)-Desconto_TradeIn!AB28&lt;=0,0,VLOOKUP($B28,'Novos Planos'!$B$9:$BR$71,AT$3,FALSE)-Desconto_TradeIn!AB28),"-")</f>
        <v>2199</v>
      </c>
      <c r="AU28" s="146">
        <f>IFERROR(IF(VLOOKUP($B28,'Novos Planos'!$B$9:$BR$71,AU$3,FALSE)-Desconto_TradeIn!AC28&lt;=0,0,VLOOKUP($B28,'Novos Planos'!$B$9:$BR$71,AU$3,FALSE)-Desconto_TradeIn!AC28),"-")</f>
        <v>2199</v>
      </c>
      <c r="AV28" s="146">
        <f>IFERROR(IF(VLOOKUP($B28,'Novos Planos'!$B$9:$BR$71,AV$3,FALSE)-Desconto_TradeIn!AD28&lt;=0,0,VLOOKUP($B28,'Novos Planos'!$B$9:$BR$71,AV$3,FALSE)-Desconto_TradeIn!AD28),"-")</f>
        <v>2199</v>
      </c>
      <c r="AW28" s="146">
        <f>IFERROR(IF(VLOOKUP($B28,'Novos Planos'!$B$9:$BR$71,AW$3,FALSE)-Desconto_TradeIn!AE28&lt;=0,0,VLOOKUP($B28,'Novos Planos'!$B$9:$BR$71,AW$3,FALSE)-Desconto_TradeIn!AE28),"-")</f>
        <v>2199</v>
      </c>
      <c r="AX28" s="146">
        <f>IFERROR(IF(VLOOKUP($B28,'Novos Planos'!$B$9:$BR$71,AX$3,FALSE)-Desconto_TradeIn!AF28&lt;=0,0,VLOOKUP($B28,'Novos Planos'!$B$9:$BR$71,AX$3,FALSE)-Desconto_TradeIn!AF28),"-")</f>
        <v>2199</v>
      </c>
      <c r="AY28" s="146">
        <f>IFERROR(IF(VLOOKUP($B28,'Novos Planos'!$B$9:$BR$71,AY$3,FALSE)-Desconto_TradeIn!AG28&lt;=0,0,VLOOKUP($B28,'Novos Planos'!$B$9:$BR$71,AY$3,FALSE)-Desconto_TradeIn!AG28),"-")</f>
        <v>2199</v>
      </c>
      <c r="AZ28" s="146">
        <f>IFERROR(IF(VLOOKUP($B28,'Novos Planos'!$B$9:$BR$71,AZ$3,FALSE)-Desconto_TradeIn!AH28&lt;=0,0,VLOOKUP($B28,'Novos Planos'!$B$9:$BR$71,AZ$3,FALSE)-Desconto_TradeIn!AH28),"-")</f>
        <v>2199</v>
      </c>
      <c r="BA28" s="146">
        <f>IFERROR(IF(VLOOKUP($B28,'Novos Planos'!$B$9:$BR$71,BA$3,FALSE)-Desconto_TradeIn!AI28&lt;=0,0,VLOOKUP($B28,'Novos Planos'!$B$9:$BR$71,BA$3,FALSE)-Desconto_TradeIn!AI28),"-")</f>
        <v>1299</v>
      </c>
      <c r="BB28" s="146">
        <f>IFERROR(IF(VLOOKUP($B28,'Novos Planos'!$B$9:$BR$71,BB$3,FALSE)-Desconto_TradeIn!AJ28&lt;=0,0,VLOOKUP($B28,'Novos Planos'!$B$9:$BR$71,BB$3,FALSE)-Desconto_TradeIn!AJ28),"-")</f>
        <v>1299</v>
      </c>
      <c r="BC28" s="146">
        <f>IFERROR(IF(VLOOKUP($B28,'Novos Planos'!$B$9:$BR$71,BC$3,FALSE)-Desconto_TradeIn!AK28&lt;=0,0,VLOOKUP($B28,'Novos Planos'!$B$9:$BR$71,BC$3,FALSE)-Desconto_TradeIn!AK28),"-")</f>
        <v>1299</v>
      </c>
      <c r="BD28" s="146">
        <f>IFERROR(IF(VLOOKUP($B28,'Novos Planos'!$B$9:$BR$71,BD$3,FALSE)-Desconto_TradeIn!AL28&lt;=0,0,VLOOKUP($B28,'Novos Planos'!$B$9:$BR$71,BD$3,FALSE)-Desconto_TradeIn!AL28),"-")</f>
        <v>1299</v>
      </c>
      <c r="BE28" s="146">
        <f>IFERROR(IF(VLOOKUP($B28,'Novos Planos'!$B$9:$BR$71,BE$3,FALSE)-Desconto_TradeIn!AM28&lt;=0,0,VLOOKUP($B28,'Novos Planos'!$B$9:$BR$71,BE$3,FALSE)-Desconto_TradeIn!AM28),"-")</f>
        <v>1299</v>
      </c>
      <c r="BF28" s="146">
        <f>IFERROR(IF(VLOOKUP($B28,'Novos Planos'!$B$9:$BR$71,BF$3,FALSE)-Desconto_TradeIn!AN28&lt;=0,0,VLOOKUP($B28,'Novos Planos'!$B$9:$BR$71,BF$3,FALSE)-Desconto_TradeIn!AN28),"-")</f>
        <v>1299</v>
      </c>
      <c r="BG28" s="146">
        <f>IFERROR(IF(VLOOKUP($B28,'Novos Planos'!$B$9:$BR$71,BG$3,FALSE)-Desconto_TradeIn!AO28&lt;=0,0,VLOOKUP($B28,'Novos Planos'!$B$9:$BR$71,BG$3,FALSE)-Desconto_TradeIn!AO28),"-")</f>
        <v>1299</v>
      </c>
      <c r="BH28" s="146">
        <f>IFERROR(IF(VLOOKUP($B28,'Novos Planos'!$B$9:$BR$71,BH$3,FALSE)-Desconto_TradeIn!AP28&lt;=0,0,VLOOKUP($B28,'Novos Planos'!$B$9:$BR$71,BH$3,FALSE)-Desconto_TradeIn!AP28),"-")</f>
        <v>1299</v>
      </c>
      <c r="BI28" s="146">
        <f>IFERROR(IF(VLOOKUP($B28,'Novos Planos'!$B$9:$BR$71,BI$3,FALSE)-Desconto_TradeIn!AQ28&lt;=0,0,VLOOKUP($B28,'Novos Planos'!$B$9:$BR$71,BI$3,FALSE)-Desconto_TradeIn!AQ28),"-")</f>
        <v>1299</v>
      </c>
      <c r="BJ28" s="146">
        <f>IFERROR(IF(VLOOKUP($B28,'Novos Planos'!$B$9:$BR$71,BJ$3,FALSE)-Desconto_TradeIn!AR28&lt;=0,0,VLOOKUP($B28,'Novos Planos'!$B$9:$BR$71,BJ$3,FALSE)-Desconto_TradeIn!AR28),"-")</f>
        <v>799</v>
      </c>
      <c r="BK28" s="146">
        <f>IFERROR(IF(VLOOKUP($B28,'Novos Planos'!$B$9:$BR$71,BK$3,FALSE)-Desconto_TradeIn!AS28&lt;=0,0,VLOOKUP($B28,'Novos Planos'!$B$9:$BR$71,BK$3,FALSE)-Desconto_TradeIn!AS28),"-")</f>
        <v>799</v>
      </c>
      <c r="BL28" s="146">
        <f>IFERROR(IF(VLOOKUP($B28,'Novos Planos'!$B$9:$BR$71,BL$3,FALSE)-Desconto_TradeIn!AT28&lt;=0,0,VLOOKUP($B28,'Novos Planos'!$B$9:$BR$71,BL$3,FALSE)-Desconto_TradeIn!AT28),"-")</f>
        <v>799</v>
      </c>
      <c r="BM28" s="146">
        <f>IFERROR(IF(VLOOKUP($B28,'Novos Planos'!$B$9:$BR$71,BM$3,FALSE)-Desconto_TradeIn!AU28&lt;=0,0,VLOOKUP($B28,'Novos Planos'!$B$9:$BR$71,BM$3,FALSE)-Desconto_TradeIn!AU28),"-")</f>
        <v>799</v>
      </c>
      <c r="BN28" s="146">
        <f>IFERROR(IF(VLOOKUP($B28,'Novos Planos'!$B$9:$BR$71,BN$3,FALSE)-Desconto_TradeIn!AV28&lt;=0,0,VLOOKUP($B28,'Novos Planos'!$B$9:$BR$71,BN$3,FALSE)-Desconto_TradeIn!AV28),"-")</f>
        <v>799</v>
      </c>
      <c r="BO28" s="146">
        <f>IFERROR(IF(VLOOKUP($B28,'Novos Planos'!$B$9:$BR$71,BO$3,FALSE)-Desconto_TradeIn!AW28&lt;=0,0,VLOOKUP($B28,'Novos Planos'!$B$9:$BR$71,BO$3,FALSE)-Desconto_TradeIn!AW28),"-")</f>
        <v>799</v>
      </c>
      <c r="BP28" s="146">
        <f>IFERROR(IF(VLOOKUP($B28,'Novos Planos'!$B$9:$BR$71,BP$3,FALSE)-Desconto_TradeIn!AX28&lt;=0,0,VLOOKUP($B28,'Novos Planos'!$B$9:$BR$71,BP$3,FALSE)-Desconto_TradeIn!AX28),"-")</f>
        <v>799</v>
      </c>
      <c r="BQ28" s="146">
        <f>IFERROR(IF(VLOOKUP($B28,'Novos Planos'!$B$9:$BR$71,BQ$3,FALSE)-Desconto_TradeIn!AY28&lt;=0,0,VLOOKUP($B28,'Novos Planos'!$B$9:$BR$71,BQ$3,FALSE)-Desconto_TradeIn!AY28),"-")</f>
        <v>799</v>
      </c>
      <c r="BR28" s="146">
        <f>IFERROR(IF(VLOOKUP($B28,'Novos Planos'!$B$9:$BR$71,BR$3,FALSE)-Desconto_TradeIn!AZ28&lt;=0,0,VLOOKUP($B28,'Novos Planos'!$B$9:$BR$71,BR$3,FALSE)-Desconto_TradeIn!AZ28),"-")</f>
        <v>799</v>
      </c>
      <c r="BS28" s="146">
        <f>IFERROR(IF(VLOOKUP($B28,'Novos Planos'!$B$9:$BR$71,BS$3,FALSE)-Desconto_TradeIn!BA28&lt;=0,0,VLOOKUP($B28,'Novos Planos'!$B$9:$BR$71,BS$3,FALSE)-Desconto_TradeIn!BA28),"-")</f>
        <v>699</v>
      </c>
      <c r="BT28" s="146">
        <f>IFERROR(IF(VLOOKUP($B28,'Novos Planos'!$B$9:$BR$71,BT$3,FALSE)-Desconto_TradeIn!BB28&lt;=0,0,VLOOKUP($B28,'Novos Planos'!$B$9:$BR$71,BT$3,FALSE)-Desconto_TradeIn!BB28),"-")</f>
        <v>699</v>
      </c>
      <c r="BU28" s="146">
        <f>IFERROR(IF(VLOOKUP($B28,'Novos Planos'!$B$9:$BR$71,BU$3,FALSE)-Desconto_TradeIn!BC28&lt;=0,0,VLOOKUP($B28,'Novos Planos'!$B$9:$BR$71,BU$3,FALSE)-Desconto_TradeIn!BC28),"-")</f>
        <v>699</v>
      </c>
      <c r="BV28" s="146">
        <f>IFERROR(IF(VLOOKUP($B28,'Novos Planos'!$B$9:$BR$71,BV$3,FALSE)-Desconto_TradeIn!BD28&lt;=0,0,VLOOKUP($B28,'Novos Planos'!$B$9:$BR$71,BV$3,FALSE)-Desconto_TradeIn!BD28),"-")</f>
        <v>699</v>
      </c>
      <c r="BW28" s="146">
        <f>IFERROR(IF(VLOOKUP($B28,'Novos Planos'!$B$9:$BR$71,BW$3,FALSE)-Desconto_TradeIn!BE28&lt;=0,0,VLOOKUP($B28,'Novos Planos'!$B$9:$BR$71,BW$3,FALSE)-Desconto_TradeIn!BE28),"-")</f>
        <v>699</v>
      </c>
      <c r="BX28" s="146">
        <f>IFERROR(IF(VLOOKUP($B28,'Novos Planos'!$B$9:$BR$71,BX$3,FALSE)-Desconto_TradeIn!BF28&lt;=0,0,VLOOKUP($B28,'Novos Planos'!$B$9:$BR$71,BX$3,FALSE)-Desconto_TradeIn!BF28),"-")</f>
        <v>699</v>
      </c>
      <c r="BY28" s="146">
        <f>IFERROR(IF(VLOOKUP($B28,'Novos Planos'!$B$9:$BR$71,BY$3,FALSE)-Desconto_TradeIn!BG28&lt;=0,0,VLOOKUP($B28,'Novos Planos'!$B$9:$BR$71,BY$3,FALSE)-Desconto_TradeIn!BG28),"-")</f>
        <v>699</v>
      </c>
      <c r="BZ28" s="146">
        <f>IFERROR(IF(VLOOKUP($B28,'Novos Planos'!$B$9:$BR$71,BZ$3,FALSE)-Desconto_TradeIn!BH28&lt;=0,0,VLOOKUP($B28,'Novos Planos'!$B$9:$BR$71,BZ$3,FALSE)-Desconto_TradeIn!BH28),"-")</f>
        <v>699</v>
      </c>
      <c r="CA28" s="146">
        <f>IFERROR(IF(VLOOKUP($B28,'Novos Planos'!$B$9:$BR$71,CA$3,FALSE)-Desconto_TradeIn!BI28&lt;=0,0,VLOOKUP($B28,'Novos Planos'!$B$9:$BR$71,CA$3,FALSE)-Desconto_TradeIn!BI28),"-")</f>
        <v>699</v>
      </c>
      <c r="CB28" s="146">
        <f>IFERROR(IF(VLOOKUP($B28,'Novos Planos'!$B$9:$BR$71,CB$3,FALSE)-Desconto_TradeIn!BJ28&lt;=0,0,VLOOKUP($B28,'Novos Planos'!$B$9:$BR$71,CB$3,FALSE)-Desconto_TradeIn!BJ28),"-")</f>
        <v>599</v>
      </c>
      <c r="CC28" s="146">
        <f>IFERROR(IF(VLOOKUP($B28,'Novos Planos'!$B$9:$BR$71,CC$3,FALSE)-Desconto_TradeIn!BK28&lt;=0,0,VLOOKUP($B28,'Novos Planos'!$B$9:$BR$71,CC$3,FALSE)-Desconto_TradeIn!BK28),"-")</f>
        <v>599</v>
      </c>
      <c r="CD28" s="146">
        <f>IFERROR(IF(VLOOKUP($B28,'Novos Planos'!$B$9:$BR$71,CD$3,FALSE)-Desconto_TradeIn!BL28&lt;=0,0,VLOOKUP($B28,'Novos Planos'!$B$9:$BR$71,CD$3,FALSE)-Desconto_TradeIn!BL28),"-")</f>
        <v>599</v>
      </c>
      <c r="CE28" s="146">
        <f>IFERROR(IF(VLOOKUP($B28,'Novos Planos'!$B$9:$BR$71,CE$3,FALSE)-Desconto_TradeIn!BM28&lt;=0,0,VLOOKUP($B28,'Novos Planos'!$B$9:$BR$71,CE$3,FALSE)-Desconto_TradeIn!BM28),"-")</f>
        <v>599</v>
      </c>
      <c r="CF28" s="146">
        <f>IFERROR(IF(VLOOKUP($B28,'Novos Planos'!$B$9:$BR$71,CF$3,FALSE)-Desconto_TradeIn!BN28&lt;=0,0,VLOOKUP($B28,'Novos Planos'!$B$9:$BR$71,CF$3,FALSE)-Desconto_TradeIn!BN28),"-")</f>
        <v>599</v>
      </c>
      <c r="CG28" s="146">
        <f>IFERROR(IF(VLOOKUP($B28,'Novos Planos'!$B$9:$BR$71,CG$3,FALSE)-Desconto_TradeIn!BO28&lt;=0,0,VLOOKUP($B28,'Novos Planos'!$B$9:$BR$71,CG$3,FALSE)-Desconto_TradeIn!BO28),"-")</f>
        <v>599</v>
      </c>
      <c r="CH28" s="146">
        <f>IFERROR(IF(VLOOKUP($B28,'Novos Planos'!$B$9:$BR$71,CH$3,FALSE)-Desconto_TradeIn!BP28&lt;=0,0,VLOOKUP($B28,'Novos Planos'!$B$9:$BR$71,CH$3,FALSE)-Desconto_TradeIn!BP28),"-")</f>
        <v>599</v>
      </c>
      <c r="CI28" s="146">
        <f>IFERROR(IF(VLOOKUP($B28,'Novos Planos'!$B$9:$BR$71,CI$3,FALSE)-Desconto_TradeIn!BQ28&lt;=0,0,VLOOKUP($B28,'Novos Planos'!$B$9:$BR$71,CI$3,FALSE)-Desconto_TradeIn!BQ28),"-")</f>
        <v>599</v>
      </c>
      <c r="CJ28" s="146">
        <f>IFERROR(IF(VLOOKUP($B28,'Novos Planos'!$B$9:$BR$71,CJ$3,FALSE)-Desconto_TradeIn!BR28&lt;=0,0,VLOOKUP($B28,'Novos Planos'!$B$9:$BR$71,CJ$3,FALSE)-Desconto_TradeIn!BR28),"-")</f>
        <v>599</v>
      </c>
      <c r="CL28" s="237" t="b">
        <f>B28='Novos Planos'!B28</f>
        <v>1</v>
      </c>
      <c r="CM28" s="197">
        <v>0</v>
      </c>
      <c r="CN28" s="197">
        <v>0</v>
      </c>
      <c r="CO28" s="197">
        <v>0</v>
      </c>
      <c r="CP28" s="197">
        <v>0</v>
      </c>
      <c r="CQ28" s="197">
        <v>0</v>
      </c>
      <c r="CR28" s="197">
        <v>0</v>
      </c>
      <c r="CS28" s="197">
        <v>0</v>
      </c>
      <c r="CT28" s="197">
        <v>0</v>
      </c>
      <c r="CU28" s="197">
        <v>0</v>
      </c>
      <c r="CV28" s="197">
        <v>2499</v>
      </c>
      <c r="CW28" s="197">
        <v>2499</v>
      </c>
      <c r="CX28" s="197">
        <v>2499</v>
      </c>
      <c r="CY28" s="197">
        <v>2499</v>
      </c>
      <c r="CZ28" s="197">
        <v>2499</v>
      </c>
      <c r="DA28" s="197">
        <v>2499</v>
      </c>
      <c r="DB28" s="197">
        <v>2499</v>
      </c>
      <c r="DC28" s="197">
        <v>2499</v>
      </c>
      <c r="DD28" s="197">
        <v>2499</v>
      </c>
      <c r="DE28" s="146">
        <v>2599</v>
      </c>
      <c r="DF28" s="146">
        <v>2599</v>
      </c>
      <c r="DG28" s="146">
        <v>2599</v>
      </c>
      <c r="DH28" s="146">
        <v>2599</v>
      </c>
      <c r="DI28" s="146">
        <v>2599</v>
      </c>
      <c r="DJ28" s="146">
        <v>2599</v>
      </c>
      <c r="DK28" s="146">
        <v>2599</v>
      </c>
      <c r="DL28" s="146">
        <v>2599</v>
      </c>
      <c r="DM28" s="146">
        <v>2599</v>
      </c>
      <c r="DN28" s="146">
        <v>2499</v>
      </c>
      <c r="DO28" s="146">
        <v>2499</v>
      </c>
      <c r="DP28" s="146">
        <v>2499</v>
      </c>
      <c r="DQ28" s="146">
        <v>2499</v>
      </c>
      <c r="DR28" s="146">
        <v>2499</v>
      </c>
      <c r="DS28" s="146">
        <v>2499</v>
      </c>
      <c r="DT28" s="146">
        <v>2499</v>
      </c>
      <c r="DU28" s="146">
        <v>2499</v>
      </c>
      <c r="DV28" s="146">
        <v>2499</v>
      </c>
      <c r="DW28" s="146">
        <v>2199</v>
      </c>
      <c r="DX28" s="146">
        <v>2199</v>
      </c>
      <c r="DY28" s="146">
        <v>2199</v>
      </c>
      <c r="DZ28" s="146">
        <v>2199</v>
      </c>
      <c r="EA28" s="146">
        <v>2199</v>
      </c>
      <c r="EB28" s="146">
        <v>2199</v>
      </c>
      <c r="EC28" s="146">
        <v>2199</v>
      </c>
      <c r="ED28" s="146">
        <v>2199</v>
      </c>
      <c r="EE28" s="146">
        <v>2199</v>
      </c>
      <c r="EF28" s="146">
        <v>1299</v>
      </c>
      <c r="EG28" s="146">
        <v>1299</v>
      </c>
      <c r="EH28" s="146">
        <v>1299</v>
      </c>
      <c r="EI28" s="146">
        <v>1299</v>
      </c>
      <c r="EJ28" s="146">
        <v>1299</v>
      </c>
      <c r="EK28" s="146">
        <v>1299</v>
      </c>
      <c r="EL28" s="146">
        <v>1299</v>
      </c>
      <c r="EM28" s="146">
        <v>1299</v>
      </c>
      <c r="EN28" s="146">
        <v>1299</v>
      </c>
      <c r="EO28" s="146">
        <v>799</v>
      </c>
      <c r="EP28" s="146">
        <v>799</v>
      </c>
      <c r="EQ28" s="146">
        <v>799</v>
      </c>
      <c r="ER28" s="146">
        <v>799</v>
      </c>
      <c r="ES28" s="146">
        <v>799</v>
      </c>
      <c r="ET28" s="146">
        <v>799</v>
      </c>
      <c r="EU28" s="146">
        <v>799</v>
      </c>
      <c r="EV28" s="146">
        <v>799</v>
      </c>
      <c r="EW28" s="146">
        <v>799</v>
      </c>
      <c r="EX28" s="146">
        <v>699</v>
      </c>
      <c r="EY28" s="146">
        <v>699</v>
      </c>
      <c r="EZ28" s="146">
        <v>699</v>
      </c>
      <c r="FA28" s="146">
        <v>699</v>
      </c>
      <c r="FB28" s="146">
        <v>699</v>
      </c>
      <c r="FC28" s="146">
        <v>699</v>
      </c>
      <c r="FD28" s="146">
        <v>699</v>
      </c>
      <c r="FE28" s="146">
        <v>699</v>
      </c>
      <c r="FF28" s="146">
        <v>699</v>
      </c>
      <c r="FG28" s="146">
        <v>599</v>
      </c>
      <c r="FH28" s="146">
        <v>599</v>
      </c>
      <c r="FI28" s="146">
        <v>599</v>
      </c>
      <c r="FJ28" s="146">
        <v>599</v>
      </c>
      <c r="FK28" s="146">
        <v>599</v>
      </c>
      <c r="FL28" s="146">
        <v>599</v>
      </c>
      <c r="FM28" s="146">
        <v>599</v>
      </c>
      <c r="FN28" s="146">
        <v>599</v>
      </c>
      <c r="FO28" s="146">
        <v>599</v>
      </c>
    </row>
    <row r="29" spans="1:171" ht="15" customHeight="1">
      <c r="A29" s="296"/>
      <c r="B29" s="149" t="str">
        <f>'Novos Planos'!B29</f>
        <v>Iphone 5S 16GB</v>
      </c>
      <c r="C29" s="391" t="str">
        <f>'Novos Planos'!C29</f>
        <v>Iphone 5S 16GB</v>
      </c>
      <c r="D29" s="481">
        <f>'Novos Planos'!D29</f>
        <v>41599</v>
      </c>
      <c r="E29" s="481" t="str">
        <f>'Novos Planos'!E29</f>
        <v>Lte</v>
      </c>
      <c r="F29" s="197" t="str">
        <f>'Novos Planos'!F29</f>
        <v>4FF</v>
      </c>
      <c r="G29" s="197" t="str">
        <f>'Novos Planos'!G29</f>
        <v>SmartVivo 4GB</v>
      </c>
      <c r="H29" s="197"/>
      <c r="I29" s="197"/>
      <c r="J29" s="197"/>
      <c r="K29" s="197"/>
      <c r="L29" s="197"/>
      <c r="M29" s="197"/>
      <c r="N29" s="197"/>
      <c r="O29" s="197"/>
      <c r="P29" s="197"/>
      <c r="Q29" s="197">
        <f>IFERROR(IF(VLOOKUP($B29,Multivivo!$B$9:$AI$71,Q$3,FALSE)-Desconto_TradeIn!Q29&lt;=0,0,VLOOKUP($B29,Multivivo!$B$9:$AI$71,Q$3,FALSE)-Desconto_TradeIn!Q29),"-")</f>
        <v>2579</v>
      </c>
      <c r="R29" s="197">
        <f>IFERROR(IF(VLOOKUP($B29,Multivivo!$B$9:$AI$71,R$3,FALSE)-Desconto_TradeIn!R29&lt;=0,0,VLOOKUP($B29,Multivivo!$B$9:$AI$71,R$3,FALSE)-Desconto_TradeIn!R29),"-")</f>
        <v>2579</v>
      </c>
      <c r="S29" s="197">
        <f>IFERROR(IF(VLOOKUP($B29,Multivivo!$B$9:$AI$71,S$3,FALSE)-Desconto_TradeIn!S29&lt;=0,0,VLOOKUP($B29,Multivivo!$B$9:$AI$71,S$3,FALSE)-Desconto_TradeIn!S29),"-")</f>
        <v>2579</v>
      </c>
      <c r="T29" s="197">
        <f>IFERROR(IF(VLOOKUP($B29,Multivivo!$B$9:$AI$71,T$3,FALSE)-Desconto_TradeIn!T29&lt;=0,0,VLOOKUP($B29,Multivivo!$B$9:$AI$71,T$3,FALSE)-Desconto_TradeIn!T29),"-")</f>
        <v>2579</v>
      </c>
      <c r="U29" s="197">
        <f>IFERROR(IF(VLOOKUP($B29,Multivivo!$B$9:$AI$71,U$3,FALSE)-Desconto_TradeIn!U29&lt;=0,0,VLOOKUP($B29,Multivivo!$B$9:$AI$71,U$3,FALSE)-Desconto_TradeIn!U29),"-")</f>
        <v>2579</v>
      </c>
      <c r="V29" s="197">
        <f>IFERROR(IF(VLOOKUP($B29,Multivivo!$B$9:$AI$71,V$3,FALSE)-Desconto_TradeIn!V29&lt;=0,0,VLOOKUP($B29,Multivivo!$B$9:$AI$71,V$3,FALSE)-Desconto_TradeIn!V29),"-")</f>
        <v>2579</v>
      </c>
      <c r="W29" s="197">
        <f>IFERROR(IF(VLOOKUP($B29,Multivivo!$B$9:$AI$71,W$3,FALSE)-Desconto_TradeIn!W29&lt;=0,0,VLOOKUP($B29,Multivivo!$B$9:$AI$71,W$3,FALSE)-Desconto_TradeIn!W29),"-")</f>
        <v>2579</v>
      </c>
      <c r="X29" s="197">
        <f>IFERROR(IF(VLOOKUP($B29,Multivivo!$B$9:$AI$71,X$3,FALSE)-Desconto_TradeIn!X29&lt;=0,0,VLOOKUP($B29,Multivivo!$B$9:$AI$71,X$3,FALSE)-Desconto_TradeIn!X29),"-")</f>
        <v>2579</v>
      </c>
      <c r="Y29" s="197">
        <f>IFERROR(IF(VLOOKUP($B29,Multivivo!$B$9:$AI$71,Y$3,FALSE)-Desconto_TradeIn!Y29&lt;=0,0,VLOOKUP($B29,Multivivo!$B$9:$AI$71,Y$3,FALSE)-Desconto_TradeIn!Y29),"-")</f>
        <v>2579</v>
      </c>
      <c r="Z29" s="146">
        <f>IFERROR(IF(VLOOKUP($B29,'Novos Planos'!$B$9:$BR$71,Z$3,FALSE)-Desconto_TradeIn!H29&lt;=0,0,VLOOKUP($B29,'Novos Planos'!$B$9:$BR$71,Z$3,FALSE)-Desconto_TradeIn!H29),"-")</f>
        <v>2679</v>
      </c>
      <c r="AA29" s="146">
        <f>IFERROR(IF(VLOOKUP($B29,'Novos Planos'!$B$9:$BR$71,AA$3,FALSE)-Desconto_TradeIn!I29&lt;=0,0,VLOOKUP($B29,'Novos Planos'!$B$9:$BR$71,AA$3,FALSE)-Desconto_TradeIn!I29),"-")</f>
        <v>2679</v>
      </c>
      <c r="AB29" s="146">
        <f>IFERROR(IF(VLOOKUP($B29,'Novos Planos'!$B$9:$BR$71,AB$3,FALSE)-Desconto_TradeIn!J29&lt;=0,0,VLOOKUP($B29,'Novos Planos'!$B$9:$BR$71,AB$3,FALSE)-Desconto_TradeIn!J29),"-")</f>
        <v>2679</v>
      </c>
      <c r="AC29" s="146">
        <f>IFERROR(IF(VLOOKUP($B29,'Novos Planos'!$B$9:$BR$71,AC$3,FALSE)-Desconto_TradeIn!K29&lt;=0,0,VLOOKUP($B29,'Novos Planos'!$B$9:$BR$71,AC$3,FALSE)-Desconto_TradeIn!K29),"-")</f>
        <v>2679</v>
      </c>
      <c r="AD29" s="146">
        <f>IFERROR(IF(VLOOKUP($B29,'Novos Planos'!$B$9:$BR$71,AD$3,FALSE)-Desconto_TradeIn!L29&lt;=0,0,VLOOKUP($B29,'Novos Planos'!$B$9:$BR$71,AD$3,FALSE)-Desconto_TradeIn!L29),"-")</f>
        <v>2679</v>
      </c>
      <c r="AE29" s="146">
        <f>IFERROR(IF(VLOOKUP($B29,'Novos Planos'!$B$9:$BR$71,AE$3,FALSE)-Desconto_TradeIn!M29&lt;=0,0,VLOOKUP($B29,'Novos Planos'!$B$9:$BR$71,AE$3,FALSE)-Desconto_TradeIn!M29),"-")</f>
        <v>2679</v>
      </c>
      <c r="AF29" s="146">
        <f>IFERROR(IF(VLOOKUP($B29,'Novos Planos'!$B$9:$BR$71,AF$3,FALSE)-Desconto_TradeIn!N29&lt;=0,0,VLOOKUP($B29,'Novos Planos'!$B$9:$BR$71,AF$3,FALSE)-Desconto_TradeIn!N29),"-")</f>
        <v>2679</v>
      </c>
      <c r="AG29" s="146">
        <f>IFERROR(IF(VLOOKUP($B29,'Novos Planos'!$B$9:$BR$71,AG$3,FALSE)-Desconto_TradeIn!O29&lt;=0,0,VLOOKUP($B29,'Novos Planos'!$B$9:$BR$71,AG$3,FALSE)-Desconto_TradeIn!O29),"-")</f>
        <v>2679</v>
      </c>
      <c r="AH29" s="146">
        <f>IFERROR(IF(VLOOKUP($B29,'Novos Planos'!$B$9:$BR$71,AH$3,FALSE)-Desconto_TradeIn!P29&lt;=0,0,VLOOKUP($B29,'Novos Planos'!$B$9:$BR$71,AH$3,FALSE)-Desconto_TradeIn!P29),"-")</f>
        <v>2679</v>
      </c>
      <c r="AI29" s="146">
        <f>IFERROR(IF(VLOOKUP($B29,'Novos Planos'!$B$9:$BR$71,AI$3,FALSE)-Desconto_TradeIn!Q29&lt;=0,0,VLOOKUP($B29,'Novos Planos'!$B$9:$BR$71,AI$3,FALSE)-Desconto_TradeIn!Q29),"-")</f>
        <v>2579</v>
      </c>
      <c r="AJ29" s="146">
        <f>IFERROR(IF(VLOOKUP($B29,'Novos Planos'!$B$9:$BR$71,AJ$3,FALSE)-Desconto_TradeIn!R29&lt;=0,0,VLOOKUP($B29,'Novos Planos'!$B$9:$BR$71,AJ$3,FALSE)-Desconto_TradeIn!R29),"-")</f>
        <v>2579</v>
      </c>
      <c r="AK29" s="146">
        <f>IFERROR(IF(VLOOKUP($B29,'Novos Planos'!$B$9:$BR$71,AK$3,FALSE)-Desconto_TradeIn!S29&lt;=0,0,VLOOKUP($B29,'Novos Planos'!$B$9:$BR$71,AK$3,FALSE)-Desconto_TradeIn!S29),"-")</f>
        <v>2579</v>
      </c>
      <c r="AL29" s="146">
        <f>IFERROR(IF(VLOOKUP($B29,'Novos Planos'!$B$9:$BR$71,AL$3,FALSE)-Desconto_TradeIn!T29&lt;=0,0,VLOOKUP($B29,'Novos Planos'!$B$9:$BR$71,AL$3,FALSE)-Desconto_TradeIn!T29),"-")</f>
        <v>2579</v>
      </c>
      <c r="AM29" s="146">
        <f>IFERROR(IF(VLOOKUP($B29,'Novos Planos'!$B$9:$BR$71,AM$3,FALSE)-Desconto_TradeIn!U29&lt;=0,0,VLOOKUP($B29,'Novos Planos'!$B$9:$BR$71,AM$3,FALSE)-Desconto_TradeIn!U29),"-")</f>
        <v>2579</v>
      </c>
      <c r="AN29" s="146">
        <f>IFERROR(IF(VLOOKUP($B29,'Novos Planos'!$B$9:$BR$71,AN$3,FALSE)-Desconto_TradeIn!V29&lt;=0,0,VLOOKUP($B29,'Novos Planos'!$B$9:$BR$71,AN$3,FALSE)-Desconto_TradeIn!V29),"-")</f>
        <v>2579</v>
      </c>
      <c r="AO29" s="146">
        <f>IFERROR(IF(VLOOKUP($B29,'Novos Planos'!$B$9:$BR$71,AO$3,FALSE)-Desconto_TradeIn!W29&lt;=0,0,VLOOKUP($B29,'Novos Planos'!$B$9:$BR$71,AO$3,FALSE)-Desconto_TradeIn!W29),"-")</f>
        <v>2579</v>
      </c>
      <c r="AP29" s="146">
        <f>IFERROR(IF(VLOOKUP($B29,'Novos Planos'!$B$9:$BR$71,AP$3,FALSE)-Desconto_TradeIn!X29&lt;=0,0,VLOOKUP($B29,'Novos Planos'!$B$9:$BR$71,AP$3,FALSE)-Desconto_TradeIn!X29),"-")</f>
        <v>2579</v>
      </c>
      <c r="AQ29" s="146">
        <f>IFERROR(IF(VLOOKUP($B29,'Novos Planos'!$B$9:$BR$71,AQ$3,FALSE)-Desconto_TradeIn!Y29&lt;=0,0,VLOOKUP($B29,'Novos Planos'!$B$9:$BR$71,AQ$3,FALSE)-Desconto_TradeIn!Y29),"-")</f>
        <v>2579</v>
      </c>
      <c r="AR29" s="146">
        <f>IFERROR(IF(VLOOKUP($B29,'Novos Planos'!$B$9:$BR$71,AR$3,FALSE)-Desconto_TradeIn!Z29&lt;=0,0,VLOOKUP($B29,'Novos Planos'!$B$9:$BR$71,AR$3,FALSE)-Desconto_TradeIn!Z29),"-")</f>
        <v>1709</v>
      </c>
      <c r="AS29" s="146">
        <f>IFERROR(IF(VLOOKUP($B29,'Novos Planos'!$B$9:$BR$71,AS$3,FALSE)-Desconto_TradeIn!AA29&lt;=0,0,VLOOKUP($B29,'Novos Planos'!$B$9:$BR$71,AS$3,FALSE)-Desconto_TradeIn!AA29),"-")</f>
        <v>1709</v>
      </c>
      <c r="AT29" s="146">
        <f>IFERROR(IF(VLOOKUP($B29,'Novos Planos'!$B$9:$BR$71,AT$3,FALSE)-Desconto_TradeIn!AB29&lt;=0,0,VLOOKUP($B29,'Novos Planos'!$B$9:$BR$71,AT$3,FALSE)-Desconto_TradeIn!AB29),"-")</f>
        <v>1709</v>
      </c>
      <c r="AU29" s="146">
        <f>IFERROR(IF(VLOOKUP($B29,'Novos Planos'!$B$9:$BR$71,AU$3,FALSE)-Desconto_TradeIn!AC29&lt;=0,0,VLOOKUP($B29,'Novos Planos'!$B$9:$BR$71,AU$3,FALSE)-Desconto_TradeIn!AC29),"-")</f>
        <v>1709</v>
      </c>
      <c r="AV29" s="146">
        <f>IFERROR(IF(VLOOKUP($B29,'Novos Planos'!$B$9:$BR$71,AV$3,FALSE)-Desconto_TradeIn!AD29&lt;=0,0,VLOOKUP($B29,'Novos Planos'!$B$9:$BR$71,AV$3,FALSE)-Desconto_TradeIn!AD29),"-")</f>
        <v>1709</v>
      </c>
      <c r="AW29" s="146">
        <f>IFERROR(IF(VLOOKUP($B29,'Novos Planos'!$B$9:$BR$71,AW$3,FALSE)-Desconto_TradeIn!AE29&lt;=0,0,VLOOKUP($B29,'Novos Planos'!$B$9:$BR$71,AW$3,FALSE)-Desconto_TradeIn!AE29),"-")</f>
        <v>1709</v>
      </c>
      <c r="AX29" s="146">
        <f>IFERROR(IF(VLOOKUP($B29,'Novos Planos'!$B$9:$BR$71,AX$3,FALSE)-Desconto_TradeIn!AF29&lt;=0,0,VLOOKUP($B29,'Novos Planos'!$B$9:$BR$71,AX$3,FALSE)-Desconto_TradeIn!AF29),"-")</f>
        <v>1709</v>
      </c>
      <c r="AY29" s="146">
        <f>IFERROR(IF(VLOOKUP($B29,'Novos Planos'!$B$9:$BR$71,AY$3,FALSE)-Desconto_TradeIn!AG29&lt;=0,0,VLOOKUP($B29,'Novos Planos'!$B$9:$BR$71,AY$3,FALSE)-Desconto_TradeIn!AG29),"-")</f>
        <v>1709</v>
      </c>
      <c r="AZ29" s="146">
        <f>IFERROR(IF(VLOOKUP($B29,'Novos Planos'!$B$9:$BR$71,AZ$3,FALSE)-Desconto_TradeIn!AH29&lt;=0,0,VLOOKUP($B29,'Novos Planos'!$B$9:$BR$71,AZ$3,FALSE)-Desconto_TradeIn!AH29),"-")</f>
        <v>1709</v>
      </c>
      <c r="BA29" s="146">
        <f>IFERROR(IF(VLOOKUP($B29,'Novos Planos'!$B$9:$BR$71,BA$3,FALSE)-Desconto_TradeIn!AI29&lt;=0,0,VLOOKUP($B29,'Novos Planos'!$B$9:$BR$71,BA$3,FALSE)-Desconto_TradeIn!AI29),"-")</f>
        <v>1179</v>
      </c>
      <c r="BB29" s="146">
        <f>IFERROR(IF(VLOOKUP($B29,'Novos Planos'!$B$9:$BR$71,BB$3,FALSE)-Desconto_TradeIn!AJ29&lt;=0,0,VLOOKUP($B29,'Novos Planos'!$B$9:$BR$71,BB$3,FALSE)-Desconto_TradeIn!AJ29),"-")</f>
        <v>1179</v>
      </c>
      <c r="BC29" s="146">
        <f>IFERROR(IF(VLOOKUP($B29,'Novos Planos'!$B$9:$BR$71,BC$3,FALSE)-Desconto_TradeIn!AK29&lt;=0,0,VLOOKUP($B29,'Novos Planos'!$B$9:$BR$71,BC$3,FALSE)-Desconto_TradeIn!AK29),"-")</f>
        <v>1179</v>
      </c>
      <c r="BD29" s="146">
        <f>IFERROR(IF(VLOOKUP($B29,'Novos Planos'!$B$9:$BR$71,BD$3,FALSE)-Desconto_TradeIn!AL29&lt;=0,0,VLOOKUP($B29,'Novos Planos'!$B$9:$BR$71,BD$3,FALSE)-Desconto_TradeIn!AL29),"-")</f>
        <v>1179</v>
      </c>
      <c r="BE29" s="146">
        <f>IFERROR(IF(VLOOKUP($B29,'Novos Planos'!$B$9:$BR$71,BE$3,FALSE)-Desconto_TradeIn!AM29&lt;=0,0,VLOOKUP($B29,'Novos Planos'!$B$9:$BR$71,BE$3,FALSE)-Desconto_TradeIn!AM29),"-")</f>
        <v>1179</v>
      </c>
      <c r="BF29" s="146">
        <f>IFERROR(IF(VLOOKUP($B29,'Novos Planos'!$B$9:$BR$71,BF$3,FALSE)-Desconto_TradeIn!AN29&lt;=0,0,VLOOKUP($B29,'Novos Planos'!$B$9:$BR$71,BF$3,FALSE)-Desconto_TradeIn!AN29),"-")</f>
        <v>1179</v>
      </c>
      <c r="BG29" s="146">
        <f>IFERROR(IF(VLOOKUP($B29,'Novos Planos'!$B$9:$BR$71,BG$3,FALSE)-Desconto_TradeIn!AO29&lt;=0,0,VLOOKUP($B29,'Novos Planos'!$B$9:$BR$71,BG$3,FALSE)-Desconto_TradeIn!AO29),"-")</f>
        <v>1179</v>
      </c>
      <c r="BH29" s="146">
        <f>IFERROR(IF(VLOOKUP($B29,'Novos Planos'!$B$9:$BR$71,BH$3,FALSE)-Desconto_TradeIn!AP29&lt;=0,0,VLOOKUP($B29,'Novos Planos'!$B$9:$BR$71,BH$3,FALSE)-Desconto_TradeIn!AP29),"-")</f>
        <v>1179</v>
      </c>
      <c r="BI29" s="146">
        <f>IFERROR(IF(VLOOKUP($B29,'Novos Planos'!$B$9:$BR$71,BI$3,FALSE)-Desconto_TradeIn!AQ29&lt;=0,0,VLOOKUP($B29,'Novos Planos'!$B$9:$BR$71,BI$3,FALSE)-Desconto_TradeIn!AQ29),"-")</f>
        <v>1179</v>
      </c>
      <c r="BJ29" s="146">
        <f>IFERROR(IF(VLOOKUP($B29,'Novos Planos'!$B$9:$BR$71,BJ$3,FALSE)-Desconto_TradeIn!AR29&lt;=0,0,VLOOKUP($B29,'Novos Planos'!$B$9:$BR$71,BJ$3,FALSE)-Desconto_TradeIn!AR29),"-")</f>
        <v>1079</v>
      </c>
      <c r="BK29" s="146">
        <f>IFERROR(IF(VLOOKUP($B29,'Novos Planos'!$B$9:$BR$71,BK$3,FALSE)-Desconto_TradeIn!AS29&lt;=0,0,VLOOKUP($B29,'Novos Planos'!$B$9:$BR$71,BK$3,FALSE)-Desconto_TradeIn!AS29),"-")</f>
        <v>1079</v>
      </c>
      <c r="BL29" s="146">
        <f>IFERROR(IF(VLOOKUP($B29,'Novos Planos'!$B$9:$BR$71,BL$3,FALSE)-Desconto_TradeIn!AT29&lt;=0,0,VLOOKUP($B29,'Novos Planos'!$B$9:$BR$71,BL$3,FALSE)-Desconto_TradeIn!AT29),"-")</f>
        <v>1079</v>
      </c>
      <c r="BM29" s="146">
        <f>IFERROR(IF(VLOOKUP($B29,'Novos Planos'!$B$9:$BR$71,BM$3,FALSE)-Desconto_TradeIn!AU29&lt;=0,0,VLOOKUP($B29,'Novos Planos'!$B$9:$BR$71,BM$3,FALSE)-Desconto_TradeIn!AU29),"-")</f>
        <v>1079</v>
      </c>
      <c r="BN29" s="146">
        <f>IFERROR(IF(VLOOKUP($B29,'Novos Planos'!$B$9:$BR$71,BN$3,FALSE)-Desconto_TradeIn!AV29&lt;=0,0,VLOOKUP($B29,'Novos Planos'!$B$9:$BR$71,BN$3,FALSE)-Desconto_TradeIn!AV29),"-")</f>
        <v>1079</v>
      </c>
      <c r="BO29" s="146">
        <f>IFERROR(IF(VLOOKUP($B29,'Novos Planos'!$B$9:$BR$71,BO$3,FALSE)-Desconto_TradeIn!AW29&lt;=0,0,VLOOKUP($B29,'Novos Planos'!$B$9:$BR$71,BO$3,FALSE)-Desconto_TradeIn!AW29),"-")</f>
        <v>1079</v>
      </c>
      <c r="BP29" s="146">
        <f>IFERROR(IF(VLOOKUP($B29,'Novos Planos'!$B$9:$BR$71,BP$3,FALSE)-Desconto_TradeIn!AX29&lt;=0,0,VLOOKUP($B29,'Novos Planos'!$B$9:$BR$71,BP$3,FALSE)-Desconto_TradeIn!AX29),"-")</f>
        <v>1079</v>
      </c>
      <c r="BQ29" s="146">
        <f>IFERROR(IF(VLOOKUP($B29,'Novos Planos'!$B$9:$BR$71,BQ$3,FALSE)-Desconto_TradeIn!AY29&lt;=0,0,VLOOKUP($B29,'Novos Planos'!$B$9:$BR$71,BQ$3,FALSE)-Desconto_TradeIn!AY29),"-")</f>
        <v>1079</v>
      </c>
      <c r="BR29" s="146">
        <f>IFERROR(IF(VLOOKUP($B29,'Novos Planos'!$B$9:$BR$71,BR$3,FALSE)-Desconto_TradeIn!AZ29&lt;=0,0,VLOOKUP($B29,'Novos Planos'!$B$9:$BR$71,BR$3,FALSE)-Desconto_TradeIn!AZ29),"-")</f>
        <v>1079</v>
      </c>
      <c r="BS29" s="146">
        <f>IFERROR(IF(VLOOKUP($B29,'Novos Planos'!$B$9:$BR$71,BS$3,FALSE)-Desconto_TradeIn!BA29&lt;=0,0,VLOOKUP($B29,'Novos Planos'!$B$9:$BR$71,BS$3,FALSE)-Desconto_TradeIn!BA29),"-")</f>
        <v>979</v>
      </c>
      <c r="BT29" s="146">
        <f>IFERROR(IF(VLOOKUP($B29,'Novos Planos'!$B$9:$BR$71,BT$3,FALSE)-Desconto_TradeIn!BB29&lt;=0,0,VLOOKUP($B29,'Novos Planos'!$B$9:$BR$71,BT$3,FALSE)-Desconto_TradeIn!BB29),"-")</f>
        <v>979</v>
      </c>
      <c r="BU29" s="146">
        <f>IFERROR(IF(VLOOKUP($B29,'Novos Planos'!$B$9:$BR$71,BU$3,FALSE)-Desconto_TradeIn!BC29&lt;=0,0,VLOOKUP($B29,'Novos Planos'!$B$9:$BR$71,BU$3,FALSE)-Desconto_TradeIn!BC29),"-")</f>
        <v>979</v>
      </c>
      <c r="BV29" s="146">
        <f>IFERROR(IF(VLOOKUP($B29,'Novos Planos'!$B$9:$BR$71,BV$3,FALSE)-Desconto_TradeIn!BD29&lt;=0,0,VLOOKUP($B29,'Novos Planos'!$B$9:$BR$71,BV$3,FALSE)-Desconto_TradeIn!BD29),"-")</f>
        <v>979</v>
      </c>
      <c r="BW29" s="146">
        <f>IFERROR(IF(VLOOKUP($B29,'Novos Planos'!$B$9:$BR$71,BW$3,FALSE)-Desconto_TradeIn!BE29&lt;=0,0,VLOOKUP($B29,'Novos Planos'!$B$9:$BR$71,BW$3,FALSE)-Desconto_TradeIn!BE29),"-")</f>
        <v>979</v>
      </c>
      <c r="BX29" s="146">
        <f>IFERROR(IF(VLOOKUP($B29,'Novos Planos'!$B$9:$BR$71,BX$3,FALSE)-Desconto_TradeIn!BF29&lt;=0,0,VLOOKUP($B29,'Novos Planos'!$B$9:$BR$71,BX$3,FALSE)-Desconto_TradeIn!BF29),"-")</f>
        <v>979</v>
      </c>
      <c r="BY29" s="146">
        <f>IFERROR(IF(VLOOKUP($B29,'Novos Planos'!$B$9:$BR$71,BY$3,FALSE)-Desconto_TradeIn!BG29&lt;=0,0,VLOOKUP($B29,'Novos Planos'!$B$9:$BR$71,BY$3,FALSE)-Desconto_TradeIn!BG29),"-")</f>
        <v>979</v>
      </c>
      <c r="BZ29" s="146">
        <f>IFERROR(IF(VLOOKUP($B29,'Novos Planos'!$B$9:$BR$71,BZ$3,FALSE)-Desconto_TradeIn!BH29&lt;=0,0,VLOOKUP($B29,'Novos Planos'!$B$9:$BR$71,BZ$3,FALSE)-Desconto_TradeIn!BH29),"-")</f>
        <v>979</v>
      </c>
      <c r="CA29" s="146">
        <f>IFERROR(IF(VLOOKUP($B29,'Novos Planos'!$B$9:$BR$71,CA$3,FALSE)-Desconto_TradeIn!BI29&lt;=0,0,VLOOKUP($B29,'Novos Planos'!$B$9:$BR$71,CA$3,FALSE)-Desconto_TradeIn!BI29),"-")</f>
        <v>979</v>
      </c>
      <c r="CB29" s="146">
        <f>IFERROR(IF(VLOOKUP($B29,'Novos Planos'!$B$9:$BR$71,CB$3,FALSE)-Desconto_TradeIn!BJ29&lt;=0,0,VLOOKUP($B29,'Novos Planos'!$B$9:$BR$71,CB$3,FALSE)-Desconto_TradeIn!BJ29),"-")</f>
        <v>279</v>
      </c>
      <c r="CC29" s="146">
        <f>IFERROR(IF(VLOOKUP($B29,'Novos Planos'!$B$9:$BR$71,CC$3,FALSE)-Desconto_TradeIn!BK29&lt;=0,0,VLOOKUP($B29,'Novos Planos'!$B$9:$BR$71,CC$3,FALSE)-Desconto_TradeIn!BK29),"-")</f>
        <v>279</v>
      </c>
      <c r="CD29" s="146">
        <f>IFERROR(IF(VLOOKUP($B29,'Novos Planos'!$B$9:$BR$71,CD$3,FALSE)-Desconto_TradeIn!BL29&lt;=0,0,VLOOKUP($B29,'Novos Planos'!$B$9:$BR$71,CD$3,FALSE)-Desconto_TradeIn!BL29),"-")</f>
        <v>279</v>
      </c>
      <c r="CE29" s="146">
        <f>IFERROR(IF(VLOOKUP($B29,'Novos Planos'!$B$9:$BR$71,CE$3,FALSE)-Desconto_TradeIn!BM29&lt;=0,0,VLOOKUP($B29,'Novos Planos'!$B$9:$BR$71,CE$3,FALSE)-Desconto_TradeIn!BM29),"-")</f>
        <v>279</v>
      </c>
      <c r="CF29" s="146">
        <f>IFERROR(IF(VLOOKUP($B29,'Novos Planos'!$B$9:$BR$71,CF$3,FALSE)-Desconto_TradeIn!BN29&lt;=0,0,VLOOKUP($B29,'Novos Planos'!$B$9:$BR$71,CF$3,FALSE)-Desconto_TradeIn!BN29),"-")</f>
        <v>279</v>
      </c>
      <c r="CG29" s="146">
        <f>IFERROR(IF(VLOOKUP($B29,'Novos Planos'!$B$9:$BR$71,CG$3,FALSE)-Desconto_TradeIn!BO29&lt;=0,0,VLOOKUP($B29,'Novos Planos'!$B$9:$BR$71,CG$3,FALSE)-Desconto_TradeIn!BO29),"-")</f>
        <v>279</v>
      </c>
      <c r="CH29" s="146">
        <f>IFERROR(IF(VLOOKUP($B29,'Novos Planos'!$B$9:$BR$71,CH$3,FALSE)-Desconto_TradeIn!BP29&lt;=0,0,VLOOKUP($B29,'Novos Planos'!$B$9:$BR$71,CH$3,FALSE)-Desconto_TradeIn!BP29),"-")</f>
        <v>279</v>
      </c>
      <c r="CI29" s="146">
        <f>IFERROR(IF(VLOOKUP($B29,'Novos Planos'!$B$9:$BR$71,CI$3,FALSE)-Desconto_TradeIn!BQ29&lt;=0,0,VLOOKUP($B29,'Novos Planos'!$B$9:$BR$71,CI$3,FALSE)-Desconto_TradeIn!BQ29),"-")</f>
        <v>279</v>
      </c>
      <c r="CJ29" s="146">
        <f>IFERROR(IF(VLOOKUP($B29,'Novos Planos'!$B$9:$BR$71,CJ$3,FALSE)-Desconto_TradeIn!BR29&lt;=0,0,VLOOKUP($B29,'Novos Planos'!$B$9:$BR$71,CJ$3,FALSE)-Desconto_TradeIn!BR29),"-")</f>
        <v>279</v>
      </c>
      <c r="CL29" s="237" t="b">
        <f>B29='Novos Planos'!B29</f>
        <v>1</v>
      </c>
      <c r="CM29" s="197">
        <v>0</v>
      </c>
      <c r="CN29" s="197">
        <v>0</v>
      </c>
      <c r="CO29" s="197">
        <v>0</v>
      </c>
      <c r="CP29" s="197">
        <v>0</v>
      </c>
      <c r="CQ29" s="197">
        <v>0</v>
      </c>
      <c r="CR29" s="197">
        <v>0</v>
      </c>
      <c r="CS29" s="197">
        <v>0</v>
      </c>
      <c r="CT29" s="197">
        <v>0</v>
      </c>
      <c r="CU29" s="197">
        <v>0</v>
      </c>
      <c r="CV29" s="197">
        <v>2579</v>
      </c>
      <c r="CW29" s="197">
        <v>2579</v>
      </c>
      <c r="CX29" s="197">
        <v>2579</v>
      </c>
      <c r="CY29" s="197">
        <v>2579</v>
      </c>
      <c r="CZ29" s="197">
        <v>2579</v>
      </c>
      <c r="DA29" s="197">
        <v>2579</v>
      </c>
      <c r="DB29" s="197">
        <v>2579</v>
      </c>
      <c r="DC29" s="197">
        <v>2579</v>
      </c>
      <c r="DD29" s="197">
        <v>2579</v>
      </c>
      <c r="DE29" s="146">
        <v>2679</v>
      </c>
      <c r="DF29" s="146">
        <v>2679</v>
      </c>
      <c r="DG29" s="146">
        <v>2679</v>
      </c>
      <c r="DH29" s="146">
        <v>2679</v>
      </c>
      <c r="DI29" s="146">
        <v>2679</v>
      </c>
      <c r="DJ29" s="146">
        <v>2679</v>
      </c>
      <c r="DK29" s="146">
        <v>2679</v>
      </c>
      <c r="DL29" s="146">
        <v>2679</v>
      </c>
      <c r="DM29" s="146">
        <v>2679</v>
      </c>
      <c r="DN29" s="146">
        <v>2579</v>
      </c>
      <c r="DO29" s="146">
        <v>2579</v>
      </c>
      <c r="DP29" s="146">
        <v>2579</v>
      </c>
      <c r="DQ29" s="146">
        <v>2579</v>
      </c>
      <c r="DR29" s="146">
        <v>2579</v>
      </c>
      <c r="DS29" s="146">
        <v>2579</v>
      </c>
      <c r="DT29" s="146">
        <v>2579</v>
      </c>
      <c r="DU29" s="146">
        <v>2579</v>
      </c>
      <c r="DV29" s="146">
        <v>2579</v>
      </c>
      <c r="DW29" s="146">
        <v>1709</v>
      </c>
      <c r="DX29" s="146">
        <v>1709</v>
      </c>
      <c r="DY29" s="146">
        <v>1709</v>
      </c>
      <c r="DZ29" s="146">
        <v>1709</v>
      </c>
      <c r="EA29" s="146">
        <v>1709</v>
      </c>
      <c r="EB29" s="146">
        <v>1709</v>
      </c>
      <c r="EC29" s="146">
        <v>1709</v>
      </c>
      <c r="ED29" s="146">
        <v>1709</v>
      </c>
      <c r="EE29" s="146">
        <v>1709</v>
      </c>
      <c r="EF29" s="146">
        <v>1179</v>
      </c>
      <c r="EG29" s="146">
        <v>1179</v>
      </c>
      <c r="EH29" s="146">
        <v>1179</v>
      </c>
      <c r="EI29" s="146">
        <v>1179</v>
      </c>
      <c r="EJ29" s="146">
        <v>1179</v>
      </c>
      <c r="EK29" s="146">
        <v>1179</v>
      </c>
      <c r="EL29" s="146">
        <v>1179</v>
      </c>
      <c r="EM29" s="146">
        <v>1179</v>
      </c>
      <c r="EN29" s="146">
        <v>1179</v>
      </c>
      <c r="EO29" s="146">
        <v>1079</v>
      </c>
      <c r="EP29" s="146">
        <v>1079</v>
      </c>
      <c r="EQ29" s="146">
        <v>1079</v>
      </c>
      <c r="ER29" s="146">
        <v>1079</v>
      </c>
      <c r="ES29" s="146">
        <v>1079</v>
      </c>
      <c r="ET29" s="146">
        <v>1079</v>
      </c>
      <c r="EU29" s="146">
        <v>1079</v>
      </c>
      <c r="EV29" s="146">
        <v>1079</v>
      </c>
      <c r="EW29" s="146">
        <v>1079</v>
      </c>
      <c r="EX29" s="146">
        <v>979</v>
      </c>
      <c r="EY29" s="146">
        <v>979</v>
      </c>
      <c r="EZ29" s="146">
        <v>979</v>
      </c>
      <c r="FA29" s="146">
        <v>979</v>
      </c>
      <c r="FB29" s="146">
        <v>979</v>
      </c>
      <c r="FC29" s="146">
        <v>979</v>
      </c>
      <c r="FD29" s="146">
        <v>979</v>
      </c>
      <c r="FE29" s="146">
        <v>979</v>
      </c>
      <c r="FF29" s="146">
        <v>979</v>
      </c>
      <c r="FG29" s="146">
        <v>279</v>
      </c>
      <c r="FH29" s="146">
        <v>279</v>
      </c>
      <c r="FI29" s="146">
        <v>279</v>
      </c>
      <c r="FJ29" s="146">
        <v>279</v>
      </c>
      <c r="FK29" s="146">
        <v>279</v>
      </c>
      <c r="FL29" s="146">
        <v>279</v>
      </c>
      <c r="FM29" s="146">
        <v>279</v>
      </c>
      <c r="FN29" s="146">
        <v>279</v>
      </c>
      <c r="FO29" s="146">
        <v>279</v>
      </c>
    </row>
    <row r="30" spans="1:171" ht="15" customHeight="1">
      <c r="A30" s="296"/>
      <c r="B30" s="149" t="str">
        <f>'Novos Planos'!B30</f>
        <v>Iphone 5C 8GB</v>
      </c>
      <c r="C30" s="391" t="str">
        <f>'Novos Planos'!C30</f>
        <v>Iphone 5C 8GB</v>
      </c>
      <c r="D30" s="481">
        <f>'Novos Planos'!D30</f>
        <v>41977</v>
      </c>
      <c r="E30" s="481" t="str">
        <f>'Novos Planos'!E30</f>
        <v>Lte</v>
      </c>
      <c r="F30" s="197" t="str">
        <f>'Novos Planos'!F30</f>
        <v>4FF</v>
      </c>
      <c r="G30" s="197" t="str">
        <f>'Novos Planos'!G30</f>
        <v>SmartVivo 4GB</v>
      </c>
      <c r="H30" s="197"/>
      <c r="I30" s="197"/>
      <c r="J30" s="197"/>
      <c r="K30" s="197"/>
      <c r="L30" s="197"/>
      <c r="M30" s="197"/>
      <c r="N30" s="197"/>
      <c r="O30" s="197"/>
      <c r="P30" s="197"/>
      <c r="Q30" s="197">
        <f>IFERROR(IF(VLOOKUP($B30,Multivivo!$B$9:$AI$71,Q$3,FALSE)-Desconto_TradeIn!Q30&lt;=0,0,VLOOKUP($B30,Multivivo!$B$9:$AI$71,Q$3,FALSE)-Desconto_TradeIn!Q30),"-")</f>
        <v>1399</v>
      </c>
      <c r="R30" s="197">
        <f>IFERROR(IF(VLOOKUP($B30,Multivivo!$B$9:$AI$71,R$3,FALSE)-Desconto_TradeIn!R30&lt;=0,0,VLOOKUP($B30,Multivivo!$B$9:$AI$71,R$3,FALSE)-Desconto_TradeIn!R30),"-")</f>
        <v>1399</v>
      </c>
      <c r="S30" s="197">
        <f>IFERROR(IF(VLOOKUP($B30,Multivivo!$B$9:$AI$71,S$3,FALSE)-Desconto_TradeIn!S30&lt;=0,0,VLOOKUP($B30,Multivivo!$B$9:$AI$71,S$3,FALSE)-Desconto_TradeIn!S30),"-")</f>
        <v>1399</v>
      </c>
      <c r="T30" s="197">
        <f>IFERROR(IF(VLOOKUP($B30,Multivivo!$B$9:$AI$71,T$3,FALSE)-Desconto_TradeIn!T30&lt;=0,0,VLOOKUP($B30,Multivivo!$B$9:$AI$71,T$3,FALSE)-Desconto_TradeIn!T30),"-")</f>
        <v>1399</v>
      </c>
      <c r="U30" s="197">
        <f>IFERROR(IF(VLOOKUP($B30,Multivivo!$B$9:$AI$71,U$3,FALSE)-Desconto_TradeIn!U30&lt;=0,0,VLOOKUP($B30,Multivivo!$B$9:$AI$71,U$3,FALSE)-Desconto_TradeIn!U30),"-")</f>
        <v>1399</v>
      </c>
      <c r="V30" s="197">
        <f>IFERROR(IF(VLOOKUP($B30,Multivivo!$B$9:$AI$71,V$3,FALSE)-Desconto_TradeIn!V30&lt;=0,0,VLOOKUP($B30,Multivivo!$B$9:$AI$71,V$3,FALSE)-Desconto_TradeIn!V30),"-")</f>
        <v>1399</v>
      </c>
      <c r="W30" s="197">
        <f>IFERROR(IF(VLOOKUP($B30,Multivivo!$B$9:$AI$71,W$3,FALSE)-Desconto_TradeIn!W30&lt;=0,0,VLOOKUP($B30,Multivivo!$B$9:$AI$71,W$3,FALSE)-Desconto_TradeIn!W30),"-")</f>
        <v>1399</v>
      </c>
      <c r="X30" s="197">
        <f>IFERROR(IF(VLOOKUP($B30,Multivivo!$B$9:$AI$71,X$3,FALSE)-Desconto_TradeIn!X30&lt;=0,0,VLOOKUP($B30,Multivivo!$B$9:$AI$71,X$3,FALSE)-Desconto_TradeIn!X30),"-")</f>
        <v>1399</v>
      </c>
      <c r="Y30" s="197">
        <f>IFERROR(IF(VLOOKUP($B30,Multivivo!$B$9:$AI$71,Y$3,FALSE)-Desconto_TradeIn!Y30&lt;=0,0,VLOOKUP($B30,Multivivo!$B$9:$AI$71,Y$3,FALSE)-Desconto_TradeIn!Y30),"-")</f>
        <v>1399</v>
      </c>
      <c r="Z30" s="146">
        <f>IFERROR(IF(VLOOKUP($B30,'Novos Planos'!$B$9:$BR$71,Z$3,FALSE)-Desconto_TradeIn!H30&lt;=0,0,VLOOKUP($B30,'Novos Planos'!$B$9:$BR$71,Z$3,FALSE)-Desconto_TradeIn!H30),"-")</f>
        <v>1499</v>
      </c>
      <c r="AA30" s="146">
        <f>IFERROR(IF(VLOOKUP($B30,'Novos Planos'!$B$9:$BR$71,AA$3,FALSE)-Desconto_TradeIn!I30&lt;=0,0,VLOOKUP($B30,'Novos Planos'!$B$9:$BR$71,AA$3,FALSE)-Desconto_TradeIn!I30),"-")</f>
        <v>1499</v>
      </c>
      <c r="AB30" s="146">
        <f>IFERROR(IF(VLOOKUP($B30,'Novos Planos'!$B$9:$BR$71,AB$3,FALSE)-Desconto_TradeIn!J30&lt;=0,0,VLOOKUP($B30,'Novos Planos'!$B$9:$BR$71,AB$3,FALSE)-Desconto_TradeIn!J30),"-")</f>
        <v>1499</v>
      </c>
      <c r="AC30" s="146">
        <f>IFERROR(IF(VLOOKUP($B30,'Novos Planos'!$B$9:$BR$71,AC$3,FALSE)-Desconto_TradeIn!K30&lt;=0,0,VLOOKUP($B30,'Novos Planos'!$B$9:$BR$71,AC$3,FALSE)-Desconto_TradeIn!K30),"-")</f>
        <v>1499</v>
      </c>
      <c r="AD30" s="146">
        <f>IFERROR(IF(VLOOKUP($B30,'Novos Planos'!$B$9:$BR$71,AD$3,FALSE)-Desconto_TradeIn!L30&lt;=0,0,VLOOKUP($B30,'Novos Planos'!$B$9:$BR$71,AD$3,FALSE)-Desconto_TradeIn!L30),"-")</f>
        <v>1499</v>
      </c>
      <c r="AE30" s="146">
        <f>IFERROR(IF(VLOOKUP($B30,'Novos Planos'!$B$9:$BR$71,AE$3,FALSE)-Desconto_TradeIn!M30&lt;=0,0,VLOOKUP($B30,'Novos Planos'!$B$9:$BR$71,AE$3,FALSE)-Desconto_TradeIn!M30),"-")</f>
        <v>1499</v>
      </c>
      <c r="AF30" s="146">
        <f>IFERROR(IF(VLOOKUP($B30,'Novos Planos'!$B$9:$BR$71,AF$3,FALSE)-Desconto_TradeIn!N30&lt;=0,0,VLOOKUP($B30,'Novos Planos'!$B$9:$BR$71,AF$3,FALSE)-Desconto_TradeIn!N30),"-")</f>
        <v>1499</v>
      </c>
      <c r="AG30" s="146">
        <f>IFERROR(IF(VLOOKUP($B30,'Novos Planos'!$B$9:$BR$71,AG$3,FALSE)-Desconto_TradeIn!O30&lt;=0,0,VLOOKUP($B30,'Novos Planos'!$B$9:$BR$71,AG$3,FALSE)-Desconto_TradeIn!O30),"-")</f>
        <v>1499</v>
      </c>
      <c r="AH30" s="146">
        <f>IFERROR(IF(VLOOKUP($B30,'Novos Planos'!$B$9:$BR$71,AH$3,FALSE)-Desconto_TradeIn!P30&lt;=0,0,VLOOKUP($B30,'Novos Planos'!$B$9:$BR$71,AH$3,FALSE)-Desconto_TradeIn!P30),"-")</f>
        <v>1499</v>
      </c>
      <c r="AI30" s="146">
        <f>IFERROR(IF(VLOOKUP($B30,'Novos Planos'!$B$9:$BR$71,AI$3,FALSE)-Desconto_TradeIn!Q30&lt;=0,0,VLOOKUP($B30,'Novos Planos'!$B$9:$BR$71,AI$3,FALSE)-Desconto_TradeIn!Q30),"-")</f>
        <v>1399</v>
      </c>
      <c r="AJ30" s="146">
        <f>IFERROR(IF(VLOOKUP($B30,'Novos Planos'!$B$9:$BR$71,AJ$3,FALSE)-Desconto_TradeIn!R30&lt;=0,0,VLOOKUP($B30,'Novos Planos'!$B$9:$BR$71,AJ$3,FALSE)-Desconto_TradeIn!R30),"-")</f>
        <v>1399</v>
      </c>
      <c r="AK30" s="146">
        <f>IFERROR(IF(VLOOKUP($B30,'Novos Planos'!$B$9:$BR$71,AK$3,FALSE)-Desconto_TradeIn!S30&lt;=0,0,VLOOKUP($B30,'Novos Planos'!$B$9:$BR$71,AK$3,FALSE)-Desconto_TradeIn!S30),"-")</f>
        <v>1399</v>
      </c>
      <c r="AL30" s="146">
        <f>IFERROR(IF(VLOOKUP($B30,'Novos Planos'!$B$9:$BR$71,AL$3,FALSE)-Desconto_TradeIn!T30&lt;=0,0,VLOOKUP($B30,'Novos Planos'!$B$9:$BR$71,AL$3,FALSE)-Desconto_TradeIn!T30),"-")</f>
        <v>1399</v>
      </c>
      <c r="AM30" s="146">
        <f>IFERROR(IF(VLOOKUP($B30,'Novos Planos'!$B$9:$BR$71,AM$3,FALSE)-Desconto_TradeIn!U30&lt;=0,0,VLOOKUP($B30,'Novos Planos'!$B$9:$BR$71,AM$3,FALSE)-Desconto_TradeIn!U30),"-")</f>
        <v>1399</v>
      </c>
      <c r="AN30" s="146">
        <f>IFERROR(IF(VLOOKUP($B30,'Novos Planos'!$B$9:$BR$71,AN$3,FALSE)-Desconto_TradeIn!V30&lt;=0,0,VLOOKUP($B30,'Novos Planos'!$B$9:$BR$71,AN$3,FALSE)-Desconto_TradeIn!V30),"-")</f>
        <v>1399</v>
      </c>
      <c r="AO30" s="146">
        <f>IFERROR(IF(VLOOKUP($B30,'Novos Planos'!$B$9:$BR$71,AO$3,FALSE)-Desconto_TradeIn!W30&lt;=0,0,VLOOKUP($B30,'Novos Planos'!$B$9:$BR$71,AO$3,FALSE)-Desconto_TradeIn!W30),"-")</f>
        <v>1399</v>
      </c>
      <c r="AP30" s="146">
        <f>IFERROR(IF(VLOOKUP($B30,'Novos Planos'!$B$9:$BR$71,AP$3,FALSE)-Desconto_TradeIn!X30&lt;=0,0,VLOOKUP($B30,'Novos Planos'!$B$9:$BR$71,AP$3,FALSE)-Desconto_TradeIn!X30),"-")</f>
        <v>1399</v>
      </c>
      <c r="AQ30" s="146">
        <f>IFERROR(IF(VLOOKUP($B30,'Novos Planos'!$B$9:$BR$71,AQ$3,FALSE)-Desconto_TradeIn!Y30&lt;=0,0,VLOOKUP($B30,'Novos Planos'!$B$9:$BR$71,AQ$3,FALSE)-Desconto_TradeIn!Y30),"-")</f>
        <v>1399</v>
      </c>
      <c r="AR30" s="146">
        <f>IFERROR(IF(VLOOKUP($B30,'Novos Planos'!$B$9:$BR$71,AR$3,FALSE)-Desconto_TradeIn!Z30&lt;=0,0,VLOOKUP($B30,'Novos Planos'!$B$9:$BR$71,AR$3,FALSE)-Desconto_TradeIn!Z30),"-")</f>
        <v>949</v>
      </c>
      <c r="AS30" s="146">
        <f>IFERROR(IF(VLOOKUP($B30,'Novos Planos'!$B$9:$BR$71,AS$3,FALSE)-Desconto_TradeIn!AA30&lt;=0,0,VLOOKUP($B30,'Novos Planos'!$B$9:$BR$71,AS$3,FALSE)-Desconto_TradeIn!AA30),"-")</f>
        <v>949</v>
      </c>
      <c r="AT30" s="146">
        <f>IFERROR(IF(VLOOKUP($B30,'Novos Planos'!$B$9:$BR$71,AT$3,FALSE)-Desconto_TradeIn!AB30&lt;=0,0,VLOOKUP($B30,'Novos Planos'!$B$9:$BR$71,AT$3,FALSE)-Desconto_TradeIn!AB30),"-")</f>
        <v>949</v>
      </c>
      <c r="AU30" s="146">
        <f>IFERROR(IF(VLOOKUP($B30,'Novos Planos'!$B$9:$BR$71,AU$3,FALSE)-Desconto_TradeIn!AC30&lt;=0,0,VLOOKUP($B30,'Novos Planos'!$B$9:$BR$71,AU$3,FALSE)-Desconto_TradeIn!AC30),"-")</f>
        <v>949</v>
      </c>
      <c r="AV30" s="146">
        <f>IFERROR(IF(VLOOKUP($B30,'Novos Planos'!$B$9:$BR$71,AV$3,FALSE)-Desconto_TradeIn!AD30&lt;=0,0,VLOOKUP($B30,'Novos Planos'!$B$9:$BR$71,AV$3,FALSE)-Desconto_TradeIn!AD30),"-")</f>
        <v>949</v>
      </c>
      <c r="AW30" s="146">
        <f>IFERROR(IF(VLOOKUP($B30,'Novos Planos'!$B$9:$BR$71,AW$3,FALSE)-Desconto_TradeIn!AE30&lt;=0,0,VLOOKUP($B30,'Novos Planos'!$B$9:$BR$71,AW$3,FALSE)-Desconto_TradeIn!AE30),"-")</f>
        <v>949</v>
      </c>
      <c r="AX30" s="146">
        <f>IFERROR(IF(VLOOKUP($B30,'Novos Planos'!$B$9:$BR$71,AX$3,FALSE)-Desconto_TradeIn!AF30&lt;=0,0,VLOOKUP($B30,'Novos Planos'!$B$9:$BR$71,AX$3,FALSE)-Desconto_TradeIn!AF30),"-")</f>
        <v>949</v>
      </c>
      <c r="AY30" s="146">
        <f>IFERROR(IF(VLOOKUP($B30,'Novos Planos'!$B$9:$BR$71,AY$3,FALSE)-Desconto_TradeIn!AG30&lt;=0,0,VLOOKUP($B30,'Novos Planos'!$B$9:$BR$71,AY$3,FALSE)-Desconto_TradeIn!AG30),"-")</f>
        <v>949</v>
      </c>
      <c r="AZ30" s="146">
        <f>IFERROR(IF(VLOOKUP($B30,'Novos Planos'!$B$9:$BR$71,AZ$3,FALSE)-Desconto_TradeIn!AH30&lt;=0,0,VLOOKUP($B30,'Novos Planos'!$B$9:$BR$71,AZ$3,FALSE)-Desconto_TradeIn!AH30),"-")</f>
        <v>949</v>
      </c>
      <c r="BA30" s="146">
        <f>IFERROR(IF(VLOOKUP($B30,'Novos Planos'!$B$9:$BR$71,BA$3,FALSE)-Desconto_TradeIn!AI30&lt;=0,0,VLOOKUP($B30,'Novos Planos'!$B$9:$BR$71,BA$3,FALSE)-Desconto_TradeIn!AI30),"-")</f>
        <v>779</v>
      </c>
      <c r="BB30" s="146">
        <f>IFERROR(IF(VLOOKUP($B30,'Novos Planos'!$B$9:$BR$71,BB$3,FALSE)-Desconto_TradeIn!AJ30&lt;=0,0,VLOOKUP($B30,'Novos Planos'!$B$9:$BR$71,BB$3,FALSE)-Desconto_TradeIn!AJ30),"-")</f>
        <v>779</v>
      </c>
      <c r="BC30" s="146">
        <f>IFERROR(IF(VLOOKUP($B30,'Novos Planos'!$B$9:$BR$71,BC$3,FALSE)-Desconto_TradeIn!AK30&lt;=0,0,VLOOKUP($B30,'Novos Planos'!$B$9:$BR$71,BC$3,FALSE)-Desconto_TradeIn!AK30),"-")</f>
        <v>779</v>
      </c>
      <c r="BD30" s="146">
        <f>IFERROR(IF(VLOOKUP($B30,'Novos Planos'!$B$9:$BR$71,BD$3,FALSE)-Desconto_TradeIn!AL30&lt;=0,0,VLOOKUP($B30,'Novos Planos'!$B$9:$BR$71,BD$3,FALSE)-Desconto_TradeIn!AL30),"-")</f>
        <v>779</v>
      </c>
      <c r="BE30" s="146">
        <f>IFERROR(IF(VLOOKUP($B30,'Novos Planos'!$B$9:$BR$71,BE$3,FALSE)-Desconto_TradeIn!AM30&lt;=0,0,VLOOKUP($B30,'Novos Planos'!$B$9:$BR$71,BE$3,FALSE)-Desconto_TradeIn!AM30),"-")</f>
        <v>779</v>
      </c>
      <c r="BF30" s="146">
        <f>IFERROR(IF(VLOOKUP($B30,'Novos Planos'!$B$9:$BR$71,BF$3,FALSE)-Desconto_TradeIn!AN30&lt;=0,0,VLOOKUP($B30,'Novos Planos'!$B$9:$BR$71,BF$3,FALSE)-Desconto_TradeIn!AN30),"-")</f>
        <v>779</v>
      </c>
      <c r="BG30" s="146">
        <f>IFERROR(IF(VLOOKUP($B30,'Novos Planos'!$B$9:$BR$71,BG$3,FALSE)-Desconto_TradeIn!AO30&lt;=0,0,VLOOKUP($B30,'Novos Planos'!$B$9:$BR$71,BG$3,FALSE)-Desconto_TradeIn!AO30),"-")</f>
        <v>779</v>
      </c>
      <c r="BH30" s="146">
        <f>IFERROR(IF(VLOOKUP($B30,'Novos Planos'!$B$9:$BR$71,BH$3,FALSE)-Desconto_TradeIn!AP30&lt;=0,0,VLOOKUP($B30,'Novos Planos'!$B$9:$BR$71,BH$3,FALSE)-Desconto_TradeIn!AP30),"-")</f>
        <v>779</v>
      </c>
      <c r="BI30" s="146">
        <f>IFERROR(IF(VLOOKUP($B30,'Novos Planos'!$B$9:$BR$71,BI$3,FALSE)-Desconto_TradeIn!AQ30&lt;=0,0,VLOOKUP($B30,'Novos Planos'!$B$9:$BR$71,BI$3,FALSE)-Desconto_TradeIn!AQ30),"-")</f>
        <v>779</v>
      </c>
      <c r="BJ30" s="146">
        <f>IFERROR(IF(VLOOKUP($B30,'Novos Planos'!$B$9:$BR$71,BJ$3,FALSE)-Desconto_TradeIn!AR30&lt;=0,0,VLOOKUP($B30,'Novos Planos'!$B$9:$BR$71,BJ$3,FALSE)-Desconto_TradeIn!AR30),"-")</f>
        <v>649</v>
      </c>
      <c r="BK30" s="146">
        <f>IFERROR(IF(VLOOKUP($B30,'Novos Planos'!$B$9:$BR$71,BK$3,FALSE)-Desconto_TradeIn!AS30&lt;=0,0,VLOOKUP($B30,'Novos Planos'!$B$9:$BR$71,BK$3,FALSE)-Desconto_TradeIn!AS30),"-")</f>
        <v>649</v>
      </c>
      <c r="BL30" s="146">
        <f>IFERROR(IF(VLOOKUP($B30,'Novos Planos'!$B$9:$BR$71,BL$3,FALSE)-Desconto_TradeIn!AT30&lt;=0,0,VLOOKUP($B30,'Novos Planos'!$B$9:$BR$71,BL$3,FALSE)-Desconto_TradeIn!AT30),"-")</f>
        <v>649</v>
      </c>
      <c r="BM30" s="146">
        <f>IFERROR(IF(VLOOKUP($B30,'Novos Planos'!$B$9:$BR$71,BM$3,FALSE)-Desconto_TradeIn!AU30&lt;=0,0,VLOOKUP($B30,'Novos Planos'!$B$9:$BR$71,BM$3,FALSE)-Desconto_TradeIn!AU30),"-")</f>
        <v>649</v>
      </c>
      <c r="BN30" s="146">
        <f>IFERROR(IF(VLOOKUP($B30,'Novos Planos'!$B$9:$BR$71,BN$3,FALSE)-Desconto_TradeIn!AV30&lt;=0,0,VLOOKUP($B30,'Novos Planos'!$B$9:$BR$71,BN$3,FALSE)-Desconto_TradeIn!AV30),"-")</f>
        <v>649</v>
      </c>
      <c r="BO30" s="146">
        <f>IFERROR(IF(VLOOKUP($B30,'Novos Planos'!$B$9:$BR$71,BO$3,FALSE)-Desconto_TradeIn!AW30&lt;=0,0,VLOOKUP($B30,'Novos Planos'!$B$9:$BR$71,BO$3,FALSE)-Desconto_TradeIn!AW30),"-")</f>
        <v>649</v>
      </c>
      <c r="BP30" s="146">
        <f>IFERROR(IF(VLOOKUP($B30,'Novos Planos'!$B$9:$BR$71,BP$3,FALSE)-Desconto_TradeIn!AX30&lt;=0,0,VLOOKUP($B30,'Novos Planos'!$B$9:$BR$71,BP$3,FALSE)-Desconto_TradeIn!AX30),"-")</f>
        <v>649</v>
      </c>
      <c r="BQ30" s="146">
        <f>IFERROR(IF(VLOOKUP($B30,'Novos Planos'!$B$9:$BR$71,BQ$3,FALSE)-Desconto_TradeIn!AY30&lt;=0,0,VLOOKUP($B30,'Novos Planos'!$B$9:$BR$71,BQ$3,FALSE)-Desconto_TradeIn!AY30),"-")</f>
        <v>649</v>
      </c>
      <c r="BR30" s="146">
        <f>IFERROR(IF(VLOOKUP($B30,'Novos Planos'!$B$9:$BR$71,BR$3,FALSE)-Desconto_TradeIn!AZ30&lt;=0,0,VLOOKUP($B30,'Novos Planos'!$B$9:$BR$71,BR$3,FALSE)-Desconto_TradeIn!AZ30),"-")</f>
        <v>649</v>
      </c>
      <c r="BS30" s="146">
        <f>IFERROR(IF(VLOOKUP($B30,'Novos Planos'!$B$9:$BR$71,BS$3,FALSE)-Desconto_TradeIn!BA30&lt;=0,0,VLOOKUP($B30,'Novos Planos'!$B$9:$BR$71,BS$3,FALSE)-Desconto_TradeIn!BA30),"-")</f>
        <v>549</v>
      </c>
      <c r="BT30" s="146">
        <f>IFERROR(IF(VLOOKUP($B30,'Novos Planos'!$B$9:$BR$71,BT$3,FALSE)-Desconto_TradeIn!BB30&lt;=0,0,VLOOKUP($B30,'Novos Planos'!$B$9:$BR$71,BT$3,FALSE)-Desconto_TradeIn!BB30),"-")</f>
        <v>549</v>
      </c>
      <c r="BU30" s="146">
        <f>IFERROR(IF(VLOOKUP($B30,'Novos Planos'!$B$9:$BR$71,BU$3,FALSE)-Desconto_TradeIn!BC30&lt;=0,0,VLOOKUP($B30,'Novos Planos'!$B$9:$BR$71,BU$3,FALSE)-Desconto_TradeIn!BC30),"-")</f>
        <v>549</v>
      </c>
      <c r="BV30" s="146">
        <f>IFERROR(IF(VLOOKUP($B30,'Novos Planos'!$B$9:$BR$71,BV$3,FALSE)-Desconto_TradeIn!BD30&lt;=0,0,VLOOKUP($B30,'Novos Planos'!$B$9:$BR$71,BV$3,FALSE)-Desconto_TradeIn!BD30),"-")</f>
        <v>549</v>
      </c>
      <c r="BW30" s="146">
        <f>IFERROR(IF(VLOOKUP($B30,'Novos Planos'!$B$9:$BR$71,BW$3,FALSE)-Desconto_TradeIn!BE30&lt;=0,0,VLOOKUP($B30,'Novos Planos'!$B$9:$BR$71,BW$3,FALSE)-Desconto_TradeIn!BE30),"-")</f>
        <v>549</v>
      </c>
      <c r="BX30" s="146">
        <f>IFERROR(IF(VLOOKUP($B30,'Novos Planos'!$B$9:$BR$71,BX$3,FALSE)-Desconto_TradeIn!BF30&lt;=0,0,VLOOKUP($B30,'Novos Planos'!$B$9:$BR$71,BX$3,FALSE)-Desconto_TradeIn!BF30),"-")</f>
        <v>549</v>
      </c>
      <c r="BY30" s="146">
        <f>IFERROR(IF(VLOOKUP($B30,'Novos Planos'!$B$9:$BR$71,BY$3,FALSE)-Desconto_TradeIn!BG30&lt;=0,0,VLOOKUP($B30,'Novos Planos'!$B$9:$BR$71,BY$3,FALSE)-Desconto_TradeIn!BG30),"-")</f>
        <v>549</v>
      </c>
      <c r="BZ30" s="146">
        <f>IFERROR(IF(VLOOKUP($B30,'Novos Planos'!$B$9:$BR$71,BZ$3,FALSE)-Desconto_TradeIn!BH30&lt;=0,0,VLOOKUP($B30,'Novos Planos'!$B$9:$BR$71,BZ$3,FALSE)-Desconto_TradeIn!BH30),"-")</f>
        <v>549</v>
      </c>
      <c r="CA30" s="146">
        <f>IFERROR(IF(VLOOKUP($B30,'Novos Planos'!$B$9:$BR$71,CA$3,FALSE)-Desconto_TradeIn!BI30&lt;=0,0,VLOOKUP($B30,'Novos Planos'!$B$9:$BR$71,CA$3,FALSE)-Desconto_TradeIn!BI30),"-")</f>
        <v>549</v>
      </c>
      <c r="CB30" s="146">
        <f>IFERROR(IF(VLOOKUP($B30,'Novos Planos'!$B$9:$BR$71,CB$3,FALSE)-Desconto_TradeIn!BJ30&lt;=0,0,VLOOKUP($B30,'Novos Planos'!$B$9:$BR$71,CB$3,FALSE)-Desconto_TradeIn!BJ30),"-")</f>
        <v>0</v>
      </c>
      <c r="CC30" s="146">
        <f>IFERROR(IF(VLOOKUP($B30,'Novos Planos'!$B$9:$BR$71,CC$3,FALSE)-Desconto_TradeIn!BK30&lt;=0,0,VLOOKUP($B30,'Novos Planos'!$B$9:$BR$71,CC$3,FALSE)-Desconto_TradeIn!BK30),"-")</f>
        <v>0</v>
      </c>
      <c r="CD30" s="146">
        <f>IFERROR(IF(VLOOKUP($B30,'Novos Planos'!$B$9:$BR$71,CD$3,FALSE)-Desconto_TradeIn!BL30&lt;=0,0,VLOOKUP($B30,'Novos Planos'!$B$9:$BR$71,CD$3,FALSE)-Desconto_TradeIn!BL30),"-")</f>
        <v>0</v>
      </c>
      <c r="CE30" s="146">
        <f>IFERROR(IF(VLOOKUP($B30,'Novos Planos'!$B$9:$BR$71,CE$3,FALSE)-Desconto_TradeIn!BM30&lt;=0,0,VLOOKUP($B30,'Novos Planos'!$B$9:$BR$71,CE$3,FALSE)-Desconto_TradeIn!BM30),"-")</f>
        <v>0</v>
      </c>
      <c r="CF30" s="146">
        <f>IFERROR(IF(VLOOKUP($B30,'Novos Planos'!$B$9:$BR$71,CF$3,FALSE)-Desconto_TradeIn!BN30&lt;=0,0,VLOOKUP($B30,'Novos Planos'!$B$9:$BR$71,CF$3,FALSE)-Desconto_TradeIn!BN30),"-")</f>
        <v>0</v>
      </c>
      <c r="CG30" s="146">
        <f>IFERROR(IF(VLOOKUP($B30,'Novos Planos'!$B$9:$BR$71,CG$3,FALSE)-Desconto_TradeIn!BO30&lt;=0,0,VLOOKUP($B30,'Novos Planos'!$B$9:$BR$71,CG$3,FALSE)-Desconto_TradeIn!BO30),"-")</f>
        <v>0</v>
      </c>
      <c r="CH30" s="146">
        <f>IFERROR(IF(VLOOKUP($B30,'Novos Planos'!$B$9:$BR$71,CH$3,FALSE)-Desconto_TradeIn!BP30&lt;=0,0,VLOOKUP($B30,'Novos Planos'!$B$9:$BR$71,CH$3,FALSE)-Desconto_TradeIn!BP30),"-")</f>
        <v>0</v>
      </c>
      <c r="CI30" s="146">
        <f>IFERROR(IF(VLOOKUP($B30,'Novos Planos'!$B$9:$BR$71,CI$3,FALSE)-Desconto_TradeIn!BQ30&lt;=0,0,VLOOKUP($B30,'Novos Planos'!$B$9:$BR$71,CI$3,FALSE)-Desconto_TradeIn!BQ30),"-")</f>
        <v>0</v>
      </c>
      <c r="CJ30" s="146">
        <f>IFERROR(IF(VLOOKUP($B30,'Novos Planos'!$B$9:$BR$71,CJ$3,FALSE)-Desconto_TradeIn!BR30&lt;=0,0,VLOOKUP($B30,'Novos Planos'!$B$9:$BR$71,CJ$3,FALSE)-Desconto_TradeIn!BR30),"-")</f>
        <v>0</v>
      </c>
      <c r="CL30" s="237" t="b">
        <f>B30='Novos Planos'!B30</f>
        <v>1</v>
      </c>
      <c r="CM30" s="197">
        <v>0</v>
      </c>
      <c r="CN30" s="197">
        <v>0</v>
      </c>
      <c r="CO30" s="197">
        <v>0</v>
      </c>
      <c r="CP30" s="197">
        <v>0</v>
      </c>
      <c r="CQ30" s="197">
        <v>0</v>
      </c>
      <c r="CR30" s="197">
        <v>0</v>
      </c>
      <c r="CS30" s="197">
        <v>0</v>
      </c>
      <c r="CT30" s="197">
        <v>0</v>
      </c>
      <c r="CU30" s="197">
        <v>0</v>
      </c>
      <c r="CV30" s="197">
        <v>1399</v>
      </c>
      <c r="CW30" s="197">
        <v>1399</v>
      </c>
      <c r="CX30" s="197">
        <v>1399</v>
      </c>
      <c r="CY30" s="197">
        <v>1399</v>
      </c>
      <c r="CZ30" s="197">
        <v>1399</v>
      </c>
      <c r="DA30" s="197">
        <v>1399</v>
      </c>
      <c r="DB30" s="197">
        <v>1399</v>
      </c>
      <c r="DC30" s="197">
        <v>1399</v>
      </c>
      <c r="DD30" s="197">
        <v>1399</v>
      </c>
      <c r="DE30" s="146">
        <v>1499</v>
      </c>
      <c r="DF30" s="146">
        <v>1499</v>
      </c>
      <c r="DG30" s="146">
        <v>1499</v>
      </c>
      <c r="DH30" s="146">
        <v>1499</v>
      </c>
      <c r="DI30" s="146">
        <v>1499</v>
      </c>
      <c r="DJ30" s="146">
        <v>1499</v>
      </c>
      <c r="DK30" s="146">
        <v>1499</v>
      </c>
      <c r="DL30" s="146">
        <v>1499</v>
      </c>
      <c r="DM30" s="146">
        <v>1499</v>
      </c>
      <c r="DN30" s="146">
        <v>1399</v>
      </c>
      <c r="DO30" s="146">
        <v>1399</v>
      </c>
      <c r="DP30" s="146">
        <v>1399</v>
      </c>
      <c r="DQ30" s="146">
        <v>1399</v>
      </c>
      <c r="DR30" s="146">
        <v>1399</v>
      </c>
      <c r="DS30" s="146">
        <v>1399</v>
      </c>
      <c r="DT30" s="146">
        <v>1399</v>
      </c>
      <c r="DU30" s="146">
        <v>1399</v>
      </c>
      <c r="DV30" s="146">
        <v>1399</v>
      </c>
      <c r="DW30" s="146">
        <v>949</v>
      </c>
      <c r="DX30" s="146">
        <v>949</v>
      </c>
      <c r="DY30" s="146">
        <v>949</v>
      </c>
      <c r="DZ30" s="146">
        <v>949</v>
      </c>
      <c r="EA30" s="146">
        <v>949</v>
      </c>
      <c r="EB30" s="146">
        <v>949</v>
      </c>
      <c r="EC30" s="146">
        <v>949</v>
      </c>
      <c r="ED30" s="146">
        <v>949</v>
      </c>
      <c r="EE30" s="146">
        <v>949</v>
      </c>
      <c r="EF30" s="146">
        <v>779</v>
      </c>
      <c r="EG30" s="146">
        <v>779</v>
      </c>
      <c r="EH30" s="146">
        <v>779</v>
      </c>
      <c r="EI30" s="146">
        <v>779</v>
      </c>
      <c r="EJ30" s="146">
        <v>779</v>
      </c>
      <c r="EK30" s="146">
        <v>779</v>
      </c>
      <c r="EL30" s="146">
        <v>779</v>
      </c>
      <c r="EM30" s="146">
        <v>779</v>
      </c>
      <c r="EN30" s="146">
        <v>779</v>
      </c>
      <c r="EO30" s="146">
        <v>649</v>
      </c>
      <c r="EP30" s="146">
        <v>649</v>
      </c>
      <c r="EQ30" s="146">
        <v>649</v>
      </c>
      <c r="ER30" s="146">
        <v>649</v>
      </c>
      <c r="ES30" s="146">
        <v>649</v>
      </c>
      <c r="ET30" s="146">
        <v>649</v>
      </c>
      <c r="EU30" s="146">
        <v>649</v>
      </c>
      <c r="EV30" s="146">
        <v>649</v>
      </c>
      <c r="EW30" s="146">
        <v>649</v>
      </c>
      <c r="EX30" s="146">
        <v>549</v>
      </c>
      <c r="EY30" s="146">
        <v>549</v>
      </c>
      <c r="EZ30" s="146">
        <v>549</v>
      </c>
      <c r="FA30" s="146">
        <v>549</v>
      </c>
      <c r="FB30" s="146">
        <v>549</v>
      </c>
      <c r="FC30" s="146">
        <v>549</v>
      </c>
      <c r="FD30" s="146">
        <v>549</v>
      </c>
      <c r="FE30" s="146">
        <v>549</v>
      </c>
      <c r="FF30" s="146">
        <v>549</v>
      </c>
      <c r="FG30" s="146">
        <v>0</v>
      </c>
      <c r="FH30" s="146">
        <v>0</v>
      </c>
      <c r="FI30" s="146">
        <v>0</v>
      </c>
      <c r="FJ30" s="146">
        <v>0</v>
      </c>
      <c r="FK30" s="146">
        <v>0</v>
      </c>
      <c r="FL30" s="146">
        <v>0</v>
      </c>
      <c r="FM30" s="146">
        <v>0</v>
      </c>
      <c r="FN30" s="146">
        <v>0</v>
      </c>
      <c r="FO30" s="146">
        <v>0</v>
      </c>
    </row>
    <row r="31" spans="1:171" ht="15" customHeight="1">
      <c r="A31" s="296"/>
      <c r="B31" s="149" t="str">
        <f>'Novos Planos'!B31</f>
        <v>Samsung N910</v>
      </c>
      <c r="C31" s="391" t="str">
        <f>'Novos Planos'!C31</f>
        <v>Samsung Galaxy Note 4</v>
      </c>
      <c r="D31" s="481">
        <f>'Novos Planos'!D31</f>
        <v>41939</v>
      </c>
      <c r="E31" s="481" t="str">
        <f>'Novos Planos'!E31</f>
        <v>Lte</v>
      </c>
      <c r="F31" s="197" t="str">
        <f>'Novos Planos'!F31</f>
        <v>3FF</v>
      </c>
      <c r="G31" s="197" t="str">
        <f>'Novos Planos'!G31</f>
        <v>SmartVivo 6GB</v>
      </c>
      <c r="H31" s="197"/>
      <c r="I31" s="197"/>
      <c r="J31" s="197"/>
      <c r="K31" s="197"/>
      <c r="L31" s="197"/>
      <c r="M31" s="197"/>
      <c r="N31" s="197"/>
      <c r="O31" s="197"/>
      <c r="P31" s="197"/>
      <c r="Q31" s="197">
        <f>IFERROR(IF(VLOOKUP($B31,Multivivo!$B$9:$AI$71,Q$3,FALSE)-Desconto_TradeIn!Q31&lt;=0,0,VLOOKUP($B31,Multivivo!$B$9:$AI$71,Q$3,FALSE)-Desconto_TradeIn!Q31),"-")</f>
        <v>2699</v>
      </c>
      <c r="R31" s="197">
        <f>IFERROR(IF(VLOOKUP($B31,Multivivo!$B$9:$AI$71,R$3,FALSE)-Desconto_TradeIn!R31&lt;=0,0,VLOOKUP($B31,Multivivo!$B$9:$AI$71,R$3,FALSE)-Desconto_TradeIn!R31),"-")</f>
        <v>2699</v>
      </c>
      <c r="S31" s="197">
        <f>IFERROR(IF(VLOOKUP($B31,Multivivo!$B$9:$AI$71,S$3,FALSE)-Desconto_TradeIn!S31&lt;=0,0,VLOOKUP($B31,Multivivo!$B$9:$AI$71,S$3,FALSE)-Desconto_TradeIn!S31),"-")</f>
        <v>2699</v>
      </c>
      <c r="T31" s="197">
        <f>IFERROR(IF(VLOOKUP($B31,Multivivo!$B$9:$AI$71,T$3,FALSE)-Desconto_TradeIn!T31&lt;=0,0,VLOOKUP($B31,Multivivo!$B$9:$AI$71,T$3,FALSE)-Desconto_TradeIn!T31),"-")</f>
        <v>2699</v>
      </c>
      <c r="U31" s="197">
        <f>IFERROR(IF(VLOOKUP($B31,Multivivo!$B$9:$AI$71,U$3,FALSE)-Desconto_TradeIn!U31&lt;=0,0,VLOOKUP($B31,Multivivo!$B$9:$AI$71,U$3,FALSE)-Desconto_TradeIn!U31),"-")</f>
        <v>2699</v>
      </c>
      <c r="V31" s="197">
        <f>IFERROR(IF(VLOOKUP($B31,Multivivo!$B$9:$AI$71,V$3,FALSE)-Desconto_TradeIn!V31&lt;=0,0,VLOOKUP($B31,Multivivo!$B$9:$AI$71,V$3,FALSE)-Desconto_TradeIn!V31),"-")</f>
        <v>2699</v>
      </c>
      <c r="W31" s="197">
        <f>IFERROR(IF(VLOOKUP($B31,Multivivo!$B$9:$AI$71,W$3,FALSE)-Desconto_TradeIn!W31&lt;=0,0,VLOOKUP($B31,Multivivo!$B$9:$AI$71,W$3,FALSE)-Desconto_TradeIn!W31),"-")</f>
        <v>2699</v>
      </c>
      <c r="X31" s="197">
        <f>IFERROR(IF(VLOOKUP($B31,Multivivo!$B$9:$AI$71,X$3,FALSE)-Desconto_TradeIn!X31&lt;=0,0,VLOOKUP($B31,Multivivo!$B$9:$AI$71,X$3,FALSE)-Desconto_TradeIn!X31),"-")</f>
        <v>2699</v>
      </c>
      <c r="Y31" s="197">
        <f>IFERROR(IF(VLOOKUP($B31,Multivivo!$B$9:$AI$71,Y$3,FALSE)-Desconto_TradeIn!Y31&lt;=0,0,VLOOKUP($B31,Multivivo!$B$9:$AI$71,Y$3,FALSE)-Desconto_TradeIn!Y31),"-")</f>
        <v>2699</v>
      </c>
      <c r="Z31" s="146">
        <f>IFERROR(IF(VLOOKUP($B31,'Novos Planos'!$B$9:$BR$71,Z$3,FALSE)-Desconto_TradeIn!H31&lt;=0,0,VLOOKUP($B31,'Novos Planos'!$B$9:$BR$71,Z$3,FALSE)-Desconto_TradeIn!H31),"-")</f>
        <v>2899</v>
      </c>
      <c r="AA31" s="146">
        <f>IFERROR(IF(VLOOKUP($B31,'Novos Planos'!$B$9:$BR$71,AA$3,FALSE)-Desconto_TradeIn!I31&lt;=0,0,VLOOKUP($B31,'Novos Planos'!$B$9:$BR$71,AA$3,FALSE)-Desconto_TradeIn!I31),"-")</f>
        <v>2899</v>
      </c>
      <c r="AB31" s="146">
        <f>IFERROR(IF(VLOOKUP($B31,'Novos Planos'!$B$9:$BR$71,AB$3,FALSE)-Desconto_TradeIn!J31&lt;=0,0,VLOOKUP($B31,'Novos Planos'!$B$9:$BR$71,AB$3,FALSE)-Desconto_TradeIn!J31),"-")</f>
        <v>2899</v>
      </c>
      <c r="AC31" s="146">
        <f>IFERROR(IF(VLOOKUP($B31,'Novos Planos'!$B$9:$BR$71,AC$3,FALSE)-Desconto_TradeIn!K31&lt;=0,0,VLOOKUP($B31,'Novos Planos'!$B$9:$BR$71,AC$3,FALSE)-Desconto_TradeIn!K31),"-")</f>
        <v>2899</v>
      </c>
      <c r="AD31" s="146">
        <f>IFERROR(IF(VLOOKUP($B31,'Novos Planos'!$B$9:$BR$71,AD$3,FALSE)-Desconto_TradeIn!L31&lt;=0,0,VLOOKUP($B31,'Novos Planos'!$B$9:$BR$71,AD$3,FALSE)-Desconto_TradeIn!L31),"-")</f>
        <v>2899</v>
      </c>
      <c r="AE31" s="146">
        <f>IFERROR(IF(VLOOKUP($B31,'Novos Planos'!$B$9:$BR$71,AE$3,FALSE)-Desconto_TradeIn!M31&lt;=0,0,VLOOKUP($B31,'Novos Planos'!$B$9:$BR$71,AE$3,FALSE)-Desconto_TradeIn!M31),"-")</f>
        <v>2899</v>
      </c>
      <c r="AF31" s="146">
        <f>IFERROR(IF(VLOOKUP($B31,'Novos Planos'!$B$9:$BR$71,AF$3,FALSE)-Desconto_TradeIn!N31&lt;=0,0,VLOOKUP($B31,'Novos Planos'!$B$9:$BR$71,AF$3,FALSE)-Desconto_TradeIn!N31),"-")</f>
        <v>2899</v>
      </c>
      <c r="AG31" s="146">
        <f>IFERROR(IF(VLOOKUP($B31,'Novos Planos'!$B$9:$BR$71,AG$3,FALSE)-Desconto_TradeIn!O31&lt;=0,0,VLOOKUP($B31,'Novos Planos'!$B$9:$BR$71,AG$3,FALSE)-Desconto_TradeIn!O31),"-")</f>
        <v>2899</v>
      </c>
      <c r="AH31" s="146">
        <f>IFERROR(IF(VLOOKUP($B31,'Novos Planos'!$B$9:$BR$71,AH$3,FALSE)-Desconto_TradeIn!P31&lt;=0,0,VLOOKUP($B31,'Novos Planos'!$B$9:$BR$71,AH$3,FALSE)-Desconto_TradeIn!P31),"-")</f>
        <v>2899</v>
      </c>
      <c r="AI31" s="146">
        <f>IFERROR(IF(VLOOKUP($B31,'Novos Planos'!$B$9:$BR$71,AI$3,FALSE)-Desconto_TradeIn!Q31&lt;=0,0,VLOOKUP($B31,'Novos Planos'!$B$9:$BR$71,AI$3,FALSE)-Desconto_TradeIn!Q31),"-")</f>
        <v>2699</v>
      </c>
      <c r="AJ31" s="146">
        <f>IFERROR(IF(VLOOKUP($B31,'Novos Planos'!$B$9:$BR$71,AJ$3,FALSE)-Desconto_TradeIn!R31&lt;=0,0,VLOOKUP($B31,'Novos Planos'!$B$9:$BR$71,AJ$3,FALSE)-Desconto_TradeIn!R31),"-")</f>
        <v>2699</v>
      </c>
      <c r="AK31" s="146">
        <f>IFERROR(IF(VLOOKUP($B31,'Novos Planos'!$B$9:$BR$71,AK$3,FALSE)-Desconto_TradeIn!S31&lt;=0,0,VLOOKUP($B31,'Novos Planos'!$B$9:$BR$71,AK$3,FALSE)-Desconto_TradeIn!S31),"-")</f>
        <v>2699</v>
      </c>
      <c r="AL31" s="146">
        <f>IFERROR(IF(VLOOKUP($B31,'Novos Planos'!$B$9:$BR$71,AL$3,FALSE)-Desconto_TradeIn!T31&lt;=0,0,VLOOKUP($B31,'Novos Planos'!$B$9:$BR$71,AL$3,FALSE)-Desconto_TradeIn!T31),"-")</f>
        <v>2699</v>
      </c>
      <c r="AM31" s="146">
        <f>IFERROR(IF(VLOOKUP($B31,'Novos Planos'!$B$9:$BR$71,AM$3,FALSE)-Desconto_TradeIn!U31&lt;=0,0,VLOOKUP($B31,'Novos Planos'!$B$9:$BR$71,AM$3,FALSE)-Desconto_TradeIn!U31),"-")</f>
        <v>2699</v>
      </c>
      <c r="AN31" s="146">
        <f>IFERROR(IF(VLOOKUP($B31,'Novos Planos'!$B$9:$BR$71,AN$3,FALSE)-Desconto_TradeIn!V31&lt;=0,0,VLOOKUP($B31,'Novos Planos'!$B$9:$BR$71,AN$3,FALSE)-Desconto_TradeIn!V31),"-")</f>
        <v>2699</v>
      </c>
      <c r="AO31" s="146">
        <f>IFERROR(IF(VLOOKUP($B31,'Novos Planos'!$B$9:$BR$71,AO$3,FALSE)-Desconto_TradeIn!W31&lt;=0,0,VLOOKUP($B31,'Novos Planos'!$B$9:$BR$71,AO$3,FALSE)-Desconto_TradeIn!W31),"-")</f>
        <v>2699</v>
      </c>
      <c r="AP31" s="146">
        <f>IFERROR(IF(VLOOKUP($B31,'Novos Planos'!$B$9:$BR$71,AP$3,FALSE)-Desconto_TradeIn!X31&lt;=0,0,VLOOKUP($B31,'Novos Planos'!$B$9:$BR$71,AP$3,FALSE)-Desconto_TradeIn!X31),"-")</f>
        <v>2699</v>
      </c>
      <c r="AQ31" s="146">
        <f>IFERROR(IF(VLOOKUP($B31,'Novos Planos'!$B$9:$BR$71,AQ$3,FALSE)-Desconto_TradeIn!Y31&lt;=0,0,VLOOKUP($B31,'Novos Planos'!$B$9:$BR$71,AQ$3,FALSE)-Desconto_TradeIn!Y31),"-")</f>
        <v>2699</v>
      </c>
      <c r="AR31" s="146">
        <f>IFERROR(IF(VLOOKUP($B31,'Novos Planos'!$B$9:$BR$71,AR$3,FALSE)-Desconto_TradeIn!Z31&lt;=0,0,VLOOKUP($B31,'Novos Planos'!$B$9:$BR$71,AR$3,FALSE)-Desconto_TradeIn!Z31),"-")</f>
        <v>2399</v>
      </c>
      <c r="AS31" s="146">
        <f>IFERROR(IF(VLOOKUP($B31,'Novos Planos'!$B$9:$BR$71,AS$3,FALSE)-Desconto_TradeIn!AA31&lt;=0,0,VLOOKUP($B31,'Novos Planos'!$B$9:$BR$71,AS$3,FALSE)-Desconto_TradeIn!AA31),"-")</f>
        <v>2399</v>
      </c>
      <c r="AT31" s="146">
        <f>IFERROR(IF(VLOOKUP($B31,'Novos Planos'!$B$9:$BR$71,AT$3,FALSE)-Desconto_TradeIn!AB31&lt;=0,0,VLOOKUP($B31,'Novos Planos'!$B$9:$BR$71,AT$3,FALSE)-Desconto_TradeIn!AB31),"-")</f>
        <v>2399</v>
      </c>
      <c r="AU31" s="146">
        <f>IFERROR(IF(VLOOKUP($B31,'Novos Planos'!$B$9:$BR$71,AU$3,FALSE)-Desconto_TradeIn!AC31&lt;=0,0,VLOOKUP($B31,'Novos Planos'!$B$9:$BR$71,AU$3,FALSE)-Desconto_TradeIn!AC31),"-")</f>
        <v>2399</v>
      </c>
      <c r="AV31" s="146">
        <f>IFERROR(IF(VLOOKUP($B31,'Novos Planos'!$B$9:$BR$71,AV$3,FALSE)-Desconto_TradeIn!AD31&lt;=0,0,VLOOKUP($B31,'Novos Planos'!$B$9:$BR$71,AV$3,FALSE)-Desconto_TradeIn!AD31),"-")</f>
        <v>2399</v>
      </c>
      <c r="AW31" s="146">
        <f>IFERROR(IF(VLOOKUP($B31,'Novos Planos'!$B$9:$BR$71,AW$3,FALSE)-Desconto_TradeIn!AE31&lt;=0,0,VLOOKUP($B31,'Novos Planos'!$B$9:$BR$71,AW$3,FALSE)-Desconto_TradeIn!AE31),"-")</f>
        <v>2399</v>
      </c>
      <c r="AX31" s="146">
        <f>IFERROR(IF(VLOOKUP($B31,'Novos Planos'!$B$9:$BR$71,AX$3,FALSE)-Desconto_TradeIn!AF31&lt;=0,0,VLOOKUP($B31,'Novos Planos'!$B$9:$BR$71,AX$3,FALSE)-Desconto_TradeIn!AF31),"-")</f>
        <v>2399</v>
      </c>
      <c r="AY31" s="146">
        <f>IFERROR(IF(VLOOKUP($B31,'Novos Planos'!$B$9:$BR$71,AY$3,FALSE)-Desconto_TradeIn!AG31&lt;=0,0,VLOOKUP($B31,'Novos Planos'!$B$9:$BR$71,AY$3,FALSE)-Desconto_TradeIn!AG31),"-")</f>
        <v>2399</v>
      </c>
      <c r="AZ31" s="146">
        <f>IFERROR(IF(VLOOKUP($B31,'Novos Planos'!$B$9:$BR$71,AZ$3,FALSE)-Desconto_TradeIn!AH31&lt;=0,0,VLOOKUP($B31,'Novos Planos'!$B$9:$BR$71,AZ$3,FALSE)-Desconto_TradeIn!AH31),"-")</f>
        <v>2399</v>
      </c>
      <c r="BA31" s="146">
        <f>IFERROR(IF(VLOOKUP($B31,'Novos Planos'!$B$9:$BR$71,BA$3,FALSE)-Desconto_TradeIn!AI31&lt;=0,0,VLOOKUP($B31,'Novos Planos'!$B$9:$BR$71,BA$3,FALSE)-Desconto_TradeIn!AI31),"-")</f>
        <v>1799</v>
      </c>
      <c r="BB31" s="146">
        <f>IFERROR(IF(VLOOKUP($B31,'Novos Planos'!$B$9:$BR$71,BB$3,FALSE)-Desconto_TradeIn!AJ31&lt;=0,0,VLOOKUP($B31,'Novos Planos'!$B$9:$BR$71,BB$3,FALSE)-Desconto_TradeIn!AJ31),"-")</f>
        <v>1799</v>
      </c>
      <c r="BC31" s="146">
        <f>IFERROR(IF(VLOOKUP($B31,'Novos Planos'!$B$9:$BR$71,BC$3,FALSE)-Desconto_TradeIn!AK31&lt;=0,0,VLOOKUP($B31,'Novos Planos'!$B$9:$BR$71,BC$3,FALSE)-Desconto_TradeIn!AK31),"-")</f>
        <v>1799</v>
      </c>
      <c r="BD31" s="146">
        <f>IFERROR(IF(VLOOKUP($B31,'Novos Planos'!$B$9:$BR$71,BD$3,FALSE)-Desconto_TradeIn!AL31&lt;=0,0,VLOOKUP($B31,'Novos Planos'!$B$9:$BR$71,BD$3,FALSE)-Desconto_TradeIn!AL31),"-")</f>
        <v>1799</v>
      </c>
      <c r="BE31" s="146">
        <f>IFERROR(IF(VLOOKUP($B31,'Novos Planos'!$B$9:$BR$71,BE$3,FALSE)-Desconto_TradeIn!AM31&lt;=0,0,VLOOKUP($B31,'Novos Planos'!$B$9:$BR$71,BE$3,FALSE)-Desconto_TradeIn!AM31),"-")</f>
        <v>1799</v>
      </c>
      <c r="BF31" s="146">
        <f>IFERROR(IF(VLOOKUP($B31,'Novos Planos'!$B$9:$BR$71,BF$3,FALSE)-Desconto_TradeIn!AN31&lt;=0,0,VLOOKUP($B31,'Novos Planos'!$B$9:$BR$71,BF$3,FALSE)-Desconto_TradeIn!AN31),"-")</f>
        <v>1799</v>
      </c>
      <c r="BG31" s="146">
        <f>IFERROR(IF(VLOOKUP($B31,'Novos Planos'!$B$9:$BR$71,BG$3,FALSE)-Desconto_TradeIn!AO31&lt;=0,0,VLOOKUP($B31,'Novos Planos'!$B$9:$BR$71,BG$3,FALSE)-Desconto_TradeIn!AO31),"-")</f>
        <v>1799</v>
      </c>
      <c r="BH31" s="146">
        <f>IFERROR(IF(VLOOKUP($B31,'Novos Planos'!$B$9:$BR$71,BH$3,FALSE)-Desconto_TradeIn!AP31&lt;=0,0,VLOOKUP($B31,'Novos Planos'!$B$9:$BR$71,BH$3,FALSE)-Desconto_TradeIn!AP31),"-")</f>
        <v>1799</v>
      </c>
      <c r="BI31" s="146">
        <f>IFERROR(IF(VLOOKUP($B31,'Novos Planos'!$B$9:$BR$71,BI$3,FALSE)-Desconto_TradeIn!AQ31&lt;=0,0,VLOOKUP($B31,'Novos Planos'!$B$9:$BR$71,BI$3,FALSE)-Desconto_TradeIn!AQ31),"-")</f>
        <v>1799</v>
      </c>
      <c r="BJ31" s="146">
        <f>IFERROR(IF(VLOOKUP($B31,'Novos Planos'!$B$9:$BR$71,BJ$3,FALSE)-Desconto_TradeIn!AR31&lt;=0,0,VLOOKUP($B31,'Novos Planos'!$B$9:$BR$71,BJ$3,FALSE)-Desconto_TradeIn!AR31),"-")</f>
        <v>1199</v>
      </c>
      <c r="BK31" s="146">
        <f>IFERROR(IF(VLOOKUP($B31,'Novos Planos'!$B$9:$BR$71,BK$3,FALSE)-Desconto_TradeIn!AS31&lt;=0,0,VLOOKUP($B31,'Novos Planos'!$B$9:$BR$71,BK$3,FALSE)-Desconto_TradeIn!AS31),"-")</f>
        <v>1199</v>
      </c>
      <c r="BL31" s="146">
        <f>IFERROR(IF(VLOOKUP($B31,'Novos Planos'!$B$9:$BR$71,BL$3,FALSE)-Desconto_TradeIn!AT31&lt;=0,0,VLOOKUP($B31,'Novos Planos'!$B$9:$BR$71,BL$3,FALSE)-Desconto_TradeIn!AT31),"-")</f>
        <v>1199</v>
      </c>
      <c r="BM31" s="146">
        <f>IFERROR(IF(VLOOKUP($B31,'Novos Planos'!$B$9:$BR$71,BM$3,FALSE)-Desconto_TradeIn!AU31&lt;=0,0,VLOOKUP($B31,'Novos Planos'!$B$9:$BR$71,BM$3,FALSE)-Desconto_TradeIn!AU31),"-")</f>
        <v>1199</v>
      </c>
      <c r="BN31" s="146">
        <f>IFERROR(IF(VLOOKUP($B31,'Novos Planos'!$B$9:$BR$71,BN$3,FALSE)-Desconto_TradeIn!AV31&lt;=0,0,VLOOKUP($B31,'Novos Planos'!$B$9:$BR$71,BN$3,FALSE)-Desconto_TradeIn!AV31),"-")</f>
        <v>1199</v>
      </c>
      <c r="BO31" s="146">
        <f>IFERROR(IF(VLOOKUP($B31,'Novos Planos'!$B$9:$BR$71,BO$3,FALSE)-Desconto_TradeIn!AW31&lt;=0,0,VLOOKUP($B31,'Novos Planos'!$B$9:$BR$71,BO$3,FALSE)-Desconto_TradeIn!AW31),"-")</f>
        <v>1199</v>
      </c>
      <c r="BP31" s="146">
        <f>IFERROR(IF(VLOOKUP($B31,'Novos Planos'!$B$9:$BR$71,BP$3,FALSE)-Desconto_TradeIn!AX31&lt;=0,0,VLOOKUP($B31,'Novos Planos'!$B$9:$BR$71,BP$3,FALSE)-Desconto_TradeIn!AX31),"-")</f>
        <v>1199</v>
      </c>
      <c r="BQ31" s="146">
        <f>IFERROR(IF(VLOOKUP($B31,'Novos Planos'!$B$9:$BR$71,BQ$3,FALSE)-Desconto_TradeIn!AY31&lt;=0,0,VLOOKUP($B31,'Novos Planos'!$B$9:$BR$71,BQ$3,FALSE)-Desconto_TradeIn!AY31),"-")</f>
        <v>1199</v>
      </c>
      <c r="BR31" s="146">
        <f>IFERROR(IF(VLOOKUP($B31,'Novos Planos'!$B$9:$BR$71,BR$3,FALSE)-Desconto_TradeIn!AZ31&lt;=0,0,VLOOKUP($B31,'Novos Planos'!$B$9:$BR$71,BR$3,FALSE)-Desconto_TradeIn!AZ31),"-")</f>
        <v>1199</v>
      </c>
      <c r="BS31" s="146">
        <f>IFERROR(IF(VLOOKUP($B31,'Novos Planos'!$B$9:$BR$71,BS$3,FALSE)-Desconto_TradeIn!BA31&lt;=0,0,VLOOKUP($B31,'Novos Planos'!$B$9:$BR$71,BS$3,FALSE)-Desconto_TradeIn!BA31),"-")</f>
        <v>899</v>
      </c>
      <c r="BT31" s="146">
        <f>IFERROR(IF(VLOOKUP($B31,'Novos Planos'!$B$9:$BR$71,BT$3,FALSE)-Desconto_TradeIn!BB31&lt;=0,0,VLOOKUP($B31,'Novos Planos'!$B$9:$BR$71,BT$3,FALSE)-Desconto_TradeIn!BB31),"-")</f>
        <v>899</v>
      </c>
      <c r="BU31" s="146">
        <f>IFERROR(IF(VLOOKUP($B31,'Novos Planos'!$B$9:$BR$71,BU$3,FALSE)-Desconto_TradeIn!BC31&lt;=0,0,VLOOKUP($B31,'Novos Planos'!$B$9:$BR$71,BU$3,FALSE)-Desconto_TradeIn!BC31),"-")</f>
        <v>899</v>
      </c>
      <c r="BV31" s="146">
        <f>IFERROR(IF(VLOOKUP($B31,'Novos Planos'!$B$9:$BR$71,BV$3,FALSE)-Desconto_TradeIn!BD31&lt;=0,0,VLOOKUP($B31,'Novos Planos'!$B$9:$BR$71,BV$3,FALSE)-Desconto_TradeIn!BD31),"-")</f>
        <v>899</v>
      </c>
      <c r="BW31" s="146">
        <f>IFERROR(IF(VLOOKUP($B31,'Novos Planos'!$B$9:$BR$71,BW$3,FALSE)-Desconto_TradeIn!BE31&lt;=0,0,VLOOKUP($B31,'Novos Planos'!$B$9:$BR$71,BW$3,FALSE)-Desconto_TradeIn!BE31),"-")</f>
        <v>899</v>
      </c>
      <c r="BX31" s="146">
        <f>IFERROR(IF(VLOOKUP($B31,'Novos Planos'!$B$9:$BR$71,BX$3,FALSE)-Desconto_TradeIn!BF31&lt;=0,0,VLOOKUP($B31,'Novos Planos'!$B$9:$BR$71,BX$3,FALSE)-Desconto_TradeIn!BF31),"-")</f>
        <v>899</v>
      </c>
      <c r="BY31" s="146">
        <f>IFERROR(IF(VLOOKUP($B31,'Novos Planos'!$B$9:$BR$71,BY$3,FALSE)-Desconto_TradeIn!BG31&lt;=0,0,VLOOKUP($B31,'Novos Planos'!$B$9:$BR$71,BY$3,FALSE)-Desconto_TradeIn!BG31),"-")</f>
        <v>899</v>
      </c>
      <c r="BZ31" s="146">
        <f>IFERROR(IF(VLOOKUP($B31,'Novos Planos'!$B$9:$BR$71,BZ$3,FALSE)-Desconto_TradeIn!BH31&lt;=0,0,VLOOKUP($B31,'Novos Planos'!$B$9:$BR$71,BZ$3,FALSE)-Desconto_TradeIn!BH31),"-")</f>
        <v>899</v>
      </c>
      <c r="CA31" s="146">
        <f>IFERROR(IF(VLOOKUP($B31,'Novos Planos'!$B$9:$BR$71,CA$3,FALSE)-Desconto_TradeIn!BI31&lt;=0,0,VLOOKUP($B31,'Novos Planos'!$B$9:$BR$71,CA$3,FALSE)-Desconto_TradeIn!BI31),"-")</f>
        <v>899</v>
      </c>
      <c r="CB31" s="146">
        <f>IFERROR(IF(VLOOKUP($B31,'Novos Planos'!$B$9:$BR$71,CB$3,FALSE)-Desconto_TradeIn!BJ31&lt;=0,0,VLOOKUP($B31,'Novos Planos'!$B$9:$BR$71,CB$3,FALSE)-Desconto_TradeIn!BJ31),"-")</f>
        <v>699</v>
      </c>
      <c r="CC31" s="146">
        <f>IFERROR(IF(VLOOKUP($B31,'Novos Planos'!$B$9:$BR$71,CC$3,FALSE)-Desconto_TradeIn!BK31&lt;=0,0,VLOOKUP($B31,'Novos Planos'!$B$9:$BR$71,CC$3,FALSE)-Desconto_TradeIn!BK31),"-")</f>
        <v>699</v>
      </c>
      <c r="CD31" s="146">
        <f>IFERROR(IF(VLOOKUP($B31,'Novos Planos'!$B$9:$BR$71,CD$3,FALSE)-Desconto_TradeIn!BL31&lt;=0,0,VLOOKUP($B31,'Novos Planos'!$B$9:$BR$71,CD$3,FALSE)-Desconto_TradeIn!BL31),"-")</f>
        <v>699</v>
      </c>
      <c r="CE31" s="146">
        <f>IFERROR(IF(VLOOKUP($B31,'Novos Planos'!$B$9:$BR$71,CE$3,FALSE)-Desconto_TradeIn!BM31&lt;=0,0,VLOOKUP($B31,'Novos Planos'!$B$9:$BR$71,CE$3,FALSE)-Desconto_TradeIn!BM31),"-")</f>
        <v>699</v>
      </c>
      <c r="CF31" s="146">
        <f>IFERROR(IF(VLOOKUP($B31,'Novos Planos'!$B$9:$BR$71,CF$3,FALSE)-Desconto_TradeIn!BN31&lt;=0,0,VLOOKUP($B31,'Novos Planos'!$B$9:$BR$71,CF$3,FALSE)-Desconto_TradeIn!BN31),"-")</f>
        <v>699</v>
      </c>
      <c r="CG31" s="146">
        <f>IFERROR(IF(VLOOKUP($B31,'Novos Planos'!$B$9:$BR$71,CG$3,FALSE)-Desconto_TradeIn!BO31&lt;=0,0,VLOOKUP($B31,'Novos Planos'!$B$9:$BR$71,CG$3,FALSE)-Desconto_TradeIn!BO31),"-")</f>
        <v>699</v>
      </c>
      <c r="CH31" s="146">
        <f>IFERROR(IF(VLOOKUP($B31,'Novos Planos'!$B$9:$BR$71,CH$3,FALSE)-Desconto_TradeIn!BP31&lt;=0,0,VLOOKUP($B31,'Novos Planos'!$B$9:$BR$71,CH$3,FALSE)-Desconto_TradeIn!BP31),"-")</f>
        <v>699</v>
      </c>
      <c r="CI31" s="146">
        <f>IFERROR(IF(VLOOKUP($B31,'Novos Planos'!$B$9:$BR$71,CI$3,FALSE)-Desconto_TradeIn!BQ31&lt;=0,0,VLOOKUP($B31,'Novos Planos'!$B$9:$BR$71,CI$3,FALSE)-Desconto_TradeIn!BQ31),"-")</f>
        <v>699</v>
      </c>
      <c r="CJ31" s="146">
        <f>IFERROR(IF(VLOOKUP($B31,'Novos Planos'!$B$9:$BR$71,CJ$3,FALSE)-Desconto_TradeIn!BR31&lt;=0,0,VLOOKUP($B31,'Novos Planos'!$B$9:$BR$71,CJ$3,FALSE)-Desconto_TradeIn!BR31),"-")</f>
        <v>699</v>
      </c>
      <c r="CL31" s="237" t="b">
        <f>B31='Novos Planos'!B31</f>
        <v>1</v>
      </c>
      <c r="CM31" s="197">
        <v>0</v>
      </c>
      <c r="CN31" s="197">
        <v>0</v>
      </c>
      <c r="CO31" s="197">
        <v>0</v>
      </c>
      <c r="CP31" s="197">
        <v>0</v>
      </c>
      <c r="CQ31" s="197">
        <v>0</v>
      </c>
      <c r="CR31" s="197">
        <v>0</v>
      </c>
      <c r="CS31" s="197">
        <v>0</v>
      </c>
      <c r="CT31" s="197">
        <v>0</v>
      </c>
      <c r="CU31" s="197">
        <v>0</v>
      </c>
      <c r="CV31" s="197">
        <v>2699</v>
      </c>
      <c r="CW31" s="197">
        <v>2699</v>
      </c>
      <c r="CX31" s="197">
        <v>2699</v>
      </c>
      <c r="CY31" s="197">
        <v>2699</v>
      </c>
      <c r="CZ31" s="197">
        <v>2699</v>
      </c>
      <c r="DA31" s="197">
        <v>2699</v>
      </c>
      <c r="DB31" s="197">
        <v>2699</v>
      </c>
      <c r="DC31" s="197">
        <v>2699</v>
      </c>
      <c r="DD31" s="197">
        <v>2699</v>
      </c>
      <c r="DE31" s="146">
        <v>2899</v>
      </c>
      <c r="DF31" s="146">
        <v>2899</v>
      </c>
      <c r="DG31" s="146">
        <v>2899</v>
      </c>
      <c r="DH31" s="146">
        <v>2899</v>
      </c>
      <c r="DI31" s="146">
        <v>2899</v>
      </c>
      <c r="DJ31" s="146">
        <v>2899</v>
      </c>
      <c r="DK31" s="146">
        <v>2899</v>
      </c>
      <c r="DL31" s="146">
        <v>2899</v>
      </c>
      <c r="DM31" s="146">
        <v>2899</v>
      </c>
      <c r="DN31" s="146">
        <v>2699</v>
      </c>
      <c r="DO31" s="146">
        <v>2699</v>
      </c>
      <c r="DP31" s="146">
        <v>2699</v>
      </c>
      <c r="DQ31" s="146">
        <v>2699</v>
      </c>
      <c r="DR31" s="146">
        <v>2699</v>
      </c>
      <c r="DS31" s="146">
        <v>2699</v>
      </c>
      <c r="DT31" s="146">
        <v>2699</v>
      </c>
      <c r="DU31" s="146">
        <v>2699</v>
      </c>
      <c r="DV31" s="146">
        <v>2699</v>
      </c>
      <c r="DW31" s="146">
        <v>2399</v>
      </c>
      <c r="DX31" s="146">
        <v>2399</v>
      </c>
      <c r="DY31" s="146">
        <v>2399</v>
      </c>
      <c r="DZ31" s="146">
        <v>2399</v>
      </c>
      <c r="EA31" s="146">
        <v>2399</v>
      </c>
      <c r="EB31" s="146">
        <v>2399</v>
      </c>
      <c r="EC31" s="146">
        <v>2399</v>
      </c>
      <c r="ED31" s="146">
        <v>2399</v>
      </c>
      <c r="EE31" s="146">
        <v>2399</v>
      </c>
      <c r="EF31" s="146">
        <v>1799</v>
      </c>
      <c r="EG31" s="146">
        <v>1799</v>
      </c>
      <c r="EH31" s="146">
        <v>1799</v>
      </c>
      <c r="EI31" s="146">
        <v>1799</v>
      </c>
      <c r="EJ31" s="146">
        <v>1799</v>
      </c>
      <c r="EK31" s="146">
        <v>1799</v>
      </c>
      <c r="EL31" s="146">
        <v>1799</v>
      </c>
      <c r="EM31" s="146">
        <v>1799</v>
      </c>
      <c r="EN31" s="146">
        <v>1799</v>
      </c>
      <c r="EO31" s="146">
        <v>1199</v>
      </c>
      <c r="EP31" s="146">
        <v>1199</v>
      </c>
      <c r="EQ31" s="146">
        <v>1199</v>
      </c>
      <c r="ER31" s="146">
        <v>1199</v>
      </c>
      <c r="ES31" s="146">
        <v>1199</v>
      </c>
      <c r="ET31" s="146">
        <v>1199</v>
      </c>
      <c r="EU31" s="146">
        <v>1199</v>
      </c>
      <c r="EV31" s="146">
        <v>1199</v>
      </c>
      <c r="EW31" s="146">
        <v>1199</v>
      </c>
      <c r="EX31" s="146">
        <v>899</v>
      </c>
      <c r="EY31" s="146">
        <v>899</v>
      </c>
      <c r="EZ31" s="146">
        <v>899</v>
      </c>
      <c r="FA31" s="146">
        <v>899</v>
      </c>
      <c r="FB31" s="146">
        <v>899</v>
      </c>
      <c r="FC31" s="146">
        <v>899</v>
      </c>
      <c r="FD31" s="146">
        <v>899</v>
      </c>
      <c r="FE31" s="146">
        <v>899</v>
      </c>
      <c r="FF31" s="146">
        <v>899</v>
      </c>
      <c r="FG31" s="146">
        <v>699</v>
      </c>
      <c r="FH31" s="146">
        <v>699</v>
      </c>
      <c r="FI31" s="146">
        <v>699</v>
      </c>
      <c r="FJ31" s="146">
        <v>699</v>
      </c>
      <c r="FK31" s="146">
        <v>699</v>
      </c>
      <c r="FL31" s="146">
        <v>699</v>
      </c>
      <c r="FM31" s="146">
        <v>699</v>
      </c>
      <c r="FN31" s="146">
        <v>699</v>
      </c>
      <c r="FO31" s="146">
        <v>699</v>
      </c>
    </row>
    <row r="32" spans="1:171" ht="15" customHeight="1">
      <c r="A32" s="296"/>
      <c r="B32" s="149" t="str">
        <f>'Novos Planos'!B32</f>
        <v>LG H815P (Couro)</v>
      </c>
      <c r="C32" s="391" t="str">
        <f>'Novos Planos'!C32</f>
        <v>LG G4 (Couro)</v>
      </c>
      <c r="D32" s="481">
        <f>'Novos Planos'!D32</f>
        <v>42152</v>
      </c>
      <c r="E32" s="481" t="str">
        <f>'Novos Planos'!E32</f>
        <v>Lte</v>
      </c>
      <c r="F32" s="197" t="str">
        <f>'Novos Planos'!F32</f>
        <v>3FF</v>
      </c>
      <c r="G32" s="197" t="str">
        <f>'Novos Planos'!G32</f>
        <v>SmartVivo 6GB</v>
      </c>
      <c r="H32" s="197"/>
      <c r="I32" s="197"/>
      <c r="J32" s="197"/>
      <c r="K32" s="197"/>
      <c r="L32" s="197"/>
      <c r="M32" s="197"/>
      <c r="N32" s="197"/>
      <c r="O32" s="197"/>
      <c r="P32" s="197"/>
      <c r="Q32" s="197">
        <f>IFERROR(IF(VLOOKUP($B32,Multivivo!$B$9:$AI$71,Q$3,FALSE)-Desconto_TradeIn!Q32&lt;=0,0,VLOOKUP($B32,Multivivo!$B$9:$AI$71,Q$3,FALSE)-Desconto_TradeIn!Q32),"-")</f>
        <v>1909</v>
      </c>
      <c r="R32" s="197">
        <f>IFERROR(IF(VLOOKUP($B32,Multivivo!$B$9:$AI$71,R$3,FALSE)-Desconto_TradeIn!R32&lt;=0,0,VLOOKUP($B32,Multivivo!$B$9:$AI$71,R$3,FALSE)-Desconto_TradeIn!R32),"-")</f>
        <v>1909</v>
      </c>
      <c r="S32" s="197">
        <f>IFERROR(IF(VLOOKUP($B32,Multivivo!$B$9:$AI$71,S$3,FALSE)-Desconto_TradeIn!S32&lt;=0,0,VLOOKUP($B32,Multivivo!$B$9:$AI$71,S$3,FALSE)-Desconto_TradeIn!S32),"-")</f>
        <v>1909</v>
      </c>
      <c r="T32" s="197">
        <f>IFERROR(IF(VLOOKUP($B32,Multivivo!$B$9:$AI$71,T$3,FALSE)-Desconto_TradeIn!T32&lt;=0,0,VLOOKUP($B32,Multivivo!$B$9:$AI$71,T$3,FALSE)-Desconto_TradeIn!T32),"-")</f>
        <v>1909</v>
      </c>
      <c r="U32" s="197">
        <f>IFERROR(IF(VLOOKUP($B32,Multivivo!$B$9:$AI$71,U$3,FALSE)-Desconto_TradeIn!U32&lt;=0,0,VLOOKUP($B32,Multivivo!$B$9:$AI$71,U$3,FALSE)-Desconto_TradeIn!U32),"-")</f>
        <v>1909</v>
      </c>
      <c r="V32" s="197">
        <f>IFERROR(IF(VLOOKUP($B32,Multivivo!$B$9:$AI$71,V$3,FALSE)-Desconto_TradeIn!V32&lt;=0,0,VLOOKUP($B32,Multivivo!$B$9:$AI$71,V$3,FALSE)-Desconto_TradeIn!V32),"-")</f>
        <v>1909</v>
      </c>
      <c r="W32" s="197">
        <f>IFERROR(IF(VLOOKUP($B32,Multivivo!$B$9:$AI$71,W$3,FALSE)-Desconto_TradeIn!W32&lt;=0,0,VLOOKUP($B32,Multivivo!$B$9:$AI$71,W$3,FALSE)-Desconto_TradeIn!W32),"-")</f>
        <v>1909</v>
      </c>
      <c r="X32" s="197">
        <f>IFERROR(IF(VLOOKUP($B32,Multivivo!$B$9:$AI$71,X$3,FALSE)-Desconto_TradeIn!X32&lt;=0,0,VLOOKUP($B32,Multivivo!$B$9:$AI$71,X$3,FALSE)-Desconto_TradeIn!X32),"-")</f>
        <v>1909</v>
      </c>
      <c r="Y32" s="197">
        <f>IFERROR(IF(VLOOKUP($B32,Multivivo!$B$9:$AI$71,Y$3,FALSE)-Desconto_TradeIn!Y32&lt;=0,0,VLOOKUP($B32,Multivivo!$B$9:$AI$71,Y$3,FALSE)-Desconto_TradeIn!Y32),"-")</f>
        <v>1909</v>
      </c>
      <c r="Z32" s="146">
        <f>IFERROR(IF(VLOOKUP($B32,'Novos Planos'!$B$9:$BR$71,Z$3,FALSE)-Desconto_TradeIn!H32&lt;=0,0,VLOOKUP($B32,'Novos Planos'!$B$9:$BR$71,Z$3,FALSE)-Desconto_TradeIn!H32),"-")</f>
        <v>2499</v>
      </c>
      <c r="AA32" s="146">
        <f>IFERROR(IF(VLOOKUP($B32,'Novos Planos'!$B$9:$BR$71,AA$3,FALSE)-Desconto_TradeIn!I32&lt;=0,0,VLOOKUP($B32,'Novos Planos'!$B$9:$BR$71,AA$3,FALSE)-Desconto_TradeIn!I32),"-")</f>
        <v>2499</v>
      </c>
      <c r="AB32" s="146">
        <f>IFERROR(IF(VLOOKUP($B32,'Novos Planos'!$B$9:$BR$71,AB$3,FALSE)-Desconto_TradeIn!J32&lt;=0,0,VLOOKUP($B32,'Novos Planos'!$B$9:$BR$71,AB$3,FALSE)-Desconto_TradeIn!J32),"-")</f>
        <v>2499</v>
      </c>
      <c r="AC32" s="146">
        <f>IFERROR(IF(VLOOKUP($B32,'Novos Planos'!$B$9:$BR$71,AC$3,FALSE)-Desconto_TradeIn!K32&lt;=0,0,VLOOKUP($B32,'Novos Planos'!$B$9:$BR$71,AC$3,FALSE)-Desconto_TradeIn!K32),"-")</f>
        <v>2499</v>
      </c>
      <c r="AD32" s="146">
        <f>IFERROR(IF(VLOOKUP($B32,'Novos Planos'!$B$9:$BR$71,AD$3,FALSE)-Desconto_TradeIn!L32&lt;=0,0,VLOOKUP($B32,'Novos Planos'!$B$9:$BR$71,AD$3,FALSE)-Desconto_TradeIn!L32),"-")</f>
        <v>2499</v>
      </c>
      <c r="AE32" s="146">
        <f>IFERROR(IF(VLOOKUP($B32,'Novos Planos'!$B$9:$BR$71,AE$3,FALSE)-Desconto_TradeIn!M32&lt;=0,0,VLOOKUP($B32,'Novos Planos'!$B$9:$BR$71,AE$3,FALSE)-Desconto_TradeIn!M32),"-")</f>
        <v>2499</v>
      </c>
      <c r="AF32" s="146">
        <f>IFERROR(IF(VLOOKUP($B32,'Novos Planos'!$B$9:$BR$71,AF$3,FALSE)-Desconto_TradeIn!N32&lt;=0,0,VLOOKUP($B32,'Novos Planos'!$B$9:$BR$71,AF$3,FALSE)-Desconto_TradeIn!N32),"-")</f>
        <v>2499</v>
      </c>
      <c r="AG32" s="146">
        <f>IFERROR(IF(VLOOKUP($B32,'Novos Planos'!$B$9:$BR$71,AG$3,FALSE)-Desconto_TradeIn!O32&lt;=0,0,VLOOKUP($B32,'Novos Planos'!$B$9:$BR$71,AG$3,FALSE)-Desconto_TradeIn!O32),"-")</f>
        <v>2499</v>
      </c>
      <c r="AH32" s="146">
        <f>IFERROR(IF(VLOOKUP($B32,'Novos Planos'!$B$9:$BR$71,AH$3,FALSE)-Desconto_TradeIn!P32&lt;=0,0,VLOOKUP($B32,'Novos Planos'!$B$9:$BR$71,AH$3,FALSE)-Desconto_TradeIn!P32),"-")</f>
        <v>2499</v>
      </c>
      <c r="AI32" s="146">
        <f>IFERROR(IF(VLOOKUP($B32,'Novos Planos'!$B$9:$BR$71,AI$3,FALSE)-Desconto_TradeIn!Q32&lt;=0,0,VLOOKUP($B32,'Novos Planos'!$B$9:$BR$71,AI$3,FALSE)-Desconto_TradeIn!Q32),"-")</f>
        <v>1909</v>
      </c>
      <c r="AJ32" s="146">
        <f>IFERROR(IF(VLOOKUP($B32,'Novos Planos'!$B$9:$BR$71,AJ$3,FALSE)-Desconto_TradeIn!R32&lt;=0,0,VLOOKUP($B32,'Novos Planos'!$B$9:$BR$71,AJ$3,FALSE)-Desconto_TradeIn!R32),"-")</f>
        <v>1909</v>
      </c>
      <c r="AK32" s="146">
        <f>IFERROR(IF(VLOOKUP($B32,'Novos Planos'!$B$9:$BR$71,AK$3,FALSE)-Desconto_TradeIn!S32&lt;=0,0,VLOOKUP($B32,'Novos Planos'!$B$9:$BR$71,AK$3,FALSE)-Desconto_TradeIn!S32),"-")</f>
        <v>1909</v>
      </c>
      <c r="AL32" s="146">
        <f>IFERROR(IF(VLOOKUP($B32,'Novos Planos'!$B$9:$BR$71,AL$3,FALSE)-Desconto_TradeIn!T32&lt;=0,0,VLOOKUP($B32,'Novos Planos'!$B$9:$BR$71,AL$3,FALSE)-Desconto_TradeIn!T32),"-")</f>
        <v>1909</v>
      </c>
      <c r="AM32" s="146">
        <f>IFERROR(IF(VLOOKUP($B32,'Novos Planos'!$B$9:$BR$71,AM$3,FALSE)-Desconto_TradeIn!U32&lt;=0,0,VLOOKUP($B32,'Novos Planos'!$B$9:$BR$71,AM$3,FALSE)-Desconto_TradeIn!U32),"-")</f>
        <v>1909</v>
      </c>
      <c r="AN32" s="146">
        <f>IFERROR(IF(VLOOKUP($B32,'Novos Planos'!$B$9:$BR$71,AN$3,FALSE)-Desconto_TradeIn!V32&lt;=0,0,VLOOKUP($B32,'Novos Planos'!$B$9:$BR$71,AN$3,FALSE)-Desconto_TradeIn!V32),"-")</f>
        <v>1909</v>
      </c>
      <c r="AO32" s="146">
        <f>IFERROR(IF(VLOOKUP($B32,'Novos Planos'!$B$9:$BR$71,AO$3,FALSE)-Desconto_TradeIn!W32&lt;=0,0,VLOOKUP($B32,'Novos Planos'!$B$9:$BR$71,AO$3,FALSE)-Desconto_TradeIn!W32),"-")</f>
        <v>1909</v>
      </c>
      <c r="AP32" s="146">
        <f>IFERROR(IF(VLOOKUP($B32,'Novos Planos'!$B$9:$BR$71,AP$3,FALSE)-Desconto_TradeIn!X32&lt;=0,0,VLOOKUP($B32,'Novos Planos'!$B$9:$BR$71,AP$3,FALSE)-Desconto_TradeIn!X32),"-")</f>
        <v>1909</v>
      </c>
      <c r="AQ32" s="146">
        <f>IFERROR(IF(VLOOKUP($B32,'Novos Planos'!$B$9:$BR$71,AQ$3,FALSE)-Desconto_TradeIn!Y32&lt;=0,0,VLOOKUP($B32,'Novos Planos'!$B$9:$BR$71,AQ$3,FALSE)-Desconto_TradeIn!Y32),"-")</f>
        <v>1909</v>
      </c>
      <c r="AR32" s="146">
        <f>IFERROR(IF(VLOOKUP($B32,'Novos Planos'!$B$9:$BR$71,AR$3,FALSE)-Desconto_TradeIn!Z32&lt;=0,0,VLOOKUP($B32,'Novos Planos'!$B$9:$BR$71,AR$3,FALSE)-Desconto_TradeIn!Z32),"-")</f>
        <v>1499</v>
      </c>
      <c r="AS32" s="146">
        <f>IFERROR(IF(VLOOKUP($B32,'Novos Planos'!$B$9:$BR$71,AS$3,FALSE)-Desconto_TradeIn!AA32&lt;=0,0,VLOOKUP($B32,'Novos Planos'!$B$9:$BR$71,AS$3,FALSE)-Desconto_TradeIn!AA32),"-")</f>
        <v>1499</v>
      </c>
      <c r="AT32" s="146">
        <f>IFERROR(IF(VLOOKUP($B32,'Novos Planos'!$B$9:$BR$71,AT$3,FALSE)-Desconto_TradeIn!AB32&lt;=0,0,VLOOKUP($B32,'Novos Planos'!$B$9:$BR$71,AT$3,FALSE)-Desconto_TradeIn!AB32),"-")</f>
        <v>1499</v>
      </c>
      <c r="AU32" s="146">
        <f>IFERROR(IF(VLOOKUP($B32,'Novos Planos'!$B$9:$BR$71,AU$3,FALSE)-Desconto_TradeIn!AC32&lt;=0,0,VLOOKUP($B32,'Novos Planos'!$B$9:$BR$71,AU$3,FALSE)-Desconto_TradeIn!AC32),"-")</f>
        <v>1499</v>
      </c>
      <c r="AV32" s="146">
        <f>IFERROR(IF(VLOOKUP($B32,'Novos Planos'!$B$9:$BR$71,AV$3,FALSE)-Desconto_TradeIn!AD32&lt;=0,0,VLOOKUP($B32,'Novos Planos'!$B$9:$BR$71,AV$3,FALSE)-Desconto_TradeIn!AD32),"-")</f>
        <v>1499</v>
      </c>
      <c r="AW32" s="146">
        <f>IFERROR(IF(VLOOKUP($B32,'Novos Planos'!$B$9:$BR$71,AW$3,FALSE)-Desconto_TradeIn!AE32&lt;=0,0,VLOOKUP($B32,'Novos Planos'!$B$9:$BR$71,AW$3,FALSE)-Desconto_TradeIn!AE32),"-")</f>
        <v>1499</v>
      </c>
      <c r="AX32" s="146">
        <f>IFERROR(IF(VLOOKUP($B32,'Novos Planos'!$B$9:$BR$71,AX$3,FALSE)-Desconto_TradeIn!AF32&lt;=0,0,VLOOKUP($B32,'Novos Planos'!$B$9:$BR$71,AX$3,FALSE)-Desconto_TradeIn!AF32),"-")</f>
        <v>1499</v>
      </c>
      <c r="AY32" s="146">
        <f>IFERROR(IF(VLOOKUP($B32,'Novos Planos'!$B$9:$BR$71,AY$3,FALSE)-Desconto_TradeIn!AG32&lt;=0,0,VLOOKUP($B32,'Novos Planos'!$B$9:$BR$71,AY$3,FALSE)-Desconto_TradeIn!AG32),"-")</f>
        <v>1499</v>
      </c>
      <c r="AZ32" s="146">
        <f>IFERROR(IF(VLOOKUP($B32,'Novos Planos'!$B$9:$BR$71,AZ$3,FALSE)-Desconto_TradeIn!AH32&lt;=0,0,VLOOKUP($B32,'Novos Planos'!$B$9:$BR$71,AZ$3,FALSE)-Desconto_TradeIn!AH32),"-")</f>
        <v>1499</v>
      </c>
      <c r="BA32" s="146">
        <f>IFERROR(IF(VLOOKUP($B32,'Novos Planos'!$B$9:$BR$71,BA$3,FALSE)-Desconto_TradeIn!AI32&lt;=0,0,VLOOKUP($B32,'Novos Planos'!$B$9:$BR$71,BA$3,FALSE)-Desconto_TradeIn!AI32),"-")</f>
        <v>1199</v>
      </c>
      <c r="BB32" s="146">
        <f>IFERROR(IF(VLOOKUP($B32,'Novos Planos'!$B$9:$BR$71,BB$3,FALSE)-Desconto_TradeIn!AJ32&lt;=0,0,VLOOKUP($B32,'Novos Planos'!$B$9:$BR$71,BB$3,FALSE)-Desconto_TradeIn!AJ32),"-")</f>
        <v>1199</v>
      </c>
      <c r="BC32" s="146">
        <f>IFERROR(IF(VLOOKUP($B32,'Novos Planos'!$B$9:$BR$71,BC$3,FALSE)-Desconto_TradeIn!AK32&lt;=0,0,VLOOKUP($B32,'Novos Planos'!$B$9:$BR$71,BC$3,FALSE)-Desconto_TradeIn!AK32),"-")</f>
        <v>1199</v>
      </c>
      <c r="BD32" s="146">
        <f>IFERROR(IF(VLOOKUP($B32,'Novos Planos'!$B$9:$BR$71,BD$3,FALSE)-Desconto_TradeIn!AL32&lt;=0,0,VLOOKUP($B32,'Novos Planos'!$B$9:$BR$71,BD$3,FALSE)-Desconto_TradeIn!AL32),"-")</f>
        <v>1199</v>
      </c>
      <c r="BE32" s="146">
        <f>IFERROR(IF(VLOOKUP($B32,'Novos Planos'!$B$9:$BR$71,BE$3,FALSE)-Desconto_TradeIn!AM32&lt;=0,0,VLOOKUP($B32,'Novos Planos'!$B$9:$BR$71,BE$3,FALSE)-Desconto_TradeIn!AM32),"-")</f>
        <v>1199</v>
      </c>
      <c r="BF32" s="146">
        <f>IFERROR(IF(VLOOKUP($B32,'Novos Planos'!$B$9:$BR$71,BF$3,FALSE)-Desconto_TradeIn!AN32&lt;=0,0,VLOOKUP($B32,'Novos Planos'!$B$9:$BR$71,BF$3,FALSE)-Desconto_TradeIn!AN32),"-")</f>
        <v>1199</v>
      </c>
      <c r="BG32" s="146">
        <f>IFERROR(IF(VLOOKUP($B32,'Novos Planos'!$B$9:$BR$71,BG$3,FALSE)-Desconto_TradeIn!AO32&lt;=0,0,VLOOKUP($B32,'Novos Planos'!$B$9:$BR$71,BG$3,FALSE)-Desconto_TradeIn!AO32),"-")</f>
        <v>1199</v>
      </c>
      <c r="BH32" s="146">
        <f>IFERROR(IF(VLOOKUP($B32,'Novos Planos'!$B$9:$BR$71,BH$3,FALSE)-Desconto_TradeIn!AP32&lt;=0,0,VLOOKUP($B32,'Novos Planos'!$B$9:$BR$71,BH$3,FALSE)-Desconto_TradeIn!AP32),"-")</f>
        <v>1199</v>
      </c>
      <c r="BI32" s="146">
        <f>IFERROR(IF(VLOOKUP($B32,'Novos Planos'!$B$9:$BR$71,BI$3,FALSE)-Desconto_TradeIn!AQ32&lt;=0,0,VLOOKUP($B32,'Novos Planos'!$B$9:$BR$71,BI$3,FALSE)-Desconto_TradeIn!AQ32),"-")</f>
        <v>1199</v>
      </c>
      <c r="BJ32" s="146">
        <f>IFERROR(IF(VLOOKUP($B32,'Novos Planos'!$B$9:$BR$71,BJ$3,FALSE)-Desconto_TradeIn!AR32&lt;=0,0,VLOOKUP($B32,'Novos Planos'!$B$9:$BR$71,BJ$3,FALSE)-Desconto_TradeIn!AR32),"-")</f>
        <v>399</v>
      </c>
      <c r="BK32" s="146">
        <f>IFERROR(IF(VLOOKUP($B32,'Novos Planos'!$B$9:$BR$71,BK$3,FALSE)-Desconto_TradeIn!AS32&lt;=0,0,VLOOKUP($B32,'Novos Planos'!$B$9:$BR$71,BK$3,FALSE)-Desconto_TradeIn!AS32),"-")</f>
        <v>399</v>
      </c>
      <c r="BL32" s="146">
        <f>IFERROR(IF(VLOOKUP($B32,'Novos Planos'!$B$9:$BR$71,BL$3,FALSE)-Desconto_TradeIn!AT32&lt;=0,0,VLOOKUP($B32,'Novos Planos'!$B$9:$BR$71,BL$3,FALSE)-Desconto_TradeIn!AT32),"-")</f>
        <v>399</v>
      </c>
      <c r="BM32" s="146">
        <f>IFERROR(IF(VLOOKUP($B32,'Novos Planos'!$B$9:$BR$71,BM$3,FALSE)-Desconto_TradeIn!AU32&lt;=0,0,VLOOKUP($B32,'Novos Planos'!$B$9:$BR$71,BM$3,FALSE)-Desconto_TradeIn!AU32),"-")</f>
        <v>399</v>
      </c>
      <c r="BN32" s="146">
        <f>IFERROR(IF(VLOOKUP($B32,'Novos Planos'!$B$9:$BR$71,BN$3,FALSE)-Desconto_TradeIn!AV32&lt;=0,0,VLOOKUP($B32,'Novos Planos'!$B$9:$BR$71,BN$3,FALSE)-Desconto_TradeIn!AV32),"-")</f>
        <v>399</v>
      </c>
      <c r="BO32" s="146">
        <f>IFERROR(IF(VLOOKUP($B32,'Novos Planos'!$B$9:$BR$71,BO$3,FALSE)-Desconto_TradeIn!AW32&lt;=0,0,VLOOKUP($B32,'Novos Planos'!$B$9:$BR$71,BO$3,FALSE)-Desconto_TradeIn!AW32),"-")</f>
        <v>399</v>
      </c>
      <c r="BP32" s="146">
        <f>IFERROR(IF(VLOOKUP($B32,'Novos Planos'!$B$9:$BR$71,BP$3,FALSE)-Desconto_TradeIn!AX32&lt;=0,0,VLOOKUP($B32,'Novos Planos'!$B$9:$BR$71,BP$3,FALSE)-Desconto_TradeIn!AX32),"-")</f>
        <v>399</v>
      </c>
      <c r="BQ32" s="146">
        <f>IFERROR(IF(VLOOKUP($B32,'Novos Planos'!$B$9:$BR$71,BQ$3,FALSE)-Desconto_TradeIn!AY32&lt;=0,0,VLOOKUP($B32,'Novos Planos'!$B$9:$BR$71,BQ$3,FALSE)-Desconto_TradeIn!AY32),"-")</f>
        <v>399</v>
      </c>
      <c r="BR32" s="146">
        <f>IFERROR(IF(VLOOKUP($B32,'Novos Planos'!$B$9:$BR$71,BR$3,FALSE)-Desconto_TradeIn!AZ32&lt;=0,0,VLOOKUP($B32,'Novos Planos'!$B$9:$BR$71,BR$3,FALSE)-Desconto_TradeIn!AZ32),"-")</f>
        <v>399</v>
      </c>
      <c r="BS32" s="146">
        <f>IFERROR(IF(VLOOKUP($B32,'Novos Planos'!$B$9:$BR$71,BS$3,FALSE)-Desconto_TradeIn!BA32&lt;=0,0,VLOOKUP($B32,'Novos Planos'!$B$9:$BR$71,BS$3,FALSE)-Desconto_TradeIn!BA32),"-")</f>
        <v>199</v>
      </c>
      <c r="BT32" s="146">
        <f>IFERROR(IF(VLOOKUP($B32,'Novos Planos'!$B$9:$BR$71,BT$3,FALSE)-Desconto_TradeIn!BB32&lt;=0,0,VLOOKUP($B32,'Novos Planos'!$B$9:$BR$71,BT$3,FALSE)-Desconto_TradeIn!BB32),"-")</f>
        <v>199</v>
      </c>
      <c r="BU32" s="146">
        <f>IFERROR(IF(VLOOKUP($B32,'Novos Planos'!$B$9:$BR$71,BU$3,FALSE)-Desconto_TradeIn!BC32&lt;=0,0,VLOOKUP($B32,'Novos Planos'!$B$9:$BR$71,BU$3,FALSE)-Desconto_TradeIn!BC32),"-")</f>
        <v>199</v>
      </c>
      <c r="BV32" s="146">
        <f>IFERROR(IF(VLOOKUP($B32,'Novos Planos'!$B$9:$BR$71,BV$3,FALSE)-Desconto_TradeIn!BD32&lt;=0,0,VLOOKUP($B32,'Novos Planos'!$B$9:$BR$71,BV$3,FALSE)-Desconto_TradeIn!BD32),"-")</f>
        <v>199</v>
      </c>
      <c r="BW32" s="146">
        <f>IFERROR(IF(VLOOKUP($B32,'Novos Planos'!$B$9:$BR$71,BW$3,FALSE)-Desconto_TradeIn!BE32&lt;=0,0,VLOOKUP($B32,'Novos Planos'!$B$9:$BR$71,BW$3,FALSE)-Desconto_TradeIn!BE32),"-")</f>
        <v>199</v>
      </c>
      <c r="BX32" s="146">
        <f>IFERROR(IF(VLOOKUP($B32,'Novos Planos'!$B$9:$BR$71,BX$3,FALSE)-Desconto_TradeIn!BF32&lt;=0,0,VLOOKUP($B32,'Novos Planos'!$B$9:$BR$71,BX$3,FALSE)-Desconto_TradeIn!BF32),"-")</f>
        <v>199</v>
      </c>
      <c r="BY32" s="146">
        <f>IFERROR(IF(VLOOKUP($B32,'Novos Planos'!$B$9:$BR$71,BY$3,FALSE)-Desconto_TradeIn!BG32&lt;=0,0,VLOOKUP($B32,'Novos Planos'!$B$9:$BR$71,BY$3,FALSE)-Desconto_TradeIn!BG32),"-")</f>
        <v>199</v>
      </c>
      <c r="BZ32" s="146">
        <f>IFERROR(IF(VLOOKUP($B32,'Novos Planos'!$B$9:$BR$71,BZ$3,FALSE)-Desconto_TradeIn!BH32&lt;=0,0,VLOOKUP($B32,'Novos Planos'!$B$9:$BR$71,BZ$3,FALSE)-Desconto_TradeIn!BH32),"-")</f>
        <v>199</v>
      </c>
      <c r="CA32" s="146">
        <f>IFERROR(IF(VLOOKUP($B32,'Novos Planos'!$B$9:$BR$71,CA$3,FALSE)-Desconto_TradeIn!BI32&lt;=0,0,VLOOKUP($B32,'Novos Planos'!$B$9:$BR$71,CA$3,FALSE)-Desconto_TradeIn!BI32),"-")</f>
        <v>199</v>
      </c>
      <c r="CB32" s="146">
        <f>IFERROR(IF(VLOOKUP($B32,'Novos Planos'!$B$9:$BR$71,CB$3,FALSE)-Desconto_TradeIn!BJ32&lt;=0,0,VLOOKUP($B32,'Novos Planos'!$B$9:$BR$71,CB$3,FALSE)-Desconto_TradeIn!BJ32),"-")</f>
        <v>149</v>
      </c>
      <c r="CC32" s="146">
        <f>IFERROR(IF(VLOOKUP($B32,'Novos Planos'!$B$9:$BR$71,CC$3,FALSE)-Desconto_TradeIn!BK32&lt;=0,0,VLOOKUP($B32,'Novos Planos'!$B$9:$BR$71,CC$3,FALSE)-Desconto_TradeIn!BK32),"-")</f>
        <v>149</v>
      </c>
      <c r="CD32" s="146">
        <f>IFERROR(IF(VLOOKUP($B32,'Novos Planos'!$B$9:$BR$71,CD$3,FALSE)-Desconto_TradeIn!BL32&lt;=0,0,VLOOKUP($B32,'Novos Planos'!$B$9:$BR$71,CD$3,FALSE)-Desconto_TradeIn!BL32),"-")</f>
        <v>149</v>
      </c>
      <c r="CE32" s="146">
        <f>IFERROR(IF(VLOOKUP($B32,'Novos Planos'!$B$9:$BR$71,CE$3,FALSE)-Desconto_TradeIn!BM32&lt;=0,0,VLOOKUP($B32,'Novos Planos'!$B$9:$BR$71,CE$3,FALSE)-Desconto_TradeIn!BM32),"-")</f>
        <v>149</v>
      </c>
      <c r="CF32" s="146">
        <f>IFERROR(IF(VLOOKUP($B32,'Novos Planos'!$B$9:$BR$71,CF$3,FALSE)-Desconto_TradeIn!BN32&lt;=0,0,VLOOKUP($B32,'Novos Planos'!$B$9:$BR$71,CF$3,FALSE)-Desconto_TradeIn!BN32),"-")</f>
        <v>149</v>
      </c>
      <c r="CG32" s="146">
        <f>IFERROR(IF(VLOOKUP($B32,'Novos Planos'!$B$9:$BR$71,CG$3,FALSE)-Desconto_TradeIn!BO32&lt;=0,0,VLOOKUP($B32,'Novos Planos'!$B$9:$BR$71,CG$3,FALSE)-Desconto_TradeIn!BO32),"-")</f>
        <v>149</v>
      </c>
      <c r="CH32" s="146">
        <f>IFERROR(IF(VLOOKUP($B32,'Novos Planos'!$B$9:$BR$71,CH$3,FALSE)-Desconto_TradeIn!BP32&lt;=0,0,VLOOKUP($B32,'Novos Planos'!$B$9:$BR$71,CH$3,FALSE)-Desconto_TradeIn!BP32),"-")</f>
        <v>149</v>
      </c>
      <c r="CI32" s="146">
        <f>IFERROR(IF(VLOOKUP($B32,'Novos Planos'!$B$9:$BR$71,CI$3,FALSE)-Desconto_TradeIn!BQ32&lt;=0,0,VLOOKUP($B32,'Novos Planos'!$B$9:$BR$71,CI$3,FALSE)-Desconto_TradeIn!BQ32),"-")</f>
        <v>149</v>
      </c>
      <c r="CJ32" s="146">
        <f>IFERROR(IF(VLOOKUP($B32,'Novos Planos'!$B$9:$BR$71,CJ$3,FALSE)-Desconto_TradeIn!BR32&lt;=0,0,VLOOKUP($B32,'Novos Planos'!$B$9:$BR$71,CJ$3,FALSE)-Desconto_TradeIn!BR32),"-")</f>
        <v>149</v>
      </c>
      <c r="CL32" s="237" t="b">
        <f>B32='Novos Planos'!B32</f>
        <v>1</v>
      </c>
      <c r="CM32" s="197">
        <v>0</v>
      </c>
      <c r="CN32" s="197">
        <v>0</v>
      </c>
      <c r="CO32" s="197">
        <v>0</v>
      </c>
      <c r="CP32" s="197">
        <v>0</v>
      </c>
      <c r="CQ32" s="197">
        <v>0</v>
      </c>
      <c r="CR32" s="197">
        <v>0</v>
      </c>
      <c r="CS32" s="197">
        <v>0</v>
      </c>
      <c r="CT32" s="197">
        <v>0</v>
      </c>
      <c r="CU32" s="197">
        <v>0</v>
      </c>
      <c r="CV32" s="197">
        <v>1909</v>
      </c>
      <c r="CW32" s="197">
        <v>1909</v>
      </c>
      <c r="CX32" s="197">
        <v>1909</v>
      </c>
      <c r="CY32" s="197">
        <v>1909</v>
      </c>
      <c r="CZ32" s="197">
        <v>1909</v>
      </c>
      <c r="DA32" s="197">
        <v>1909</v>
      </c>
      <c r="DB32" s="197">
        <v>1909</v>
      </c>
      <c r="DC32" s="197">
        <v>1909</v>
      </c>
      <c r="DD32" s="197">
        <v>1909</v>
      </c>
      <c r="DE32" s="146">
        <v>2499</v>
      </c>
      <c r="DF32" s="146">
        <v>2499</v>
      </c>
      <c r="DG32" s="146">
        <v>2499</v>
      </c>
      <c r="DH32" s="146">
        <v>2499</v>
      </c>
      <c r="DI32" s="146">
        <v>2499</v>
      </c>
      <c r="DJ32" s="146">
        <v>2499</v>
      </c>
      <c r="DK32" s="146">
        <v>2499</v>
      </c>
      <c r="DL32" s="146">
        <v>2499</v>
      </c>
      <c r="DM32" s="146">
        <v>2499</v>
      </c>
      <c r="DN32" s="146">
        <v>1909</v>
      </c>
      <c r="DO32" s="146">
        <v>1909</v>
      </c>
      <c r="DP32" s="146">
        <v>1909</v>
      </c>
      <c r="DQ32" s="146">
        <v>1909</v>
      </c>
      <c r="DR32" s="146">
        <v>1909</v>
      </c>
      <c r="DS32" s="146">
        <v>1909</v>
      </c>
      <c r="DT32" s="146">
        <v>1909</v>
      </c>
      <c r="DU32" s="146">
        <v>1909</v>
      </c>
      <c r="DV32" s="146">
        <v>1909</v>
      </c>
      <c r="DW32" s="146">
        <v>1499</v>
      </c>
      <c r="DX32" s="146">
        <v>1499</v>
      </c>
      <c r="DY32" s="146">
        <v>1499</v>
      </c>
      <c r="DZ32" s="146">
        <v>1499</v>
      </c>
      <c r="EA32" s="146">
        <v>1499</v>
      </c>
      <c r="EB32" s="146">
        <v>1499</v>
      </c>
      <c r="EC32" s="146">
        <v>1499</v>
      </c>
      <c r="ED32" s="146">
        <v>1499</v>
      </c>
      <c r="EE32" s="146">
        <v>1499</v>
      </c>
      <c r="EF32" s="146">
        <v>1199</v>
      </c>
      <c r="EG32" s="146">
        <v>1199</v>
      </c>
      <c r="EH32" s="146">
        <v>1199</v>
      </c>
      <c r="EI32" s="146">
        <v>1199</v>
      </c>
      <c r="EJ32" s="146">
        <v>1199</v>
      </c>
      <c r="EK32" s="146">
        <v>1199</v>
      </c>
      <c r="EL32" s="146">
        <v>1199</v>
      </c>
      <c r="EM32" s="146">
        <v>1199</v>
      </c>
      <c r="EN32" s="146">
        <v>1199</v>
      </c>
      <c r="EO32" s="146">
        <v>399</v>
      </c>
      <c r="EP32" s="146">
        <v>399</v>
      </c>
      <c r="EQ32" s="146">
        <v>399</v>
      </c>
      <c r="ER32" s="146">
        <v>399</v>
      </c>
      <c r="ES32" s="146">
        <v>399</v>
      </c>
      <c r="ET32" s="146">
        <v>399</v>
      </c>
      <c r="EU32" s="146">
        <v>399</v>
      </c>
      <c r="EV32" s="146">
        <v>399</v>
      </c>
      <c r="EW32" s="146">
        <v>399</v>
      </c>
      <c r="EX32" s="146">
        <v>199</v>
      </c>
      <c r="EY32" s="146">
        <v>199</v>
      </c>
      <c r="EZ32" s="146">
        <v>199</v>
      </c>
      <c r="FA32" s="146">
        <v>199</v>
      </c>
      <c r="FB32" s="146">
        <v>199</v>
      </c>
      <c r="FC32" s="146">
        <v>199</v>
      </c>
      <c r="FD32" s="146">
        <v>199</v>
      </c>
      <c r="FE32" s="146">
        <v>199</v>
      </c>
      <c r="FF32" s="146">
        <v>199</v>
      </c>
      <c r="FG32" s="146">
        <v>149</v>
      </c>
      <c r="FH32" s="146">
        <v>149</v>
      </c>
      <c r="FI32" s="146">
        <v>149</v>
      </c>
      <c r="FJ32" s="146">
        <v>149</v>
      </c>
      <c r="FK32" s="146">
        <v>149</v>
      </c>
      <c r="FL32" s="146">
        <v>149</v>
      </c>
      <c r="FM32" s="146">
        <v>149</v>
      </c>
      <c r="FN32" s="146">
        <v>149</v>
      </c>
      <c r="FO32" s="146">
        <v>149</v>
      </c>
    </row>
    <row r="33" spans="1:171" ht="15" customHeight="1">
      <c r="A33" s="296"/>
      <c r="B33" s="149" t="str">
        <f>'Novos Planos'!B33</f>
        <v>LG H815P</v>
      </c>
      <c r="C33" s="391" t="str">
        <f>'Novos Planos'!C33</f>
        <v>LG G4</v>
      </c>
      <c r="D33" s="481">
        <f>'Novos Planos'!D33</f>
        <v>42152</v>
      </c>
      <c r="E33" s="481" t="str">
        <f>'Novos Planos'!E33</f>
        <v>Lte</v>
      </c>
      <c r="F33" s="197" t="str">
        <f>'Novos Planos'!F33</f>
        <v>3FF</v>
      </c>
      <c r="G33" s="197" t="str">
        <f>'Novos Planos'!G33</f>
        <v>SmartVivo 6GB</v>
      </c>
      <c r="H33" s="197"/>
      <c r="I33" s="197"/>
      <c r="J33" s="197"/>
      <c r="K33" s="197"/>
      <c r="L33" s="197"/>
      <c r="M33" s="197"/>
      <c r="N33" s="197"/>
      <c r="O33" s="197"/>
      <c r="P33" s="197"/>
      <c r="Q33" s="197">
        <f>IFERROR(IF(VLOOKUP($B33,Multivivo!$B$9:$AI$71,Q$3,FALSE)-Desconto_TradeIn!Q33&lt;=0,0,VLOOKUP($B33,Multivivo!$B$9:$AI$71,Q$3,FALSE)-Desconto_TradeIn!Q33),"-")</f>
        <v>1809</v>
      </c>
      <c r="R33" s="197">
        <f>IFERROR(IF(VLOOKUP($B33,Multivivo!$B$9:$AI$71,R$3,FALSE)-Desconto_TradeIn!R33&lt;=0,0,VLOOKUP($B33,Multivivo!$B$9:$AI$71,R$3,FALSE)-Desconto_TradeIn!R33),"-")</f>
        <v>1809</v>
      </c>
      <c r="S33" s="197">
        <f>IFERROR(IF(VLOOKUP($B33,Multivivo!$B$9:$AI$71,S$3,FALSE)-Desconto_TradeIn!S33&lt;=0,0,VLOOKUP($B33,Multivivo!$B$9:$AI$71,S$3,FALSE)-Desconto_TradeIn!S33),"-")</f>
        <v>1809</v>
      </c>
      <c r="T33" s="197">
        <f>IFERROR(IF(VLOOKUP($B33,Multivivo!$B$9:$AI$71,T$3,FALSE)-Desconto_TradeIn!T33&lt;=0,0,VLOOKUP($B33,Multivivo!$B$9:$AI$71,T$3,FALSE)-Desconto_TradeIn!T33),"-")</f>
        <v>1809</v>
      </c>
      <c r="U33" s="197">
        <f>IFERROR(IF(VLOOKUP($B33,Multivivo!$B$9:$AI$71,U$3,FALSE)-Desconto_TradeIn!U33&lt;=0,0,VLOOKUP($B33,Multivivo!$B$9:$AI$71,U$3,FALSE)-Desconto_TradeIn!U33),"-")</f>
        <v>1809</v>
      </c>
      <c r="V33" s="197">
        <f>IFERROR(IF(VLOOKUP($B33,Multivivo!$B$9:$AI$71,V$3,FALSE)-Desconto_TradeIn!V33&lt;=0,0,VLOOKUP($B33,Multivivo!$B$9:$AI$71,V$3,FALSE)-Desconto_TradeIn!V33),"-")</f>
        <v>1809</v>
      </c>
      <c r="W33" s="197">
        <f>IFERROR(IF(VLOOKUP($B33,Multivivo!$B$9:$AI$71,W$3,FALSE)-Desconto_TradeIn!W33&lt;=0,0,VLOOKUP($B33,Multivivo!$B$9:$AI$71,W$3,FALSE)-Desconto_TradeIn!W33),"-")</f>
        <v>1809</v>
      </c>
      <c r="X33" s="197">
        <f>IFERROR(IF(VLOOKUP($B33,Multivivo!$B$9:$AI$71,X$3,FALSE)-Desconto_TradeIn!X33&lt;=0,0,VLOOKUP($B33,Multivivo!$B$9:$AI$71,X$3,FALSE)-Desconto_TradeIn!X33),"-")</f>
        <v>1809</v>
      </c>
      <c r="Y33" s="197">
        <f>IFERROR(IF(VLOOKUP($B33,Multivivo!$B$9:$AI$71,Y$3,FALSE)-Desconto_TradeIn!Y33&lt;=0,0,VLOOKUP($B33,Multivivo!$B$9:$AI$71,Y$3,FALSE)-Desconto_TradeIn!Y33),"-")</f>
        <v>1809</v>
      </c>
      <c r="Z33" s="146">
        <f>IFERROR(IF(VLOOKUP($B33,'Novos Planos'!$B$9:$BR$71,Z$3,FALSE)-Desconto_TradeIn!H33&lt;=0,0,VLOOKUP($B33,'Novos Planos'!$B$9:$BR$71,Z$3,FALSE)-Desconto_TradeIn!H33),"-")</f>
        <v>2399</v>
      </c>
      <c r="AA33" s="146">
        <f>IFERROR(IF(VLOOKUP($B33,'Novos Planos'!$B$9:$BR$71,AA$3,FALSE)-Desconto_TradeIn!I33&lt;=0,0,VLOOKUP($B33,'Novos Planos'!$B$9:$BR$71,AA$3,FALSE)-Desconto_TradeIn!I33),"-")</f>
        <v>2399</v>
      </c>
      <c r="AB33" s="146">
        <f>IFERROR(IF(VLOOKUP($B33,'Novos Planos'!$B$9:$BR$71,AB$3,FALSE)-Desconto_TradeIn!J33&lt;=0,0,VLOOKUP($B33,'Novos Planos'!$B$9:$BR$71,AB$3,FALSE)-Desconto_TradeIn!J33),"-")</f>
        <v>2399</v>
      </c>
      <c r="AC33" s="146">
        <f>IFERROR(IF(VLOOKUP($B33,'Novos Planos'!$B$9:$BR$71,AC$3,FALSE)-Desconto_TradeIn!K33&lt;=0,0,VLOOKUP($B33,'Novos Planos'!$B$9:$BR$71,AC$3,FALSE)-Desconto_TradeIn!K33),"-")</f>
        <v>2399</v>
      </c>
      <c r="AD33" s="146">
        <f>IFERROR(IF(VLOOKUP($B33,'Novos Planos'!$B$9:$BR$71,AD$3,FALSE)-Desconto_TradeIn!L33&lt;=0,0,VLOOKUP($B33,'Novos Planos'!$B$9:$BR$71,AD$3,FALSE)-Desconto_TradeIn!L33),"-")</f>
        <v>2399</v>
      </c>
      <c r="AE33" s="146">
        <f>IFERROR(IF(VLOOKUP($B33,'Novos Planos'!$B$9:$BR$71,AE$3,FALSE)-Desconto_TradeIn!M33&lt;=0,0,VLOOKUP($B33,'Novos Planos'!$B$9:$BR$71,AE$3,FALSE)-Desconto_TradeIn!M33),"-")</f>
        <v>2399</v>
      </c>
      <c r="AF33" s="146">
        <f>IFERROR(IF(VLOOKUP($B33,'Novos Planos'!$B$9:$BR$71,AF$3,FALSE)-Desconto_TradeIn!N33&lt;=0,0,VLOOKUP($B33,'Novos Planos'!$B$9:$BR$71,AF$3,FALSE)-Desconto_TradeIn!N33),"-")</f>
        <v>2399</v>
      </c>
      <c r="AG33" s="146">
        <f>IFERROR(IF(VLOOKUP($B33,'Novos Planos'!$B$9:$BR$71,AG$3,FALSE)-Desconto_TradeIn!O33&lt;=0,0,VLOOKUP($B33,'Novos Planos'!$B$9:$BR$71,AG$3,FALSE)-Desconto_TradeIn!O33),"-")</f>
        <v>2399</v>
      </c>
      <c r="AH33" s="146">
        <f>IFERROR(IF(VLOOKUP($B33,'Novos Planos'!$B$9:$BR$71,AH$3,FALSE)-Desconto_TradeIn!P33&lt;=0,0,VLOOKUP($B33,'Novos Planos'!$B$9:$BR$71,AH$3,FALSE)-Desconto_TradeIn!P33),"-")</f>
        <v>2399</v>
      </c>
      <c r="AI33" s="146">
        <f>IFERROR(IF(VLOOKUP($B33,'Novos Planos'!$B$9:$BR$71,AI$3,FALSE)-Desconto_TradeIn!Q33&lt;=0,0,VLOOKUP($B33,'Novos Planos'!$B$9:$BR$71,AI$3,FALSE)-Desconto_TradeIn!Q33),"-")</f>
        <v>1809</v>
      </c>
      <c r="AJ33" s="146">
        <f>IFERROR(IF(VLOOKUP($B33,'Novos Planos'!$B$9:$BR$71,AJ$3,FALSE)-Desconto_TradeIn!R33&lt;=0,0,VLOOKUP($B33,'Novos Planos'!$B$9:$BR$71,AJ$3,FALSE)-Desconto_TradeIn!R33),"-")</f>
        <v>1809</v>
      </c>
      <c r="AK33" s="146">
        <f>IFERROR(IF(VLOOKUP($B33,'Novos Planos'!$B$9:$BR$71,AK$3,FALSE)-Desconto_TradeIn!S33&lt;=0,0,VLOOKUP($B33,'Novos Planos'!$B$9:$BR$71,AK$3,FALSE)-Desconto_TradeIn!S33),"-")</f>
        <v>1809</v>
      </c>
      <c r="AL33" s="146">
        <f>IFERROR(IF(VLOOKUP($B33,'Novos Planos'!$B$9:$BR$71,AL$3,FALSE)-Desconto_TradeIn!T33&lt;=0,0,VLOOKUP($B33,'Novos Planos'!$B$9:$BR$71,AL$3,FALSE)-Desconto_TradeIn!T33),"-")</f>
        <v>1809</v>
      </c>
      <c r="AM33" s="146">
        <f>IFERROR(IF(VLOOKUP($B33,'Novos Planos'!$B$9:$BR$71,AM$3,FALSE)-Desconto_TradeIn!U33&lt;=0,0,VLOOKUP($B33,'Novos Planos'!$B$9:$BR$71,AM$3,FALSE)-Desconto_TradeIn!U33),"-")</f>
        <v>1809</v>
      </c>
      <c r="AN33" s="146">
        <f>IFERROR(IF(VLOOKUP($B33,'Novos Planos'!$B$9:$BR$71,AN$3,FALSE)-Desconto_TradeIn!V33&lt;=0,0,VLOOKUP($B33,'Novos Planos'!$B$9:$BR$71,AN$3,FALSE)-Desconto_TradeIn!V33),"-")</f>
        <v>1809</v>
      </c>
      <c r="AO33" s="146">
        <f>IFERROR(IF(VLOOKUP($B33,'Novos Planos'!$B$9:$BR$71,AO$3,FALSE)-Desconto_TradeIn!W33&lt;=0,0,VLOOKUP($B33,'Novos Planos'!$B$9:$BR$71,AO$3,FALSE)-Desconto_TradeIn!W33),"-")</f>
        <v>1809</v>
      </c>
      <c r="AP33" s="146">
        <f>IFERROR(IF(VLOOKUP($B33,'Novos Planos'!$B$9:$BR$71,AP$3,FALSE)-Desconto_TradeIn!X33&lt;=0,0,VLOOKUP($B33,'Novos Planos'!$B$9:$BR$71,AP$3,FALSE)-Desconto_TradeIn!X33),"-")</f>
        <v>1809</v>
      </c>
      <c r="AQ33" s="146">
        <f>IFERROR(IF(VLOOKUP($B33,'Novos Planos'!$B$9:$BR$71,AQ$3,FALSE)-Desconto_TradeIn!Y33&lt;=0,0,VLOOKUP($B33,'Novos Planos'!$B$9:$BR$71,AQ$3,FALSE)-Desconto_TradeIn!Y33),"-")</f>
        <v>1809</v>
      </c>
      <c r="AR33" s="146">
        <f>IFERROR(IF(VLOOKUP($B33,'Novos Planos'!$B$9:$BR$71,AR$3,FALSE)-Desconto_TradeIn!Z33&lt;=0,0,VLOOKUP($B33,'Novos Planos'!$B$9:$BR$71,AR$3,FALSE)-Desconto_TradeIn!Z33),"-")</f>
        <v>1399</v>
      </c>
      <c r="AS33" s="146">
        <f>IFERROR(IF(VLOOKUP($B33,'Novos Planos'!$B$9:$BR$71,AS$3,FALSE)-Desconto_TradeIn!AA33&lt;=0,0,VLOOKUP($B33,'Novos Planos'!$B$9:$BR$71,AS$3,FALSE)-Desconto_TradeIn!AA33),"-")</f>
        <v>1399</v>
      </c>
      <c r="AT33" s="146">
        <f>IFERROR(IF(VLOOKUP($B33,'Novos Planos'!$B$9:$BR$71,AT$3,FALSE)-Desconto_TradeIn!AB33&lt;=0,0,VLOOKUP($B33,'Novos Planos'!$B$9:$BR$71,AT$3,FALSE)-Desconto_TradeIn!AB33),"-")</f>
        <v>1399</v>
      </c>
      <c r="AU33" s="146">
        <f>IFERROR(IF(VLOOKUP($B33,'Novos Planos'!$B$9:$BR$71,AU$3,FALSE)-Desconto_TradeIn!AC33&lt;=0,0,VLOOKUP($B33,'Novos Planos'!$B$9:$BR$71,AU$3,FALSE)-Desconto_TradeIn!AC33),"-")</f>
        <v>1399</v>
      </c>
      <c r="AV33" s="146">
        <f>IFERROR(IF(VLOOKUP($B33,'Novos Planos'!$B$9:$BR$71,AV$3,FALSE)-Desconto_TradeIn!AD33&lt;=0,0,VLOOKUP($B33,'Novos Planos'!$B$9:$BR$71,AV$3,FALSE)-Desconto_TradeIn!AD33),"-")</f>
        <v>1399</v>
      </c>
      <c r="AW33" s="146">
        <f>IFERROR(IF(VLOOKUP($B33,'Novos Planos'!$B$9:$BR$71,AW$3,FALSE)-Desconto_TradeIn!AE33&lt;=0,0,VLOOKUP($B33,'Novos Planos'!$B$9:$BR$71,AW$3,FALSE)-Desconto_TradeIn!AE33),"-")</f>
        <v>1399</v>
      </c>
      <c r="AX33" s="146">
        <f>IFERROR(IF(VLOOKUP($B33,'Novos Planos'!$B$9:$BR$71,AX$3,FALSE)-Desconto_TradeIn!AF33&lt;=0,0,VLOOKUP($B33,'Novos Planos'!$B$9:$BR$71,AX$3,FALSE)-Desconto_TradeIn!AF33),"-")</f>
        <v>1399</v>
      </c>
      <c r="AY33" s="146">
        <f>IFERROR(IF(VLOOKUP($B33,'Novos Planos'!$B$9:$BR$71,AY$3,FALSE)-Desconto_TradeIn!AG33&lt;=0,0,VLOOKUP($B33,'Novos Planos'!$B$9:$BR$71,AY$3,FALSE)-Desconto_TradeIn!AG33),"-")</f>
        <v>1399</v>
      </c>
      <c r="AZ33" s="146">
        <f>IFERROR(IF(VLOOKUP($B33,'Novos Planos'!$B$9:$BR$71,AZ$3,FALSE)-Desconto_TradeIn!AH33&lt;=0,0,VLOOKUP($B33,'Novos Planos'!$B$9:$BR$71,AZ$3,FALSE)-Desconto_TradeIn!AH33),"-")</f>
        <v>1399</v>
      </c>
      <c r="BA33" s="146">
        <f>IFERROR(IF(VLOOKUP($B33,'Novos Planos'!$B$9:$BR$71,BA$3,FALSE)-Desconto_TradeIn!AI33&lt;=0,0,VLOOKUP($B33,'Novos Planos'!$B$9:$BR$71,BA$3,FALSE)-Desconto_TradeIn!AI33),"-")</f>
        <v>1099</v>
      </c>
      <c r="BB33" s="146">
        <f>IFERROR(IF(VLOOKUP($B33,'Novos Planos'!$B$9:$BR$71,BB$3,FALSE)-Desconto_TradeIn!AJ33&lt;=0,0,VLOOKUP($B33,'Novos Planos'!$B$9:$BR$71,BB$3,FALSE)-Desconto_TradeIn!AJ33),"-")</f>
        <v>1099</v>
      </c>
      <c r="BC33" s="146">
        <f>IFERROR(IF(VLOOKUP($B33,'Novos Planos'!$B$9:$BR$71,BC$3,FALSE)-Desconto_TradeIn!AK33&lt;=0,0,VLOOKUP($B33,'Novos Planos'!$B$9:$BR$71,BC$3,FALSE)-Desconto_TradeIn!AK33),"-")</f>
        <v>1099</v>
      </c>
      <c r="BD33" s="146">
        <f>IFERROR(IF(VLOOKUP($B33,'Novos Planos'!$B$9:$BR$71,BD$3,FALSE)-Desconto_TradeIn!AL33&lt;=0,0,VLOOKUP($B33,'Novos Planos'!$B$9:$BR$71,BD$3,FALSE)-Desconto_TradeIn!AL33),"-")</f>
        <v>1099</v>
      </c>
      <c r="BE33" s="146">
        <f>IFERROR(IF(VLOOKUP($B33,'Novos Planos'!$B$9:$BR$71,BE$3,FALSE)-Desconto_TradeIn!AM33&lt;=0,0,VLOOKUP($B33,'Novos Planos'!$B$9:$BR$71,BE$3,FALSE)-Desconto_TradeIn!AM33),"-")</f>
        <v>1099</v>
      </c>
      <c r="BF33" s="146">
        <f>IFERROR(IF(VLOOKUP($B33,'Novos Planos'!$B$9:$BR$71,BF$3,FALSE)-Desconto_TradeIn!AN33&lt;=0,0,VLOOKUP($B33,'Novos Planos'!$B$9:$BR$71,BF$3,FALSE)-Desconto_TradeIn!AN33),"-")</f>
        <v>1099</v>
      </c>
      <c r="BG33" s="146">
        <f>IFERROR(IF(VLOOKUP($B33,'Novos Planos'!$B$9:$BR$71,BG$3,FALSE)-Desconto_TradeIn!AO33&lt;=0,0,VLOOKUP($B33,'Novos Planos'!$B$9:$BR$71,BG$3,FALSE)-Desconto_TradeIn!AO33),"-")</f>
        <v>1099</v>
      </c>
      <c r="BH33" s="146">
        <f>IFERROR(IF(VLOOKUP($B33,'Novos Planos'!$B$9:$BR$71,BH$3,FALSE)-Desconto_TradeIn!AP33&lt;=0,0,VLOOKUP($B33,'Novos Planos'!$B$9:$BR$71,BH$3,FALSE)-Desconto_TradeIn!AP33),"-")</f>
        <v>1099</v>
      </c>
      <c r="BI33" s="146">
        <f>IFERROR(IF(VLOOKUP($B33,'Novos Planos'!$B$9:$BR$71,BI$3,FALSE)-Desconto_TradeIn!AQ33&lt;=0,0,VLOOKUP($B33,'Novos Planos'!$B$9:$BR$71,BI$3,FALSE)-Desconto_TradeIn!AQ33),"-")</f>
        <v>1099</v>
      </c>
      <c r="BJ33" s="146">
        <f>IFERROR(IF(VLOOKUP($B33,'Novos Planos'!$B$9:$BR$71,BJ$3,FALSE)-Desconto_TradeIn!AR33&lt;=0,0,VLOOKUP($B33,'Novos Planos'!$B$9:$BR$71,BJ$3,FALSE)-Desconto_TradeIn!AR33),"-")</f>
        <v>299</v>
      </c>
      <c r="BK33" s="146">
        <f>IFERROR(IF(VLOOKUP($B33,'Novos Planos'!$B$9:$BR$71,BK$3,FALSE)-Desconto_TradeIn!AS33&lt;=0,0,VLOOKUP($B33,'Novos Planos'!$B$9:$BR$71,BK$3,FALSE)-Desconto_TradeIn!AS33),"-")</f>
        <v>299</v>
      </c>
      <c r="BL33" s="146">
        <f>IFERROR(IF(VLOOKUP($B33,'Novos Planos'!$B$9:$BR$71,BL$3,FALSE)-Desconto_TradeIn!AT33&lt;=0,0,VLOOKUP($B33,'Novos Planos'!$B$9:$BR$71,BL$3,FALSE)-Desconto_TradeIn!AT33),"-")</f>
        <v>299</v>
      </c>
      <c r="BM33" s="146">
        <f>IFERROR(IF(VLOOKUP($B33,'Novos Planos'!$B$9:$BR$71,BM$3,FALSE)-Desconto_TradeIn!AU33&lt;=0,0,VLOOKUP($B33,'Novos Planos'!$B$9:$BR$71,BM$3,FALSE)-Desconto_TradeIn!AU33),"-")</f>
        <v>299</v>
      </c>
      <c r="BN33" s="146">
        <f>IFERROR(IF(VLOOKUP($B33,'Novos Planos'!$B$9:$BR$71,BN$3,FALSE)-Desconto_TradeIn!AV33&lt;=0,0,VLOOKUP($B33,'Novos Planos'!$B$9:$BR$71,BN$3,FALSE)-Desconto_TradeIn!AV33),"-")</f>
        <v>299</v>
      </c>
      <c r="BO33" s="146">
        <f>IFERROR(IF(VLOOKUP($B33,'Novos Planos'!$B$9:$BR$71,BO$3,FALSE)-Desconto_TradeIn!AW33&lt;=0,0,VLOOKUP($B33,'Novos Planos'!$B$9:$BR$71,BO$3,FALSE)-Desconto_TradeIn!AW33),"-")</f>
        <v>299</v>
      </c>
      <c r="BP33" s="146">
        <f>IFERROR(IF(VLOOKUP($B33,'Novos Planos'!$B$9:$BR$71,BP$3,FALSE)-Desconto_TradeIn!AX33&lt;=0,0,VLOOKUP($B33,'Novos Planos'!$B$9:$BR$71,BP$3,FALSE)-Desconto_TradeIn!AX33),"-")</f>
        <v>299</v>
      </c>
      <c r="BQ33" s="146">
        <f>IFERROR(IF(VLOOKUP($B33,'Novos Planos'!$B$9:$BR$71,BQ$3,FALSE)-Desconto_TradeIn!AY33&lt;=0,0,VLOOKUP($B33,'Novos Planos'!$B$9:$BR$71,BQ$3,FALSE)-Desconto_TradeIn!AY33),"-")</f>
        <v>299</v>
      </c>
      <c r="BR33" s="146">
        <f>IFERROR(IF(VLOOKUP($B33,'Novos Planos'!$B$9:$BR$71,BR$3,FALSE)-Desconto_TradeIn!AZ33&lt;=0,0,VLOOKUP($B33,'Novos Planos'!$B$9:$BR$71,BR$3,FALSE)-Desconto_TradeIn!AZ33),"-")</f>
        <v>299</v>
      </c>
      <c r="BS33" s="146">
        <f>IFERROR(IF(VLOOKUP($B33,'Novos Planos'!$B$9:$BR$71,BS$3,FALSE)-Desconto_TradeIn!BA33&lt;=0,0,VLOOKUP($B33,'Novos Planos'!$B$9:$BR$71,BS$3,FALSE)-Desconto_TradeIn!BA33),"-")</f>
        <v>99</v>
      </c>
      <c r="BT33" s="146">
        <f>IFERROR(IF(VLOOKUP($B33,'Novos Planos'!$B$9:$BR$71,BT$3,FALSE)-Desconto_TradeIn!BB33&lt;=0,0,VLOOKUP($B33,'Novos Planos'!$B$9:$BR$71,BT$3,FALSE)-Desconto_TradeIn!BB33),"-")</f>
        <v>99</v>
      </c>
      <c r="BU33" s="146">
        <f>IFERROR(IF(VLOOKUP($B33,'Novos Planos'!$B$9:$BR$71,BU$3,FALSE)-Desconto_TradeIn!BC33&lt;=0,0,VLOOKUP($B33,'Novos Planos'!$B$9:$BR$71,BU$3,FALSE)-Desconto_TradeIn!BC33),"-")</f>
        <v>99</v>
      </c>
      <c r="BV33" s="146">
        <f>IFERROR(IF(VLOOKUP($B33,'Novos Planos'!$B$9:$BR$71,BV$3,FALSE)-Desconto_TradeIn!BD33&lt;=0,0,VLOOKUP($B33,'Novos Planos'!$B$9:$BR$71,BV$3,FALSE)-Desconto_TradeIn!BD33),"-")</f>
        <v>99</v>
      </c>
      <c r="BW33" s="146">
        <f>IFERROR(IF(VLOOKUP($B33,'Novos Planos'!$B$9:$BR$71,BW$3,FALSE)-Desconto_TradeIn!BE33&lt;=0,0,VLOOKUP($B33,'Novos Planos'!$B$9:$BR$71,BW$3,FALSE)-Desconto_TradeIn!BE33),"-")</f>
        <v>99</v>
      </c>
      <c r="BX33" s="146">
        <f>IFERROR(IF(VLOOKUP($B33,'Novos Planos'!$B$9:$BR$71,BX$3,FALSE)-Desconto_TradeIn!BF33&lt;=0,0,VLOOKUP($B33,'Novos Planos'!$B$9:$BR$71,BX$3,FALSE)-Desconto_TradeIn!BF33),"-")</f>
        <v>99</v>
      </c>
      <c r="BY33" s="146">
        <f>IFERROR(IF(VLOOKUP($B33,'Novos Planos'!$B$9:$BR$71,BY$3,FALSE)-Desconto_TradeIn!BG33&lt;=0,0,VLOOKUP($B33,'Novos Planos'!$B$9:$BR$71,BY$3,FALSE)-Desconto_TradeIn!BG33),"-")</f>
        <v>99</v>
      </c>
      <c r="BZ33" s="146">
        <f>IFERROR(IF(VLOOKUP($B33,'Novos Planos'!$B$9:$BR$71,BZ$3,FALSE)-Desconto_TradeIn!BH33&lt;=0,0,VLOOKUP($B33,'Novos Planos'!$B$9:$BR$71,BZ$3,FALSE)-Desconto_TradeIn!BH33),"-")</f>
        <v>99</v>
      </c>
      <c r="CA33" s="146">
        <f>IFERROR(IF(VLOOKUP($B33,'Novos Planos'!$B$9:$BR$71,CA$3,FALSE)-Desconto_TradeIn!BI33&lt;=0,0,VLOOKUP($B33,'Novos Planos'!$B$9:$BR$71,CA$3,FALSE)-Desconto_TradeIn!BI33),"-")</f>
        <v>99</v>
      </c>
      <c r="CB33" s="146">
        <f>IFERROR(IF(VLOOKUP($B33,'Novos Planos'!$B$9:$BR$71,CB$3,FALSE)-Desconto_TradeIn!BJ33&lt;=0,0,VLOOKUP($B33,'Novos Planos'!$B$9:$BR$71,CB$3,FALSE)-Desconto_TradeIn!BJ33),"-")</f>
        <v>49</v>
      </c>
      <c r="CC33" s="146">
        <f>IFERROR(IF(VLOOKUP($B33,'Novos Planos'!$B$9:$BR$71,CC$3,FALSE)-Desconto_TradeIn!BK33&lt;=0,0,VLOOKUP($B33,'Novos Planos'!$B$9:$BR$71,CC$3,FALSE)-Desconto_TradeIn!BK33),"-")</f>
        <v>49</v>
      </c>
      <c r="CD33" s="146">
        <f>IFERROR(IF(VLOOKUP($B33,'Novos Planos'!$B$9:$BR$71,CD$3,FALSE)-Desconto_TradeIn!BL33&lt;=0,0,VLOOKUP($B33,'Novos Planos'!$B$9:$BR$71,CD$3,FALSE)-Desconto_TradeIn!BL33),"-")</f>
        <v>49</v>
      </c>
      <c r="CE33" s="146">
        <f>IFERROR(IF(VLOOKUP($B33,'Novos Planos'!$B$9:$BR$71,CE$3,FALSE)-Desconto_TradeIn!BM33&lt;=0,0,VLOOKUP($B33,'Novos Planos'!$B$9:$BR$71,CE$3,FALSE)-Desconto_TradeIn!BM33),"-")</f>
        <v>49</v>
      </c>
      <c r="CF33" s="146">
        <f>IFERROR(IF(VLOOKUP($B33,'Novos Planos'!$B$9:$BR$71,CF$3,FALSE)-Desconto_TradeIn!BN33&lt;=0,0,VLOOKUP($B33,'Novos Planos'!$B$9:$BR$71,CF$3,FALSE)-Desconto_TradeIn!BN33),"-")</f>
        <v>49</v>
      </c>
      <c r="CG33" s="146">
        <f>IFERROR(IF(VLOOKUP($B33,'Novos Planos'!$B$9:$BR$71,CG$3,FALSE)-Desconto_TradeIn!BO33&lt;=0,0,VLOOKUP($B33,'Novos Planos'!$B$9:$BR$71,CG$3,FALSE)-Desconto_TradeIn!BO33),"-")</f>
        <v>49</v>
      </c>
      <c r="CH33" s="146">
        <f>IFERROR(IF(VLOOKUP($B33,'Novos Planos'!$B$9:$BR$71,CH$3,FALSE)-Desconto_TradeIn!BP33&lt;=0,0,VLOOKUP($B33,'Novos Planos'!$B$9:$BR$71,CH$3,FALSE)-Desconto_TradeIn!BP33),"-")</f>
        <v>49</v>
      </c>
      <c r="CI33" s="146">
        <f>IFERROR(IF(VLOOKUP($B33,'Novos Planos'!$B$9:$BR$71,CI$3,FALSE)-Desconto_TradeIn!BQ33&lt;=0,0,VLOOKUP($B33,'Novos Planos'!$B$9:$BR$71,CI$3,FALSE)-Desconto_TradeIn!BQ33),"-")</f>
        <v>49</v>
      </c>
      <c r="CJ33" s="146">
        <f>IFERROR(IF(VLOOKUP($B33,'Novos Planos'!$B$9:$BR$71,CJ$3,FALSE)-Desconto_TradeIn!BR33&lt;=0,0,VLOOKUP($B33,'Novos Planos'!$B$9:$BR$71,CJ$3,FALSE)-Desconto_TradeIn!BR33),"-")</f>
        <v>49</v>
      </c>
      <c r="CL33" s="237" t="b">
        <f>B33='Novos Planos'!B33</f>
        <v>1</v>
      </c>
      <c r="CM33" s="197">
        <v>0</v>
      </c>
      <c r="CN33" s="197">
        <v>0</v>
      </c>
      <c r="CO33" s="197">
        <v>0</v>
      </c>
      <c r="CP33" s="197">
        <v>0</v>
      </c>
      <c r="CQ33" s="197">
        <v>0</v>
      </c>
      <c r="CR33" s="197">
        <v>0</v>
      </c>
      <c r="CS33" s="197">
        <v>0</v>
      </c>
      <c r="CT33" s="197">
        <v>0</v>
      </c>
      <c r="CU33" s="197">
        <v>0</v>
      </c>
      <c r="CV33" s="197">
        <v>1809</v>
      </c>
      <c r="CW33" s="197">
        <v>1809</v>
      </c>
      <c r="CX33" s="197">
        <v>1809</v>
      </c>
      <c r="CY33" s="197">
        <v>1809</v>
      </c>
      <c r="CZ33" s="197">
        <v>1809</v>
      </c>
      <c r="DA33" s="197">
        <v>1809</v>
      </c>
      <c r="DB33" s="197">
        <v>1809</v>
      </c>
      <c r="DC33" s="197">
        <v>1809</v>
      </c>
      <c r="DD33" s="197">
        <v>1809</v>
      </c>
      <c r="DE33" s="146">
        <v>2399</v>
      </c>
      <c r="DF33" s="146">
        <v>2399</v>
      </c>
      <c r="DG33" s="146">
        <v>2399</v>
      </c>
      <c r="DH33" s="146">
        <v>2399</v>
      </c>
      <c r="DI33" s="146">
        <v>2399</v>
      </c>
      <c r="DJ33" s="146">
        <v>2399</v>
      </c>
      <c r="DK33" s="146">
        <v>2399</v>
      </c>
      <c r="DL33" s="146">
        <v>2399</v>
      </c>
      <c r="DM33" s="146">
        <v>2399</v>
      </c>
      <c r="DN33" s="146">
        <v>1809</v>
      </c>
      <c r="DO33" s="146">
        <v>1809</v>
      </c>
      <c r="DP33" s="146">
        <v>1809</v>
      </c>
      <c r="DQ33" s="146">
        <v>1809</v>
      </c>
      <c r="DR33" s="146">
        <v>1809</v>
      </c>
      <c r="DS33" s="146">
        <v>1809</v>
      </c>
      <c r="DT33" s="146">
        <v>1809</v>
      </c>
      <c r="DU33" s="146">
        <v>1809</v>
      </c>
      <c r="DV33" s="146">
        <v>1809</v>
      </c>
      <c r="DW33" s="146">
        <v>1399</v>
      </c>
      <c r="DX33" s="146">
        <v>1399</v>
      </c>
      <c r="DY33" s="146">
        <v>1399</v>
      </c>
      <c r="DZ33" s="146">
        <v>1399</v>
      </c>
      <c r="EA33" s="146">
        <v>1399</v>
      </c>
      <c r="EB33" s="146">
        <v>1399</v>
      </c>
      <c r="EC33" s="146">
        <v>1399</v>
      </c>
      <c r="ED33" s="146">
        <v>1399</v>
      </c>
      <c r="EE33" s="146">
        <v>1399</v>
      </c>
      <c r="EF33" s="146">
        <v>1099</v>
      </c>
      <c r="EG33" s="146">
        <v>1099</v>
      </c>
      <c r="EH33" s="146">
        <v>1099</v>
      </c>
      <c r="EI33" s="146">
        <v>1099</v>
      </c>
      <c r="EJ33" s="146">
        <v>1099</v>
      </c>
      <c r="EK33" s="146">
        <v>1099</v>
      </c>
      <c r="EL33" s="146">
        <v>1099</v>
      </c>
      <c r="EM33" s="146">
        <v>1099</v>
      </c>
      <c r="EN33" s="146">
        <v>1099</v>
      </c>
      <c r="EO33" s="146">
        <v>299</v>
      </c>
      <c r="EP33" s="146">
        <v>299</v>
      </c>
      <c r="EQ33" s="146">
        <v>299</v>
      </c>
      <c r="ER33" s="146">
        <v>299</v>
      </c>
      <c r="ES33" s="146">
        <v>299</v>
      </c>
      <c r="ET33" s="146">
        <v>299</v>
      </c>
      <c r="EU33" s="146">
        <v>299</v>
      </c>
      <c r="EV33" s="146">
        <v>299</v>
      </c>
      <c r="EW33" s="146">
        <v>299</v>
      </c>
      <c r="EX33" s="146">
        <v>99</v>
      </c>
      <c r="EY33" s="146">
        <v>99</v>
      </c>
      <c r="EZ33" s="146">
        <v>99</v>
      </c>
      <c r="FA33" s="146">
        <v>99</v>
      </c>
      <c r="FB33" s="146">
        <v>99</v>
      </c>
      <c r="FC33" s="146">
        <v>99</v>
      </c>
      <c r="FD33" s="146">
        <v>99</v>
      </c>
      <c r="FE33" s="146">
        <v>99</v>
      </c>
      <c r="FF33" s="146">
        <v>99</v>
      </c>
      <c r="FG33" s="146">
        <v>49</v>
      </c>
      <c r="FH33" s="146">
        <v>49</v>
      </c>
      <c r="FI33" s="146">
        <v>49</v>
      </c>
      <c r="FJ33" s="146">
        <v>49</v>
      </c>
      <c r="FK33" s="146">
        <v>49</v>
      </c>
      <c r="FL33" s="146">
        <v>49</v>
      </c>
      <c r="FM33" s="146">
        <v>49</v>
      </c>
      <c r="FN33" s="146">
        <v>49</v>
      </c>
      <c r="FO33" s="146">
        <v>49</v>
      </c>
    </row>
    <row r="34" spans="1:171" ht="15" customHeight="1">
      <c r="A34" s="296"/>
      <c r="B34" s="149" t="str">
        <f>'Novos Planos'!B34</f>
        <v>Samsung G900</v>
      </c>
      <c r="C34" s="391" t="str">
        <f>'Novos Planos'!C34</f>
        <v>Samsung Galaxy S5</v>
      </c>
      <c r="D34" s="481">
        <f>'Novos Planos'!D34</f>
        <v>41738</v>
      </c>
      <c r="E34" s="481" t="str">
        <f>'Novos Planos'!E34</f>
        <v>Lte</v>
      </c>
      <c r="F34" s="197" t="str">
        <f>'Novos Planos'!F34</f>
        <v>3FF</v>
      </c>
      <c r="G34" s="197" t="str">
        <f>'Novos Planos'!G34</f>
        <v>SmartVivo 4GB</v>
      </c>
      <c r="H34" s="197"/>
      <c r="I34" s="197"/>
      <c r="J34" s="197"/>
      <c r="K34" s="197"/>
      <c r="L34" s="197"/>
      <c r="M34" s="197"/>
      <c r="N34" s="197"/>
      <c r="O34" s="197"/>
      <c r="P34" s="197"/>
      <c r="Q34" s="197">
        <f>IFERROR(IF(VLOOKUP($B34,Multivivo!$B$9:$AI$71,Q$3,FALSE)-Desconto_TradeIn!Q34&lt;=0,0,VLOOKUP($B34,Multivivo!$B$9:$AI$71,Q$3,FALSE)-Desconto_TradeIn!Q34),"-")</f>
        <v>1999</v>
      </c>
      <c r="R34" s="197">
        <f>IFERROR(IF(VLOOKUP($B34,Multivivo!$B$9:$AI$71,R$3,FALSE)-Desconto_TradeIn!R34&lt;=0,0,VLOOKUP($B34,Multivivo!$B$9:$AI$71,R$3,FALSE)-Desconto_TradeIn!R34),"-")</f>
        <v>1999</v>
      </c>
      <c r="S34" s="197">
        <f>IFERROR(IF(VLOOKUP($B34,Multivivo!$B$9:$AI$71,S$3,FALSE)-Desconto_TradeIn!S34&lt;=0,0,VLOOKUP($B34,Multivivo!$B$9:$AI$71,S$3,FALSE)-Desconto_TradeIn!S34),"-")</f>
        <v>1999</v>
      </c>
      <c r="T34" s="197">
        <f>IFERROR(IF(VLOOKUP($B34,Multivivo!$B$9:$AI$71,T$3,FALSE)-Desconto_TradeIn!T34&lt;=0,0,VLOOKUP($B34,Multivivo!$B$9:$AI$71,T$3,FALSE)-Desconto_TradeIn!T34),"-")</f>
        <v>1999</v>
      </c>
      <c r="U34" s="197">
        <f>IFERROR(IF(VLOOKUP($B34,Multivivo!$B$9:$AI$71,U$3,FALSE)-Desconto_TradeIn!U34&lt;=0,0,VLOOKUP($B34,Multivivo!$B$9:$AI$71,U$3,FALSE)-Desconto_TradeIn!U34),"-")</f>
        <v>1999</v>
      </c>
      <c r="V34" s="197">
        <f>IFERROR(IF(VLOOKUP($B34,Multivivo!$B$9:$AI$71,V$3,FALSE)-Desconto_TradeIn!V34&lt;=0,0,VLOOKUP($B34,Multivivo!$B$9:$AI$71,V$3,FALSE)-Desconto_TradeIn!V34),"-")</f>
        <v>1999</v>
      </c>
      <c r="W34" s="197">
        <f>IFERROR(IF(VLOOKUP($B34,Multivivo!$B$9:$AI$71,W$3,FALSE)-Desconto_TradeIn!W34&lt;=0,0,VLOOKUP($B34,Multivivo!$B$9:$AI$71,W$3,FALSE)-Desconto_TradeIn!W34),"-")</f>
        <v>1999</v>
      </c>
      <c r="X34" s="197">
        <f>IFERROR(IF(VLOOKUP($B34,Multivivo!$B$9:$AI$71,X$3,FALSE)-Desconto_TradeIn!X34&lt;=0,0,VLOOKUP($B34,Multivivo!$B$9:$AI$71,X$3,FALSE)-Desconto_TradeIn!X34),"-")</f>
        <v>1999</v>
      </c>
      <c r="Y34" s="197">
        <f>IFERROR(IF(VLOOKUP($B34,Multivivo!$B$9:$AI$71,Y$3,FALSE)-Desconto_TradeIn!Y34&lt;=0,0,VLOOKUP($B34,Multivivo!$B$9:$AI$71,Y$3,FALSE)-Desconto_TradeIn!Y34),"-")</f>
        <v>1999</v>
      </c>
      <c r="Z34" s="146">
        <f>IFERROR(IF(VLOOKUP($B34,'Novos Planos'!$B$9:$BR$71,Z$3,FALSE)-Desconto_TradeIn!H34&lt;=0,0,VLOOKUP($B34,'Novos Planos'!$B$9:$BR$71,Z$3,FALSE)-Desconto_TradeIn!H34),"-")</f>
        <v>2199</v>
      </c>
      <c r="AA34" s="146">
        <f>IFERROR(IF(VLOOKUP($B34,'Novos Planos'!$B$9:$BR$71,AA$3,FALSE)-Desconto_TradeIn!I34&lt;=0,0,VLOOKUP($B34,'Novos Planos'!$B$9:$BR$71,AA$3,FALSE)-Desconto_TradeIn!I34),"-")</f>
        <v>2199</v>
      </c>
      <c r="AB34" s="146">
        <f>IFERROR(IF(VLOOKUP($B34,'Novos Planos'!$B$9:$BR$71,AB$3,FALSE)-Desconto_TradeIn!J34&lt;=0,0,VLOOKUP($B34,'Novos Planos'!$B$9:$BR$71,AB$3,FALSE)-Desconto_TradeIn!J34),"-")</f>
        <v>2199</v>
      </c>
      <c r="AC34" s="146">
        <f>IFERROR(IF(VLOOKUP($B34,'Novos Planos'!$B$9:$BR$71,AC$3,FALSE)-Desconto_TradeIn!K34&lt;=0,0,VLOOKUP($B34,'Novos Planos'!$B$9:$BR$71,AC$3,FALSE)-Desconto_TradeIn!K34),"-")</f>
        <v>2199</v>
      </c>
      <c r="AD34" s="146">
        <f>IFERROR(IF(VLOOKUP($B34,'Novos Planos'!$B$9:$BR$71,AD$3,FALSE)-Desconto_TradeIn!L34&lt;=0,0,VLOOKUP($B34,'Novos Planos'!$B$9:$BR$71,AD$3,FALSE)-Desconto_TradeIn!L34),"-")</f>
        <v>2199</v>
      </c>
      <c r="AE34" s="146">
        <f>IFERROR(IF(VLOOKUP($B34,'Novos Planos'!$B$9:$BR$71,AE$3,FALSE)-Desconto_TradeIn!M34&lt;=0,0,VLOOKUP($B34,'Novos Planos'!$B$9:$BR$71,AE$3,FALSE)-Desconto_TradeIn!M34),"-")</f>
        <v>2199</v>
      </c>
      <c r="AF34" s="146">
        <f>IFERROR(IF(VLOOKUP($B34,'Novos Planos'!$B$9:$BR$71,AF$3,FALSE)-Desconto_TradeIn!N34&lt;=0,0,VLOOKUP($B34,'Novos Planos'!$B$9:$BR$71,AF$3,FALSE)-Desconto_TradeIn!N34),"-")</f>
        <v>2199</v>
      </c>
      <c r="AG34" s="146">
        <f>IFERROR(IF(VLOOKUP($B34,'Novos Planos'!$B$9:$BR$71,AG$3,FALSE)-Desconto_TradeIn!O34&lt;=0,0,VLOOKUP($B34,'Novos Planos'!$B$9:$BR$71,AG$3,FALSE)-Desconto_TradeIn!O34),"-")</f>
        <v>2199</v>
      </c>
      <c r="AH34" s="146">
        <f>IFERROR(IF(VLOOKUP($B34,'Novos Planos'!$B$9:$BR$71,AH$3,FALSE)-Desconto_TradeIn!P34&lt;=0,0,VLOOKUP($B34,'Novos Planos'!$B$9:$BR$71,AH$3,FALSE)-Desconto_TradeIn!P34),"-")</f>
        <v>2199</v>
      </c>
      <c r="AI34" s="146">
        <f>IFERROR(IF(VLOOKUP($B34,'Novos Planos'!$B$9:$BR$71,AI$3,FALSE)-Desconto_TradeIn!Q34&lt;=0,0,VLOOKUP($B34,'Novos Planos'!$B$9:$BR$71,AI$3,FALSE)-Desconto_TradeIn!Q34),"-")</f>
        <v>1999</v>
      </c>
      <c r="AJ34" s="146">
        <f>IFERROR(IF(VLOOKUP($B34,'Novos Planos'!$B$9:$BR$71,AJ$3,FALSE)-Desconto_TradeIn!R34&lt;=0,0,VLOOKUP($B34,'Novos Planos'!$B$9:$BR$71,AJ$3,FALSE)-Desconto_TradeIn!R34),"-")</f>
        <v>1999</v>
      </c>
      <c r="AK34" s="146">
        <f>IFERROR(IF(VLOOKUP($B34,'Novos Planos'!$B$9:$BR$71,AK$3,FALSE)-Desconto_TradeIn!S34&lt;=0,0,VLOOKUP($B34,'Novos Planos'!$B$9:$BR$71,AK$3,FALSE)-Desconto_TradeIn!S34),"-")</f>
        <v>1999</v>
      </c>
      <c r="AL34" s="146">
        <f>IFERROR(IF(VLOOKUP($B34,'Novos Planos'!$B$9:$BR$71,AL$3,FALSE)-Desconto_TradeIn!T34&lt;=0,0,VLOOKUP($B34,'Novos Planos'!$B$9:$BR$71,AL$3,FALSE)-Desconto_TradeIn!T34),"-")</f>
        <v>1999</v>
      </c>
      <c r="AM34" s="146">
        <f>IFERROR(IF(VLOOKUP($B34,'Novos Planos'!$B$9:$BR$71,AM$3,FALSE)-Desconto_TradeIn!U34&lt;=0,0,VLOOKUP($B34,'Novos Planos'!$B$9:$BR$71,AM$3,FALSE)-Desconto_TradeIn!U34),"-")</f>
        <v>1999</v>
      </c>
      <c r="AN34" s="146">
        <f>IFERROR(IF(VLOOKUP($B34,'Novos Planos'!$B$9:$BR$71,AN$3,FALSE)-Desconto_TradeIn!V34&lt;=0,0,VLOOKUP($B34,'Novos Planos'!$B$9:$BR$71,AN$3,FALSE)-Desconto_TradeIn!V34),"-")</f>
        <v>1999</v>
      </c>
      <c r="AO34" s="146">
        <f>IFERROR(IF(VLOOKUP($B34,'Novos Planos'!$B$9:$BR$71,AO$3,FALSE)-Desconto_TradeIn!W34&lt;=0,0,VLOOKUP($B34,'Novos Planos'!$B$9:$BR$71,AO$3,FALSE)-Desconto_TradeIn!W34),"-")</f>
        <v>1999</v>
      </c>
      <c r="AP34" s="146">
        <f>IFERROR(IF(VLOOKUP($B34,'Novos Planos'!$B$9:$BR$71,AP$3,FALSE)-Desconto_TradeIn!X34&lt;=0,0,VLOOKUP($B34,'Novos Planos'!$B$9:$BR$71,AP$3,FALSE)-Desconto_TradeIn!X34),"-")</f>
        <v>1999</v>
      </c>
      <c r="AQ34" s="146">
        <f>IFERROR(IF(VLOOKUP($B34,'Novos Planos'!$B$9:$BR$71,AQ$3,FALSE)-Desconto_TradeIn!Y34&lt;=0,0,VLOOKUP($B34,'Novos Planos'!$B$9:$BR$71,AQ$3,FALSE)-Desconto_TradeIn!Y34),"-")</f>
        <v>1999</v>
      </c>
      <c r="AR34" s="146">
        <f>IFERROR(IF(VLOOKUP($B34,'Novos Planos'!$B$9:$BR$71,AR$3,FALSE)-Desconto_TradeIn!Z34&lt;=0,0,VLOOKUP($B34,'Novos Planos'!$B$9:$BR$71,AR$3,FALSE)-Desconto_TradeIn!Z34),"-")</f>
        <v>1749</v>
      </c>
      <c r="AS34" s="146">
        <f>IFERROR(IF(VLOOKUP($B34,'Novos Planos'!$B$9:$BR$71,AS$3,FALSE)-Desconto_TradeIn!AA34&lt;=0,0,VLOOKUP($B34,'Novos Planos'!$B$9:$BR$71,AS$3,FALSE)-Desconto_TradeIn!AA34),"-")</f>
        <v>1749</v>
      </c>
      <c r="AT34" s="146">
        <f>IFERROR(IF(VLOOKUP($B34,'Novos Planos'!$B$9:$BR$71,AT$3,FALSE)-Desconto_TradeIn!AB34&lt;=0,0,VLOOKUP($B34,'Novos Planos'!$B$9:$BR$71,AT$3,FALSE)-Desconto_TradeIn!AB34),"-")</f>
        <v>1749</v>
      </c>
      <c r="AU34" s="146">
        <f>IFERROR(IF(VLOOKUP($B34,'Novos Planos'!$B$9:$BR$71,AU$3,FALSE)-Desconto_TradeIn!AC34&lt;=0,0,VLOOKUP($B34,'Novos Planos'!$B$9:$BR$71,AU$3,FALSE)-Desconto_TradeIn!AC34),"-")</f>
        <v>1749</v>
      </c>
      <c r="AV34" s="146">
        <f>IFERROR(IF(VLOOKUP($B34,'Novos Planos'!$B$9:$BR$71,AV$3,FALSE)-Desconto_TradeIn!AD34&lt;=0,0,VLOOKUP($B34,'Novos Planos'!$B$9:$BR$71,AV$3,FALSE)-Desconto_TradeIn!AD34),"-")</f>
        <v>1749</v>
      </c>
      <c r="AW34" s="146">
        <f>IFERROR(IF(VLOOKUP($B34,'Novos Planos'!$B$9:$BR$71,AW$3,FALSE)-Desconto_TradeIn!AE34&lt;=0,0,VLOOKUP($B34,'Novos Planos'!$B$9:$BR$71,AW$3,FALSE)-Desconto_TradeIn!AE34),"-")</f>
        <v>1749</v>
      </c>
      <c r="AX34" s="146">
        <f>IFERROR(IF(VLOOKUP($B34,'Novos Planos'!$B$9:$BR$71,AX$3,FALSE)-Desconto_TradeIn!AF34&lt;=0,0,VLOOKUP($B34,'Novos Planos'!$B$9:$BR$71,AX$3,FALSE)-Desconto_TradeIn!AF34),"-")</f>
        <v>1749</v>
      </c>
      <c r="AY34" s="146">
        <f>IFERROR(IF(VLOOKUP($B34,'Novos Planos'!$B$9:$BR$71,AY$3,FALSE)-Desconto_TradeIn!AG34&lt;=0,0,VLOOKUP($B34,'Novos Planos'!$B$9:$BR$71,AY$3,FALSE)-Desconto_TradeIn!AG34),"-")</f>
        <v>1749</v>
      </c>
      <c r="AZ34" s="146">
        <f>IFERROR(IF(VLOOKUP($B34,'Novos Planos'!$B$9:$BR$71,AZ$3,FALSE)-Desconto_TradeIn!AH34&lt;=0,0,VLOOKUP($B34,'Novos Planos'!$B$9:$BR$71,AZ$3,FALSE)-Desconto_TradeIn!AH34),"-")</f>
        <v>1749</v>
      </c>
      <c r="BA34" s="146">
        <f>IFERROR(IF(VLOOKUP($B34,'Novos Planos'!$B$9:$BR$71,BA$3,FALSE)-Desconto_TradeIn!AI34&lt;=0,0,VLOOKUP($B34,'Novos Planos'!$B$9:$BR$71,BA$3,FALSE)-Desconto_TradeIn!AI34),"-")</f>
        <v>1199</v>
      </c>
      <c r="BB34" s="146">
        <f>IFERROR(IF(VLOOKUP($B34,'Novos Planos'!$B$9:$BR$71,BB$3,FALSE)-Desconto_TradeIn!AJ34&lt;=0,0,VLOOKUP($B34,'Novos Planos'!$B$9:$BR$71,BB$3,FALSE)-Desconto_TradeIn!AJ34),"-")</f>
        <v>1199</v>
      </c>
      <c r="BC34" s="146">
        <f>IFERROR(IF(VLOOKUP($B34,'Novos Planos'!$B$9:$BR$71,BC$3,FALSE)-Desconto_TradeIn!AK34&lt;=0,0,VLOOKUP($B34,'Novos Planos'!$B$9:$BR$71,BC$3,FALSE)-Desconto_TradeIn!AK34),"-")</f>
        <v>1199</v>
      </c>
      <c r="BD34" s="146">
        <f>IFERROR(IF(VLOOKUP($B34,'Novos Planos'!$B$9:$BR$71,BD$3,FALSE)-Desconto_TradeIn!AL34&lt;=0,0,VLOOKUP($B34,'Novos Planos'!$B$9:$BR$71,BD$3,FALSE)-Desconto_TradeIn!AL34),"-")</f>
        <v>1199</v>
      </c>
      <c r="BE34" s="146">
        <f>IFERROR(IF(VLOOKUP($B34,'Novos Planos'!$B$9:$BR$71,BE$3,FALSE)-Desconto_TradeIn!AM34&lt;=0,0,VLOOKUP($B34,'Novos Planos'!$B$9:$BR$71,BE$3,FALSE)-Desconto_TradeIn!AM34),"-")</f>
        <v>1199</v>
      </c>
      <c r="BF34" s="146">
        <f>IFERROR(IF(VLOOKUP($B34,'Novos Planos'!$B$9:$BR$71,BF$3,FALSE)-Desconto_TradeIn!AN34&lt;=0,0,VLOOKUP($B34,'Novos Planos'!$B$9:$BR$71,BF$3,FALSE)-Desconto_TradeIn!AN34),"-")</f>
        <v>1199</v>
      </c>
      <c r="BG34" s="146">
        <f>IFERROR(IF(VLOOKUP($B34,'Novos Planos'!$B$9:$BR$71,BG$3,FALSE)-Desconto_TradeIn!AO34&lt;=0,0,VLOOKUP($B34,'Novos Planos'!$B$9:$BR$71,BG$3,FALSE)-Desconto_TradeIn!AO34),"-")</f>
        <v>1199</v>
      </c>
      <c r="BH34" s="146">
        <f>IFERROR(IF(VLOOKUP($B34,'Novos Planos'!$B$9:$BR$71,BH$3,FALSE)-Desconto_TradeIn!AP34&lt;=0,0,VLOOKUP($B34,'Novos Planos'!$B$9:$BR$71,BH$3,FALSE)-Desconto_TradeIn!AP34),"-")</f>
        <v>1199</v>
      </c>
      <c r="BI34" s="146">
        <f>IFERROR(IF(VLOOKUP($B34,'Novos Planos'!$B$9:$BR$71,BI$3,FALSE)-Desconto_TradeIn!AQ34&lt;=0,0,VLOOKUP($B34,'Novos Planos'!$B$9:$BR$71,BI$3,FALSE)-Desconto_TradeIn!AQ34),"-")</f>
        <v>1199</v>
      </c>
      <c r="BJ34" s="146">
        <f>IFERROR(IF(VLOOKUP($B34,'Novos Planos'!$B$9:$BR$71,BJ$3,FALSE)-Desconto_TradeIn!AR34&lt;=0,0,VLOOKUP($B34,'Novos Planos'!$B$9:$BR$71,BJ$3,FALSE)-Desconto_TradeIn!AR34),"-")</f>
        <v>999</v>
      </c>
      <c r="BK34" s="146">
        <f>IFERROR(IF(VLOOKUP($B34,'Novos Planos'!$B$9:$BR$71,BK$3,FALSE)-Desconto_TradeIn!AS34&lt;=0,0,VLOOKUP($B34,'Novos Planos'!$B$9:$BR$71,BK$3,FALSE)-Desconto_TradeIn!AS34),"-")</f>
        <v>999</v>
      </c>
      <c r="BL34" s="146">
        <f>IFERROR(IF(VLOOKUP($B34,'Novos Planos'!$B$9:$BR$71,BL$3,FALSE)-Desconto_TradeIn!AT34&lt;=0,0,VLOOKUP($B34,'Novos Planos'!$B$9:$BR$71,BL$3,FALSE)-Desconto_TradeIn!AT34),"-")</f>
        <v>999</v>
      </c>
      <c r="BM34" s="146">
        <f>IFERROR(IF(VLOOKUP($B34,'Novos Planos'!$B$9:$BR$71,BM$3,FALSE)-Desconto_TradeIn!AU34&lt;=0,0,VLOOKUP($B34,'Novos Planos'!$B$9:$BR$71,BM$3,FALSE)-Desconto_TradeIn!AU34),"-")</f>
        <v>999</v>
      </c>
      <c r="BN34" s="146">
        <f>IFERROR(IF(VLOOKUP($B34,'Novos Planos'!$B$9:$BR$71,BN$3,FALSE)-Desconto_TradeIn!AV34&lt;=0,0,VLOOKUP($B34,'Novos Planos'!$B$9:$BR$71,BN$3,FALSE)-Desconto_TradeIn!AV34),"-")</f>
        <v>999</v>
      </c>
      <c r="BO34" s="146">
        <f>IFERROR(IF(VLOOKUP($B34,'Novos Planos'!$B$9:$BR$71,BO$3,FALSE)-Desconto_TradeIn!AW34&lt;=0,0,VLOOKUP($B34,'Novos Planos'!$B$9:$BR$71,BO$3,FALSE)-Desconto_TradeIn!AW34),"-")</f>
        <v>999</v>
      </c>
      <c r="BP34" s="146">
        <f>IFERROR(IF(VLOOKUP($B34,'Novos Planos'!$B$9:$BR$71,BP$3,FALSE)-Desconto_TradeIn!AX34&lt;=0,0,VLOOKUP($B34,'Novos Planos'!$B$9:$BR$71,BP$3,FALSE)-Desconto_TradeIn!AX34),"-")</f>
        <v>999</v>
      </c>
      <c r="BQ34" s="146">
        <f>IFERROR(IF(VLOOKUP($B34,'Novos Planos'!$B$9:$BR$71,BQ$3,FALSE)-Desconto_TradeIn!AY34&lt;=0,0,VLOOKUP($B34,'Novos Planos'!$B$9:$BR$71,BQ$3,FALSE)-Desconto_TradeIn!AY34),"-")</f>
        <v>999</v>
      </c>
      <c r="BR34" s="146">
        <f>IFERROR(IF(VLOOKUP($B34,'Novos Planos'!$B$9:$BR$71,BR$3,FALSE)-Desconto_TradeIn!AZ34&lt;=0,0,VLOOKUP($B34,'Novos Planos'!$B$9:$BR$71,BR$3,FALSE)-Desconto_TradeIn!AZ34),"-")</f>
        <v>999</v>
      </c>
      <c r="BS34" s="146">
        <f>IFERROR(IF(VLOOKUP($B34,'Novos Planos'!$B$9:$BR$71,BS$3,FALSE)-Desconto_TradeIn!BA34&lt;=0,0,VLOOKUP($B34,'Novos Planos'!$B$9:$BR$71,BS$3,FALSE)-Desconto_TradeIn!BA34),"-")</f>
        <v>899</v>
      </c>
      <c r="BT34" s="146">
        <f>IFERROR(IF(VLOOKUP($B34,'Novos Planos'!$B$9:$BR$71,BT$3,FALSE)-Desconto_TradeIn!BB34&lt;=0,0,VLOOKUP($B34,'Novos Planos'!$B$9:$BR$71,BT$3,FALSE)-Desconto_TradeIn!BB34),"-")</f>
        <v>899</v>
      </c>
      <c r="BU34" s="146">
        <f>IFERROR(IF(VLOOKUP($B34,'Novos Planos'!$B$9:$BR$71,BU$3,FALSE)-Desconto_TradeIn!BC34&lt;=0,0,VLOOKUP($B34,'Novos Planos'!$B$9:$BR$71,BU$3,FALSE)-Desconto_TradeIn!BC34),"-")</f>
        <v>899</v>
      </c>
      <c r="BV34" s="146">
        <f>IFERROR(IF(VLOOKUP($B34,'Novos Planos'!$B$9:$BR$71,BV$3,FALSE)-Desconto_TradeIn!BD34&lt;=0,0,VLOOKUP($B34,'Novos Planos'!$B$9:$BR$71,BV$3,FALSE)-Desconto_TradeIn!BD34),"-")</f>
        <v>899</v>
      </c>
      <c r="BW34" s="146">
        <f>IFERROR(IF(VLOOKUP($B34,'Novos Planos'!$B$9:$BR$71,BW$3,FALSE)-Desconto_TradeIn!BE34&lt;=0,0,VLOOKUP($B34,'Novos Planos'!$B$9:$BR$71,BW$3,FALSE)-Desconto_TradeIn!BE34),"-")</f>
        <v>899</v>
      </c>
      <c r="BX34" s="146">
        <f>IFERROR(IF(VLOOKUP($B34,'Novos Planos'!$B$9:$BR$71,BX$3,FALSE)-Desconto_TradeIn!BF34&lt;=0,0,VLOOKUP($B34,'Novos Planos'!$B$9:$BR$71,BX$3,FALSE)-Desconto_TradeIn!BF34),"-")</f>
        <v>899</v>
      </c>
      <c r="BY34" s="146">
        <f>IFERROR(IF(VLOOKUP($B34,'Novos Planos'!$B$9:$BR$71,BY$3,FALSE)-Desconto_TradeIn!BG34&lt;=0,0,VLOOKUP($B34,'Novos Planos'!$B$9:$BR$71,BY$3,FALSE)-Desconto_TradeIn!BG34),"-")</f>
        <v>899</v>
      </c>
      <c r="BZ34" s="146">
        <f>IFERROR(IF(VLOOKUP($B34,'Novos Planos'!$B$9:$BR$71,BZ$3,FALSE)-Desconto_TradeIn!BH34&lt;=0,0,VLOOKUP($B34,'Novos Planos'!$B$9:$BR$71,BZ$3,FALSE)-Desconto_TradeIn!BH34),"-")</f>
        <v>899</v>
      </c>
      <c r="CA34" s="146">
        <f>IFERROR(IF(VLOOKUP($B34,'Novos Planos'!$B$9:$BR$71,CA$3,FALSE)-Desconto_TradeIn!BI34&lt;=0,0,VLOOKUP($B34,'Novos Planos'!$B$9:$BR$71,CA$3,FALSE)-Desconto_TradeIn!BI34),"-")</f>
        <v>899</v>
      </c>
      <c r="CB34" s="146">
        <f>IFERROR(IF(VLOOKUP($B34,'Novos Planos'!$B$9:$BR$71,CB$3,FALSE)-Desconto_TradeIn!BJ34&lt;=0,0,VLOOKUP($B34,'Novos Planos'!$B$9:$BR$71,CB$3,FALSE)-Desconto_TradeIn!BJ34),"-")</f>
        <v>99</v>
      </c>
      <c r="CC34" s="146">
        <f>IFERROR(IF(VLOOKUP($B34,'Novos Planos'!$B$9:$BR$71,CC$3,FALSE)-Desconto_TradeIn!BK34&lt;=0,0,VLOOKUP($B34,'Novos Planos'!$B$9:$BR$71,CC$3,FALSE)-Desconto_TradeIn!BK34),"-")</f>
        <v>99</v>
      </c>
      <c r="CD34" s="146">
        <f>IFERROR(IF(VLOOKUP($B34,'Novos Planos'!$B$9:$BR$71,CD$3,FALSE)-Desconto_TradeIn!BL34&lt;=0,0,VLOOKUP($B34,'Novos Planos'!$B$9:$BR$71,CD$3,FALSE)-Desconto_TradeIn!BL34),"-")</f>
        <v>99</v>
      </c>
      <c r="CE34" s="146">
        <f>IFERROR(IF(VLOOKUP($B34,'Novos Planos'!$B$9:$BR$71,CE$3,FALSE)-Desconto_TradeIn!BM34&lt;=0,0,VLOOKUP($B34,'Novos Planos'!$B$9:$BR$71,CE$3,FALSE)-Desconto_TradeIn!BM34),"-")</f>
        <v>99</v>
      </c>
      <c r="CF34" s="146">
        <f>IFERROR(IF(VLOOKUP($B34,'Novos Planos'!$B$9:$BR$71,CF$3,FALSE)-Desconto_TradeIn!BN34&lt;=0,0,VLOOKUP($B34,'Novos Planos'!$B$9:$BR$71,CF$3,FALSE)-Desconto_TradeIn!BN34),"-")</f>
        <v>99</v>
      </c>
      <c r="CG34" s="146">
        <f>IFERROR(IF(VLOOKUP($B34,'Novos Planos'!$B$9:$BR$71,CG$3,FALSE)-Desconto_TradeIn!BO34&lt;=0,0,VLOOKUP($B34,'Novos Planos'!$B$9:$BR$71,CG$3,FALSE)-Desconto_TradeIn!BO34),"-")</f>
        <v>99</v>
      </c>
      <c r="CH34" s="146">
        <f>IFERROR(IF(VLOOKUP($B34,'Novos Planos'!$B$9:$BR$71,CH$3,FALSE)-Desconto_TradeIn!BP34&lt;=0,0,VLOOKUP($B34,'Novos Planos'!$B$9:$BR$71,CH$3,FALSE)-Desconto_TradeIn!BP34),"-")</f>
        <v>99</v>
      </c>
      <c r="CI34" s="146">
        <f>IFERROR(IF(VLOOKUP($B34,'Novos Planos'!$B$9:$BR$71,CI$3,FALSE)-Desconto_TradeIn!BQ34&lt;=0,0,VLOOKUP($B34,'Novos Planos'!$B$9:$BR$71,CI$3,FALSE)-Desconto_TradeIn!BQ34),"-")</f>
        <v>99</v>
      </c>
      <c r="CJ34" s="146">
        <f>IFERROR(IF(VLOOKUP($B34,'Novos Planos'!$B$9:$BR$71,CJ$3,FALSE)-Desconto_TradeIn!BR34&lt;=0,0,VLOOKUP($B34,'Novos Planos'!$B$9:$BR$71,CJ$3,FALSE)-Desconto_TradeIn!BR34),"-")</f>
        <v>99</v>
      </c>
      <c r="CL34" s="237" t="b">
        <f>B34='Novos Planos'!B34</f>
        <v>1</v>
      </c>
      <c r="CM34" s="197">
        <v>0</v>
      </c>
      <c r="CN34" s="197">
        <v>0</v>
      </c>
      <c r="CO34" s="197">
        <v>0</v>
      </c>
      <c r="CP34" s="197">
        <v>0</v>
      </c>
      <c r="CQ34" s="197">
        <v>0</v>
      </c>
      <c r="CR34" s="197">
        <v>0</v>
      </c>
      <c r="CS34" s="197">
        <v>0</v>
      </c>
      <c r="CT34" s="197">
        <v>0</v>
      </c>
      <c r="CU34" s="197">
        <v>0</v>
      </c>
      <c r="CV34" s="197">
        <v>1999</v>
      </c>
      <c r="CW34" s="197">
        <v>1999</v>
      </c>
      <c r="CX34" s="197">
        <v>1999</v>
      </c>
      <c r="CY34" s="197">
        <v>1999</v>
      </c>
      <c r="CZ34" s="197">
        <v>1999</v>
      </c>
      <c r="DA34" s="197">
        <v>1999</v>
      </c>
      <c r="DB34" s="197">
        <v>1999</v>
      </c>
      <c r="DC34" s="197">
        <v>1999</v>
      </c>
      <c r="DD34" s="197">
        <v>1999</v>
      </c>
      <c r="DE34" s="146">
        <v>2199</v>
      </c>
      <c r="DF34" s="146">
        <v>2199</v>
      </c>
      <c r="DG34" s="146">
        <v>2199</v>
      </c>
      <c r="DH34" s="146">
        <v>2199</v>
      </c>
      <c r="DI34" s="146">
        <v>2199</v>
      </c>
      <c r="DJ34" s="146">
        <v>2199</v>
      </c>
      <c r="DK34" s="146">
        <v>2199</v>
      </c>
      <c r="DL34" s="146">
        <v>2199</v>
      </c>
      <c r="DM34" s="146">
        <v>2199</v>
      </c>
      <c r="DN34" s="146">
        <v>1999</v>
      </c>
      <c r="DO34" s="146">
        <v>1999</v>
      </c>
      <c r="DP34" s="146">
        <v>1999</v>
      </c>
      <c r="DQ34" s="146">
        <v>1999</v>
      </c>
      <c r="DR34" s="146">
        <v>1999</v>
      </c>
      <c r="DS34" s="146">
        <v>1999</v>
      </c>
      <c r="DT34" s="146">
        <v>1999</v>
      </c>
      <c r="DU34" s="146">
        <v>1999</v>
      </c>
      <c r="DV34" s="146">
        <v>1999</v>
      </c>
      <c r="DW34" s="146">
        <v>1749</v>
      </c>
      <c r="DX34" s="146">
        <v>1749</v>
      </c>
      <c r="DY34" s="146">
        <v>1749</v>
      </c>
      <c r="DZ34" s="146">
        <v>1749</v>
      </c>
      <c r="EA34" s="146">
        <v>1749</v>
      </c>
      <c r="EB34" s="146">
        <v>1749</v>
      </c>
      <c r="EC34" s="146">
        <v>1749</v>
      </c>
      <c r="ED34" s="146">
        <v>1749</v>
      </c>
      <c r="EE34" s="146">
        <v>1749</v>
      </c>
      <c r="EF34" s="146">
        <v>1199</v>
      </c>
      <c r="EG34" s="146">
        <v>1199</v>
      </c>
      <c r="EH34" s="146">
        <v>1199</v>
      </c>
      <c r="EI34" s="146">
        <v>1199</v>
      </c>
      <c r="EJ34" s="146">
        <v>1199</v>
      </c>
      <c r="EK34" s="146">
        <v>1199</v>
      </c>
      <c r="EL34" s="146">
        <v>1199</v>
      </c>
      <c r="EM34" s="146">
        <v>1199</v>
      </c>
      <c r="EN34" s="146">
        <v>1199</v>
      </c>
      <c r="EO34" s="146">
        <v>999</v>
      </c>
      <c r="EP34" s="146">
        <v>999</v>
      </c>
      <c r="EQ34" s="146">
        <v>999</v>
      </c>
      <c r="ER34" s="146">
        <v>999</v>
      </c>
      <c r="ES34" s="146">
        <v>999</v>
      </c>
      <c r="ET34" s="146">
        <v>999</v>
      </c>
      <c r="EU34" s="146">
        <v>999</v>
      </c>
      <c r="EV34" s="146">
        <v>999</v>
      </c>
      <c r="EW34" s="146">
        <v>999</v>
      </c>
      <c r="EX34" s="146">
        <v>899</v>
      </c>
      <c r="EY34" s="146">
        <v>899</v>
      </c>
      <c r="EZ34" s="146">
        <v>899</v>
      </c>
      <c r="FA34" s="146">
        <v>899</v>
      </c>
      <c r="FB34" s="146">
        <v>899</v>
      </c>
      <c r="FC34" s="146">
        <v>899</v>
      </c>
      <c r="FD34" s="146">
        <v>899</v>
      </c>
      <c r="FE34" s="146">
        <v>899</v>
      </c>
      <c r="FF34" s="146">
        <v>899</v>
      </c>
      <c r="FG34" s="146">
        <v>99</v>
      </c>
      <c r="FH34" s="146">
        <v>99</v>
      </c>
      <c r="FI34" s="146">
        <v>99</v>
      </c>
      <c r="FJ34" s="146">
        <v>99</v>
      </c>
      <c r="FK34" s="146">
        <v>99</v>
      </c>
      <c r="FL34" s="146">
        <v>99</v>
      </c>
      <c r="FM34" s="146">
        <v>99</v>
      </c>
      <c r="FN34" s="146">
        <v>99</v>
      </c>
      <c r="FO34" s="146">
        <v>99</v>
      </c>
    </row>
    <row r="35" spans="1:171" ht="15" customHeight="1">
      <c r="A35" s="296"/>
      <c r="B35" s="149" t="str">
        <f>'Novos Planos'!B35</f>
        <v>Samsung G903M</v>
      </c>
      <c r="C35" s="391" t="str">
        <f>'Novos Planos'!C35</f>
        <v>Samsung Galaxy S5 New Edition</v>
      </c>
      <c r="D35" s="481">
        <f>'Novos Planos'!D35</f>
        <v>42298</v>
      </c>
      <c r="E35" s="481" t="str">
        <f>'Novos Planos'!E35</f>
        <v>Lte</v>
      </c>
      <c r="F35" s="197" t="str">
        <f>'Novos Planos'!F35</f>
        <v>3FF</v>
      </c>
      <c r="G35" s="197" t="str">
        <f>'Novos Planos'!G35</f>
        <v>SmartVivo 4GB</v>
      </c>
      <c r="H35" s="197"/>
      <c r="I35" s="197"/>
      <c r="J35" s="197"/>
      <c r="K35" s="197"/>
      <c r="L35" s="197"/>
      <c r="M35" s="197"/>
      <c r="N35" s="197"/>
      <c r="O35" s="197"/>
      <c r="P35" s="197"/>
      <c r="Q35" s="197">
        <f>IFERROR(IF(VLOOKUP($B35,Multivivo!$B$9:$AI$71,Q$3,FALSE)-Desconto_TradeIn!Q35&lt;=0,0,VLOOKUP($B35,Multivivo!$B$9:$AI$71,Q$3,FALSE)-Desconto_TradeIn!Q35),"-")</f>
        <v>1999</v>
      </c>
      <c r="R35" s="197">
        <f>IFERROR(IF(VLOOKUP($B35,Multivivo!$B$9:$AI$71,R$3,FALSE)-Desconto_TradeIn!R35&lt;=0,0,VLOOKUP($B35,Multivivo!$B$9:$AI$71,R$3,FALSE)-Desconto_TradeIn!R35),"-")</f>
        <v>1999</v>
      </c>
      <c r="S35" s="197">
        <f>IFERROR(IF(VLOOKUP($B35,Multivivo!$B$9:$AI$71,S$3,FALSE)-Desconto_TradeIn!S35&lt;=0,0,VLOOKUP($B35,Multivivo!$B$9:$AI$71,S$3,FALSE)-Desconto_TradeIn!S35),"-")</f>
        <v>1999</v>
      </c>
      <c r="T35" s="197">
        <f>IFERROR(IF(VLOOKUP($B35,Multivivo!$B$9:$AI$71,T$3,FALSE)-Desconto_TradeIn!T35&lt;=0,0,VLOOKUP($B35,Multivivo!$B$9:$AI$71,T$3,FALSE)-Desconto_TradeIn!T35),"-")</f>
        <v>1999</v>
      </c>
      <c r="U35" s="197">
        <f>IFERROR(IF(VLOOKUP($B35,Multivivo!$B$9:$AI$71,U$3,FALSE)-Desconto_TradeIn!U35&lt;=0,0,VLOOKUP($B35,Multivivo!$B$9:$AI$71,U$3,FALSE)-Desconto_TradeIn!U35),"-")</f>
        <v>1999</v>
      </c>
      <c r="V35" s="197">
        <f>IFERROR(IF(VLOOKUP($B35,Multivivo!$B$9:$AI$71,V$3,FALSE)-Desconto_TradeIn!V35&lt;=0,0,VLOOKUP($B35,Multivivo!$B$9:$AI$71,V$3,FALSE)-Desconto_TradeIn!V35),"-")</f>
        <v>1999</v>
      </c>
      <c r="W35" s="197">
        <f>IFERROR(IF(VLOOKUP($B35,Multivivo!$B$9:$AI$71,W$3,FALSE)-Desconto_TradeIn!W35&lt;=0,0,VLOOKUP($B35,Multivivo!$B$9:$AI$71,W$3,FALSE)-Desconto_TradeIn!W35),"-")</f>
        <v>1999</v>
      </c>
      <c r="X35" s="197">
        <f>IFERROR(IF(VLOOKUP($B35,Multivivo!$B$9:$AI$71,X$3,FALSE)-Desconto_TradeIn!X35&lt;=0,0,VLOOKUP($B35,Multivivo!$B$9:$AI$71,X$3,FALSE)-Desconto_TradeIn!X35),"-")</f>
        <v>1999</v>
      </c>
      <c r="Y35" s="197">
        <f>IFERROR(IF(VLOOKUP($B35,Multivivo!$B$9:$AI$71,Y$3,FALSE)-Desconto_TradeIn!Y35&lt;=0,0,VLOOKUP($B35,Multivivo!$B$9:$AI$71,Y$3,FALSE)-Desconto_TradeIn!Y35),"-")</f>
        <v>1999</v>
      </c>
      <c r="Z35" s="146">
        <f>IFERROR(IF(VLOOKUP($B35,'Novos Planos'!$B$9:$BR$71,Z$3,FALSE)-Desconto_TradeIn!H35&lt;=0,0,VLOOKUP($B35,'Novos Planos'!$B$9:$BR$71,Z$3,FALSE)-Desconto_TradeIn!H35),"-")</f>
        <v>2199</v>
      </c>
      <c r="AA35" s="146">
        <f>IFERROR(IF(VLOOKUP($B35,'Novos Planos'!$B$9:$BR$71,AA$3,FALSE)-Desconto_TradeIn!I35&lt;=0,0,VLOOKUP($B35,'Novos Planos'!$B$9:$BR$71,AA$3,FALSE)-Desconto_TradeIn!I35),"-")</f>
        <v>2199</v>
      </c>
      <c r="AB35" s="146">
        <f>IFERROR(IF(VLOOKUP($B35,'Novos Planos'!$B$9:$BR$71,AB$3,FALSE)-Desconto_TradeIn!J35&lt;=0,0,VLOOKUP($B35,'Novos Planos'!$B$9:$BR$71,AB$3,FALSE)-Desconto_TradeIn!J35),"-")</f>
        <v>2199</v>
      </c>
      <c r="AC35" s="146">
        <f>IFERROR(IF(VLOOKUP($B35,'Novos Planos'!$B$9:$BR$71,AC$3,FALSE)-Desconto_TradeIn!K35&lt;=0,0,VLOOKUP($B35,'Novos Planos'!$B$9:$BR$71,AC$3,FALSE)-Desconto_TradeIn!K35),"-")</f>
        <v>2199</v>
      </c>
      <c r="AD35" s="146">
        <f>IFERROR(IF(VLOOKUP($B35,'Novos Planos'!$B$9:$BR$71,AD$3,FALSE)-Desconto_TradeIn!L35&lt;=0,0,VLOOKUP($B35,'Novos Planos'!$B$9:$BR$71,AD$3,FALSE)-Desconto_TradeIn!L35),"-")</f>
        <v>2199</v>
      </c>
      <c r="AE35" s="146">
        <f>IFERROR(IF(VLOOKUP($B35,'Novos Planos'!$B$9:$BR$71,AE$3,FALSE)-Desconto_TradeIn!M35&lt;=0,0,VLOOKUP($B35,'Novos Planos'!$B$9:$BR$71,AE$3,FALSE)-Desconto_TradeIn!M35),"-")</f>
        <v>2199</v>
      </c>
      <c r="AF35" s="146">
        <f>IFERROR(IF(VLOOKUP($B35,'Novos Planos'!$B$9:$BR$71,AF$3,FALSE)-Desconto_TradeIn!N35&lt;=0,0,VLOOKUP($B35,'Novos Planos'!$B$9:$BR$71,AF$3,FALSE)-Desconto_TradeIn!N35),"-")</f>
        <v>2199</v>
      </c>
      <c r="AG35" s="146">
        <f>IFERROR(IF(VLOOKUP($B35,'Novos Planos'!$B$9:$BR$71,AG$3,FALSE)-Desconto_TradeIn!O35&lt;=0,0,VLOOKUP($B35,'Novos Planos'!$B$9:$BR$71,AG$3,FALSE)-Desconto_TradeIn!O35),"-")</f>
        <v>2199</v>
      </c>
      <c r="AH35" s="146">
        <f>IFERROR(IF(VLOOKUP($B35,'Novos Planos'!$B$9:$BR$71,AH$3,FALSE)-Desconto_TradeIn!P35&lt;=0,0,VLOOKUP($B35,'Novos Planos'!$B$9:$BR$71,AH$3,FALSE)-Desconto_TradeIn!P35),"-")</f>
        <v>2199</v>
      </c>
      <c r="AI35" s="146">
        <f>IFERROR(IF(VLOOKUP($B35,'Novos Planos'!$B$9:$BR$71,AI$3,FALSE)-Desconto_TradeIn!Q35&lt;=0,0,VLOOKUP($B35,'Novos Planos'!$B$9:$BR$71,AI$3,FALSE)-Desconto_TradeIn!Q35),"-")</f>
        <v>1999</v>
      </c>
      <c r="AJ35" s="146">
        <f>IFERROR(IF(VLOOKUP($B35,'Novos Planos'!$B$9:$BR$71,AJ$3,FALSE)-Desconto_TradeIn!R35&lt;=0,0,VLOOKUP($B35,'Novos Planos'!$B$9:$BR$71,AJ$3,FALSE)-Desconto_TradeIn!R35),"-")</f>
        <v>1999</v>
      </c>
      <c r="AK35" s="146">
        <f>IFERROR(IF(VLOOKUP($B35,'Novos Planos'!$B$9:$BR$71,AK$3,FALSE)-Desconto_TradeIn!S35&lt;=0,0,VLOOKUP($B35,'Novos Planos'!$B$9:$BR$71,AK$3,FALSE)-Desconto_TradeIn!S35),"-")</f>
        <v>1999</v>
      </c>
      <c r="AL35" s="146">
        <f>IFERROR(IF(VLOOKUP($B35,'Novos Planos'!$B$9:$BR$71,AL$3,FALSE)-Desconto_TradeIn!T35&lt;=0,0,VLOOKUP($B35,'Novos Planos'!$B$9:$BR$71,AL$3,FALSE)-Desconto_TradeIn!T35),"-")</f>
        <v>1999</v>
      </c>
      <c r="AM35" s="146">
        <f>IFERROR(IF(VLOOKUP($B35,'Novos Planos'!$B$9:$BR$71,AM$3,FALSE)-Desconto_TradeIn!U35&lt;=0,0,VLOOKUP($B35,'Novos Planos'!$B$9:$BR$71,AM$3,FALSE)-Desconto_TradeIn!U35),"-")</f>
        <v>1999</v>
      </c>
      <c r="AN35" s="146">
        <f>IFERROR(IF(VLOOKUP($B35,'Novos Planos'!$B$9:$BR$71,AN$3,FALSE)-Desconto_TradeIn!V35&lt;=0,0,VLOOKUP($B35,'Novos Planos'!$B$9:$BR$71,AN$3,FALSE)-Desconto_TradeIn!V35),"-")</f>
        <v>1999</v>
      </c>
      <c r="AO35" s="146">
        <f>IFERROR(IF(VLOOKUP($B35,'Novos Planos'!$B$9:$BR$71,AO$3,FALSE)-Desconto_TradeIn!W35&lt;=0,0,VLOOKUP($B35,'Novos Planos'!$B$9:$BR$71,AO$3,FALSE)-Desconto_TradeIn!W35),"-")</f>
        <v>1999</v>
      </c>
      <c r="AP35" s="146">
        <f>IFERROR(IF(VLOOKUP($B35,'Novos Planos'!$B$9:$BR$71,AP$3,FALSE)-Desconto_TradeIn!X35&lt;=0,0,VLOOKUP($B35,'Novos Planos'!$B$9:$BR$71,AP$3,FALSE)-Desconto_TradeIn!X35),"-")</f>
        <v>1999</v>
      </c>
      <c r="AQ35" s="146">
        <f>IFERROR(IF(VLOOKUP($B35,'Novos Planos'!$B$9:$BR$71,AQ$3,FALSE)-Desconto_TradeIn!Y35&lt;=0,0,VLOOKUP($B35,'Novos Planos'!$B$9:$BR$71,AQ$3,FALSE)-Desconto_TradeIn!Y35),"-")</f>
        <v>1999</v>
      </c>
      <c r="AR35" s="146">
        <f>IFERROR(IF(VLOOKUP($B35,'Novos Planos'!$B$9:$BR$71,AR$3,FALSE)-Desconto_TradeIn!Z35&lt;=0,0,VLOOKUP($B35,'Novos Planos'!$B$9:$BR$71,AR$3,FALSE)-Desconto_TradeIn!Z35),"-")</f>
        <v>1749</v>
      </c>
      <c r="AS35" s="146">
        <f>IFERROR(IF(VLOOKUP($B35,'Novos Planos'!$B$9:$BR$71,AS$3,FALSE)-Desconto_TradeIn!AA35&lt;=0,0,VLOOKUP($B35,'Novos Planos'!$B$9:$BR$71,AS$3,FALSE)-Desconto_TradeIn!AA35),"-")</f>
        <v>1749</v>
      </c>
      <c r="AT35" s="146">
        <f>IFERROR(IF(VLOOKUP($B35,'Novos Planos'!$B$9:$BR$71,AT$3,FALSE)-Desconto_TradeIn!AB35&lt;=0,0,VLOOKUP($B35,'Novos Planos'!$B$9:$BR$71,AT$3,FALSE)-Desconto_TradeIn!AB35),"-")</f>
        <v>1749</v>
      </c>
      <c r="AU35" s="146">
        <f>IFERROR(IF(VLOOKUP($B35,'Novos Planos'!$B$9:$BR$71,AU$3,FALSE)-Desconto_TradeIn!AC35&lt;=0,0,VLOOKUP($B35,'Novos Planos'!$B$9:$BR$71,AU$3,FALSE)-Desconto_TradeIn!AC35),"-")</f>
        <v>1749</v>
      </c>
      <c r="AV35" s="146">
        <f>IFERROR(IF(VLOOKUP($B35,'Novos Planos'!$B$9:$BR$71,AV$3,FALSE)-Desconto_TradeIn!AD35&lt;=0,0,VLOOKUP($B35,'Novos Planos'!$B$9:$BR$71,AV$3,FALSE)-Desconto_TradeIn!AD35),"-")</f>
        <v>1749</v>
      </c>
      <c r="AW35" s="146">
        <f>IFERROR(IF(VLOOKUP($B35,'Novos Planos'!$B$9:$BR$71,AW$3,FALSE)-Desconto_TradeIn!AE35&lt;=0,0,VLOOKUP($B35,'Novos Planos'!$B$9:$BR$71,AW$3,FALSE)-Desconto_TradeIn!AE35),"-")</f>
        <v>1749</v>
      </c>
      <c r="AX35" s="146">
        <f>IFERROR(IF(VLOOKUP($B35,'Novos Planos'!$B$9:$BR$71,AX$3,FALSE)-Desconto_TradeIn!AF35&lt;=0,0,VLOOKUP($B35,'Novos Planos'!$B$9:$BR$71,AX$3,FALSE)-Desconto_TradeIn!AF35),"-")</f>
        <v>1749</v>
      </c>
      <c r="AY35" s="146">
        <f>IFERROR(IF(VLOOKUP($B35,'Novos Planos'!$B$9:$BR$71,AY$3,FALSE)-Desconto_TradeIn!AG35&lt;=0,0,VLOOKUP($B35,'Novos Planos'!$B$9:$BR$71,AY$3,FALSE)-Desconto_TradeIn!AG35),"-")</f>
        <v>1749</v>
      </c>
      <c r="AZ35" s="146">
        <f>IFERROR(IF(VLOOKUP($B35,'Novos Planos'!$B$9:$BR$71,AZ$3,FALSE)-Desconto_TradeIn!AH35&lt;=0,0,VLOOKUP($B35,'Novos Planos'!$B$9:$BR$71,AZ$3,FALSE)-Desconto_TradeIn!AH35),"-")</f>
        <v>1749</v>
      </c>
      <c r="BA35" s="146">
        <f>IFERROR(IF(VLOOKUP($B35,'Novos Planos'!$B$9:$BR$71,BA$3,FALSE)-Desconto_TradeIn!AI35&lt;=0,0,VLOOKUP($B35,'Novos Planos'!$B$9:$BR$71,BA$3,FALSE)-Desconto_TradeIn!AI35),"-")</f>
        <v>1199</v>
      </c>
      <c r="BB35" s="146">
        <f>IFERROR(IF(VLOOKUP($B35,'Novos Planos'!$B$9:$BR$71,BB$3,FALSE)-Desconto_TradeIn!AJ35&lt;=0,0,VLOOKUP($B35,'Novos Planos'!$B$9:$BR$71,BB$3,FALSE)-Desconto_TradeIn!AJ35),"-")</f>
        <v>1199</v>
      </c>
      <c r="BC35" s="146">
        <f>IFERROR(IF(VLOOKUP($B35,'Novos Planos'!$B$9:$BR$71,BC$3,FALSE)-Desconto_TradeIn!AK35&lt;=0,0,VLOOKUP($B35,'Novos Planos'!$B$9:$BR$71,BC$3,FALSE)-Desconto_TradeIn!AK35),"-")</f>
        <v>1199</v>
      </c>
      <c r="BD35" s="146">
        <f>IFERROR(IF(VLOOKUP($B35,'Novos Planos'!$B$9:$BR$71,BD$3,FALSE)-Desconto_TradeIn!AL35&lt;=0,0,VLOOKUP($B35,'Novos Planos'!$B$9:$BR$71,BD$3,FALSE)-Desconto_TradeIn!AL35),"-")</f>
        <v>1199</v>
      </c>
      <c r="BE35" s="146">
        <f>IFERROR(IF(VLOOKUP($B35,'Novos Planos'!$B$9:$BR$71,BE$3,FALSE)-Desconto_TradeIn!AM35&lt;=0,0,VLOOKUP($B35,'Novos Planos'!$B$9:$BR$71,BE$3,FALSE)-Desconto_TradeIn!AM35),"-")</f>
        <v>1199</v>
      </c>
      <c r="BF35" s="146">
        <f>IFERROR(IF(VLOOKUP($B35,'Novos Planos'!$B$9:$BR$71,BF$3,FALSE)-Desconto_TradeIn!AN35&lt;=0,0,VLOOKUP($B35,'Novos Planos'!$B$9:$BR$71,BF$3,FALSE)-Desconto_TradeIn!AN35),"-")</f>
        <v>1199</v>
      </c>
      <c r="BG35" s="146">
        <f>IFERROR(IF(VLOOKUP($B35,'Novos Planos'!$B$9:$BR$71,BG$3,FALSE)-Desconto_TradeIn!AO35&lt;=0,0,VLOOKUP($B35,'Novos Planos'!$B$9:$BR$71,BG$3,FALSE)-Desconto_TradeIn!AO35),"-")</f>
        <v>1199</v>
      </c>
      <c r="BH35" s="146">
        <f>IFERROR(IF(VLOOKUP($B35,'Novos Planos'!$B$9:$BR$71,BH$3,FALSE)-Desconto_TradeIn!AP35&lt;=0,0,VLOOKUP($B35,'Novos Planos'!$B$9:$BR$71,BH$3,FALSE)-Desconto_TradeIn!AP35),"-")</f>
        <v>1199</v>
      </c>
      <c r="BI35" s="146">
        <f>IFERROR(IF(VLOOKUP($B35,'Novos Planos'!$B$9:$BR$71,BI$3,FALSE)-Desconto_TradeIn!AQ35&lt;=0,0,VLOOKUP($B35,'Novos Planos'!$B$9:$BR$71,BI$3,FALSE)-Desconto_TradeIn!AQ35),"-")</f>
        <v>1199</v>
      </c>
      <c r="BJ35" s="146">
        <f>IFERROR(IF(VLOOKUP($B35,'Novos Planos'!$B$9:$BR$71,BJ$3,FALSE)-Desconto_TradeIn!AR35&lt;=0,0,VLOOKUP($B35,'Novos Planos'!$B$9:$BR$71,BJ$3,FALSE)-Desconto_TradeIn!AR35),"-")</f>
        <v>999</v>
      </c>
      <c r="BK35" s="146">
        <f>IFERROR(IF(VLOOKUP($B35,'Novos Planos'!$B$9:$BR$71,BK$3,FALSE)-Desconto_TradeIn!AS35&lt;=0,0,VLOOKUP($B35,'Novos Planos'!$B$9:$BR$71,BK$3,FALSE)-Desconto_TradeIn!AS35),"-")</f>
        <v>999</v>
      </c>
      <c r="BL35" s="146">
        <f>IFERROR(IF(VLOOKUP($B35,'Novos Planos'!$B$9:$BR$71,BL$3,FALSE)-Desconto_TradeIn!AT35&lt;=0,0,VLOOKUP($B35,'Novos Planos'!$B$9:$BR$71,BL$3,FALSE)-Desconto_TradeIn!AT35),"-")</f>
        <v>999</v>
      </c>
      <c r="BM35" s="146">
        <f>IFERROR(IF(VLOOKUP($B35,'Novos Planos'!$B$9:$BR$71,BM$3,FALSE)-Desconto_TradeIn!AU35&lt;=0,0,VLOOKUP($B35,'Novos Planos'!$B$9:$BR$71,BM$3,FALSE)-Desconto_TradeIn!AU35),"-")</f>
        <v>999</v>
      </c>
      <c r="BN35" s="146">
        <f>IFERROR(IF(VLOOKUP($B35,'Novos Planos'!$B$9:$BR$71,BN$3,FALSE)-Desconto_TradeIn!AV35&lt;=0,0,VLOOKUP($B35,'Novos Planos'!$B$9:$BR$71,BN$3,FALSE)-Desconto_TradeIn!AV35),"-")</f>
        <v>999</v>
      </c>
      <c r="BO35" s="146">
        <f>IFERROR(IF(VLOOKUP($B35,'Novos Planos'!$B$9:$BR$71,BO$3,FALSE)-Desconto_TradeIn!AW35&lt;=0,0,VLOOKUP($B35,'Novos Planos'!$B$9:$BR$71,BO$3,FALSE)-Desconto_TradeIn!AW35),"-")</f>
        <v>999</v>
      </c>
      <c r="BP35" s="146">
        <f>IFERROR(IF(VLOOKUP($B35,'Novos Planos'!$B$9:$BR$71,BP$3,FALSE)-Desconto_TradeIn!AX35&lt;=0,0,VLOOKUP($B35,'Novos Planos'!$B$9:$BR$71,BP$3,FALSE)-Desconto_TradeIn!AX35),"-")</f>
        <v>999</v>
      </c>
      <c r="BQ35" s="146">
        <f>IFERROR(IF(VLOOKUP($B35,'Novos Planos'!$B$9:$BR$71,BQ$3,FALSE)-Desconto_TradeIn!AY35&lt;=0,0,VLOOKUP($B35,'Novos Planos'!$B$9:$BR$71,BQ$3,FALSE)-Desconto_TradeIn!AY35),"-")</f>
        <v>999</v>
      </c>
      <c r="BR35" s="146">
        <f>IFERROR(IF(VLOOKUP($B35,'Novos Planos'!$B$9:$BR$71,BR$3,FALSE)-Desconto_TradeIn!AZ35&lt;=0,0,VLOOKUP($B35,'Novos Planos'!$B$9:$BR$71,BR$3,FALSE)-Desconto_TradeIn!AZ35),"-")</f>
        <v>999</v>
      </c>
      <c r="BS35" s="146">
        <f>IFERROR(IF(VLOOKUP($B35,'Novos Planos'!$B$9:$BR$71,BS$3,FALSE)-Desconto_TradeIn!BA35&lt;=0,0,VLOOKUP($B35,'Novos Planos'!$B$9:$BR$71,BS$3,FALSE)-Desconto_TradeIn!BA35),"-")</f>
        <v>899</v>
      </c>
      <c r="BT35" s="146">
        <f>IFERROR(IF(VLOOKUP($B35,'Novos Planos'!$B$9:$BR$71,BT$3,FALSE)-Desconto_TradeIn!BB35&lt;=0,0,VLOOKUP($B35,'Novos Planos'!$B$9:$BR$71,BT$3,FALSE)-Desconto_TradeIn!BB35),"-")</f>
        <v>899</v>
      </c>
      <c r="BU35" s="146">
        <f>IFERROR(IF(VLOOKUP($B35,'Novos Planos'!$B$9:$BR$71,BU$3,FALSE)-Desconto_TradeIn!BC35&lt;=0,0,VLOOKUP($B35,'Novos Planos'!$B$9:$BR$71,BU$3,FALSE)-Desconto_TradeIn!BC35),"-")</f>
        <v>899</v>
      </c>
      <c r="BV35" s="146">
        <f>IFERROR(IF(VLOOKUP($B35,'Novos Planos'!$B$9:$BR$71,BV$3,FALSE)-Desconto_TradeIn!BD35&lt;=0,0,VLOOKUP($B35,'Novos Planos'!$B$9:$BR$71,BV$3,FALSE)-Desconto_TradeIn!BD35),"-")</f>
        <v>899</v>
      </c>
      <c r="BW35" s="146">
        <f>IFERROR(IF(VLOOKUP($B35,'Novos Planos'!$B$9:$BR$71,BW$3,FALSE)-Desconto_TradeIn!BE35&lt;=0,0,VLOOKUP($B35,'Novos Planos'!$B$9:$BR$71,BW$3,FALSE)-Desconto_TradeIn!BE35),"-")</f>
        <v>899</v>
      </c>
      <c r="BX35" s="146">
        <f>IFERROR(IF(VLOOKUP($B35,'Novos Planos'!$B$9:$BR$71,BX$3,FALSE)-Desconto_TradeIn!BF35&lt;=0,0,VLOOKUP($B35,'Novos Planos'!$B$9:$BR$71,BX$3,FALSE)-Desconto_TradeIn!BF35),"-")</f>
        <v>899</v>
      </c>
      <c r="BY35" s="146">
        <f>IFERROR(IF(VLOOKUP($B35,'Novos Planos'!$B$9:$BR$71,BY$3,FALSE)-Desconto_TradeIn!BG35&lt;=0,0,VLOOKUP($B35,'Novos Planos'!$B$9:$BR$71,BY$3,FALSE)-Desconto_TradeIn!BG35),"-")</f>
        <v>899</v>
      </c>
      <c r="BZ35" s="146">
        <f>IFERROR(IF(VLOOKUP($B35,'Novos Planos'!$B$9:$BR$71,BZ$3,FALSE)-Desconto_TradeIn!BH35&lt;=0,0,VLOOKUP($B35,'Novos Planos'!$B$9:$BR$71,BZ$3,FALSE)-Desconto_TradeIn!BH35),"-")</f>
        <v>899</v>
      </c>
      <c r="CA35" s="146">
        <f>IFERROR(IF(VLOOKUP($B35,'Novos Planos'!$B$9:$BR$71,CA$3,FALSE)-Desconto_TradeIn!BI35&lt;=0,0,VLOOKUP($B35,'Novos Planos'!$B$9:$BR$71,CA$3,FALSE)-Desconto_TradeIn!BI35),"-")</f>
        <v>899</v>
      </c>
      <c r="CB35" s="146">
        <f>IFERROR(IF(VLOOKUP($B35,'Novos Planos'!$B$9:$BR$71,CB$3,FALSE)-Desconto_TradeIn!BJ35&lt;=0,0,VLOOKUP($B35,'Novos Planos'!$B$9:$BR$71,CB$3,FALSE)-Desconto_TradeIn!BJ35),"-")</f>
        <v>99</v>
      </c>
      <c r="CC35" s="146">
        <f>IFERROR(IF(VLOOKUP($B35,'Novos Planos'!$B$9:$BR$71,CC$3,FALSE)-Desconto_TradeIn!BK35&lt;=0,0,VLOOKUP($B35,'Novos Planos'!$B$9:$BR$71,CC$3,FALSE)-Desconto_TradeIn!BK35),"-")</f>
        <v>99</v>
      </c>
      <c r="CD35" s="146">
        <f>IFERROR(IF(VLOOKUP($B35,'Novos Planos'!$B$9:$BR$71,CD$3,FALSE)-Desconto_TradeIn!BL35&lt;=0,0,VLOOKUP($B35,'Novos Planos'!$B$9:$BR$71,CD$3,FALSE)-Desconto_TradeIn!BL35),"-")</f>
        <v>99</v>
      </c>
      <c r="CE35" s="146">
        <f>IFERROR(IF(VLOOKUP($B35,'Novos Planos'!$B$9:$BR$71,CE$3,FALSE)-Desconto_TradeIn!BM35&lt;=0,0,VLOOKUP($B35,'Novos Planos'!$B$9:$BR$71,CE$3,FALSE)-Desconto_TradeIn!BM35),"-")</f>
        <v>99</v>
      </c>
      <c r="CF35" s="146">
        <f>IFERROR(IF(VLOOKUP($B35,'Novos Planos'!$B$9:$BR$71,CF$3,FALSE)-Desconto_TradeIn!BN35&lt;=0,0,VLOOKUP($B35,'Novos Planos'!$B$9:$BR$71,CF$3,FALSE)-Desconto_TradeIn!BN35),"-")</f>
        <v>99</v>
      </c>
      <c r="CG35" s="146">
        <f>IFERROR(IF(VLOOKUP($B35,'Novos Planos'!$B$9:$BR$71,CG$3,FALSE)-Desconto_TradeIn!BO35&lt;=0,0,VLOOKUP($B35,'Novos Planos'!$B$9:$BR$71,CG$3,FALSE)-Desconto_TradeIn!BO35),"-")</f>
        <v>99</v>
      </c>
      <c r="CH35" s="146">
        <f>IFERROR(IF(VLOOKUP($B35,'Novos Planos'!$B$9:$BR$71,CH$3,FALSE)-Desconto_TradeIn!BP35&lt;=0,0,VLOOKUP($B35,'Novos Planos'!$B$9:$BR$71,CH$3,FALSE)-Desconto_TradeIn!BP35),"-")</f>
        <v>99</v>
      </c>
      <c r="CI35" s="146">
        <f>IFERROR(IF(VLOOKUP($B35,'Novos Planos'!$B$9:$BR$71,CI$3,FALSE)-Desconto_TradeIn!BQ35&lt;=0,0,VLOOKUP($B35,'Novos Planos'!$B$9:$BR$71,CI$3,FALSE)-Desconto_TradeIn!BQ35),"-")</f>
        <v>99</v>
      </c>
      <c r="CJ35" s="146">
        <f>IFERROR(IF(VLOOKUP($B35,'Novos Planos'!$B$9:$BR$71,CJ$3,FALSE)-Desconto_TradeIn!BR35&lt;=0,0,VLOOKUP($B35,'Novos Planos'!$B$9:$BR$71,CJ$3,FALSE)-Desconto_TradeIn!BR35),"-")</f>
        <v>99</v>
      </c>
      <c r="CL35" s="237" t="b">
        <f>B35='Novos Planos'!B35</f>
        <v>1</v>
      </c>
      <c r="CM35" s="197">
        <v>0</v>
      </c>
      <c r="CN35" s="197">
        <v>0</v>
      </c>
      <c r="CO35" s="197">
        <v>0</v>
      </c>
      <c r="CP35" s="197">
        <v>0</v>
      </c>
      <c r="CQ35" s="197">
        <v>0</v>
      </c>
      <c r="CR35" s="197">
        <v>0</v>
      </c>
      <c r="CS35" s="197">
        <v>0</v>
      </c>
      <c r="CT35" s="197">
        <v>0</v>
      </c>
      <c r="CU35" s="197">
        <v>0</v>
      </c>
      <c r="CV35" s="197">
        <v>1999</v>
      </c>
      <c r="CW35" s="197">
        <v>1999</v>
      </c>
      <c r="CX35" s="197">
        <v>1999</v>
      </c>
      <c r="CY35" s="197">
        <v>1999</v>
      </c>
      <c r="CZ35" s="197">
        <v>1999</v>
      </c>
      <c r="DA35" s="197">
        <v>1999</v>
      </c>
      <c r="DB35" s="197">
        <v>1999</v>
      </c>
      <c r="DC35" s="197">
        <v>1999</v>
      </c>
      <c r="DD35" s="197">
        <v>1999</v>
      </c>
      <c r="DE35" s="146">
        <v>2199</v>
      </c>
      <c r="DF35" s="146">
        <v>2199</v>
      </c>
      <c r="DG35" s="146">
        <v>2199</v>
      </c>
      <c r="DH35" s="146">
        <v>2199</v>
      </c>
      <c r="DI35" s="146">
        <v>2199</v>
      </c>
      <c r="DJ35" s="146">
        <v>2199</v>
      </c>
      <c r="DK35" s="146">
        <v>2199</v>
      </c>
      <c r="DL35" s="146">
        <v>2199</v>
      </c>
      <c r="DM35" s="146">
        <v>2199</v>
      </c>
      <c r="DN35" s="146">
        <v>1999</v>
      </c>
      <c r="DO35" s="146">
        <v>1999</v>
      </c>
      <c r="DP35" s="146">
        <v>1999</v>
      </c>
      <c r="DQ35" s="146">
        <v>1999</v>
      </c>
      <c r="DR35" s="146">
        <v>1999</v>
      </c>
      <c r="DS35" s="146">
        <v>1999</v>
      </c>
      <c r="DT35" s="146">
        <v>1999</v>
      </c>
      <c r="DU35" s="146">
        <v>1999</v>
      </c>
      <c r="DV35" s="146">
        <v>1999</v>
      </c>
      <c r="DW35" s="146">
        <v>1749</v>
      </c>
      <c r="DX35" s="146">
        <v>1749</v>
      </c>
      <c r="DY35" s="146">
        <v>1749</v>
      </c>
      <c r="DZ35" s="146">
        <v>1749</v>
      </c>
      <c r="EA35" s="146">
        <v>1749</v>
      </c>
      <c r="EB35" s="146">
        <v>1749</v>
      </c>
      <c r="EC35" s="146">
        <v>1749</v>
      </c>
      <c r="ED35" s="146">
        <v>1749</v>
      </c>
      <c r="EE35" s="146">
        <v>1749</v>
      </c>
      <c r="EF35" s="146">
        <v>1199</v>
      </c>
      <c r="EG35" s="146">
        <v>1199</v>
      </c>
      <c r="EH35" s="146">
        <v>1199</v>
      </c>
      <c r="EI35" s="146">
        <v>1199</v>
      </c>
      <c r="EJ35" s="146">
        <v>1199</v>
      </c>
      <c r="EK35" s="146">
        <v>1199</v>
      </c>
      <c r="EL35" s="146">
        <v>1199</v>
      </c>
      <c r="EM35" s="146">
        <v>1199</v>
      </c>
      <c r="EN35" s="146">
        <v>1199</v>
      </c>
      <c r="EO35" s="146">
        <v>999</v>
      </c>
      <c r="EP35" s="146">
        <v>999</v>
      </c>
      <c r="EQ35" s="146">
        <v>999</v>
      </c>
      <c r="ER35" s="146">
        <v>999</v>
      </c>
      <c r="ES35" s="146">
        <v>999</v>
      </c>
      <c r="ET35" s="146">
        <v>999</v>
      </c>
      <c r="EU35" s="146">
        <v>999</v>
      </c>
      <c r="EV35" s="146">
        <v>999</v>
      </c>
      <c r="EW35" s="146">
        <v>999</v>
      </c>
      <c r="EX35" s="146">
        <v>899</v>
      </c>
      <c r="EY35" s="146">
        <v>899</v>
      </c>
      <c r="EZ35" s="146">
        <v>899</v>
      </c>
      <c r="FA35" s="146">
        <v>899</v>
      </c>
      <c r="FB35" s="146">
        <v>899</v>
      </c>
      <c r="FC35" s="146">
        <v>899</v>
      </c>
      <c r="FD35" s="146">
        <v>899</v>
      </c>
      <c r="FE35" s="146">
        <v>899</v>
      </c>
      <c r="FF35" s="146">
        <v>899</v>
      </c>
      <c r="FG35" s="146">
        <v>99</v>
      </c>
      <c r="FH35" s="146">
        <v>99</v>
      </c>
      <c r="FI35" s="146">
        <v>99</v>
      </c>
      <c r="FJ35" s="146">
        <v>99</v>
      </c>
      <c r="FK35" s="146">
        <v>99</v>
      </c>
      <c r="FL35" s="146">
        <v>99</v>
      </c>
      <c r="FM35" s="146">
        <v>99</v>
      </c>
      <c r="FN35" s="146">
        <v>99</v>
      </c>
      <c r="FO35" s="146">
        <v>99</v>
      </c>
    </row>
    <row r="36" spans="1:171" ht="15" customHeight="1">
      <c r="A36" s="296"/>
      <c r="B36" s="149" t="str">
        <f>'Novos Planos'!B36</f>
        <v>Motorola XT1563</v>
      </c>
      <c r="C36" s="391" t="str">
        <f>'Novos Planos'!C36</f>
        <v>Moto X Play</v>
      </c>
      <c r="D36" s="481">
        <f>'Novos Planos'!D36</f>
        <v>42236</v>
      </c>
      <c r="E36" s="481" t="str">
        <f>'Novos Planos'!E36</f>
        <v>Lte</v>
      </c>
      <c r="F36" s="197" t="str">
        <f>'Novos Planos'!F36</f>
        <v>4FF</v>
      </c>
      <c r="G36" s="197" t="str">
        <f>'Novos Planos'!G36</f>
        <v>SmartVivo 6GB</v>
      </c>
      <c r="H36" s="197"/>
      <c r="I36" s="197"/>
      <c r="J36" s="197"/>
      <c r="K36" s="197"/>
      <c r="L36" s="197"/>
      <c r="M36" s="197"/>
      <c r="N36" s="197"/>
      <c r="O36" s="197"/>
      <c r="P36" s="197"/>
      <c r="Q36" s="197">
        <f>IFERROR(IF(VLOOKUP($B36,Multivivo!$B$9:$AI$71,Q$3,FALSE)-Desconto_TradeIn!Q36&lt;=0,0,VLOOKUP($B36,Multivivo!$B$9:$AI$71,Q$3,FALSE)-Desconto_TradeIn!Q36),"-")</f>
        <v>1399</v>
      </c>
      <c r="R36" s="197">
        <f>IFERROR(IF(VLOOKUP($B36,Multivivo!$B$9:$AI$71,R$3,FALSE)-Desconto_TradeIn!R36&lt;=0,0,VLOOKUP($B36,Multivivo!$B$9:$AI$71,R$3,FALSE)-Desconto_TradeIn!R36),"-")</f>
        <v>1399</v>
      </c>
      <c r="S36" s="197">
        <f>IFERROR(IF(VLOOKUP($B36,Multivivo!$B$9:$AI$71,S$3,FALSE)-Desconto_TradeIn!S36&lt;=0,0,VLOOKUP($B36,Multivivo!$B$9:$AI$71,S$3,FALSE)-Desconto_TradeIn!S36),"-")</f>
        <v>1399</v>
      </c>
      <c r="T36" s="197">
        <f>IFERROR(IF(VLOOKUP($B36,Multivivo!$B$9:$AI$71,T$3,FALSE)-Desconto_TradeIn!T36&lt;=0,0,VLOOKUP($B36,Multivivo!$B$9:$AI$71,T$3,FALSE)-Desconto_TradeIn!T36),"-")</f>
        <v>1399</v>
      </c>
      <c r="U36" s="197">
        <f>IFERROR(IF(VLOOKUP($B36,Multivivo!$B$9:$AI$71,U$3,FALSE)-Desconto_TradeIn!U36&lt;=0,0,VLOOKUP($B36,Multivivo!$B$9:$AI$71,U$3,FALSE)-Desconto_TradeIn!U36),"-")</f>
        <v>1399</v>
      </c>
      <c r="V36" s="197">
        <f>IFERROR(IF(VLOOKUP($B36,Multivivo!$B$9:$AI$71,V$3,FALSE)-Desconto_TradeIn!V36&lt;=0,0,VLOOKUP($B36,Multivivo!$B$9:$AI$71,V$3,FALSE)-Desconto_TradeIn!V36),"-")</f>
        <v>1399</v>
      </c>
      <c r="W36" s="197">
        <f>IFERROR(IF(VLOOKUP($B36,Multivivo!$B$9:$AI$71,W$3,FALSE)-Desconto_TradeIn!W36&lt;=0,0,VLOOKUP($B36,Multivivo!$B$9:$AI$71,W$3,FALSE)-Desconto_TradeIn!W36),"-")</f>
        <v>1399</v>
      </c>
      <c r="X36" s="197">
        <f>IFERROR(IF(VLOOKUP($B36,Multivivo!$B$9:$AI$71,X$3,FALSE)-Desconto_TradeIn!X36&lt;=0,0,VLOOKUP($B36,Multivivo!$B$9:$AI$71,X$3,FALSE)-Desconto_TradeIn!X36),"-")</f>
        <v>1399</v>
      </c>
      <c r="Y36" s="197">
        <f>IFERROR(IF(VLOOKUP($B36,Multivivo!$B$9:$AI$71,Y$3,FALSE)-Desconto_TradeIn!Y36&lt;=0,0,VLOOKUP($B36,Multivivo!$B$9:$AI$71,Y$3,FALSE)-Desconto_TradeIn!Y36),"-")</f>
        <v>1399</v>
      </c>
      <c r="Z36" s="146">
        <f>IFERROR(IF(VLOOKUP($B36,'Novos Planos'!$B$9:$BR$71,Z$3,FALSE)-Desconto_TradeIn!H36&lt;=0,0,VLOOKUP($B36,'Novos Planos'!$B$9:$BR$71,Z$3,FALSE)-Desconto_TradeIn!H36),"-")</f>
        <v>2299</v>
      </c>
      <c r="AA36" s="146">
        <f>IFERROR(IF(VLOOKUP($B36,'Novos Planos'!$B$9:$BR$71,AA$3,FALSE)-Desconto_TradeIn!I36&lt;=0,0,VLOOKUP($B36,'Novos Planos'!$B$9:$BR$71,AA$3,FALSE)-Desconto_TradeIn!I36),"-")</f>
        <v>2299</v>
      </c>
      <c r="AB36" s="146">
        <f>IFERROR(IF(VLOOKUP($B36,'Novos Planos'!$B$9:$BR$71,AB$3,FALSE)-Desconto_TradeIn!J36&lt;=0,0,VLOOKUP($B36,'Novos Planos'!$B$9:$BR$71,AB$3,FALSE)-Desconto_TradeIn!J36),"-")</f>
        <v>2299</v>
      </c>
      <c r="AC36" s="146">
        <f>IFERROR(IF(VLOOKUP($B36,'Novos Planos'!$B$9:$BR$71,AC$3,FALSE)-Desconto_TradeIn!K36&lt;=0,0,VLOOKUP($B36,'Novos Planos'!$B$9:$BR$71,AC$3,FALSE)-Desconto_TradeIn!K36),"-")</f>
        <v>2299</v>
      </c>
      <c r="AD36" s="146">
        <f>IFERROR(IF(VLOOKUP($B36,'Novos Planos'!$B$9:$BR$71,AD$3,FALSE)-Desconto_TradeIn!L36&lt;=0,0,VLOOKUP($B36,'Novos Planos'!$B$9:$BR$71,AD$3,FALSE)-Desconto_TradeIn!L36),"-")</f>
        <v>2299</v>
      </c>
      <c r="AE36" s="146">
        <f>IFERROR(IF(VLOOKUP($B36,'Novos Planos'!$B$9:$BR$71,AE$3,FALSE)-Desconto_TradeIn!M36&lt;=0,0,VLOOKUP($B36,'Novos Planos'!$B$9:$BR$71,AE$3,FALSE)-Desconto_TradeIn!M36),"-")</f>
        <v>2299</v>
      </c>
      <c r="AF36" s="146">
        <f>IFERROR(IF(VLOOKUP($B36,'Novos Planos'!$B$9:$BR$71,AF$3,FALSE)-Desconto_TradeIn!N36&lt;=0,0,VLOOKUP($B36,'Novos Planos'!$B$9:$BR$71,AF$3,FALSE)-Desconto_TradeIn!N36),"-")</f>
        <v>2299</v>
      </c>
      <c r="AG36" s="146">
        <f>IFERROR(IF(VLOOKUP($B36,'Novos Planos'!$B$9:$BR$71,AG$3,FALSE)-Desconto_TradeIn!O36&lt;=0,0,VLOOKUP($B36,'Novos Planos'!$B$9:$BR$71,AG$3,FALSE)-Desconto_TradeIn!O36),"-")</f>
        <v>2299</v>
      </c>
      <c r="AH36" s="146">
        <f>IFERROR(IF(VLOOKUP($B36,'Novos Planos'!$B$9:$BR$71,AH$3,FALSE)-Desconto_TradeIn!P36&lt;=0,0,VLOOKUP($B36,'Novos Planos'!$B$9:$BR$71,AH$3,FALSE)-Desconto_TradeIn!P36),"-")</f>
        <v>2299</v>
      </c>
      <c r="AI36" s="146">
        <f>IFERROR(IF(VLOOKUP($B36,'Novos Planos'!$B$9:$BR$71,AI$3,FALSE)-Desconto_TradeIn!Q36&lt;=0,0,VLOOKUP($B36,'Novos Planos'!$B$9:$BR$71,AI$3,FALSE)-Desconto_TradeIn!Q36),"-")</f>
        <v>1399</v>
      </c>
      <c r="AJ36" s="146">
        <f>IFERROR(IF(VLOOKUP($B36,'Novos Planos'!$B$9:$BR$71,AJ$3,FALSE)-Desconto_TradeIn!R36&lt;=0,0,VLOOKUP($B36,'Novos Planos'!$B$9:$BR$71,AJ$3,FALSE)-Desconto_TradeIn!R36),"-")</f>
        <v>1399</v>
      </c>
      <c r="AK36" s="146">
        <f>IFERROR(IF(VLOOKUP($B36,'Novos Planos'!$B$9:$BR$71,AK$3,FALSE)-Desconto_TradeIn!S36&lt;=0,0,VLOOKUP($B36,'Novos Planos'!$B$9:$BR$71,AK$3,FALSE)-Desconto_TradeIn!S36),"-")</f>
        <v>1399</v>
      </c>
      <c r="AL36" s="146">
        <f>IFERROR(IF(VLOOKUP($B36,'Novos Planos'!$B$9:$BR$71,AL$3,FALSE)-Desconto_TradeIn!T36&lt;=0,0,VLOOKUP($B36,'Novos Planos'!$B$9:$BR$71,AL$3,FALSE)-Desconto_TradeIn!T36),"-")</f>
        <v>1399</v>
      </c>
      <c r="AM36" s="146">
        <f>IFERROR(IF(VLOOKUP($B36,'Novos Planos'!$B$9:$BR$71,AM$3,FALSE)-Desconto_TradeIn!U36&lt;=0,0,VLOOKUP($B36,'Novos Planos'!$B$9:$BR$71,AM$3,FALSE)-Desconto_TradeIn!U36),"-")</f>
        <v>1399</v>
      </c>
      <c r="AN36" s="146">
        <f>IFERROR(IF(VLOOKUP($B36,'Novos Planos'!$B$9:$BR$71,AN$3,FALSE)-Desconto_TradeIn!V36&lt;=0,0,VLOOKUP($B36,'Novos Planos'!$B$9:$BR$71,AN$3,FALSE)-Desconto_TradeIn!V36),"-")</f>
        <v>1399</v>
      </c>
      <c r="AO36" s="146">
        <f>IFERROR(IF(VLOOKUP($B36,'Novos Planos'!$B$9:$BR$71,AO$3,FALSE)-Desconto_TradeIn!W36&lt;=0,0,VLOOKUP($B36,'Novos Planos'!$B$9:$BR$71,AO$3,FALSE)-Desconto_TradeIn!W36),"-")</f>
        <v>1399</v>
      </c>
      <c r="AP36" s="146">
        <f>IFERROR(IF(VLOOKUP($B36,'Novos Planos'!$B$9:$BR$71,AP$3,FALSE)-Desconto_TradeIn!X36&lt;=0,0,VLOOKUP($B36,'Novos Planos'!$B$9:$BR$71,AP$3,FALSE)-Desconto_TradeIn!X36),"-")</f>
        <v>1399</v>
      </c>
      <c r="AQ36" s="146">
        <f>IFERROR(IF(VLOOKUP($B36,'Novos Planos'!$B$9:$BR$71,AQ$3,FALSE)-Desconto_TradeIn!Y36&lt;=0,0,VLOOKUP($B36,'Novos Planos'!$B$9:$BR$71,AQ$3,FALSE)-Desconto_TradeIn!Y36),"-")</f>
        <v>1399</v>
      </c>
      <c r="AR36" s="146">
        <f>IFERROR(IF(VLOOKUP($B36,'Novos Planos'!$B$9:$BR$71,AR$3,FALSE)-Desconto_TradeIn!Z36&lt;=0,0,VLOOKUP($B36,'Novos Planos'!$B$9:$BR$71,AR$3,FALSE)-Desconto_TradeIn!Z36),"-")</f>
        <v>1299</v>
      </c>
      <c r="AS36" s="146">
        <f>IFERROR(IF(VLOOKUP($B36,'Novos Planos'!$B$9:$BR$71,AS$3,FALSE)-Desconto_TradeIn!AA36&lt;=0,0,VLOOKUP($B36,'Novos Planos'!$B$9:$BR$71,AS$3,FALSE)-Desconto_TradeIn!AA36),"-")</f>
        <v>1299</v>
      </c>
      <c r="AT36" s="146">
        <f>IFERROR(IF(VLOOKUP($B36,'Novos Planos'!$B$9:$BR$71,AT$3,FALSE)-Desconto_TradeIn!AB36&lt;=0,0,VLOOKUP($B36,'Novos Planos'!$B$9:$BR$71,AT$3,FALSE)-Desconto_TradeIn!AB36),"-")</f>
        <v>1299</v>
      </c>
      <c r="AU36" s="146">
        <f>IFERROR(IF(VLOOKUP($B36,'Novos Planos'!$B$9:$BR$71,AU$3,FALSE)-Desconto_TradeIn!AC36&lt;=0,0,VLOOKUP($B36,'Novos Planos'!$B$9:$BR$71,AU$3,FALSE)-Desconto_TradeIn!AC36),"-")</f>
        <v>1299</v>
      </c>
      <c r="AV36" s="146">
        <f>IFERROR(IF(VLOOKUP($B36,'Novos Planos'!$B$9:$BR$71,AV$3,FALSE)-Desconto_TradeIn!AD36&lt;=0,0,VLOOKUP($B36,'Novos Planos'!$B$9:$BR$71,AV$3,FALSE)-Desconto_TradeIn!AD36),"-")</f>
        <v>1299</v>
      </c>
      <c r="AW36" s="146">
        <f>IFERROR(IF(VLOOKUP($B36,'Novos Planos'!$B$9:$BR$71,AW$3,FALSE)-Desconto_TradeIn!AE36&lt;=0,0,VLOOKUP($B36,'Novos Planos'!$B$9:$BR$71,AW$3,FALSE)-Desconto_TradeIn!AE36),"-")</f>
        <v>1299</v>
      </c>
      <c r="AX36" s="146">
        <f>IFERROR(IF(VLOOKUP($B36,'Novos Planos'!$B$9:$BR$71,AX$3,FALSE)-Desconto_TradeIn!AF36&lt;=0,0,VLOOKUP($B36,'Novos Planos'!$B$9:$BR$71,AX$3,FALSE)-Desconto_TradeIn!AF36),"-")</f>
        <v>1299</v>
      </c>
      <c r="AY36" s="146">
        <f>IFERROR(IF(VLOOKUP($B36,'Novos Planos'!$B$9:$BR$71,AY$3,FALSE)-Desconto_TradeIn!AG36&lt;=0,0,VLOOKUP($B36,'Novos Planos'!$B$9:$BR$71,AY$3,FALSE)-Desconto_TradeIn!AG36),"-")</f>
        <v>1299</v>
      </c>
      <c r="AZ36" s="146">
        <f>IFERROR(IF(VLOOKUP($B36,'Novos Planos'!$B$9:$BR$71,AZ$3,FALSE)-Desconto_TradeIn!AH36&lt;=0,0,VLOOKUP($B36,'Novos Planos'!$B$9:$BR$71,AZ$3,FALSE)-Desconto_TradeIn!AH36),"-")</f>
        <v>1299</v>
      </c>
      <c r="BA36" s="146">
        <f>IFERROR(IF(VLOOKUP($B36,'Novos Planos'!$B$9:$BR$71,BA$3,FALSE)-Desconto_TradeIn!AI36&lt;=0,0,VLOOKUP($B36,'Novos Planos'!$B$9:$BR$71,BA$3,FALSE)-Desconto_TradeIn!AI36),"-")</f>
        <v>1099</v>
      </c>
      <c r="BB36" s="146">
        <f>IFERROR(IF(VLOOKUP($B36,'Novos Planos'!$B$9:$BR$71,BB$3,FALSE)-Desconto_TradeIn!AJ36&lt;=0,0,VLOOKUP($B36,'Novos Planos'!$B$9:$BR$71,BB$3,FALSE)-Desconto_TradeIn!AJ36),"-")</f>
        <v>1099</v>
      </c>
      <c r="BC36" s="146">
        <f>IFERROR(IF(VLOOKUP($B36,'Novos Planos'!$B$9:$BR$71,BC$3,FALSE)-Desconto_TradeIn!AK36&lt;=0,0,VLOOKUP($B36,'Novos Planos'!$B$9:$BR$71,BC$3,FALSE)-Desconto_TradeIn!AK36),"-")</f>
        <v>1099</v>
      </c>
      <c r="BD36" s="146">
        <f>IFERROR(IF(VLOOKUP($B36,'Novos Planos'!$B$9:$BR$71,BD$3,FALSE)-Desconto_TradeIn!AL36&lt;=0,0,VLOOKUP($B36,'Novos Planos'!$B$9:$BR$71,BD$3,FALSE)-Desconto_TradeIn!AL36),"-")</f>
        <v>1099</v>
      </c>
      <c r="BE36" s="146">
        <f>IFERROR(IF(VLOOKUP($B36,'Novos Planos'!$B$9:$BR$71,BE$3,FALSE)-Desconto_TradeIn!AM36&lt;=0,0,VLOOKUP($B36,'Novos Planos'!$B$9:$BR$71,BE$3,FALSE)-Desconto_TradeIn!AM36),"-")</f>
        <v>1099</v>
      </c>
      <c r="BF36" s="146">
        <f>IFERROR(IF(VLOOKUP($B36,'Novos Planos'!$B$9:$BR$71,BF$3,FALSE)-Desconto_TradeIn!AN36&lt;=0,0,VLOOKUP($B36,'Novos Planos'!$B$9:$BR$71,BF$3,FALSE)-Desconto_TradeIn!AN36),"-")</f>
        <v>1099</v>
      </c>
      <c r="BG36" s="146">
        <f>IFERROR(IF(VLOOKUP($B36,'Novos Planos'!$B$9:$BR$71,BG$3,FALSE)-Desconto_TradeIn!AO36&lt;=0,0,VLOOKUP($B36,'Novos Planos'!$B$9:$BR$71,BG$3,FALSE)-Desconto_TradeIn!AO36),"-")</f>
        <v>1099</v>
      </c>
      <c r="BH36" s="146">
        <f>IFERROR(IF(VLOOKUP($B36,'Novos Planos'!$B$9:$BR$71,BH$3,FALSE)-Desconto_TradeIn!AP36&lt;=0,0,VLOOKUP($B36,'Novos Planos'!$B$9:$BR$71,BH$3,FALSE)-Desconto_TradeIn!AP36),"-")</f>
        <v>1099</v>
      </c>
      <c r="BI36" s="146">
        <f>IFERROR(IF(VLOOKUP($B36,'Novos Planos'!$B$9:$BR$71,BI$3,FALSE)-Desconto_TradeIn!AQ36&lt;=0,0,VLOOKUP($B36,'Novos Planos'!$B$9:$BR$71,BI$3,FALSE)-Desconto_TradeIn!AQ36),"-")</f>
        <v>1099</v>
      </c>
      <c r="BJ36" s="146">
        <f>IFERROR(IF(VLOOKUP($B36,'Novos Planos'!$B$9:$BR$71,BJ$3,FALSE)-Desconto_TradeIn!AR36&lt;=0,0,VLOOKUP($B36,'Novos Planos'!$B$9:$BR$71,BJ$3,FALSE)-Desconto_TradeIn!AR36),"-")</f>
        <v>999</v>
      </c>
      <c r="BK36" s="146">
        <f>IFERROR(IF(VLOOKUP($B36,'Novos Planos'!$B$9:$BR$71,BK$3,FALSE)-Desconto_TradeIn!AS36&lt;=0,0,VLOOKUP($B36,'Novos Planos'!$B$9:$BR$71,BK$3,FALSE)-Desconto_TradeIn!AS36),"-")</f>
        <v>999</v>
      </c>
      <c r="BL36" s="146">
        <f>IFERROR(IF(VLOOKUP($B36,'Novos Planos'!$B$9:$BR$71,BL$3,FALSE)-Desconto_TradeIn!AT36&lt;=0,0,VLOOKUP($B36,'Novos Planos'!$B$9:$BR$71,BL$3,FALSE)-Desconto_TradeIn!AT36),"-")</f>
        <v>999</v>
      </c>
      <c r="BM36" s="146">
        <f>IFERROR(IF(VLOOKUP($B36,'Novos Planos'!$B$9:$BR$71,BM$3,FALSE)-Desconto_TradeIn!AU36&lt;=0,0,VLOOKUP($B36,'Novos Planos'!$B$9:$BR$71,BM$3,FALSE)-Desconto_TradeIn!AU36),"-")</f>
        <v>999</v>
      </c>
      <c r="BN36" s="146">
        <f>IFERROR(IF(VLOOKUP($B36,'Novos Planos'!$B$9:$BR$71,BN$3,FALSE)-Desconto_TradeIn!AV36&lt;=0,0,VLOOKUP($B36,'Novos Planos'!$B$9:$BR$71,BN$3,FALSE)-Desconto_TradeIn!AV36),"-")</f>
        <v>999</v>
      </c>
      <c r="BO36" s="146">
        <f>IFERROR(IF(VLOOKUP($B36,'Novos Planos'!$B$9:$BR$71,BO$3,FALSE)-Desconto_TradeIn!AW36&lt;=0,0,VLOOKUP($B36,'Novos Planos'!$B$9:$BR$71,BO$3,FALSE)-Desconto_TradeIn!AW36),"-")</f>
        <v>999</v>
      </c>
      <c r="BP36" s="146">
        <f>IFERROR(IF(VLOOKUP($B36,'Novos Planos'!$B$9:$BR$71,BP$3,FALSE)-Desconto_TradeIn!AX36&lt;=0,0,VLOOKUP($B36,'Novos Planos'!$B$9:$BR$71,BP$3,FALSE)-Desconto_TradeIn!AX36),"-")</f>
        <v>999</v>
      </c>
      <c r="BQ36" s="146">
        <f>IFERROR(IF(VLOOKUP($B36,'Novos Planos'!$B$9:$BR$71,BQ$3,FALSE)-Desconto_TradeIn!AY36&lt;=0,0,VLOOKUP($B36,'Novos Planos'!$B$9:$BR$71,BQ$3,FALSE)-Desconto_TradeIn!AY36),"-")</f>
        <v>999</v>
      </c>
      <c r="BR36" s="146">
        <f>IFERROR(IF(VLOOKUP($B36,'Novos Planos'!$B$9:$BR$71,BR$3,FALSE)-Desconto_TradeIn!AZ36&lt;=0,0,VLOOKUP($B36,'Novos Planos'!$B$9:$BR$71,BR$3,FALSE)-Desconto_TradeIn!AZ36),"-")</f>
        <v>999</v>
      </c>
      <c r="BS36" s="146">
        <f>IFERROR(IF(VLOOKUP($B36,'Novos Planos'!$B$9:$BR$71,BS$3,FALSE)-Desconto_TradeIn!BA36&lt;=0,0,VLOOKUP($B36,'Novos Planos'!$B$9:$BR$71,BS$3,FALSE)-Desconto_TradeIn!BA36),"-")</f>
        <v>949</v>
      </c>
      <c r="BT36" s="146">
        <f>IFERROR(IF(VLOOKUP($B36,'Novos Planos'!$B$9:$BR$71,BT$3,FALSE)-Desconto_TradeIn!BB36&lt;=0,0,VLOOKUP($B36,'Novos Planos'!$B$9:$BR$71,BT$3,FALSE)-Desconto_TradeIn!BB36),"-")</f>
        <v>949</v>
      </c>
      <c r="BU36" s="146">
        <f>IFERROR(IF(VLOOKUP($B36,'Novos Planos'!$B$9:$BR$71,BU$3,FALSE)-Desconto_TradeIn!BC36&lt;=0,0,VLOOKUP($B36,'Novos Planos'!$B$9:$BR$71,BU$3,FALSE)-Desconto_TradeIn!BC36),"-")</f>
        <v>949</v>
      </c>
      <c r="BV36" s="146">
        <f>IFERROR(IF(VLOOKUP($B36,'Novos Planos'!$B$9:$BR$71,BV$3,FALSE)-Desconto_TradeIn!BD36&lt;=0,0,VLOOKUP($B36,'Novos Planos'!$B$9:$BR$71,BV$3,FALSE)-Desconto_TradeIn!BD36),"-")</f>
        <v>949</v>
      </c>
      <c r="BW36" s="146">
        <f>IFERROR(IF(VLOOKUP($B36,'Novos Planos'!$B$9:$BR$71,BW$3,FALSE)-Desconto_TradeIn!BE36&lt;=0,0,VLOOKUP($B36,'Novos Planos'!$B$9:$BR$71,BW$3,FALSE)-Desconto_TradeIn!BE36),"-")</f>
        <v>949</v>
      </c>
      <c r="BX36" s="146">
        <f>IFERROR(IF(VLOOKUP($B36,'Novos Planos'!$B$9:$BR$71,BX$3,FALSE)-Desconto_TradeIn!BF36&lt;=0,0,VLOOKUP($B36,'Novos Planos'!$B$9:$BR$71,BX$3,FALSE)-Desconto_TradeIn!BF36),"-")</f>
        <v>949</v>
      </c>
      <c r="BY36" s="146">
        <f>IFERROR(IF(VLOOKUP($B36,'Novos Planos'!$B$9:$BR$71,BY$3,FALSE)-Desconto_TradeIn!BG36&lt;=0,0,VLOOKUP($B36,'Novos Planos'!$B$9:$BR$71,BY$3,FALSE)-Desconto_TradeIn!BG36),"-")</f>
        <v>949</v>
      </c>
      <c r="BZ36" s="146">
        <f>IFERROR(IF(VLOOKUP($B36,'Novos Planos'!$B$9:$BR$71,BZ$3,FALSE)-Desconto_TradeIn!BH36&lt;=0,0,VLOOKUP($B36,'Novos Planos'!$B$9:$BR$71,BZ$3,FALSE)-Desconto_TradeIn!BH36),"-")</f>
        <v>949</v>
      </c>
      <c r="CA36" s="146">
        <f>IFERROR(IF(VLOOKUP($B36,'Novos Planos'!$B$9:$BR$71,CA$3,FALSE)-Desconto_TradeIn!BI36&lt;=0,0,VLOOKUP($B36,'Novos Planos'!$B$9:$BR$71,CA$3,FALSE)-Desconto_TradeIn!BI36),"-")</f>
        <v>949</v>
      </c>
      <c r="CB36" s="146">
        <f>IFERROR(IF(VLOOKUP($B36,'Novos Planos'!$B$9:$BR$71,CB$3,FALSE)-Desconto_TradeIn!BJ36&lt;=0,0,VLOOKUP($B36,'Novos Planos'!$B$9:$BR$71,CB$3,FALSE)-Desconto_TradeIn!BJ36),"-")</f>
        <v>449</v>
      </c>
      <c r="CC36" s="146">
        <f>IFERROR(IF(VLOOKUP($B36,'Novos Planos'!$B$9:$BR$71,CC$3,FALSE)-Desconto_TradeIn!BK36&lt;=0,0,VLOOKUP($B36,'Novos Planos'!$B$9:$BR$71,CC$3,FALSE)-Desconto_TradeIn!BK36),"-")</f>
        <v>449</v>
      </c>
      <c r="CD36" s="146">
        <f>IFERROR(IF(VLOOKUP($B36,'Novos Planos'!$B$9:$BR$71,CD$3,FALSE)-Desconto_TradeIn!BL36&lt;=0,0,VLOOKUP($B36,'Novos Planos'!$B$9:$BR$71,CD$3,FALSE)-Desconto_TradeIn!BL36),"-")</f>
        <v>449</v>
      </c>
      <c r="CE36" s="146">
        <f>IFERROR(IF(VLOOKUP($B36,'Novos Planos'!$B$9:$BR$71,CE$3,FALSE)-Desconto_TradeIn!BM36&lt;=0,0,VLOOKUP($B36,'Novos Planos'!$B$9:$BR$71,CE$3,FALSE)-Desconto_TradeIn!BM36),"-")</f>
        <v>449</v>
      </c>
      <c r="CF36" s="146">
        <f>IFERROR(IF(VLOOKUP($B36,'Novos Planos'!$B$9:$BR$71,CF$3,FALSE)-Desconto_TradeIn!BN36&lt;=0,0,VLOOKUP($B36,'Novos Planos'!$B$9:$BR$71,CF$3,FALSE)-Desconto_TradeIn!BN36),"-")</f>
        <v>449</v>
      </c>
      <c r="CG36" s="146">
        <f>IFERROR(IF(VLOOKUP($B36,'Novos Planos'!$B$9:$BR$71,CG$3,FALSE)-Desconto_TradeIn!BO36&lt;=0,0,VLOOKUP($B36,'Novos Planos'!$B$9:$BR$71,CG$3,FALSE)-Desconto_TradeIn!BO36),"-")</f>
        <v>449</v>
      </c>
      <c r="CH36" s="146">
        <f>IFERROR(IF(VLOOKUP($B36,'Novos Planos'!$B$9:$BR$71,CH$3,FALSE)-Desconto_TradeIn!BP36&lt;=0,0,VLOOKUP($B36,'Novos Planos'!$B$9:$BR$71,CH$3,FALSE)-Desconto_TradeIn!BP36),"-")</f>
        <v>449</v>
      </c>
      <c r="CI36" s="146">
        <f>IFERROR(IF(VLOOKUP($B36,'Novos Planos'!$B$9:$BR$71,CI$3,FALSE)-Desconto_TradeIn!BQ36&lt;=0,0,VLOOKUP($B36,'Novos Planos'!$B$9:$BR$71,CI$3,FALSE)-Desconto_TradeIn!BQ36),"-")</f>
        <v>449</v>
      </c>
      <c r="CJ36" s="146">
        <f>IFERROR(IF(VLOOKUP($B36,'Novos Planos'!$B$9:$BR$71,CJ$3,FALSE)-Desconto_TradeIn!BR36&lt;=0,0,VLOOKUP($B36,'Novos Planos'!$B$9:$BR$71,CJ$3,FALSE)-Desconto_TradeIn!BR36),"-")</f>
        <v>449</v>
      </c>
      <c r="CL36" s="237" t="b">
        <f>B36='Novos Planos'!B36</f>
        <v>1</v>
      </c>
      <c r="CM36" s="197">
        <v>0</v>
      </c>
      <c r="CN36" s="197">
        <v>0</v>
      </c>
      <c r="CO36" s="197">
        <v>0</v>
      </c>
      <c r="CP36" s="197">
        <v>0</v>
      </c>
      <c r="CQ36" s="197">
        <v>0</v>
      </c>
      <c r="CR36" s="197">
        <v>0</v>
      </c>
      <c r="CS36" s="197">
        <v>0</v>
      </c>
      <c r="CT36" s="197">
        <v>0</v>
      </c>
      <c r="CU36" s="197">
        <v>0</v>
      </c>
      <c r="CV36" s="197">
        <v>1149</v>
      </c>
      <c r="CW36" s="197">
        <v>1149</v>
      </c>
      <c r="CX36" s="197">
        <v>1149</v>
      </c>
      <c r="CY36" s="197">
        <v>1149</v>
      </c>
      <c r="CZ36" s="197">
        <v>1149</v>
      </c>
      <c r="DA36" s="197">
        <v>1149</v>
      </c>
      <c r="DB36" s="197">
        <v>1149</v>
      </c>
      <c r="DC36" s="197">
        <v>1149</v>
      </c>
      <c r="DD36" s="197">
        <v>1149</v>
      </c>
      <c r="DE36" s="146">
        <v>2049</v>
      </c>
      <c r="DF36" s="146">
        <v>2049</v>
      </c>
      <c r="DG36" s="146">
        <v>2049</v>
      </c>
      <c r="DH36" s="146">
        <v>2049</v>
      </c>
      <c r="DI36" s="146">
        <v>2049</v>
      </c>
      <c r="DJ36" s="146">
        <v>2049</v>
      </c>
      <c r="DK36" s="146">
        <v>2049</v>
      </c>
      <c r="DL36" s="146">
        <v>2049</v>
      </c>
      <c r="DM36" s="146">
        <v>2049</v>
      </c>
      <c r="DN36" s="146">
        <v>1149</v>
      </c>
      <c r="DO36" s="146">
        <v>1149</v>
      </c>
      <c r="DP36" s="146">
        <v>1149</v>
      </c>
      <c r="DQ36" s="146">
        <v>1149</v>
      </c>
      <c r="DR36" s="146">
        <v>1149</v>
      </c>
      <c r="DS36" s="146">
        <v>1149</v>
      </c>
      <c r="DT36" s="146">
        <v>1149</v>
      </c>
      <c r="DU36" s="146">
        <v>1149</v>
      </c>
      <c r="DV36" s="146">
        <v>1149</v>
      </c>
      <c r="DW36" s="146">
        <v>1049</v>
      </c>
      <c r="DX36" s="146">
        <v>1049</v>
      </c>
      <c r="DY36" s="146">
        <v>1049</v>
      </c>
      <c r="DZ36" s="146">
        <v>1049</v>
      </c>
      <c r="EA36" s="146">
        <v>1049</v>
      </c>
      <c r="EB36" s="146">
        <v>1049</v>
      </c>
      <c r="EC36" s="146">
        <v>1049</v>
      </c>
      <c r="ED36" s="146">
        <v>1049</v>
      </c>
      <c r="EE36" s="146">
        <v>1049</v>
      </c>
      <c r="EF36" s="146">
        <v>849</v>
      </c>
      <c r="EG36" s="146">
        <v>849</v>
      </c>
      <c r="EH36" s="146">
        <v>849</v>
      </c>
      <c r="EI36" s="146">
        <v>849</v>
      </c>
      <c r="EJ36" s="146">
        <v>849</v>
      </c>
      <c r="EK36" s="146">
        <v>849</v>
      </c>
      <c r="EL36" s="146">
        <v>849</v>
      </c>
      <c r="EM36" s="146">
        <v>849</v>
      </c>
      <c r="EN36" s="146">
        <v>849</v>
      </c>
      <c r="EO36" s="146">
        <v>749</v>
      </c>
      <c r="EP36" s="146">
        <v>749</v>
      </c>
      <c r="EQ36" s="146">
        <v>749</v>
      </c>
      <c r="ER36" s="146">
        <v>749</v>
      </c>
      <c r="ES36" s="146">
        <v>749</v>
      </c>
      <c r="ET36" s="146">
        <v>749</v>
      </c>
      <c r="EU36" s="146">
        <v>749</v>
      </c>
      <c r="EV36" s="146">
        <v>749</v>
      </c>
      <c r="EW36" s="146">
        <v>749</v>
      </c>
      <c r="EX36" s="146">
        <v>699</v>
      </c>
      <c r="EY36" s="146">
        <v>699</v>
      </c>
      <c r="EZ36" s="146">
        <v>699</v>
      </c>
      <c r="FA36" s="146">
        <v>699</v>
      </c>
      <c r="FB36" s="146">
        <v>699</v>
      </c>
      <c r="FC36" s="146">
        <v>699</v>
      </c>
      <c r="FD36" s="146">
        <v>699</v>
      </c>
      <c r="FE36" s="146">
        <v>699</v>
      </c>
      <c r="FF36" s="146">
        <v>699</v>
      </c>
      <c r="FG36" s="146">
        <v>199</v>
      </c>
      <c r="FH36" s="146">
        <v>199</v>
      </c>
      <c r="FI36" s="146">
        <v>199</v>
      </c>
      <c r="FJ36" s="146">
        <v>199</v>
      </c>
      <c r="FK36" s="146">
        <v>199</v>
      </c>
      <c r="FL36" s="146">
        <v>199</v>
      </c>
      <c r="FM36" s="146">
        <v>199</v>
      </c>
      <c r="FN36" s="146">
        <v>199</v>
      </c>
      <c r="FO36" s="146">
        <v>199</v>
      </c>
    </row>
    <row r="37" spans="1:171" ht="15" customHeight="1">
      <c r="A37" s="296"/>
      <c r="B37" s="149" t="str">
        <f>'Novos Planos'!B37</f>
        <v>Samsung A500</v>
      </c>
      <c r="C37" s="391" t="str">
        <f>'Novos Planos'!C37</f>
        <v>Samsung Galaxy A5</v>
      </c>
      <c r="D37" s="481">
        <f>'Novos Planos'!D37</f>
        <v>42032</v>
      </c>
      <c r="E37" s="481" t="str">
        <f>'Novos Planos'!E37</f>
        <v>Lte</v>
      </c>
      <c r="F37" s="197" t="str">
        <f>'Novos Planos'!F37</f>
        <v>4FF</v>
      </c>
      <c r="G37" s="197" t="str">
        <f>'Novos Planos'!G37</f>
        <v>SmartVivo 4GB</v>
      </c>
      <c r="H37" s="197"/>
      <c r="I37" s="197"/>
      <c r="J37" s="197"/>
      <c r="K37" s="197"/>
      <c r="L37" s="197"/>
      <c r="M37" s="197"/>
      <c r="N37" s="197"/>
      <c r="O37" s="197"/>
      <c r="P37" s="197"/>
      <c r="Q37" s="197">
        <f>IFERROR(IF(VLOOKUP($B37,Multivivo!$B$9:$AI$71,Q$3,FALSE)-Desconto_TradeIn!Q37&lt;=0,0,VLOOKUP($B37,Multivivo!$B$9:$AI$71,Q$3,FALSE)-Desconto_TradeIn!Q37),"-")</f>
        <v>1459</v>
      </c>
      <c r="R37" s="197">
        <f>IFERROR(IF(VLOOKUP($B37,Multivivo!$B$9:$AI$71,R$3,FALSE)-Desconto_TradeIn!R37&lt;=0,0,VLOOKUP($B37,Multivivo!$B$9:$AI$71,R$3,FALSE)-Desconto_TradeIn!R37),"-")</f>
        <v>1459</v>
      </c>
      <c r="S37" s="197">
        <f>IFERROR(IF(VLOOKUP($B37,Multivivo!$B$9:$AI$71,S$3,FALSE)-Desconto_TradeIn!S37&lt;=0,0,VLOOKUP($B37,Multivivo!$B$9:$AI$71,S$3,FALSE)-Desconto_TradeIn!S37),"-")</f>
        <v>1459</v>
      </c>
      <c r="T37" s="197">
        <f>IFERROR(IF(VLOOKUP($B37,Multivivo!$B$9:$AI$71,T$3,FALSE)-Desconto_TradeIn!T37&lt;=0,0,VLOOKUP($B37,Multivivo!$B$9:$AI$71,T$3,FALSE)-Desconto_TradeIn!T37),"-")</f>
        <v>1459</v>
      </c>
      <c r="U37" s="197">
        <f>IFERROR(IF(VLOOKUP($B37,Multivivo!$B$9:$AI$71,U$3,FALSE)-Desconto_TradeIn!U37&lt;=0,0,VLOOKUP($B37,Multivivo!$B$9:$AI$71,U$3,FALSE)-Desconto_TradeIn!U37),"-")</f>
        <v>1459</v>
      </c>
      <c r="V37" s="197">
        <f>IFERROR(IF(VLOOKUP($B37,Multivivo!$B$9:$AI$71,V$3,FALSE)-Desconto_TradeIn!V37&lt;=0,0,VLOOKUP($B37,Multivivo!$B$9:$AI$71,V$3,FALSE)-Desconto_TradeIn!V37),"-")</f>
        <v>1459</v>
      </c>
      <c r="W37" s="197">
        <f>IFERROR(IF(VLOOKUP($B37,Multivivo!$B$9:$AI$71,W$3,FALSE)-Desconto_TradeIn!W37&lt;=0,0,VLOOKUP($B37,Multivivo!$B$9:$AI$71,W$3,FALSE)-Desconto_TradeIn!W37),"-")</f>
        <v>1459</v>
      </c>
      <c r="X37" s="197">
        <f>IFERROR(IF(VLOOKUP($B37,Multivivo!$B$9:$AI$71,X$3,FALSE)-Desconto_TradeIn!X37&lt;=0,0,VLOOKUP($B37,Multivivo!$B$9:$AI$71,X$3,FALSE)-Desconto_TradeIn!X37),"-")</f>
        <v>1459</v>
      </c>
      <c r="Y37" s="197">
        <f>IFERROR(IF(VLOOKUP($B37,Multivivo!$B$9:$AI$71,Y$3,FALSE)-Desconto_TradeIn!Y37&lt;=0,0,VLOOKUP($B37,Multivivo!$B$9:$AI$71,Y$3,FALSE)-Desconto_TradeIn!Y37),"-")</f>
        <v>1459</v>
      </c>
      <c r="Z37" s="146">
        <f>IFERROR(IF(VLOOKUP($B37,'Novos Planos'!$B$9:$BR$71,Z$3,FALSE)-Desconto_TradeIn!H37&lt;=0,0,VLOOKUP($B37,'Novos Planos'!$B$9:$BR$71,Z$3,FALSE)-Desconto_TradeIn!H37),"-")</f>
        <v>1749</v>
      </c>
      <c r="AA37" s="146">
        <f>IFERROR(IF(VLOOKUP($B37,'Novos Planos'!$B$9:$BR$71,AA$3,FALSE)-Desconto_TradeIn!I37&lt;=0,0,VLOOKUP($B37,'Novos Planos'!$B$9:$BR$71,AA$3,FALSE)-Desconto_TradeIn!I37),"-")</f>
        <v>1749</v>
      </c>
      <c r="AB37" s="146">
        <f>IFERROR(IF(VLOOKUP($B37,'Novos Planos'!$B$9:$BR$71,AB$3,FALSE)-Desconto_TradeIn!J37&lt;=0,0,VLOOKUP($B37,'Novos Planos'!$B$9:$BR$71,AB$3,FALSE)-Desconto_TradeIn!J37),"-")</f>
        <v>1749</v>
      </c>
      <c r="AC37" s="146">
        <f>IFERROR(IF(VLOOKUP($B37,'Novos Planos'!$B$9:$BR$71,AC$3,FALSE)-Desconto_TradeIn!K37&lt;=0,0,VLOOKUP($B37,'Novos Planos'!$B$9:$BR$71,AC$3,FALSE)-Desconto_TradeIn!K37),"-")</f>
        <v>1749</v>
      </c>
      <c r="AD37" s="146">
        <f>IFERROR(IF(VLOOKUP($B37,'Novos Planos'!$B$9:$BR$71,AD$3,FALSE)-Desconto_TradeIn!L37&lt;=0,0,VLOOKUP($B37,'Novos Planos'!$B$9:$BR$71,AD$3,FALSE)-Desconto_TradeIn!L37),"-")</f>
        <v>1749</v>
      </c>
      <c r="AE37" s="146">
        <f>IFERROR(IF(VLOOKUP($B37,'Novos Planos'!$B$9:$BR$71,AE$3,FALSE)-Desconto_TradeIn!M37&lt;=0,0,VLOOKUP($B37,'Novos Planos'!$B$9:$BR$71,AE$3,FALSE)-Desconto_TradeIn!M37),"-")</f>
        <v>1749</v>
      </c>
      <c r="AF37" s="146">
        <f>IFERROR(IF(VLOOKUP($B37,'Novos Planos'!$B$9:$BR$71,AF$3,FALSE)-Desconto_TradeIn!N37&lt;=0,0,VLOOKUP($B37,'Novos Planos'!$B$9:$BR$71,AF$3,FALSE)-Desconto_TradeIn!N37),"-")</f>
        <v>1749</v>
      </c>
      <c r="AG37" s="146">
        <f>IFERROR(IF(VLOOKUP($B37,'Novos Planos'!$B$9:$BR$71,AG$3,FALSE)-Desconto_TradeIn!O37&lt;=0,0,VLOOKUP($B37,'Novos Planos'!$B$9:$BR$71,AG$3,FALSE)-Desconto_TradeIn!O37),"-")</f>
        <v>1749</v>
      </c>
      <c r="AH37" s="146">
        <f>IFERROR(IF(VLOOKUP($B37,'Novos Planos'!$B$9:$BR$71,AH$3,FALSE)-Desconto_TradeIn!P37&lt;=0,0,VLOOKUP($B37,'Novos Planos'!$B$9:$BR$71,AH$3,FALSE)-Desconto_TradeIn!P37),"-")</f>
        <v>1749</v>
      </c>
      <c r="AI37" s="146">
        <f>IFERROR(IF(VLOOKUP($B37,'Novos Planos'!$B$9:$BR$71,AI$3,FALSE)-Desconto_TradeIn!Q37&lt;=0,0,VLOOKUP($B37,'Novos Planos'!$B$9:$BR$71,AI$3,FALSE)-Desconto_TradeIn!Q37),"-")</f>
        <v>1459</v>
      </c>
      <c r="AJ37" s="146">
        <f>IFERROR(IF(VLOOKUP($B37,'Novos Planos'!$B$9:$BR$71,AJ$3,FALSE)-Desconto_TradeIn!R37&lt;=0,0,VLOOKUP($B37,'Novos Planos'!$B$9:$BR$71,AJ$3,FALSE)-Desconto_TradeIn!R37),"-")</f>
        <v>1459</v>
      </c>
      <c r="AK37" s="146">
        <f>IFERROR(IF(VLOOKUP($B37,'Novos Planos'!$B$9:$BR$71,AK$3,FALSE)-Desconto_TradeIn!S37&lt;=0,0,VLOOKUP($B37,'Novos Planos'!$B$9:$BR$71,AK$3,FALSE)-Desconto_TradeIn!S37),"-")</f>
        <v>1459</v>
      </c>
      <c r="AL37" s="146">
        <f>IFERROR(IF(VLOOKUP($B37,'Novos Planos'!$B$9:$BR$71,AL$3,FALSE)-Desconto_TradeIn!T37&lt;=0,0,VLOOKUP($B37,'Novos Planos'!$B$9:$BR$71,AL$3,FALSE)-Desconto_TradeIn!T37),"-")</f>
        <v>1459</v>
      </c>
      <c r="AM37" s="146">
        <f>IFERROR(IF(VLOOKUP($B37,'Novos Planos'!$B$9:$BR$71,AM$3,FALSE)-Desconto_TradeIn!U37&lt;=0,0,VLOOKUP($B37,'Novos Planos'!$B$9:$BR$71,AM$3,FALSE)-Desconto_TradeIn!U37),"-")</f>
        <v>1459</v>
      </c>
      <c r="AN37" s="146">
        <f>IFERROR(IF(VLOOKUP($B37,'Novos Planos'!$B$9:$BR$71,AN$3,FALSE)-Desconto_TradeIn!V37&lt;=0,0,VLOOKUP($B37,'Novos Planos'!$B$9:$BR$71,AN$3,FALSE)-Desconto_TradeIn!V37),"-")</f>
        <v>1459</v>
      </c>
      <c r="AO37" s="146">
        <f>IFERROR(IF(VLOOKUP($B37,'Novos Planos'!$B$9:$BR$71,AO$3,FALSE)-Desconto_TradeIn!W37&lt;=0,0,VLOOKUP($B37,'Novos Planos'!$B$9:$BR$71,AO$3,FALSE)-Desconto_TradeIn!W37),"-")</f>
        <v>1459</v>
      </c>
      <c r="AP37" s="146">
        <f>IFERROR(IF(VLOOKUP($B37,'Novos Planos'!$B$9:$BR$71,AP$3,FALSE)-Desconto_TradeIn!X37&lt;=0,0,VLOOKUP($B37,'Novos Planos'!$B$9:$BR$71,AP$3,FALSE)-Desconto_TradeIn!X37),"-")</f>
        <v>1459</v>
      </c>
      <c r="AQ37" s="146">
        <f>IFERROR(IF(VLOOKUP($B37,'Novos Planos'!$B$9:$BR$71,AQ$3,FALSE)-Desconto_TradeIn!Y37&lt;=0,0,VLOOKUP($B37,'Novos Planos'!$B$9:$BR$71,AQ$3,FALSE)-Desconto_TradeIn!Y37),"-")</f>
        <v>1459</v>
      </c>
      <c r="AR37" s="146">
        <f>IFERROR(IF(VLOOKUP($B37,'Novos Planos'!$B$9:$BR$71,AR$3,FALSE)-Desconto_TradeIn!Z37&lt;=0,0,VLOOKUP($B37,'Novos Planos'!$B$9:$BR$71,AR$3,FALSE)-Desconto_TradeIn!Z37),"-")</f>
        <v>1199</v>
      </c>
      <c r="AS37" s="146">
        <f>IFERROR(IF(VLOOKUP($B37,'Novos Planos'!$B$9:$BR$71,AS$3,FALSE)-Desconto_TradeIn!AA37&lt;=0,0,VLOOKUP($B37,'Novos Planos'!$B$9:$BR$71,AS$3,FALSE)-Desconto_TradeIn!AA37),"-")</f>
        <v>1199</v>
      </c>
      <c r="AT37" s="146">
        <f>IFERROR(IF(VLOOKUP($B37,'Novos Planos'!$B$9:$BR$71,AT$3,FALSE)-Desconto_TradeIn!AB37&lt;=0,0,VLOOKUP($B37,'Novos Planos'!$B$9:$BR$71,AT$3,FALSE)-Desconto_TradeIn!AB37),"-")</f>
        <v>1199</v>
      </c>
      <c r="AU37" s="146">
        <f>IFERROR(IF(VLOOKUP($B37,'Novos Planos'!$B$9:$BR$71,AU$3,FALSE)-Desconto_TradeIn!AC37&lt;=0,0,VLOOKUP($B37,'Novos Planos'!$B$9:$BR$71,AU$3,FALSE)-Desconto_TradeIn!AC37),"-")</f>
        <v>1199</v>
      </c>
      <c r="AV37" s="146">
        <f>IFERROR(IF(VLOOKUP($B37,'Novos Planos'!$B$9:$BR$71,AV$3,FALSE)-Desconto_TradeIn!AD37&lt;=0,0,VLOOKUP($B37,'Novos Planos'!$B$9:$BR$71,AV$3,FALSE)-Desconto_TradeIn!AD37),"-")</f>
        <v>1199</v>
      </c>
      <c r="AW37" s="146">
        <f>IFERROR(IF(VLOOKUP($B37,'Novos Planos'!$B$9:$BR$71,AW$3,FALSE)-Desconto_TradeIn!AE37&lt;=0,0,VLOOKUP($B37,'Novos Planos'!$B$9:$BR$71,AW$3,FALSE)-Desconto_TradeIn!AE37),"-")</f>
        <v>1199</v>
      </c>
      <c r="AX37" s="146">
        <f>IFERROR(IF(VLOOKUP($B37,'Novos Planos'!$B$9:$BR$71,AX$3,FALSE)-Desconto_TradeIn!AF37&lt;=0,0,VLOOKUP($B37,'Novos Planos'!$B$9:$BR$71,AX$3,FALSE)-Desconto_TradeIn!AF37),"-")</f>
        <v>1199</v>
      </c>
      <c r="AY37" s="146">
        <f>IFERROR(IF(VLOOKUP($B37,'Novos Planos'!$B$9:$BR$71,AY$3,FALSE)-Desconto_TradeIn!AG37&lt;=0,0,VLOOKUP($B37,'Novos Planos'!$B$9:$BR$71,AY$3,FALSE)-Desconto_TradeIn!AG37),"-")</f>
        <v>1199</v>
      </c>
      <c r="AZ37" s="146">
        <f>IFERROR(IF(VLOOKUP($B37,'Novos Planos'!$B$9:$BR$71,AZ$3,FALSE)-Desconto_TradeIn!AH37&lt;=0,0,VLOOKUP($B37,'Novos Planos'!$B$9:$BR$71,AZ$3,FALSE)-Desconto_TradeIn!AH37),"-")</f>
        <v>1199</v>
      </c>
      <c r="BA37" s="146">
        <f>IFERROR(IF(VLOOKUP($B37,'Novos Planos'!$B$9:$BR$71,BA$3,FALSE)-Desconto_TradeIn!AI37&lt;=0,0,VLOOKUP($B37,'Novos Planos'!$B$9:$BR$71,BA$3,FALSE)-Desconto_TradeIn!AI37),"-")</f>
        <v>899</v>
      </c>
      <c r="BB37" s="146">
        <f>IFERROR(IF(VLOOKUP($B37,'Novos Planos'!$B$9:$BR$71,BB$3,FALSE)-Desconto_TradeIn!AJ37&lt;=0,0,VLOOKUP($B37,'Novos Planos'!$B$9:$BR$71,BB$3,FALSE)-Desconto_TradeIn!AJ37),"-")</f>
        <v>899</v>
      </c>
      <c r="BC37" s="146">
        <f>IFERROR(IF(VLOOKUP($B37,'Novos Planos'!$B$9:$BR$71,BC$3,FALSE)-Desconto_TradeIn!AK37&lt;=0,0,VLOOKUP($B37,'Novos Planos'!$B$9:$BR$71,BC$3,FALSE)-Desconto_TradeIn!AK37),"-")</f>
        <v>899</v>
      </c>
      <c r="BD37" s="146">
        <f>IFERROR(IF(VLOOKUP($B37,'Novos Planos'!$B$9:$BR$71,BD$3,FALSE)-Desconto_TradeIn!AL37&lt;=0,0,VLOOKUP($B37,'Novos Planos'!$B$9:$BR$71,BD$3,FALSE)-Desconto_TradeIn!AL37),"-")</f>
        <v>899</v>
      </c>
      <c r="BE37" s="146">
        <f>IFERROR(IF(VLOOKUP($B37,'Novos Planos'!$B$9:$BR$71,BE$3,FALSE)-Desconto_TradeIn!AM37&lt;=0,0,VLOOKUP($B37,'Novos Planos'!$B$9:$BR$71,BE$3,FALSE)-Desconto_TradeIn!AM37),"-")</f>
        <v>899</v>
      </c>
      <c r="BF37" s="146">
        <f>IFERROR(IF(VLOOKUP($B37,'Novos Planos'!$B$9:$BR$71,BF$3,FALSE)-Desconto_TradeIn!AN37&lt;=0,0,VLOOKUP($B37,'Novos Planos'!$B$9:$BR$71,BF$3,FALSE)-Desconto_TradeIn!AN37),"-")</f>
        <v>899</v>
      </c>
      <c r="BG37" s="146">
        <f>IFERROR(IF(VLOOKUP($B37,'Novos Planos'!$B$9:$BR$71,BG$3,FALSE)-Desconto_TradeIn!AO37&lt;=0,0,VLOOKUP($B37,'Novos Planos'!$B$9:$BR$71,BG$3,FALSE)-Desconto_TradeIn!AO37),"-")</f>
        <v>899</v>
      </c>
      <c r="BH37" s="146">
        <f>IFERROR(IF(VLOOKUP($B37,'Novos Planos'!$B$9:$BR$71,BH$3,FALSE)-Desconto_TradeIn!AP37&lt;=0,0,VLOOKUP($B37,'Novos Planos'!$B$9:$BR$71,BH$3,FALSE)-Desconto_TradeIn!AP37),"-")</f>
        <v>899</v>
      </c>
      <c r="BI37" s="146">
        <f>IFERROR(IF(VLOOKUP($B37,'Novos Planos'!$B$9:$BR$71,BI$3,FALSE)-Desconto_TradeIn!AQ37&lt;=0,0,VLOOKUP($B37,'Novos Planos'!$B$9:$BR$71,BI$3,FALSE)-Desconto_TradeIn!AQ37),"-")</f>
        <v>899</v>
      </c>
      <c r="BJ37" s="146">
        <f>IFERROR(IF(VLOOKUP($B37,'Novos Planos'!$B$9:$BR$71,BJ$3,FALSE)-Desconto_TradeIn!AR37&lt;=0,0,VLOOKUP($B37,'Novos Planos'!$B$9:$BR$71,BJ$3,FALSE)-Desconto_TradeIn!AR37),"-")</f>
        <v>699</v>
      </c>
      <c r="BK37" s="146">
        <f>IFERROR(IF(VLOOKUP($B37,'Novos Planos'!$B$9:$BR$71,BK$3,FALSE)-Desconto_TradeIn!AS37&lt;=0,0,VLOOKUP($B37,'Novos Planos'!$B$9:$BR$71,BK$3,FALSE)-Desconto_TradeIn!AS37),"-")</f>
        <v>699</v>
      </c>
      <c r="BL37" s="146">
        <f>IFERROR(IF(VLOOKUP($B37,'Novos Planos'!$B$9:$BR$71,BL$3,FALSE)-Desconto_TradeIn!AT37&lt;=0,0,VLOOKUP($B37,'Novos Planos'!$B$9:$BR$71,BL$3,FALSE)-Desconto_TradeIn!AT37),"-")</f>
        <v>699</v>
      </c>
      <c r="BM37" s="146">
        <f>IFERROR(IF(VLOOKUP($B37,'Novos Planos'!$B$9:$BR$71,BM$3,FALSE)-Desconto_TradeIn!AU37&lt;=0,0,VLOOKUP($B37,'Novos Planos'!$B$9:$BR$71,BM$3,FALSE)-Desconto_TradeIn!AU37),"-")</f>
        <v>699</v>
      </c>
      <c r="BN37" s="146">
        <f>IFERROR(IF(VLOOKUP($B37,'Novos Planos'!$B$9:$BR$71,BN$3,FALSE)-Desconto_TradeIn!AV37&lt;=0,0,VLOOKUP($B37,'Novos Planos'!$B$9:$BR$71,BN$3,FALSE)-Desconto_TradeIn!AV37),"-")</f>
        <v>699</v>
      </c>
      <c r="BO37" s="146">
        <f>IFERROR(IF(VLOOKUP($B37,'Novos Planos'!$B$9:$BR$71,BO$3,FALSE)-Desconto_TradeIn!AW37&lt;=0,0,VLOOKUP($B37,'Novos Planos'!$B$9:$BR$71,BO$3,FALSE)-Desconto_TradeIn!AW37),"-")</f>
        <v>699</v>
      </c>
      <c r="BP37" s="146">
        <f>IFERROR(IF(VLOOKUP($B37,'Novos Planos'!$B$9:$BR$71,BP$3,FALSE)-Desconto_TradeIn!AX37&lt;=0,0,VLOOKUP($B37,'Novos Planos'!$B$9:$BR$71,BP$3,FALSE)-Desconto_TradeIn!AX37),"-")</f>
        <v>699</v>
      </c>
      <c r="BQ37" s="146">
        <f>IFERROR(IF(VLOOKUP($B37,'Novos Planos'!$B$9:$BR$71,BQ$3,FALSE)-Desconto_TradeIn!AY37&lt;=0,0,VLOOKUP($B37,'Novos Planos'!$B$9:$BR$71,BQ$3,FALSE)-Desconto_TradeIn!AY37),"-")</f>
        <v>699</v>
      </c>
      <c r="BR37" s="146">
        <f>IFERROR(IF(VLOOKUP($B37,'Novos Planos'!$B$9:$BR$71,BR$3,FALSE)-Desconto_TradeIn!AZ37&lt;=0,0,VLOOKUP($B37,'Novos Planos'!$B$9:$BR$71,BR$3,FALSE)-Desconto_TradeIn!AZ37),"-")</f>
        <v>699</v>
      </c>
      <c r="BS37" s="146">
        <f>IFERROR(IF(VLOOKUP($B37,'Novos Planos'!$B$9:$BR$71,BS$3,FALSE)-Desconto_TradeIn!BA37&lt;=0,0,VLOOKUP($B37,'Novos Planos'!$B$9:$BR$71,BS$3,FALSE)-Desconto_TradeIn!BA37),"-")</f>
        <v>599</v>
      </c>
      <c r="BT37" s="146">
        <f>IFERROR(IF(VLOOKUP($B37,'Novos Planos'!$B$9:$BR$71,BT$3,FALSE)-Desconto_TradeIn!BB37&lt;=0,0,VLOOKUP($B37,'Novos Planos'!$B$9:$BR$71,BT$3,FALSE)-Desconto_TradeIn!BB37),"-")</f>
        <v>599</v>
      </c>
      <c r="BU37" s="146">
        <f>IFERROR(IF(VLOOKUP($B37,'Novos Planos'!$B$9:$BR$71,BU$3,FALSE)-Desconto_TradeIn!BC37&lt;=0,0,VLOOKUP($B37,'Novos Planos'!$B$9:$BR$71,BU$3,FALSE)-Desconto_TradeIn!BC37),"-")</f>
        <v>599</v>
      </c>
      <c r="BV37" s="146">
        <f>IFERROR(IF(VLOOKUP($B37,'Novos Planos'!$B$9:$BR$71,BV$3,FALSE)-Desconto_TradeIn!BD37&lt;=0,0,VLOOKUP($B37,'Novos Planos'!$B$9:$BR$71,BV$3,FALSE)-Desconto_TradeIn!BD37),"-")</f>
        <v>599</v>
      </c>
      <c r="BW37" s="146">
        <f>IFERROR(IF(VLOOKUP($B37,'Novos Planos'!$B$9:$BR$71,BW$3,FALSE)-Desconto_TradeIn!BE37&lt;=0,0,VLOOKUP($B37,'Novos Planos'!$B$9:$BR$71,BW$3,FALSE)-Desconto_TradeIn!BE37),"-")</f>
        <v>599</v>
      </c>
      <c r="BX37" s="146">
        <f>IFERROR(IF(VLOOKUP($B37,'Novos Planos'!$B$9:$BR$71,BX$3,FALSE)-Desconto_TradeIn!BF37&lt;=0,0,VLOOKUP($B37,'Novos Planos'!$B$9:$BR$71,BX$3,FALSE)-Desconto_TradeIn!BF37),"-")</f>
        <v>599</v>
      </c>
      <c r="BY37" s="146">
        <f>IFERROR(IF(VLOOKUP($B37,'Novos Planos'!$B$9:$BR$71,BY$3,FALSE)-Desconto_TradeIn!BG37&lt;=0,0,VLOOKUP($B37,'Novos Planos'!$B$9:$BR$71,BY$3,FALSE)-Desconto_TradeIn!BG37),"-")</f>
        <v>599</v>
      </c>
      <c r="BZ37" s="146">
        <f>IFERROR(IF(VLOOKUP($B37,'Novos Planos'!$B$9:$BR$71,BZ$3,FALSE)-Desconto_TradeIn!BH37&lt;=0,0,VLOOKUP($B37,'Novos Planos'!$B$9:$BR$71,BZ$3,FALSE)-Desconto_TradeIn!BH37),"-")</f>
        <v>599</v>
      </c>
      <c r="CA37" s="146">
        <f>IFERROR(IF(VLOOKUP($B37,'Novos Planos'!$B$9:$BR$71,CA$3,FALSE)-Desconto_TradeIn!BI37&lt;=0,0,VLOOKUP($B37,'Novos Planos'!$B$9:$BR$71,CA$3,FALSE)-Desconto_TradeIn!BI37),"-")</f>
        <v>599</v>
      </c>
      <c r="CB37" s="146">
        <f>IFERROR(IF(VLOOKUP($B37,'Novos Planos'!$B$9:$BR$71,CB$3,FALSE)-Desconto_TradeIn!BJ37&lt;=0,0,VLOOKUP($B37,'Novos Planos'!$B$9:$BR$71,CB$3,FALSE)-Desconto_TradeIn!BJ37),"-")</f>
        <v>0</v>
      </c>
      <c r="CC37" s="146">
        <f>IFERROR(IF(VLOOKUP($B37,'Novos Planos'!$B$9:$BR$71,CC$3,FALSE)-Desconto_TradeIn!BK37&lt;=0,0,VLOOKUP($B37,'Novos Planos'!$B$9:$BR$71,CC$3,FALSE)-Desconto_TradeIn!BK37),"-")</f>
        <v>0</v>
      </c>
      <c r="CD37" s="146">
        <f>IFERROR(IF(VLOOKUP($B37,'Novos Planos'!$B$9:$BR$71,CD$3,FALSE)-Desconto_TradeIn!BL37&lt;=0,0,VLOOKUP($B37,'Novos Planos'!$B$9:$BR$71,CD$3,FALSE)-Desconto_TradeIn!BL37),"-")</f>
        <v>0</v>
      </c>
      <c r="CE37" s="146">
        <f>IFERROR(IF(VLOOKUP($B37,'Novos Planos'!$B$9:$BR$71,CE$3,FALSE)-Desconto_TradeIn!BM37&lt;=0,0,VLOOKUP($B37,'Novos Planos'!$B$9:$BR$71,CE$3,FALSE)-Desconto_TradeIn!BM37),"-")</f>
        <v>0</v>
      </c>
      <c r="CF37" s="146">
        <f>IFERROR(IF(VLOOKUP($B37,'Novos Planos'!$B$9:$BR$71,CF$3,FALSE)-Desconto_TradeIn!BN37&lt;=0,0,VLOOKUP($B37,'Novos Planos'!$B$9:$BR$71,CF$3,FALSE)-Desconto_TradeIn!BN37),"-")</f>
        <v>0</v>
      </c>
      <c r="CG37" s="146">
        <f>IFERROR(IF(VLOOKUP($B37,'Novos Planos'!$B$9:$BR$71,CG$3,FALSE)-Desconto_TradeIn!BO37&lt;=0,0,VLOOKUP($B37,'Novos Planos'!$B$9:$BR$71,CG$3,FALSE)-Desconto_TradeIn!BO37),"-")</f>
        <v>0</v>
      </c>
      <c r="CH37" s="146">
        <f>IFERROR(IF(VLOOKUP($B37,'Novos Planos'!$B$9:$BR$71,CH$3,FALSE)-Desconto_TradeIn!BP37&lt;=0,0,VLOOKUP($B37,'Novos Planos'!$B$9:$BR$71,CH$3,FALSE)-Desconto_TradeIn!BP37),"-")</f>
        <v>0</v>
      </c>
      <c r="CI37" s="146">
        <f>IFERROR(IF(VLOOKUP($B37,'Novos Planos'!$B$9:$BR$71,CI$3,FALSE)-Desconto_TradeIn!BQ37&lt;=0,0,VLOOKUP($B37,'Novos Planos'!$B$9:$BR$71,CI$3,FALSE)-Desconto_TradeIn!BQ37),"-")</f>
        <v>0</v>
      </c>
      <c r="CJ37" s="146">
        <f>IFERROR(IF(VLOOKUP($B37,'Novos Planos'!$B$9:$BR$71,CJ$3,FALSE)-Desconto_TradeIn!BR37&lt;=0,0,VLOOKUP($B37,'Novos Planos'!$B$9:$BR$71,CJ$3,FALSE)-Desconto_TradeIn!BR37),"-")</f>
        <v>0</v>
      </c>
      <c r="CL37" s="237" t="b">
        <f>B37='Novos Planos'!B37</f>
        <v>1</v>
      </c>
      <c r="CM37" s="197">
        <v>0</v>
      </c>
      <c r="CN37" s="197">
        <v>0</v>
      </c>
      <c r="CO37" s="197">
        <v>0</v>
      </c>
      <c r="CP37" s="197">
        <v>0</v>
      </c>
      <c r="CQ37" s="197">
        <v>0</v>
      </c>
      <c r="CR37" s="197">
        <v>0</v>
      </c>
      <c r="CS37" s="197">
        <v>0</v>
      </c>
      <c r="CT37" s="197">
        <v>0</v>
      </c>
      <c r="CU37" s="197">
        <v>0</v>
      </c>
      <c r="CV37" s="197">
        <v>1459</v>
      </c>
      <c r="CW37" s="197">
        <v>1459</v>
      </c>
      <c r="CX37" s="197">
        <v>1459</v>
      </c>
      <c r="CY37" s="197">
        <v>1459</v>
      </c>
      <c r="CZ37" s="197">
        <v>1459</v>
      </c>
      <c r="DA37" s="197">
        <v>1459</v>
      </c>
      <c r="DB37" s="197">
        <v>1459</v>
      </c>
      <c r="DC37" s="197">
        <v>1459</v>
      </c>
      <c r="DD37" s="197">
        <v>1459</v>
      </c>
      <c r="DE37" s="146">
        <v>1749</v>
      </c>
      <c r="DF37" s="146">
        <v>1749</v>
      </c>
      <c r="DG37" s="146">
        <v>1749</v>
      </c>
      <c r="DH37" s="146">
        <v>1749</v>
      </c>
      <c r="DI37" s="146">
        <v>1749</v>
      </c>
      <c r="DJ37" s="146">
        <v>1749</v>
      </c>
      <c r="DK37" s="146">
        <v>1749</v>
      </c>
      <c r="DL37" s="146">
        <v>1749</v>
      </c>
      <c r="DM37" s="146">
        <v>1749</v>
      </c>
      <c r="DN37" s="146">
        <v>1459</v>
      </c>
      <c r="DO37" s="146">
        <v>1459</v>
      </c>
      <c r="DP37" s="146">
        <v>1459</v>
      </c>
      <c r="DQ37" s="146">
        <v>1459</v>
      </c>
      <c r="DR37" s="146">
        <v>1459</v>
      </c>
      <c r="DS37" s="146">
        <v>1459</v>
      </c>
      <c r="DT37" s="146">
        <v>1459</v>
      </c>
      <c r="DU37" s="146">
        <v>1459</v>
      </c>
      <c r="DV37" s="146">
        <v>1459</v>
      </c>
      <c r="DW37" s="146">
        <v>1199</v>
      </c>
      <c r="DX37" s="146">
        <v>1199</v>
      </c>
      <c r="DY37" s="146">
        <v>1199</v>
      </c>
      <c r="DZ37" s="146">
        <v>1199</v>
      </c>
      <c r="EA37" s="146">
        <v>1199</v>
      </c>
      <c r="EB37" s="146">
        <v>1199</v>
      </c>
      <c r="EC37" s="146">
        <v>1199</v>
      </c>
      <c r="ED37" s="146">
        <v>1199</v>
      </c>
      <c r="EE37" s="146">
        <v>1199</v>
      </c>
      <c r="EF37" s="146">
        <v>899</v>
      </c>
      <c r="EG37" s="146">
        <v>899</v>
      </c>
      <c r="EH37" s="146">
        <v>899</v>
      </c>
      <c r="EI37" s="146">
        <v>899</v>
      </c>
      <c r="EJ37" s="146">
        <v>899</v>
      </c>
      <c r="EK37" s="146">
        <v>899</v>
      </c>
      <c r="EL37" s="146">
        <v>899</v>
      </c>
      <c r="EM37" s="146">
        <v>899</v>
      </c>
      <c r="EN37" s="146">
        <v>899</v>
      </c>
      <c r="EO37" s="146">
        <v>699</v>
      </c>
      <c r="EP37" s="146">
        <v>699</v>
      </c>
      <c r="EQ37" s="146">
        <v>699</v>
      </c>
      <c r="ER37" s="146">
        <v>699</v>
      </c>
      <c r="ES37" s="146">
        <v>699</v>
      </c>
      <c r="ET37" s="146">
        <v>699</v>
      </c>
      <c r="EU37" s="146">
        <v>699</v>
      </c>
      <c r="EV37" s="146">
        <v>699</v>
      </c>
      <c r="EW37" s="146">
        <v>699</v>
      </c>
      <c r="EX37" s="146">
        <v>599</v>
      </c>
      <c r="EY37" s="146">
        <v>599</v>
      </c>
      <c r="EZ37" s="146">
        <v>599</v>
      </c>
      <c r="FA37" s="146">
        <v>599</v>
      </c>
      <c r="FB37" s="146">
        <v>599</v>
      </c>
      <c r="FC37" s="146">
        <v>599</v>
      </c>
      <c r="FD37" s="146">
        <v>599</v>
      </c>
      <c r="FE37" s="146">
        <v>599</v>
      </c>
      <c r="FF37" s="146">
        <v>599</v>
      </c>
      <c r="FG37" s="146">
        <v>0</v>
      </c>
      <c r="FH37" s="146">
        <v>0</v>
      </c>
      <c r="FI37" s="146">
        <v>0</v>
      </c>
      <c r="FJ37" s="146">
        <v>0</v>
      </c>
      <c r="FK37" s="146">
        <v>0</v>
      </c>
      <c r="FL37" s="146">
        <v>0</v>
      </c>
      <c r="FM37" s="146">
        <v>0</v>
      </c>
      <c r="FN37" s="146">
        <v>0</v>
      </c>
      <c r="FO37" s="146">
        <v>0</v>
      </c>
    </row>
    <row r="38" spans="1:171" ht="15" customHeight="1">
      <c r="A38" s="296"/>
      <c r="B38" s="149" t="str">
        <f>'Novos Planos'!B38</f>
        <v>Sony D6643</v>
      </c>
      <c r="C38" s="391" t="str">
        <f>'Novos Planos'!C38</f>
        <v>Sony Xperia Z3</v>
      </c>
      <c r="D38" s="481">
        <f>'Novos Planos'!D38</f>
        <v>41927</v>
      </c>
      <c r="E38" s="481" t="str">
        <f>'Novos Planos'!E38</f>
        <v>Lte</v>
      </c>
      <c r="F38" s="197" t="str">
        <f>'Novos Planos'!F38</f>
        <v>4FF</v>
      </c>
      <c r="G38" s="197" t="str">
        <f>'Novos Planos'!G38</f>
        <v>SmartVivo 6GB</v>
      </c>
      <c r="H38" s="197"/>
      <c r="I38" s="197"/>
      <c r="J38" s="197"/>
      <c r="K38" s="197"/>
      <c r="L38" s="197"/>
      <c r="M38" s="197"/>
      <c r="N38" s="197"/>
      <c r="O38" s="197"/>
      <c r="P38" s="197"/>
      <c r="Q38" s="197">
        <f>IFERROR(IF(VLOOKUP($B38,Multivivo!$B$9:$AI$71,Q$3,FALSE)-Desconto_TradeIn!Q38&lt;=0,0,VLOOKUP($B38,Multivivo!$B$9:$AI$71,Q$3,FALSE)-Desconto_TradeIn!Q38),"-")</f>
        <v>2289</v>
      </c>
      <c r="R38" s="197">
        <f>IFERROR(IF(VLOOKUP($B38,Multivivo!$B$9:$AI$71,R$3,FALSE)-Desconto_TradeIn!R38&lt;=0,0,VLOOKUP($B38,Multivivo!$B$9:$AI$71,R$3,FALSE)-Desconto_TradeIn!R38),"-")</f>
        <v>2289</v>
      </c>
      <c r="S38" s="197">
        <f>IFERROR(IF(VLOOKUP($B38,Multivivo!$B$9:$AI$71,S$3,FALSE)-Desconto_TradeIn!S38&lt;=0,0,VLOOKUP($B38,Multivivo!$B$9:$AI$71,S$3,FALSE)-Desconto_TradeIn!S38),"-")</f>
        <v>2289</v>
      </c>
      <c r="T38" s="197">
        <f>IFERROR(IF(VLOOKUP($B38,Multivivo!$B$9:$AI$71,T$3,FALSE)-Desconto_TradeIn!T38&lt;=0,0,VLOOKUP($B38,Multivivo!$B$9:$AI$71,T$3,FALSE)-Desconto_TradeIn!T38),"-")</f>
        <v>2289</v>
      </c>
      <c r="U38" s="197">
        <f>IFERROR(IF(VLOOKUP($B38,Multivivo!$B$9:$AI$71,U$3,FALSE)-Desconto_TradeIn!U38&lt;=0,0,VLOOKUP($B38,Multivivo!$B$9:$AI$71,U$3,FALSE)-Desconto_TradeIn!U38),"-")</f>
        <v>2289</v>
      </c>
      <c r="V38" s="197">
        <f>IFERROR(IF(VLOOKUP($B38,Multivivo!$B$9:$AI$71,V$3,FALSE)-Desconto_TradeIn!V38&lt;=0,0,VLOOKUP($B38,Multivivo!$B$9:$AI$71,V$3,FALSE)-Desconto_TradeIn!V38),"-")</f>
        <v>2289</v>
      </c>
      <c r="W38" s="197">
        <f>IFERROR(IF(VLOOKUP($B38,Multivivo!$B$9:$AI$71,W$3,FALSE)-Desconto_TradeIn!W38&lt;=0,0,VLOOKUP($B38,Multivivo!$B$9:$AI$71,W$3,FALSE)-Desconto_TradeIn!W38),"-")</f>
        <v>2289</v>
      </c>
      <c r="X38" s="197">
        <f>IFERROR(IF(VLOOKUP($B38,Multivivo!$B$9:$AI$71,X$3,FALSE)-Desconto_TradeIn!X38&lt;=0,0,VLOOKUP($B38,Multivivo!$B$9:$AI$71,X$3,FALSE)-Desconto_TradeIn!X38),"-")</f>
        <v>2289</v>
      </c>
      <c r="Y38" s="197">
        <f>IFERROR(IF(VLOOKUP($B38,Multivivo!$B$9:$AI$71,Y$3,FALSE)-Desconto_TradeIn!Y38&lt;=0,0,VLOOKUP($B38,Multivivo!$B$9:$AI$71,Y$3,FALSE)-Desconto_TradeIn!Y38),"-")</f>
        <v>2289</v>
      </c>
      <c r="Z38" s="146">
        <f>IFERROR(IF(VLOOKUP($B38,'Novos Planos'!$B$9:$BR$71,Z$3,FALSE)-Desconto_TradeIn!H38&lt;=0,0,VLOOKUP($B38,'Novos Planos'!$B$9:$BR$71,Z$3,FALSE)-Desconto_TradeIn!H38),"-")</f>
        <v>2749</v>
      </c>
      <c r="AA38" s="146">
        <f>IFERROR(IF(VLOOKUP($B38,'Novos Planos'!$B$9:$BR$71,AA$3,FALSE)-Desconto_TradeIn!I38&lt;=0,0,VLOOKUP($B38,'Novos Planos'!$B$9:$BR$71,AA$3,FALSE)-Desconto_TradeIn!I38),"-")</f>
        <v>2749</v>
      </c>
      <c r="AB38" s="146">
        <f>IFERROR(IF(VLOOKUP($B38,'Novos Planos'!$B$9:$BR$71,AB$3,FALSE)-Desconto_TradeIn!J38&lt;=0,0,VLOOKUP($B38,'Novos Planos'!$B$9:$BR$71,AB$3,FALSE)-Desconto_TradeIn!J38),"-")</f>
        <v>2749</v>
      </c>
      <c r="AC38" s="146">
        <f>IFERROR(IF(VLOOKUP($B38,'Novos Planos'!$B$9:$BR$71,AC$3,FALSE)-Desconto_TradeIn!K38&lt;=0,0,VLOOKUP($B38,'Novos Planos'!$B$9:$BR$71,AC$3,FALSE)-Desconto_TradeIn!K38),"-")</f>
        <v>2749</v>
      </c>
      <c r="AD38" s="146">
        <f>IFERROR(IF(VLOOKUP($B38,'Novos Planos'!$B$9:$BR$71,AD$3,FALSE)-Desconto_TradeIn!L38&lt;=0,0,VLOOKUP($B38,'Novos Planos'!$B$9:$BR$71,AD$3,FALSE)-Desconto_TradeIn!L38),"-")</f>
        <v>2749</v>
      </c>
      <c r="AE38" s="146">
        <f>IFERROR(IF(VLOOKUP($B38,'Novos Planos'!$B$9:$BR$71,AE$3,FALSE)-Desconto_TradeIn!M38&lt;=0,0,VLOOKUP($B38,'Novos Planos'!$B$9:$BR$71,AE$3,FALSE)-Desconto_TradeIn!M38),"-")</f>
        <v>2749</v>
      </c>
      <c r="AF38" s="146">
        <f>IFERROR(IF(VLOOKUP($B38,'Novos Planos'!$B$9:$BR$71,AF$3,FALSE)-Desconto_TradeIn!N38&lt;=0,0,VLOOKUP($B38,'Novos Planos'!$B$9:$BR$71,AF$3,FALSE)-Desconto_TradeIn!N38),"-")</f>
        <v>2749</v>
      </c>
      <c r="AG38" s="146">
        <f>IFERROR(IF(VLOOKUP($B38,'Novos Planos'!$B$9:$BR$71,AG$3,FALSE)-Desconto_TradeIn!O38&lt;=0,0,VLOOKUP($B38,'Novos Planos'!$B$9:$BR$71,AG$3,FALSE)-Desconto_TradeIn!O38),"-")</f>
        <v>2749</v>
      </c>
      <c r="AH38" s="146">
        <f>IFERROR(IF(VLOOKUP($B38,'Novos Planos'!$B$9:$BR$71,AH$3,FALSE)-Desconto_TradeIn!P38&lt;=0,0,VLOOKUP($B38,'Novos Planos'!$B$9:$BR$71,AH$3,FALSE)-Desconto_TradeIn!P38),"-")</f>
        <v>2749</v>
      </c>
      <c r="AI38" s="146">
        <f>IFERROR(IF(VLOOKUP($B38,'Novos Planos'!$B$9:$BR$71,AI$3,FALSE)-Desconto_TradeIn!Q38&lt;=0,0,VLOOKUP($B38,'Novos Planos'!$B$9:$BR$71,AI$3,FALSE)-Desconto_TradeIn!Q38),"-")</f>
        <v>2289</v>
      </c>
      <c r="AJ38" s="146">
        <f>IFERROR(IF(VLOOKUP($B38,'Novos Planos'!$B$9:$BR$71,AJ$3,FALSE)-Desconto_TradeIn!R38&lt;=0,0,VLOOKUP($B38,'Novos Planos'!$B$9:$BR$71,AJ$3,FALSE)-Desconto_TradeIn!R38),"-")</f>
        <v>2289</v>
      </c>
      <c r="AK38" s="146">
        <f>IFERROR(IF(VLOOKUP($B38,'Novos Planos'!$B$9:$BR$71,AK$3,FALSE)-Desconto_TradeIn!S38&lt;=0,0,VLOOKUP($B38,'Novos Planos'!$B$9:$BR$71,AK$3,FALSE)-Desconto_TradeIn!S38),"-")</f>
        <v>2289</v>
      </c>
      <c r="AL38" s="146">
        <f>IFERROR(IF(VLOOKUP($B38,'Novos Planos'!$B$9:$BR$71,AL$3,FALSE)-Desconto_TradeIn!T38&lt;=0,0,VLOOKUP($B38,'Novos Planos'!$B$9:$BR$71,AL$3,FALSE)-Desconto_TradeIn!T38),"-")</f>
        <v>2289</v>
      </c>
      <c r="AM38" s="146">
        <f>IFERROR(IF(VLOOKUP($B38,'Novos Planos'!$B$9:$BR$71,AM$3,FALSE)-Desconto_TradeIn!U38&lt;=0,0,VLOOKUP($B38,'Novos Planos'!$B$9:$BR$71,AM$3,FALSE)-Desconto_TradeIn!U38),"-")</f>
        <v>2289</v>
      </c>
      <c r="AN38" s="146">
        <f>IFERROR(IF(VLOOKUP($B38,'Novos Planos'!$B$9:$BR$71,AN$3,FALSE)-Desconto_TradeIn!V38&lt;=0,0,VLOOKUP($B38,'Novos Planos'!$B$9:$BR$71,AN$3,FALSE)-Desconto_TradeIn!V38),"-")</f>
        <v>2289</v>
      </c>
      <c r="AO38" s="146">
        <f>IFERROR(IF(VLOOKUP($B38,'Novos Planos'!$B$9:$BR$71,AO$3,FALSE)-Desconto_TradeIn!W38&lt;=0,0,VLOOKUP($B38,'Novos Planos'!$B$9:$BR$71,AO$3,FALSE)-Desconto_TradeIn!W38),"-")</f>
        <v>2289</v>
      </c>
      <c r="AP38" s="146">
        <f>IFERROR(IF(VLOOKUP($B38,'Novos Planos'!$B$9:$BR$71,AP$3,FALSE)-Desconto_TradeIn!X38&lt;=0,0,VLOOKUP($B38,'Novos Planos'!$B$9:$BR$71,AP$3,FALSE)-Desconto_TradeIn!X38),"-")</f>
        <v>2289</v>
      </c>
      <c r="AQ38" s="146">
        <f>IFERROR(IF(VLOOKUP($B38,'Novos Planos'!$B$9:$BR$71,AQ$3,FALSE)-Desconto_TradeIn!Y38&lt;=0,0,VLOOKUP($B38,'Novos Planos'!$B$9:$BR$71,AQ$3,FALSE)-Desconto_TradeIn!Y38),"-")</f>
        <v>2289</v>
      </c>
      <c r="AR38" s="146">
        <f>IFERROR(IF(VLOOKUP($B38,'Novos Planos'!$B$9:$BR$71,AR$3,FALSE)-Desconto_TradeIn!Z38&lt;=0,0,VLOOKUP($B38,'Novos Planos'!$B$9:$BR$71,AR$3,FALSE)-Desconto_TradeIn!Z38),"-")</f>
        <v>1999</v>
      </c>
      <c r="AS38" s="146">
        <f>IFERROR(IF(VLOOKUP($B38,'Novos Planos'!$B$9:$BR$71,AS$3,FALSE)-Desconto_TradeIn!AA38&lt;=0,0,VLOOKUP($B38,'Novos Planos'!$B$9:$BR$71,AS$3,FALSE)-Desconto_TradeIn!AA38),"-")</f>
        <v>1999</v>
      </c>
      <c r="AT38" s="146">
        <f>IFERROR(IF(VLOOKUP($B38,'Novos Planos'!$B$9:$BR$71,AT$3,FALSE)-Desconto_TradeIn!AB38&lt;=0,0,VLOOKUP($B38,'Novos Planos'!$B$9:$BR$71,AT$3,FALSE)-Desconto_TradeIn!AB38),"-")</f>
        <v>1999</v>
      </c>
      <c r="AU38" s="146">
        <f>IFERROR(IF(VLOOKUP($B38,'Novos Planos'!$B$9:$BR$71,AU$3,FALSE)-Desconto_TradeIn!AC38&lt;=0,0,VLOOKUP($B38,'Novos Planos'!$B$9:$BR$71,AU$3,FALSE)-Desconto_TradeIn!AC38),"-")</f>
        <v>1999</v>
      </c>
      <c r="AV38" s="146">
        <f>IFERROR(IF(VLOOKUP($B38,'Novos Planos'!$B$9:$BR$71,AV$3,FALSE)-Desconto_TradeIn!AD38&lt;=0,0,VLOOKUP($B38,'Novos Planos'!$B$9:$BR$71,AV$3,FALSE)-Desconto_TradeIn!AD38),"-")</f>
        <v>1999</v>
      </c>
      <c r="AW38" s="146">
        <f>IFERROR(IF(VLOOKUP($B38,'Novos Planos'!$B$9:$BR$71,AW$3,FALSE)-Desconto_TradeIn!AE38&lt;=0,0,VLOOKUP($B38,'Novos Planos'!$B$9:$BR$71,AW$3,FALSE)-Desconto_TradeIn!AE38),"-")</f>
        <v>1999</v>
      </c>
      <c r="AX38" s="146">
        <f>IFERROR(IF(VLOOKUP($B38,'Novos Planos'!$B$9:$BR$71,AX$3,FALSE)-Desconto_TradeIn!AF38&lt;=0,0,VLOOKUP($B38,'Novos Planos'!$B$9:$BR$71,AX$3,FALSE)-Desconto_TradeIn!AF38),"-")</f>
        <v>1999</v>
      </c>
      <c r="AY38" s="146">
        <f>IFERROR(IF(VLOOKUP($B38,'Novos Planos'!$B$9:$BR$71,AY$3,FALSE)-Desconto_TradeIn!AG38&lt;=0,0,VLOOKUP($B38,'Novos Planos'!$B$9:$BR$71,AY$3,FALSE)-Desconto_TradeIn!AG38),"-")</f>
        <v>1999</v>
      </c>
      <c r="AZ38" s="146">
        <f>IFERROR(IF(VLOOKUP($B38,'Novos Planos'!$B$9:$BR$71,AZ$3,FALSE)-Desconto_TradeIn!AH38&lt;=0,0,VLOOKUP($B38,'Novos Planos'!$B$9:$BR$71,AZ$3,FALSE)-Desconto_TradeIn!AH38),"-")</f>
        <v>1999</v>
      </c>
      <c r="BA38" s="146">
        <f>IFERROR(IF(VLOOKUP($B38,'Novos Planos'!$B$9:$BR$71,BA$3,FALSE)-Desconto_TradeIn!AI38&lt;=0,0,VLOOKUP($B38,'Novos Planos'!$B$9:$BR$71,BA$3,FALSE)-Desconto_TradeIn!AI38),"-")</f>
        <v>1249</v>
      </c>
      <c r="BB38" s="146">
        <f>IFERROR(IF(VLOOKUP($B38,'Novos Planos'!$B$9:$BR$71,BB$3,FALSE)-Desconto_TradeIn!AJ38&lt;=0,0,VLOOKUP($B38,'Novos Planos'!$B$9:$BR$71,BB$3,FALSE)-Desconto_TradeIn!AJ38),"-")</f>
        <v>1249</v>
      </c>
      <c r="BC38" s="146">
        <f>IFERROR(IF(VLOOKUP($B38,'Novos Planos'!$B$9:$BR$71,BC$3,FALSE)-Desconto_TradeIn!AK38&lt;=0,0,VLOOKUP($B38,'Novos Planos'!$B$9:$BR$71,BC$3,FALSE)-Desconto_TradeIn!AK38),"-")</f>
        <v>1249</v>
      </c>
      <c r="BD38" s="146">
        <f>IFERROR(IF(VLOOKUP($B38,'Novos Planos'!$B$9:$BR$71,BD$3,FALSE)-Desconto_TradeIn!AL38&lt;=0,0,VLOOKUP($B38,'Novos Planos'!$B$9:$BR$71,BD$3,FALSE)-Desconto_TradeIn!AL38),"-")</f>
        <v>1249</v>
      </c>
      <c r="BE38" s="146">
        <f>IFERROR(IF(VLOOKUP($B38,'Novos Planos'!$B$9:$BR$71,BE$3,FALSE)-Desconto_TradeIn!AM38&lt;=0,0,VLOOKUP($B38,'Novos Planos'!$B$9:$BR$71,BE$3,FALSE)-Desconto_TradeIn!AM38),"-")</f>
        <v>1249</v>
      </c>
      <c r="BF38" s="146">
        <f>IFERROR(IF(VLOOKUP($B38,'Novos Planos'!$B$9:$BR$71,BF$3,FALSE)-Desconto_TradeIn!AN38&lt;=0,0,VLOOKUP($B38,'Novos Planos'!$B$9:$BR$71,BF$3,FALSE)-Desconto_TradeIn!AN38),"-")</f>
        <v>1249</v>
      </c>
      <c r="BG38" s="146">
        <f>IFERROR(IF(VLOOKUP($B38,'Novos Planos'!$B$9:$BR$71,BG$3,FALSE)-Desconto_TradeIn!AO38&lt;=0,0,VLOOKUP($B38,'Novos Planos'!$B$9:$BR$71,BG$3,FALSE)-Desconto_TradeIn!AO38),"-")</f>
        <v>1249</v>
      </c>
      <c r="BH38" s="146">
        <f>IFERROR(IF(VLOOKUP($B38,'Novos Planos'!$B$9:$BR$71,BH$3,FALSE)-Desconto_TradeIn!AP38&lt;=0,0,VLOOKUP($B38,'Novos Planos'!$B$9:$BR$71,BH$3,FALSE)-Desconto_TradeIn!AP38),"-")</f>
        <v>1249</v>
      </c>
      <c r="BI38" s="146">
        <f>IFERROR(IF(VLOOKUP($B38,'Novos Planos'!$B$9:$BR$71,BI$3,FALSE)-Desconto_TradeIn!AQ38&lt;=0,0,VLOOKUP($B38,'Novos Planos'!$B$9:$BR$71,BI$3,FALSE)-Desconto_TradeIn!AQ38),"-")</f>
        <v>1249</v>
      </c>
      <c r="BJ38" s="146">
        <f>IFERROR(IF(VLOOKUP($B38,'Novos Planos'!$B$9:$BR$71,BJ$3,FALSE)-Desconto_TradeIn!AR38&lt;=0,0,VLOOKUP($B38,'Novos Planos'!$B$9:$BR$71,BJ$3,FALSE)-Desconto_TradeIn!AR38),"-")</f>
        <v>649</v>
      </c>
      <c r="BK38" s="146">
        <f>IFERROR(IF(VLOOKUP($B38,'Novos Planos'!$B$9:$BR$71,BK$3,FALSE)-Desconto_TradeIn!AS38&lt;=0,0,VLOOKUP($B38,'Novos Planos'!$B$9:$BR$71,BK$3,FALSE)-Desconto_TradeIn!AS38),"-")</f>
        <v>649</v>
      </c>
      <c r="BL38" s="146">
        <f>IFERROR(IF(VLOOKUP($B38,'Novos Planos'!$B$9:$BR$71,BL$3,FALSE)-Desconto_TradeIn!AT38&lt;=0,0,VLOOKUP($B38,'Novos Planos'!$B$9:$BR$71,BL$3,FALSE)-Desconto_TradeIn!AT38),"-")</f>
        <v>649</v>
      </c>
      <c r="BM38" s="146">
        <f>IFERROR(IF(VLOOKUP($B38,'Novos Planos'!$B$9:$BR$71,BM$3,FALSE)-Desconto_TradeIn!AU38&lt;=0,0,VLOOKUP($B38,'Novos Planos'!$B$9:$BR$71,BM$3,FALSE)-Desconto_TradeIn!AU38),"-")</f>
        <v>649</v>
      </c>
      <c r="BN38" s="146">
        <f>IFERROR(IF(VLOOKUP($B38,'Novos Planos'!$B$9:$BR$71,BN$3,FALSE)-Desconto_TradeIn!AV38&lt;=0,0,VLOOKUP($B38,'Novos Planos'!$B$9:$BR$71,BN$3,FALSE)-Desconto_TradeIn!AV38),"-")</f>
        <v>649</v>
      </c>
      <c r="BO38" s="146">
        <f>IFERROR(IF(VLOOKUP($B38,'Novos Planos'!$B$9:$BR$71,BO$3,FALSE)-Desconto_TradeIn!AW38&lt;=0,0,VLOOKUP($B38,'Novos Planos'!$B$9:$BR$71,BO$3,FALSE)-Desconto_TradeIn!AW38),"-")</f>
        <v>649</v>
      </c>
      <c r="BP38" s="146">
        <f>IFERROR(IF(VLOOKUP($B38,'Novos Planos'!$B$9:$BR$71,BP$3,FALSE)-Desconto_TradeIn!AX38&lt;=0,0,VLOOKUP($B38,'Novos Planos'!$B$9:$BR$71,BP$3,FALSE)-Desconto_TradeIn!AX38),"-")</f>
        <v>649</v>
      </c>
      <c r="BQ38" s="146">
        <f>IFERROR(IF(VLOOKUP($B38,'Novos Planos'!$B$9:$BR$71,BQ$3,FALSE)-Desconto_TradeIn!AY38&lt;=0,0,VLOOKUP($B38,'Novos Planos'!$B$9:$BR$71,BQ$3,FALSE)-Desconto_TradeIn!AY38),"-")</f>
        <v>649</v>
      </c>
      <c r="BR38" s="146">
        <f>IFERROR(IF(VLOOKUP($B38,'Novos Planos'!$B$9:$BR$71,BR$3,FALSE)-Desconto_TradeIn!AZ38&lt;=0,0,VLOOKUP($B38,'Novos Planos'!$B$9:$BR$71,BR$3,FALSE)-Desconto_TradeIn!AZ38),"-")</f>
        <v>649</v>
      </c>
      <c r="BS38" s="146">
        <f>IFERROR(IF(VLOOKUP($B38,'Novos Planos'!$B$9:$BR$71,BS$3,FALSE)-Desconto_TradeIn!BA38&lt;=0,0,VLOOKUP($B38,'Novos Planos'!$B$9:$BR$71,BS$3,FALSE)-Desconto_TradeIn!BA38),"-")</f>
        <v>599</v>
      </c>
      <c r="BT38" s="146">
        <f>IFERROR(IF(VLOOKUP($B38,'Novos Planos'!$B$9:$BR$71,BT$3,FALSE)-Desconto_TradeIn!BB38&lt;=0,0,VLOOKUP($B38,'Novos Planos'!$B$9:$BR$71,BT$3,FALSE)-Desconto_TradeIn!BB38),"-")</f>
        <v>599</v>
      </c>
      <c r="BU38" s="146">
        <f>IFERROR(IF(VLOOKUP($B38,'Novos Planos'!$B$9:$BR$71,BU$3,FALSE)-Desconto_TradeIn!BC38&lt;=0,0,VLOOKUP($B38,'Novos Planos'!$B$9:$BR$71,BU$3,FALSE)-Desconto_TradeIn!BC38),"-")</f>
        <v>599</v>
      </c>
      <c r="BV38" s="146">
        <f>IFERROR(IF(VLOOKUP($B38,'Novos Planos'!$B$9:$BR$71,BV$3,FALSE)-Desconto_TradeIn!BD38&lt;=0,0,VLOOKUP($B38,'Novos Planos'!$B$9:$BR$71,BV$3,FALSE)-Desconto_TradeIn!BD38),"-")</f>
        <v>599</v>
      </c>
      <c r="BW38" s="146">
        <f>IFERROR(IF(VLOOKUP($B38,'Novos Planos'!$B$9:$BR$71,BW$3,FALSE)-Desconto_TradeIn!BE38&lt;=0,0,VLOOKUP($B38,'Novos Planos'!$B$9:$BR$71,BW$3,FALSE)-Desconto_TradeIn!BE38),"-")</f>
        <v>599</v>
      </c>
      <c r="BX38" s="146">
        <f>IFERROR(IF(VLOOKUP($B38,'Novos Planos'!$B$9:$BR$71,BX$3,FALSE)-Desconto_TradeIn!BF38&lt;=0,0,VLOOKUP($B38,'Novos Planos'!$B$9:$BR$71,BX$3,FALSE)-Desconto_TradeIn!BF38),"-")</f>
        <v>599</v>
      </c>
      <c r="BY38" s="146">
        <f>IFERROR(IF(VLOOKUP($B38,'Novos Planos'!$B$9:$BR$71,BY$3,FALSE)-Desconto_TradeIn!BG38&lt;=0,0,VLOOKUP($B38,'Novos Planos'!$B$9:$BR$71,BY$3,FALSE)-Desconto_TradeIn!BG38),"-")</f>
        <v>599</v>
      </c>
      <c r="BZ38" s="146">
        <f>IFERROR(IF(VLOOKUP($B38,'Novos Planos'!$B$9:$BR$71,BZ$3,FALSE)-Desconto_TradeIn!BH38&lt;=0,0,VLOOKUP($B38,'Novos Planos'!$B$9:$BR$71,BZ$3,FALSE)-Desconto_TradeIn!BH38),"-")</f>
        <v>599</v>
      </c>
      <c r="CA38" s="146">
        <f>IFERROR(IF(VLOOKUP($B38,'Novos Planos'!$B$9:$BR$71,CA$3,FALSE)-Desconto_TradeIn!BI38&lt;=0,0,VLOOKUP($B38,'Novos Planos'!$B$9:$BR$71,CA$3,FALSE)-Desconto_TradeIn!BI38),"-")</f>
        <v>599</v>
      </c>
      <c r="CB38" s="146">
        <f>IFERROR(IF(VLOOKUP($B38,'Novos Planos'!$B$9:$BR$71,CB$3,FALSE)-Desconto_TradeIn!BJ38&lt;=0,0,VLOOKUP($B38,'Novos Planos'!$B$9:$BR$71,CB$3,FALSE)-Desconto_TradeIn!BJ38),"-")</f>
        <v>549</v>
      </c>
      <c r="CC38" s="146">
        <f>IFERROR(IF(VLOOKUP($B38,'Novos Planos'!$B$9:$BR$71,CC$3,FALSE)-Desconto_TradeIn!BK38&lt;=0,0,VLOOKUP($B38,'Novos Planos'!$B$9:$BR$71,CC$3,FALSE)-Desconto_TradeIn!BK38),"-")</f>
        <v>549</v>
      </c>
      <c r="CD38" s="146">
        <f>IFERROR(IF(VLOOKUP($B38,'Novos Planos'!$B$9:$BR$71,CD$3,FALSE)-Desconto_TradeIn!BL38&lt;=0,0,VLOOKUP($B38,'Novos Planos'!$B$9:$BR$71,CD$3,FALSE)-Desconto_TradeIn!BL38),"-")</f>
        <v>549</v>
      </c>
      <c r="CE38" s="146">
        <f>IFERROR(IF(VLOOKUP($B38,'Novos Planos'!$B$9:$BR$71,CE$3,FALSE)-Desconto_TradeIn!BM38&lt;=0,0,VLOOKUP($B38,'Novos Planos'!$B$9:$BR$71,CE$3,FALSE)-Desconto_TradeIn!BM38),"-")</f>
        <v>549</v>
      </c>
      <c r="CF38" s="146">
        <f>IFERROR(IF(VLOOKUP($B38,'Novos Planos'!$B$9:$BR$71,CF$3,FALSE)-Desconto_TradeIn!BN38&lt;=0,0,VLOOKUP($B38,'Novos Planos'!$B$9:$BR$71,CF$3,FALSE)-Desconto_TradeIn!BN38),"-")</f>
        <v>549</v>
      </c>
      <c r="CG38" s="146">
        <f>IFERROR(IF(VLOOKUP($B38,'Novos Planos'!$B$9:$BR$71,CG$3,FALSE)-Desconto_TradeIn!BO38&lt;=0,0,VLOOKUP($B38,'Novos Planos'!$B$9:$BR$71,CG$3,FALSE)-Desconto_TradeIn!BO38),"-")</f>
        <v>549</v>
      </c>
      <c r="CH38" s="146">
        <f>IFERROR(IF(VLOOKUP($B38,'Novos Planos'!$B$9:$BR$71,CH$3,FALSE)-Desconto_TradeIn!BP38&lt;=0,0,VLOOKUP($B38,'Novos Planos'!$B$9:$BR$71,CH$3,FALSE)-Desconto_TradeIn!BP38),"-")</f>
        <v>549</v>
      </c>
      <c r="CI38" s="146">
        <f>IFERROR(IF(VLOOKUP($B38,'Novos Planos'!$B$9:$BR$71,CI$3,FALSE)-Desconto_TradeIn!BQ38&lt;=0,0,VLOOKUP($B38,'Novos Planos'!$B$9:$BR$71,CI$3,FALSE)-Desconto_TradeIn!BQ38),"-")</f>
        <v>549</v>
      </c>
      <c r="CJ38" s="146">
        <f>IFERROR(IF(VLOOKUP($B38,'Novos Planos'!$B$9:$BR$71,CJ$3,FALSE)-Desconto_TradeIn!BR38&lt;=0,0,VLOOKUP($B38,'Novos Planos'!$B$9:$BR$71,CJ$3,FALSE)-Desconto_TradeIn!BR38),"-")</f>
        <v>549</v>
      </c>
      <c r="CL38" s="237" t="b">
        <f>B38='Novos Planos'!B38</f>
        <v>1</v>
      </c>
      <c r="CM38" s="197">
        <v>0</v>
      </c>
      <c r="CN38" s="197">
        <v>0</v>
      </c>
      <c r="CO38" s="197">
        <v>0</v>
      </c>
      <c r="CP38" s="197">
        <v>0</v>
      </c>
      <c r="CQ38" s="197">
        <v>0</v>
      </c>
      <c r="CR38" s="197">
        <v>0</v>
      </c>
      <c r="CS38" s="197">
        <v>0</v>
      </c>
      <c r="CT38" s="197">
        <v>0</v>
      </c>
      <c r="CU38" s="197">
        <v>0</v>
      </c>
      <c r="CV38" s="197">
        <v>2289</v>
      </c>
      <c r="CW38" s="197">
        <v>2289</v>
      </c>
      <c r="CX38" s="197">
        <v>2289</v>
      </c>
      <c r="CY38" s="197">
        <v>2289</v>
      </c>
      <c r="CZ38" s="197">
        <v>2289</v>
      </c>
      <c r="DA38" s="197">
        <v>2289</v>
      </c>
      <c r="DB38" s="197">
        <v>2289</v>
      </c>
      <c r="DC38" s="197">
        <v>2289</v>
      </c>
      <c r="DD38" s="197">
        <v>2289</v>
      </c>
      <c r="DE38" s="146">
        <v>2749</v>
      </c>
      <c r="DF38" s="146">
        <v>2749</v>
      </c>
      <c r="DG38" s="146">
        <v>2749</v>
      </c>
      <c r="DH38" s="146">
        <v>2749</v>
      </c>
      <c r="DI38" s="146">
        <v>2749</v>
      </c>
      <c r="DJ38" s="146">
        <v>2749</v>
      </c>
      <c r="DK38" s="146">
        <v>2749</v>
      </c>
      <c r="DL38" s="146">
        <v>2749</v>
      </c>
      <c r="DM38" s="146">
        <v>2749</v>
      </c>
      <c r="DN38" s="146">
        <v>2289</v>
      </c>
      <c r="DO38" s="146">
        <v>2289</v>
      </c>
      <c r="DP38" s="146">
        <v>2289</v>
      </c>
      <c r="DQ38" s="146">
        <v>2289</v>
      </c>
      <c r="DR38" s="146">
        <v>2289</v>
      </c>
      <c r="DS38" s="146">
        <v>2289</v>
      </c>
      <c r="DT38" s="146">
        <v>2289</v>
      </c>
      <c r="DU38" s="146">
        <v>2289</v>
      </c>
      <c r="DV38" s="146">
        <v>2289</v>
      </c>
      <c r="DW38" s="146">
        <v>1999</v>
      </c>
      <c r="DX38" s="146">
        <v>1999</v>
      </c>
      <c r="DY38" s="146">
        <v>1999</v>
      </c>
      <c r="DZ38" s="146">
        <v>1999</v>
      </c>
      <c r="EA38" s="146">
        <v>1999</v>
      </c>
      <c r="EB38" s="146">
        <v>1999</v>
      </c>
      <c r="EC38" s="146">
        <v>1999</v>
      </c>
      <c r="ED38" s="146">
        <v>1999</v>
      </c>
      <c r="EE38" s="146">
        <v>1999</v>
      </c>
      <c r="EF38" s="146">
        <v>1249</v>
      </c>
      <c r="EG38" s="146">
        <v>1249</v>
      </c>
      <c r="EH38" s="146">
        <v>1249</v>
      </c>
      <c r="EI38" s="146">
        <v>1249</v>
      </c>
      <c r="EJ38" s="146">
        <v>1249</v>
      </c>
      <c r="EK38" s="146">
        <v>1249</v>
      </c>
      <c r="EL38" s="146">
        <v>1249</v>
      </c>
      <c r="EM38" s="146">
        <v>1249</v>
      </c>
      <c r="EN38" s="146">
        <v>1249</v>
      </c>
      <c r="EO38" s="146">
        <v>649</v>
      </c>
      <c r="EP38" s="146">
        <v>649</v>
      </c>
      <c r="EQ38" s="146">
        <v>649</v>
      </c>
      <c r="ER38" s="146">
        <v>649</v>
      </c>
      <c r="ES38" s="146">
        <v>649</v>
      </c>
      <c r="ET38" s="146">
        <v>649</v>
      </c>
      <c r="EU38" s="146">
        <v>649</v>
      </c>
      <c r="EV38" s="146">
        <v>649</v>
      </c>
      <c r="EW38" s="146">
        <v>649</v>
      </c>
      <c r="EX38" s="146">
        <v>599</v>
      </c>
      <c r="EY38" s="146">
        <v>599</v>
      </c>
      <c r="EZ38" s="146">
        <v>599</v>
      </c>
      <c r="FA38" s="146">
        <v>599</v>
      </c>
      <c r="FB38" s="146">
        <v>599</v>
      </c>
      <c r="FC38" s="146">
        <v>599</v>
      </c>
      <c r="FD38" s="146">
        <v>599</v>
      </c>
      <c r="FE38" s="146">
        <v>599</v>
      </c>
      <c r="FF38" s="146">
        <v>599</v>
      </c>
      <c r="FG38" s="146">
        <v>549</v>
      </c>
      <c r="FH38" s="146">
        <v>549</v>
      </c>
      <c r="FI38" s="146">
        <v>549</v>
      </c>
      <c r="FJ38" s="146">
        <v>549</v>
      </c>
      <c r="FK38" s="146">
        <v>549</v>
      </c>
      <c r="FL38" s="146">
        <v>549</v>
      </c>
      <c r="FM38" s="146">
        <v>549</v>
      </c>
      <c r="FN38" s="146">
        <v>549</v>
      </c>
      <c r="FO38" s="146">
        <v>549</v>
      </c>
    </row>
    <row r="39" spans="1:171" ht="15" customHeight="1">
      <c r="A39" s="296"/>
      <c r="B39" s="149" t="str">
        <f>'Novos Planos'!B39</f>
        <v>Motorola XT1097</v>
      </c>
      <c r="C39" s="391" t="str">
        <f>'Novos Planos'!C39</f>
        <v>Moto X (2ª Geração)</v>
      </c>
      <c r="D39" s="481">
        <f>'Novos Planos'!D39</f>
        <v>41908</v>
      </c>
      <c r="E39" s="481" t="str">
        <f>'Novos Planos'!E39</f>
        <v>Lte</v>
      </c>
      <c r="F39" s="197" t="str">
        <f>'Novos Planos'!F39</f>
        <v>4FF</v>
      </c>
      <c r="G39" s="197" t="str">
        <f>'Novos Planos'!G39</f>
        <v>SmartVivo 4GB</v>
      </c>
      <c r="H39" s="197"/>
      <c r="I39" s="197"/>
      <c r="J39" s="197"/>
      <c r="K39" s="197"/>
      <c r="L39" s="197"/>
      <c r="M39" s="197"/>
      <c r="N39" s="197"/>
      <c r="O39" s="197"/>
      <c r="P39" s="197"/>
      <c r="Q39" s="197">
        <f>IFERROR(IF(VLOOKUP($B39,Multivivo!$B$9:$AI$71,Q$3,FALSE)-Desconto_TradeIn!Q39&lt;=0,0,VLOOKUP($B39,Multivivo!$B$9:$AI$71,Q$3,FALSE)-Desconto_TradeIn!Q39),"-")</f>
        <v>1929</v>
      </c>
      <c r="R39" s="197">
        <f>IFERROR(IF(VLOOKUP($B39,Multivivo!$B$9:$AI$71,R$3,FALSE)-Desconto_TradeIn!R39&lt;=0,0,VLOOKUP($B39,Multivivo!$B$9:$AI$71,R$3,FALSE)-Desconto_TradeIn!R39),"-")</f>
        <v>1929</v>
      </c>
      <c r="S39" s="197">
        <f>IFERROR(IF(VLOOKUP($B39,Multivivo!$B$9:$AI$71,S$3,FALSE)-Desconto_TradeIn!S39&lt;=0,0,VLOOKUP($B39,Multivivo!$B$9:$AI$71,S$3,FALSE)-Desconto_TradeIn!S39),"-")</f>
        <v>1929</v>
      </c>
      <c r="T39" s="197">
        <f>IFERROR(IF(VLOOKUP($B39,Multivivo!$B$9:$AI$71,T$3,FALSE)-Desconto_TradeIn!T39&lt;=0,0,VLOOKUP($B39,Multivivo!$B$9:$AI$71,T$3,FALSE)-Desconto_TradeIn!T39),"-")</f>
        <v>1929</v>
      </c>
      <c r="U39" s="197">
        <f>IFERROR(IF(VLOOKUP($B39,Multivivo!$B$9:$AI$71,U$3,FALSE)-Desconto_TradeIn!U39&lt;=0,0,VLOOKUP($B39,Multivivo!$B$9:$AI$71,U$3,FALSE)-Desconto_TradeIn!U39),"-")</f>
        <v>1929</v>
      </c>
      <c r="V39" s="197">
        <f>IFERROR(IF(VLOOKUP($B39,Multivivo!$B$9:$AI$71,V$3,FALSE)-Desconto_TradeIn!V39&lt;=0,0,VLOOKUP($B39,Multivivo!$B$9:$AI$71,V$3,FALSE)-Desconto_TradeIn!V39),"-")</f>
        <v>1929</v>
      </c>
      <c r="W39" s="197">
        <f>IFERROR(IF(VLOOKUP($B39,Multivivo!$B$9:$AI$71,W$3,FALSE)-Desconto_TradeIn!W39&lt;=0,0,VLOOKUP($B39,Multivivo!$B$9:$AI$71,W$3,FALSE)-Desconto_TradeIn!W39),"-")</f>
        <v>1929</v>
      </c>
      <c r="X39" s="197">
        <f>IFERROR(IF(VLOOKUP($B39,Multivivo!$B$9:$AI$71,X$3,FALSE)-Desconto_TradeIn!X39&lt;=0,0,VLOOKUP($B39,Multivivo!$B$9:$AI$71,X$3,FALSE)-Desconto_TradeIn!X39),"-")</f>
        <v>1929</v>
      </c>
      <c r="Y39" s="197">
        <f>IFERROR(IF(VLOOKUP($B39,Multivivo!$B$9:$AI$71,Y$3,FALSE)-Desconto_TradeIn!Y39&lt;=0,0,VLOOKUP($B39,Multivivo!$B$9:$AI$71,Y$3,FALSE)-Desconto_TradeIn!Y39),"-")</f>
        <v>1929</v>
      </c>
      <c r="Z39" s="146">
        <f>IFERROR(IF(VLOOKUP($B39,'Novos Planos'!$B$9:$BR$71,Z$3,FALSE)-Desconto_TradeIn!H39&lt;=0,0,VLOOKUP($B39,'Novos Planos'!$B$9:$BR$71,Z$3,FALSE)-Desconto_TradeIn!H39),"-")</f>
        <v>2149</v>
      </c>
      <c r="AA39" s="146">
        <f>IFERROR(IF(VLOOKUP($B39,'Novos Planos'!$B$9:$BR$71,AA$3,FALSE)-Desconto_TradeIn!I39&lt;=0,0,VLOOKUP($B39,'Novos Planos'!$B$9:$BR$71,AA$3,FALSE)-Desconto_TradeIn!I39),"-")</f>
        <v>2149</v>
      </c>
      <c r="AB39" s="146">
        <f>IFERROR(IF(VLOOKUP($B39,'Novos Planos'!$B$9:$BR$71,AB$3,FALSE)-Desconto_TradeIn!J39&lt;=0,0,VLOOKUP($B39,'Novos Planos'!$B$9:$BR$71,AB$3,FALSE)-Desconto_TradeIn!J39),"-")</f>
        <v>2149</v>
      </c>
      <c r="AC39" s="146">
        <f>IFERROR(IF(VLOOKUP($B39,'Novos Planos'!$B$9:$BR$71,AC$3,FALSE)-Desconto_TradeIn!K39&lt;=0,0,VLOOKUP($B39,'Novos Planos'!$B$9:$BR$71,AC$3,FALSE)-Desconto_TradeIn!K39),"-")</f>
        <v>2149</v>
      </c>
      <c r="AD39" s="146">
        <f>IFERROR(IF(VLOOKUP($B39,'Novos Planos'!$B$9:$BR$71,AD$3,FALSE)-Desconto_TradeIn!L39&lt;=0,0,VLOOKUP($B39,'Novos Planos'!$B$9:$BR$71,AD$3,FALSE)-Desconto_TradeIn!L39),"-")</f>
        <v>2149</v>
      </c>
      <c r="AE39" s="146">
        <f>IFERROR(IF(VLOOKUP($B39,'Novos Planos'!$B$9:$BR$71,AE$3,FALSE)-Desconto_TradeIn!M39&lt;=0,0,VLOOKUP($B39,'Novos Planos'!$B$9:$BR$71,AE$3,FALSE)-Desconto_TradeIn!M39),"-")</f>
        <v>2149</v>
      </c>
      <c r="AF39" s="146">
        <f>IFERROR(IF(VLOOKUP($B39,'Novos Planos'!$B$9:$BR$71,AF$3,FALSE)-Desconto_TradeIn!N39&lt;=0,0,VLOOKUP($B39,'Novos Planos'!$B$9:$BR$71,AF$3,FALSE)-Desconto_TradeIn!N39),"-")</f>
        <v>2149</v>
      </c>
      <c r="AG39" s="146">
        <f>IFERROR(IF(VLOOKUP($B39,'Novos Planos'!$B$9:$BR$71,AG$3,FALSE)-Desconto_TradeIn!O39&lt;=0,0,VLOOKUP($B39,'Novos Planos'!$B$9:$BR$71,AG$3,FALSE)-Desconto_TradeIn!O39),"-")</f>
        <v>2149</v>
      </c>
      <c r="AH39" s="146">
        <f>IFERROR(IF(VLOOKUP($B39,'Novos Planos'!$B$9:$BR$71,AH$3,FALSE)-Desconto_TradeIn!P39&lt;=0,0,VLOOKUP($B39,'Novos Planos'!$B$9:$BR$71,AH$3,FALSE)-Desconto_TradeIn!P39),"-")</f>
        <v>2149</v>
      </c>
      <c r="AI39" s="146">
        <f>IFERROR(IF(VLOOKUP($B39,'Novos Planos'!$B$9:$BR$71,AI$3,FALSE)-Desconto_TradeIn!Q39&lt;=0,0,VLOOKUP($B39,'Novos Planos'!$B$9:$BR$71,AI$3,FALSE)-Desconto_TradeIn!Q39),"-")</f>
        <v>1929</v>
      </c>
      <c r="AJ39" s="146">
        <f>IFERROR(IF(VLOOKUP($B39,'Novos Planos'!$B$9:$BR$71,AJ$3,FALSE)-Desconto_TradeIn!R39&lt;=0,0,VLOOKUP($B39,'Novos Planos'!$B$9:$BR$71,AJ$3,FALSE)-Desconto_TradeIn!R39),"-")</f>
        <v>1929</v>
      </c>
      <c r="AK39" s="146">
        <f>IFERROR(IF(VLOOKUP($B39,'Novos Planos'!$B$9:$BR$71,AK$3,FALSE)-Desconto_TradeIn!S39&lt;=0,0,VLOOKUP($B39,'Novos Planos'!$B$9:$BR$71,AK$3,FALSE)-Desconto_TradeIn!S39),"-")</f>
        <v>1929</v>
      </c>
      <c r="AL39" s="146">
        <f>IFERROR(IF(VLOOKUP($B39,'Novos Planos'!$B$9:$BR$71,AL$3,FALSE)-Desconto_TradeIn!T39&lt;=0,0,VLOOKUP($B39,'Novos Planos'!$B$9:$BR$71,AL$3,FALSE)-Desconto_TradeIn!T39),"-")</f>
        <v>1929</v>
      </c>
      <c r="AM39" s="146">
        <f>IFERROR(IF(VLOOKUP($B39,'Novos Planos'!$B$9:$BR$71,AM$3,FALSE)-Desconto_TradeIn!U39&lt;=0,0,VLOOKUP($B39,'Novos Planos'!$B$9:$BR$71,AM$3,FALSE)-Desconto_TradeIn!U39),"-")</f>
        <v>1929</v>
      </c>
      <c r="AN39" s="146">
        <f>IFERROR(IF(VLOOKUP($B39,'Novos Planos'!$B$9:$BR$71,AN$3,FALSE)-Desconto_TradeIn!V39&lt;=0,0,VLOOKUP($B39,'Novos Planos'!$B$9:$BR$71,AN$3,FALSE)-Desconto_TradeIn!V39),"-")</f>
        <v>1929</v>
      </c>
      <c r="AO39" s="146">
        <f>IFERROR(IF(VLOOKUP($B39,'Novos Planos'!$B$9:$BR$71,AO$3,FALSE)-Desconto_TradeIn!W39&lt;=0,0,VLOOKUP($B39,'Novos Planos'!$B$9:$BR$71,AO$3,FALSE)-Desconto_TradeIn!W39),"-")</f>
        <v>1929</v>
      </c>
      <c r="AP39" s="146">
        <f>IFERROR(IF(VLOOKUP($B39,'Novos Planos'!$B$9:$BR$71,AP$3,FALSE)-Desconto_TradeIn!X39&lt;=0,0,VLOOKUP($B39,'Novos Planos'!$B$9:$BR$71,AP$3,FALSE)-Desconto_TradeIn!X39),"-")</f>
        <v>1929</v>
      </c>
      <c r="AQ39" s="146">
        <f>IFERROR(IF(VLOOKUP($B39,'Novos Planos'!$B$9:$BR$71,AQ$3,FALSE)-Desconto_TradeIn!Y39&lt;=0,0,VLOOKUP($B39,'Novos Planos'!$B$9:$BR$71,AQ$3,FALSE)-Desconto_TradeIn!Y39),"-")</f>
        <v>1929</v>
      </c>
      <c r="AR39" s="146">
        <f>IFERROR(IF(VLOOKUP($B39,'Novos Planos'!$B$9:$BR$71,AR$3,FALSE)-Desconto_TradeIn!Z39&lt;=0,0,VLOOKUP($B39,'Novos Planos'!$B$9:$BR$71,AR$3,FALSE)-Desconto_TradeIn!Z39),"-")</f>
        <v>1469</v>
      </c>
      <c r="AS39" s="146">
        <f>IFERROR(IF(VLOOKUP($B39,'Novos Planos'!$B$9:$BR$71,AS$3,FALSE)-Desconto_TradeIn!AA39&lt;=0,0,VLOOKUP($B39,'Novos Planos'!$B$9:$BR$71,AS$3,FALSE)-Desconto_TradeIn!AA39),"-")</f>
        <v>1469</v>
      </c>
      <c r="AT39" s="146">
        <f>IFERROR(IF(VLOOKUP($B39,'Novos Planos'!$B$9:$BR$71,AT$3,FALSE)-Desconto_TradeIn!AB39&lt;=0,0,VLOOKUP($B39,'Novos Planos'!$B$9:$BR$71,AT$3,FALSE)-Desconto_TradeIn!AB39),"-")</f>
        <v>1469</v>
      </c>
      <c r="AU39" s="146">
        <f>IFERROR(IF(VLOOKUP($B39,'Novos Planos'!$B$9:$BR$71,AU$3,FALSE)-Desconto_TradeIn!AC39&lt;=0,0,VLOOKUP($B39,'Novos Planos'!$B$9:$BR$71,AU$3,FALSE)-Desconto_TradeIn!AC39),"-")</f>
        <v>1469</v>
      </c>
      <c r="AV39" s="146">
        <f>IFERROR(IF(VLOOKUP($B39,'Novos Planos'!$B$9:$BR$71,AV$3,FALSE)-Desconto_TradeIn!AD39&lt;=0,0,VLOOKUP($B39,'Novos Planos'!$B$9:$BR$71,AV$3,FALSE)-Desconto_TradeIn!AD39),"-")</f>
        <v>1469</v>
      </c>
      <c r="AW39" s="146">
        <f>IFERROR(IF(VLOOKUP($B39,'Novos Planos'!$B$9:$BR$71,AW$3,FALSE)-Desconto_TradeIn!AE39&lt;=0,0,VLOOKUP($B39,'Novos Planos'!$B$9:$BR$71,AW$3,FALSE)-Desconto_TradeIn!AE39),"-")</f>
        <v>1469</v>
      </c>
      <c r="AX39" s="146">
        <f>IFERROR(IF(VLOOKUP($B39,'Novos Planos'!$B$9:$BR$71,AX$3,FALSE)-Desconto_TradeIn!AF39&lt;=0,0,VLOOKUP($B39,'Novos Planos'!$B$9:$BR$71,AX$3,FALSE)-Desconto_TradeIn!AF39),"-")</f>
        <v>1469</v>
      </c>
      <c r="AY39" s="146">
        <f>IFERROR(IF(VLOOKUP($B39,'Novos Planos'!$B$9:$BR$71,AY$3,FALSE)-Desconto_TradeIn!AG39&lt;=0,0,VLOOKUP($B39,'Novos Planos'!$B$9:$BR$71,AY$3,FALSE)-Desconto_TradeIn!AG39),"-")</f>
        <v>1469</v>
      </c>
      <c r="AZ39" s="146">
        <f>IFERROR(IF(VLOOKUP($B39,'Novos Planos'!$B$9:$BR$71,AZ$3,FALSE)-Desconto_TradeIn!AH39&lt;=0,0,VLOOKUP($B39,'Novos Planos'!$B$9:$BR$71,AZ$3,FALSE)-Desconto_TradeIn!AH39),"-")</f>
        <v>1469</v>
      </c>
      <c r="BA39" s="146">
        <f>IFERROR(IF(VLOOKUP($B39,'Novos Planos'!$B$9:$BR$71,BA$3,FALSE)-Desconto_TradeIn!AI39&lt;=0,0,VLOOKUP($B39,'Novos Planos'!$B$9:$BR$71,BA$3,FALSE)-Desconto_TradeIn!AI39),"-")</f>
        <v>949</v>
      </c>
      <c r="BB39" s="146">
        <f>IFERROR(IF(VLOOKUP($B39,'Novos Planos'!$B$9:$BR$71,BB$3,FALSE)-Desconto_TradeIn!AJ39&lt;=0,0,VLOOKUP($B39,'Novos Planos'!$B$9:$BR$71,BB$3,FALSE)-Desconto_TradeIn!AJ39),"-")</f>
        <v>949</v>
      </c>
      <c r="BC39" s="146">
        <f>IFERROR(IF(VLOOKUP($B39,'Novos Planos'!$B$9:$BR$71,BC$3,FALSE)-Desconto_TradeIn!AK39&lt;=0,0,VLOOKUP($B39,'Novos Planos'!$B$9:$BR$71,BC$3,FALSE)-Desconto_TradeIn!AK39),"-")</f>
        <v>949</v>
      </c>
      <c r="BD39" s="146">
        <f>IFERROR(IF(VLOOKUP($B39,'Novos Planos'!$B$9:$BR$71,BD$3,FALSE)-Desconto_TradeIn!AL39&lt;=0,0,VLOOKUP($B39,'Novos Planos'!$B$9:$BR$71,BD$3,FALSE)-Desconto_TradeIn!AL39),"-")</f>
        <v>949</v>
      </c>
      <c r="BE39" s="146">
        <f>IFERROR(IF(VLOOKUP($B39,'Novos Planos'!$B$9:$BR$71,BE$3,FALSE)-Desconto_TradeIn!AM39&lt;=0,0,VLOOKUP($B39,'Novos Planos'!$B$9:$BR$71,BE$3,FALSE)-Desconto_TradeIn!AM39),"-")</f>
        <v>949</v>
      </c>
      <c r="BF39" s="146">
        <f>IFERROR(IF(VLOOKUP($B39,'Novos Planos'!$B$9:$BR$71,BF$3,FALSE)-Desconto_TradeIn!AN39&lt;=0,0,VLOOKUP($B39,'Novos Planos'!$B$9:$BR$71,BF$3,FALSE)-Desconto_TradeIn!AN39),"-")</f>
        <v>949</v>
      </c>
      <c r="BG39" s="146">
        <f>IFERROR(IF(VLOOKUP($B39,'Novos Planos'!$B$9:$BR$71,BG$3,FALSE)-Desconto_TradeIn!AO39&lt;=0,0,VLOOKUP($B39,'Novos Planos'!$B$9:$BR$71,BG$3,FALSE)-Desconto_TradeIn!AO39),"-")</f>
        <v>949</v>
      </c>
      <c r="BH39" s="146">
        <f>IFERROR(IF(VLOOKUP($B39,'Novos Planos'!$B$9:$BR$71,BH$3,FALSE)-Desconto_TradeIn!AP39&lt;=0,0,VLOOKUP($B39,'Novos Planos'!$B$9:$BR$71,BH$3,FALSE)-Desconto_TradeIn!AP39),"-")</f>
        <v>949</v>
      </c>
      <c r="BI39" s="146">
        <f>IFERROR(IF(VLOOKUP($B39,'Novos Planos'!$B$9:$BR$71,BI$3,FALSE)-Desconto_TradeIn!AQ39&lt;=0,0,VLOOKUP($B39,'Novos Planos'!$B$9:$BR$71,BI$3,FALSE)-Desconto_TradeIn!AQ39),"-")</f>
        <v>949</v>
      </c>
      <c r="BJ39" s="146">
        <f>IFERROR(IF(VLOOKUP($B39,'Novos Planos'!$B$9:$BR$71,BJ$3,FALSE)-Desconto_TradeIn!AR39&lt;=0,0,VLOOKUP($B39,'Novos Planos'!$B$9:$BR$71,BJ$3,FALSE)-Desconto_TradeIn!AR39),"-")</f>
        <v>899</v>
      </c>
      <c r="BK39" s="146">
        <f>IFERROR(IF(VLOOKUP($B39,'Novos Planos'!$B$9:$BR$71,BK$3,FALSE)-Desconto_TradeIn!AS39&lt;=0,0,VLOOKUP($B39,'Novos Planos'!$B$9:$BR$71,BK$3,FALSE)-Desconto_TradeIn!AS39),"-")</f>
        <v>899</v>
      </c>
      <c r="BL39" s="146">
        <f>IFERROR(IF(VLOOKUP($B39,'Novos Planos'!$B$9:$BR$71,BL$3,FALSE)-Desconto_TradeIn!AT39&lt;=0,0,VLOOKUP($B39,'Novos Planos'!$B$9:$BR$71,BL$3,FALSE)-Desconto_TradeIn!AT39),"-")</f>
        <v>899</v>
      </c>
      <c r="BM39" s="146">
        <f>IFERROR(IF(VLOOKUP($B39,'Novos Planos'!$B$9:$BR$71,BM$3,FALSE)-Desconto_TradeIn!AU39&lt;=0,0,VLOOKUP($B39,'Novos Planos'!$B$9:$BR$71,BM$3,FALSE)-Desconto_TradeIn!AU39),"-")</f>
        <v>899</v>
      </c>
      <c r="BN39" s="146">
        <f>IFERROR(IF(VLOOKUP($B39,'Novos Planos'!$B$9:$BR$71,BN$3,FALSE)-Desconto_TradeIn!AV39&lt;=0,0,VLOOKUP($B39,'Novos Planos'!$B$9:$BR$71,BN$3,FALSE)-Desconto_TradeIn!AV39),"-")</f>
        <v>899</v>
      </c>
      <c r="BO39" s="146">
        <f>IFERROR(IF(VLOOKUP($B39,'Novos Planos'!$B$9:$BR$71,BO$3,FALSE)-Desconto_TradeIn!AW39&lt;=0,0,VLOOKUP($B39,'Novos Planos'!$B$9:$BR$71,BO$3,FALSE)-Desconto_TradeIn!AW39),"-")</f>
        <v>899</v>
      </c>
      <c r="BP39" s="146">
        <f>IFERROR(IF(VLOOKUP($B39,'Novos Planos'!$B$9:$BR$71,BP$3,FALSE)-Desconto_TradeIn!AX39&lt;=0,0,VLOOKUP($B39,'Novos Planos'!$B$9:$BR$71,BP$3,FALSE)-Desconto_TradeIn!AX39),"-")</f>
        <v>899</v>
      </c>
      <c r="BQ39" s="146">
        <f>IFERROR(IF(VLOOKUP($B39,'Novos Planos'!$B$9:$BR$71,BQ$3,FALSE)-Desconto_TradeIn!AY39&lt;=0,0,VLOOKUP($B39,'Novos Planos'!$B$9:$BR$71,BQ$3,FALSE)-Desconto_TradeIn!AY39),"-")</f>
        <v>899</v>
      </c>
      <c r="BR39" s="146">
        <f>IFERROR(IF(VLOOKUP($B39,'Novos Planos'!$B$9:$BR$71,BR$3,FALSE)-Desconto_TradeIn!AZ39&lt;=0,0,VLOOKUP($B39,'Novos Planos'!$B$9:$BR$71,BR$3,FALSE)-Desconto_TradeIn!AZ39),"-")</f>
        <v>899</v>
      </c>
      <c r="BS39" s="146">
        <f>IFERROR(IF(VLOOKUP($B39,'Novos Planos'!$B$9:$BR$71,BS$3,FALSE)-Desconto_TradeIn!BA39&lt;=0,0,VLOOKUP($B39,'Novos Planos'!$B$9:$BR$71,BS$3,FALSE)-Desconto_TradeIn!BA39),"-")</f>
        <v>649</v>
      </c>
      <c r="BT39" s="146">
        <f>IFERROR(IF(VLOOKUP($B39,'Novos Planos'!$B$9:$BR$71,BT$3,FALSE)-Desconto_TradeIn!BB39&lt;=0,0,VLOOKUP($B39,'Novos Planos'!$B$9:$BR$71,BT$3,FALSE)-Desconto_TradeIn!BB39),"-")</f>
        <v>649</v>
      </c>
      <c r="BU39" s="146">
        <f>IFERROR(IF(VLOOKUP($B39,'Novos Planos'!$B$9:$BR$71,BU$3,FALSE)-Desconto_TradeIn!BC39&lt;=0,0,VLOOKUP($B39,'Novos Planos'!$B$9:$BR$71,BU$3,FALSE)-Desconto_TradeIn!BC39),"-")</f>
        <v>649</v>
      </c>
      <c r="BV39" s="146">
        <f>IFERROR(IF(VLOOKUP($B39,'Novos Planos'!$B$9:$BR$71,BV$3,FALSE)-Desconto_TradeIn!BD39&lt;=0,0,VLOOKUP($B39,'Novos Planos'!$B$9:$BR$71,BV$3,FALSE)-Desconto_TradeIn!BD39),"-")</f>
        <v>649</v>
      </c>
      <c r="BW39" s="146">
        <f>IFERROR(IF(VLOOKUP($B39,'Novos Planos'!$B$9:$BR$71,BW$3,FALSE)-Desconto_TradeIn!BE39&lt;=0,0,VLOOKUP($B39,'Novos Planos'!$B$9:$BR$71,BW$3,FALSE)-Desconto_TradeIn!BE39),"-")</f>
        <v>649</v>
      </c>
      <c r="BX39" s="146">
        <f>IFERROR(IF(VLOOKUP($B39,'Novos Planos'!$B$9:$BR$71,BX$3,FALSE)-Desconto_TradeIn!BF39&lt;=0,0,VLOOKUP($B39,'Novos Planos'!$B$9:$BR$71,BX$3,FALSE)-Desconto_TradeIn!BF39),"-")</f>
        <v>649</v>
      </c>
      <c r="BY39" s="146">
        <f>IFERROR(IF(VLOOKUP($B39,'Novos Planos'!$B$9:$BR$71,BY$3,FALSE)-Desconto_TradeIn!BG39&lt;=0,0,VLOOKUP($B39,'Novos Planos'!$B$9:$BR$71,BY$3,FALSE)-Desconto_TradeIn!BG39),"-")</f>
        <v>649</v>
      </c>
      <c r="BZ39" s="146">
        <f>IFERROR(IF(VLOOKUP($B39,'Novos Planos'!$B$9:$BR$71,BZ$3,FALSE)-Desconto_TradeIn!BH39&lt;=0,0,VLOOKUP($B39,'Novos Planos'!$B$9:$BR$71,BZ$3,FALSE)-Desconto_TradeIn!BH39),"-")</f>
        <v>649</v>
      </c>
      <c r="CA39" s="146">
        <f>IFERROR(IF(VLOOKUP($B39,'Novos Planos'!$B$9:$BR$71,CA$3,FALSE)-Desconto_TradeIn!BI39&lt;=0,0,VLOOKUP($B39,'Novos Planos'!$B$9:$BR$71,CA$3,FALSE)-Desconto_TradeIn!BI39),"-")</f>
        <v>649</v>
      </c>
      <c r="CB39" s="146">
        <f>IFERROR(IF(VLOOKUP($B39,'Novos Planos'!$B$9:$BR$71,CB$3,FALSE)-Desconto_TradeIn!BJ39&lt;=0,0,VLOOKUP($B39,'Novos Planos'!$B$9:$BR$71,CB$3,FALSE)-Desconto_TradeIn!BJ39),"-")</f>
        <v>99</v>
      </c>
      <c r="CC39" s="146">
        <f>IFERROR(IF(VLOOKUP($B39,'Novos Planos'!$B$9:$BR$71,CC$3,FALSE)-Desconto_TradeIn!BK39&lt;=0,0,VLOOKUP($B39,'Novos Planos'!$B$9:$BR$71,CC$3,FALSE)-Desconto_TradeIn!BK39),"-")</f>
        <v>99</v>
      </c>
      <c r="CD39" s="146">
        <f>IFERROR(IF(VLOOKUP($B39,'Novos Planos'!$B$9:$BR$71,CD$3,FALSE)-Desconto_TradeIn!BL39&lt;=0,0,VLOOKUP($B39,'Novos Planos'!$B$9:$BR$71,CD$3,FALSE)-Desconto_TradeIn!BL39),"-")</f>
        <v>99</v>
      </c>
      <c r="CE39" s="146">
        <f>IFERROR(IF(VLOOKUP($B39,'Novos Planos'!$B$9:$BR$71,CE$3,FALSE)-Desconto_TradeIn!BM39&lt;=0,0,VLOOKUP($B39,'Novos Planos'!$B$9:$BR$71,CE$3,FALSE)-Desconto_TradeIn!BM39),"-")</f>
        <v>99</v>
      </c>
      <c r="CF39" s="146">
        <f>IFERROR(IF(VLOOKUP($B39,'Novos Planos'!$B$9:$BR$71,CF$3,FALSE)-Desconto_TradeIn!BN39&lt;=0,0,VLOOKUP($B39,'Novos Planos'!$B$9:$BR$71,CF$3,FALSE)-Desconto_TradeIn!BN39),"-")</f>
        <v>99</v>
      </c>
      <c r="CG39" s="146">
        <f>IFERROR(IF(VLOOKUP($B39,'Novos Planos'!$B$9:$BR$71,CG$3,FALSE)-Desconto_TradeIn!BO39&lt;=0,0,VLOOKUP($B39,'Novos Planos'!$B$9:$BR$71,CG$3,FALSE)-Desconto_TradeIn!BO39),"-")</f>
        <v>99</v>
      </c>
      <c r="CH39" s="146">
        <f>IFERROR(IF(VLOOKUP($B39,'Novos Planos'!$B$9:$BR$71,CH$3,FALSE)-Desconto_TradeIn!BP39&lt;=0,0,VLOOKUP($B39,'Novos Planos'!$B$9:$BR$71,CH$3,FALSE)-Desconto_TradeIn!BP39),"-")</f>
        <v>99</v>
      </c>
      <c r="CI39" s="146">
        <f>IFERROR(IF(VLOOKUP($B39,'Novos Planos'!$B$9:$BR$71,CI$3,FALSE)-Desconto_TradeIn!BQ39&lt;=0,0,VLOOKUP($B39,'Novos Planos'!$B$9:$BR$71,CI$3,FALSE)-Desconto_TradeIn!BQ39),"-")</f>
        <v>99</v>
      </c>
      <c r="CJ39" s="146">
        <f>IFERROR(IF(VLOOKUP($B39,'Novos Planos'!$B$9:$BR$71,CJ$3,FALSE)-Desconto_TradeIn!BR39&lt;=0,0,VLOOKUP($B39,'Novos Planos'!$B$9:$BR$71,CJ$3,FALSE)-Desconto_TradeIn!BR39),"-")</f>
        <v>99</v>
      </c>
      <c r="CL39" s="237" t="b">
        <f>B39='Novos Planos'!B39</f>
        <v>1</v>
      </c>
      <c r="CM39" s="197">
        <v>0</v>
      </c>
      <c r="CN39" s="197">
        <v>0</v>
      </c>
      <c r="CO39" s="197">
        <v>0</v>
      </c>
      <c r="CP39" s="197">
        <v>0</v>
      </c>
      <c r="CQ39" s="197">
        <v>0</v>
      </c>
      <c r="CR39" s="197">
        <v>0</v>
      </c>
      <c r="CS39" s="197">
        <v>0</v>
      </c>
      <c r="CT39" s="197">
        <v>0</v>
      </c>
      <c r="CU39" s="197">
        <v>0</v>
      </c>
      <c r="CV39" s="197">
        <v>1929</v>
      </c>
      <c r="CW39" s="197">
        <v>1929</v>
      </c>
      <c r="CX39" s="197">
        <v>1929</v>
      </c>
      <c r="CY39" s="197">
        <v>1929</v>
      </c>
      <c r="CZ39" s="197">
        <v>1929</v>
      </c>
      <c r="DA39" s="197">
        <v>1929</v>
      </c>
      <c r="DB39" s="197">
        <v>1929</v>
      </c>
      <c r="DC39" s="197">
        <v>1929</v>
      </c>
      <c r="DD39" s="197">
        <v>1929</v>
      </c>
      <c r="DE39" s="146">
        <v>2149</v>
      </c>
      <c r="DF39" s="146">
        <v>2149</v>
      </c>
      <c r="DG39" s="146">
        <v>2149</v>
      </c>
      <c r="DH39" s="146">
        <v>2149</v>
      </c>
      <c r="DI39" s="146">
        <v>2149</v>
      </c>
      <c r="DJ39" s="146">
        <v>2149</v>
      </c>
      <c r="DK39" s="146">
        <v>2149</v>
      </c>
      <c r="DL39" s="146">
        <v>2149</v>
      </c>
      <c r="DM39" s="146">
        <v>2149</v>
      </c>
      <c r="DN39" s="146">
        <v>1929</v>
      </c>
      <c r="DO39" s="146">
        <v>1929</v>
      </c>
      <c r="DP39" s="146">
        <v>1929</v>
      </c>
      <c r="DQ39" s="146">
        <v>1929</v>
      </c>
      <c r="DR39" s="146">
        <v>1929</v>
      </c>
      <c r="DS39" s="146">
        <v>1929</v>
      </c>
      <c r="DT39" s="146">
        <v>1929</v>
      </c>
      <c r="DU39" s="146">
        <v>1929</v>
      </c>
      <c r="DV39" s="146">
        <v>1929</v>
      </c>
      <c r="DW39" s="146">
        <v>1469</v>
      </c>
      <c r="DX39" s="146">
        <v>1469</v>
      </c>
      <c r="DY39" s="146">
        <v>1469</v>
      </c>
      <c r="DZ39" s="146">
        <v>1469</v>
      </c>
      <c r="EA39" s="146">
        <v>1469</v>
      </c>
      <c r="EB39" s="146">
        <v>1469</v>
      </c>
      <c r="EC39" s="146">
        <v>1469</v>
      </c>
      <c r="ED39" s="146">
        <v>1469</v>
      </c>
      <c r="EE39" s="146">
        <v>1469</v>
      </c>
      <c r="EF39" s="146">
        <v>949</v>
      </c>
      <c r="EG39" s="146">
        <v>949</v>
      </c>
      <c r="EH39" s="146">
        <v>949</v>
      </c>
      <c r="EI39" s="146">
        <v>949</v>
      </c>
      <c r="EJ39" s="146">
        <v>949</v>
      </c>
      <c r="EK39" s="146">
        <v>949</v>
      </c>
      <c r="EL39" s="146">
        <v>949</v>
      </c>
      <c r="EM39" s="146">
        <v>949</v>
      </c>
      <c r="EN39" s="146">
        <v>949</v>
      </c>
      <c r="EO39" s="146">
        <v>899</v>
      </c>
      <c r="EP39" s="146">
        <v>899</v>
      </c>
      <c r="EQ39" s="146">
        <v>899</v>
      </c>
      <c r="ER39" s="146">
        <v>899</v>
      </c>
      <c r="ES39" s="146">
        <v>899</v>
      </c>
      <c r="ET39" s="146">
        <v>899</v>
      </c>
      <c r="EU39" s="146">
        <v>899</v>
      </c>
      <c r="EV39" s="146">
        <v>899</v>
      </c>
      <c r="EW39" s="146">
        <v>899</v>
      </c>
      <c r="EX39" s="146">
        <v>649</v>
      </c>
      <c r="EY39" s="146">
        <v>649</v>
      </c>
      <c r="EZ39" s="146">
        <v>649</v>
      </c>
      <c r="FA39" s="146">
        <v>649</v>
      </c>
      <c r="FB39" s="146">
        <v>649</v>
      </c>
      <c r="FC39" s="146">
        <v>649</v>
      </c>
      <c r="FD39" s="146">
        <v>649</v>
      </c>
      <c r="FE39" s="146">
        <v>649</v>
      </c>
      <c r="FF39" s="146">
        <v>649</v>
      </c>
      <c r="FG39" s="146">
        <v>99</v>
      </c>
      <c r="FH39" s="146">
        <v>99</v>
      </c>
      <c r="FI39" s="146">
        <v>99</v>
      </c>
      <c r="FJ39" s="146">
        <v>99</v>
      </c>
      <c r="FK39" s="146">
        <v>99</v>
      </c>
      <c r="FL39" s="146">
        <v>99</v>
      </c>
      <c r="FM39" s="146">
        <v>99</v>
      </c>
      <c r="FN39" s="146">
        <v>99</v>
      </c>
      <c r="FO39" s="146">
        <v>99</v>
      </c>
    </row>
    <row r="40" spans="1:171" ht="15" customHeight="1">
      <c r="A40" s="296"/>
      <c r="B40" s="149" t="str">
        <f>'Novos Planos'!B40</f>
        <v>Sony D5833</v>
      </c>
      <c r="C40" s="391" t="str">
        <f>'Novos Planos'!C40</f>
        <v>Sony Xperia Z3 Compact</v>
      </c>
      <c r="D40" s="481">
        <f>'Novos Planos'!D40</f>
        <v>41940</v>
      </c>
      <c r="E40" s="481" t="str">
        <f>'Novos Planos'!E40</f>
        <v>Lte</v>
      </c>
      <c r="F40" s="197" t="str">
        <f>'Novos Planos'!F40</f>
        <v>4FF</v>
      </c>
      <c r="G40" s="197" t="str">
        <f>'Novos Planos'!G40</f>
        <v>SmartVivo 4GB</v>
      </c>
      <c r="H40" s="197"/>
      <c r="I40" s="197"/>
      <c r="J40" s="197"/>
      <c r="K40" s="197"/>
      <c r="L40" s="197"/>
      <c r="M40" s="197"/>
      <c r="N40" s="197"/>
      <c r="O40" s="197"/>
      <c r="P40" s="197"/>
      <c r="Q40" s="197">
        <f>IFERROR(IF(VLOOKUP($B40,Multivivo!$B$9:$AI$71,Q$3,FALSE)-Desconto_TradeIn!Q40&lt;=0,0,VLOOKUP($B40,Multivivo!$B$9:$AI$71,Q$3,FALSE)-Desconto_TradeIn!Q40),"-")</f>
        <v>1729</v>
      </c>
      <c r="R40" s="197">
        <f>IFERROR(IF(VLOOKUP($B40,Multivivo!$B$9:$AI$71,R$3,FALSE)-Desconto_TradeIn!R40&lt;=0,0,VLOOKUP($B40,Multivivo!$B$9:$AI$71,R$3,FALSE)-Desconto_TradeIn!R40),"-")</f>
        <v>1729</v>
      </c>
      <c r="S40" s="197">
        <f>IFERROR(IF(VLOOKUP($B40,Multivivo!$B$9:$AI$71,S$3,FALSE)-Desconto_TradeIn!S40&lt;=0,0,VLOOKUP($B40,Multivivo!$B$9:$AI$71,S$3,FALSE)-Desconto_TradeIn!S40),"-")</f>
        <v>1729</v>
      </c>
      <c r="T40" s="197">
        <f>IFERROR(IF(VLOOKUP($B40,Multivivo!$B$9:$AI$71,T$3,FALSE)-Desconto_TradeIn!T40&lt;=0,0,VLOOKUP($B40,Multivivo!$B$9:$AI$71,T$3,FALSE)-Desconto_TradeIn!T40),"-")</f>
        <v>1729</v>
      </c>
      <c r="U40" s="197">
        <f>IFERROR(IF(VLOOKUP($B40,Multivivo!$B$9:$AI$71,U$3,FALSE)-Desconto_TradeIn!U40&lt;=0,0,VLOOKUP($B40,Multivivo!$B$9:$AI$71,U$3,FALSE)-Desconto_TradeIn!U40),"-")</f>
        <v>1729</v>
      </c>
      <c r="V40" s="197">
        <f>IFERROR(IF(VLOOKUP($B40,Multivivo!$B$9:$AI$71,V$3,FALSE)-Desconto_TradeIn!V40&lt;=0,0,VLOOKUP($B40,Multivivo!$B$9:$AI$71,V$3,FALSE)-Desconto_TradeIn!V40),"-")</f>
        <v>1729</v>
      </c>
      <c r="W40" s="197">
        <f>IFERROR(IF(VLOOKUP($B40,Multivivo!$B$9:$AI$71,W$3,FALSE)-Desconto_TradeIn!W40&lt;=0,0,VLOOKUP($B40,Multivivo!$B$9:$AI$71,W$3,FALSE)-Desconto_TradeIn!W40),"-")</f>
        <v>1729</v>
      </c>
      <c r="X40" s="197">
        <f>IFERROR(IF(VLOOKUP($B40,Multivivo!$B$9:$AI$71,X$3,FALSE)-Desconto_TradeIn!X40&lt;=0,0,VLOOKUP($B40,Multivivo!$B$9:$AI$71,X$3,FALSE)-Desconto_TradeIn!X40),"-")</f>
        <v>1729</v>
      </c>
      <c r="Y40" s="197">
        <f>IFERROR(IF(VLOOKUP($B40,Multivivo!$B$9:$AI$71,Y$3,FALSE)-Desconto_TradeIn!Y40&lt;=0,0,VLOOKUP($B40,Multivivo!$B$9:$AI$71,Y$3,FALSE)-Desconto_TradeIn!Y40),"-")</f>
        <v>1729</v>
      </c>
      <c r="Z40" s="146">
        <f>IFERROR(IF(VLOOKUP($B40,'Novos Planos'!$B$9:$BR$71,Z$3,FALSE)-Desconto_TradeIn!H40&lt;=0,0,VLOOKUP($B40,'Novos Planos'!$B$9:$BR$71,Z$3,FALSE)-Desconto_TradeIn!H40),"-")</f>
        <v>1899</v>
      </c>
      <c r="AA40" s="146">
        <f>IFERROR(IF(VLOOKUP($B40,'Novos Planos'!$B$9:$BR$71,AA$3,FALSE)-Desconto_TradeIn!I40&lt;=0,0,VLOOKUP($B40,'Novos Planos'!$B$9:$BR$71,AA$3,FALSE)-Desconto_TradeIn!I40),"-")</f>
        <v>1899</v>
      </c>
      <c r="AB40" s="146">
        <f>IFERROR(IF(VLOOKUP($B40,'Novos Planos'!$B$9:$BR$71,AB$3,FALSE)-Desconto_TradeIn!J40&lt;=0,0,VLOOKUP($B40,'Novos Planos'!$B$9:$BR$71,AB$3,FALSE)-Desconto_TradeIn!J40),"-")</f>
        <v>1899</v>
      </c>
      <c r="AC40" s="146">
        <f>IFERROR(IF(VLOOKUP($B40,'Novos Planos'!$B$9:$BR$71,AC$3,FALSE)-Desconto_TradeIn!K40&lt;=0,0,VLOOKUP($B40,'Novos Planos'!$B$9:$BR$71,AC$3,FALSE)-Desconto_TradeIn!K40),"-")</f>
        <v>1899</v>
      </c>
      <c r="AD40" s="146">
        <f>IFERROR(IF(VLOOKUP($B40,'Novos Planos'!$B$9:$BR$71,AD$3,FALSE)-Desconto_TradeIn!L40&lt;=0,0,VLOOKUP($B40,'Novos Planos'!$B$9:$BR$71,AD$3,FALSE)-Desconto_TradeIn!L40),"-")</f>
        <v>1899</v>
      </c>
      <c r="AE40" s="146">
        <f>IFERROR(IF(VLOOKUP($B40,'Novos Planos'!$B$9:$BR$71,AE$3,FALSE)-Desconto_TradeIn!M40&lt;=0,0,VLOOKUP($B40,'Novos Planos'!$B$9:$BR$71,AE$3,FALSE)-Desconto_TradeIn!M40),"-")</f>
        <v>1899</v>
      </c>
      <c r="AF40" s="146">
        <f>IFERROR(IF(VLOOKUP($B40,'Novos Planos'!$B$9:$BR$71,AF$3,FALSE)-Desconto_TradeIn!N40&lt;=0,0,VLOOKUP($B40,'Novos Planos'!$B$9:$BR$71,AF$3,FALSE)-Desconto_TradeIn!N40),"-")</f>
        <v>1899</v>
      </c>
      <c r="AG40" s="146">
        <f>IFERROR(IF(VLOOKUP($B40,'Novos Planos'!$B$9:$BR$71,AG$3,FALSE)-Desconto_TradeIn!O40&lt;=0,0,VLOOKUP($B40,'Novos Planos'!$B$9:$BR$71,AG$3,FALSE)-Desconto_TradeIn!O40),"-")</f>
        <v>1899</v>
      </c>
      <c r="AH40" s="146">
        <f>IFERROR(IF(VLOOKUP($B40,'Novos Planos'!$B$9:$BR$71,AH$3,FALSE)-Desconto_TradeIn!P40&lt;=0,0,VLOOKUP($B40,'Novos Planos'!$B$9:$BR$71,AH$3,FALSE)-Desconto_TradeIn!P40),"-")</f>
        <v>1899</v>
      </c>
      <c r="AI40" s="146">
        <f>IFERROR(IF(VLOOKUP($B40,'Novos Planos'!$B$9:$BR$71,AI$3,FALSE)-Desconto_TradeIn!Q40&lt;=0,0,VLOOKUP($B40,'Novos Planos'!$B$9:$BR$71,AI$3,FALSE)-Desconto_TradeIn!Q40),"-")</f>
        <v>1729</v>
      </c>
      <c r="AJ40" s="146">
        <f>IFERROR(IF(VLOOKUP($B40,'Novos Planos'!$B$9:$BR$71,AJ$3,FALSE)-Desconto_TradeIn!R40&lt;=0,0,VLOOKUP($B40,'Novos Planos'!$B$9:$BR$71,AJ$3,FALSE)-Desconto_TradeIn!R40),"-")</f>
        <v>1729</v>
      </c>
      <c r="AK40" s="146">
        <f>IFERROR(IF(VLOOKUP($B40,'Novos Planos'!$B$9:$BR$71,AK$3,FALSE)-Desconto_TradeIn!S40&lt;=0,0,VLOOKUP($B40,'Novos Planos'!$B$9:$BR$71,AK$3,FALSE)-Desconto_TradeIn!S40),"-")</f>
        <v>1729</v>
      </c>
      <c r="AL40" s="146">
        <f>IFERROR(IF(VLOOKUP($B40,'Novos Planos'!$B$9:$BR$71,AL$3,FALSE)-Desconto_TradeIn!T40&lt;=0,0,VLOOKUP($B40,'Novos Planos'!$B$9:$BR$71,AL$3,FALSE)-Desconto_TradeIn!T40),"-")</f>
        <v>1729</v>
      </c>
      <c r="AM40" s="146">
        <f>IFERROR(IF(VLOOKUP($B40,'Novos Planos'!$B$9:$BR$71,AM$3,FALSE)-Desconto_TradeIn!U40&lt;=0,0,VLOOKUP($B40,'Novos Planos'!$B$9:$BR$71,AM$3,FALSE)-Desconto_TradeIn!U40),"-")</f>
        <v>1729</v>
      </c>
      <c r="AN40" s="146">
        <f>IFERROR(IF(VLOOKUP($B40,'Novos Planos'!$B$9:$BR$71,AN$3,FALSE)-Desconto_TradeIn!V40&lt;=0,0,VLOOKUP($B40,'Novos Planos'!$B$9:$BR$71,AN$3,FALSE)-Desconto_TradeIn!V40),"-")</f>
        <v>1729</v>
      </c>
      <c r="AO40" s="146">
        <f>IFERROR(IF(VLOOKUP($B40,'Novos Planos'!$B$9:$BR$71,AO$3,FALSE)-Desconto_TradeIn!W40&lt;=0,0,VLOOKUP($B40,'Novos Planos'!$B$9:$BR$71,AO$3,FALSE)-Desconto_TradeIn!W40),"-")</f>
        <v>1729</v>
      </c>
      <c r="AP40" s="146">
        <f>IFERROR(IF(VLOOKUP($B40,'Novos Planos'!$B$9:$BR$71,AP$3,FALSE)-Desconto_TradeIn!X40&lt;=0,0,VLOOKUP($B40,'Novos Planos'!$B$9:$BR$71,AP$3,FALSE)-Desconto_TradeIn!X40),"-")</f>
        <v>1729</v>
      </c>
      <c r="AQ40" s="146">
        <f>IFERROR(IF(VLOOKUP($B40,'Novos Planos'!$B$9:$BR$71,AQ$3,FALSE)-Desconto_TradeIn!Y40&lt;=0,0,VLOOKUP($B40,'Novos Planos'!$B$9:$BR$71,AQ$3,FALSE)-Desconto_TradeIn!Y40),"-")</f>
        <v>1729</v>
      </c>
      <c r="AR40" s="146">
        <f>IFERROR(IF(VLOOKUP($B40,'Novos Planos'!$B$9:$BR$71,AR$3,FALSE)-Desconto_TradeIn!Z40&lt;=0,0,VLOOKUP($B40,'Novos Planos'!$B$9:$BR$71,AR$3,FALSE)-Desconto_TradeIn!Z40),"-")</f>
        <v>999</v>
      </c>
      <c r="AS40" s="146">
        <f>IFERROR(IF(VLOOKUP($B40,'Novos Planos'!$B$9:$BR$71,AS$3,FALSE)-Desconto_TradeIn!AA40&lt;=0,0,VLOOKUP($B40,'Novos Planos'!$B$9:$BR$71,AS$3,FALSE)-Desconto_TradeIn!AA40),"-")</f>
        <v>999</v>
      </c>
      <c r="AT40" s="146">
        <f>IFERROR(IF(VLOOKUP($B40,'Novos Planos'!$B$9:$BR$71,AT$3,FALSE)-Desconto_TradeIn!AB40&lt;=0,0,VLOOKUP($B40,'Novos Planos'!$B$9:$BR$71,AT$3,FALSE)-Desconto_TradeIn!AB40),"-")</f>
        <v>999</v>
      </c>
      <c r="AU40" s="146">
        <f>IFERROR(IF(VLOOKUP($B40,'Novos Planos'!$B$9:$BR$71,AU$3,FALSE)-Desconto_TradeIn!AC40&lt;=0,0,VLOOKUP($B40,'Novos Planos'!$B$9:$BR$71,AU$3,FALSE)-Desconto_TradeIn!AC40),"-")</f>
        <v>999</v>
      </c>
      <c r="AV40" s="146">
        <f>IFERROR(IF(VLOOKUP($B40,'Novos Planos'!$B$9:$BR$71,AV$3,FALSE)-Desconto_TradeIn!AD40&lt;=0,0,VLOOKUP($B40,'Novos Planos'!$B$9:$BR$71,AV$3,FALSE)-Desconto_TradeIn!AD40),"-")</f>
        <v>999</v>
      </c>
      <c r="AW40" s="146">
        <f>IFERROR(IF(VLOOKUP($B40,'Novos Planos'!$B$9:$BR$71,AW$3,FALSE)-Desconto_TradeIn!AE40&lt;=0,0,VLOOKUP($B40,'Novos Planos'!$B$9:$BR$71,AW$3,FALSE)-Desconto_TradeIn!AE40),"-")</f>
        <v>999</v>
      </c>
      <c r="AX40" s="146">
        <f>IFERROR(IF(VLOOKUP($B40,'Novos Planos'!$B$9:$BR$71,AX$3,FALSE)-Desconto_TradeIn!AF40&lt;=0,0,VLOOKUP($B40,'Novos Planos'!$B$9:$BR$71,AX$3,FALSE)-Desconto_TradeIn!AF40),"-")</f>
        <v>999</v>
      </c>
      <c r="AY40" s="146">
        <f>IFERROR(IF(VLOOKUP($B40,'Novos Planos'!$B$9:$BR$71,AY$3,FALSE)-Desconto_TradeIn!AG40&lt;=0,0,VLOOKUP($B40,'Novos Planos'!$B$9:$BR$71,AY$3,FALSE)-Desconto_TradeIn!AG40),"-")</f>
        <v>999</v>
      </c>
      <c r="AZ40" s="146">
        <f>IFERROR(IF(VLOOKUP($B40,'Novos Planos'!$B$9:$BR$71,AZ$3,FALSE)-Desconto_TradeIn!AH40&lt;=0,0,VLOOKUP($B40,'Novos Planos'!$B$9:$BR$71,AZ$3,FALSE)-Desconto_TradeIn!AH40),"-")</f>
        <v>999</v>
      </c>
      <c r="BA40" s="146">
        <f>IFERROR(IF(VLOOKUP($B40,'Novos Planos'!$B$9:$BR$71,BA$3,FALSE)-Desconto_TradeIn!AI40&lt;=0,0,VLOOKUP($B40,'Novos Planos'!$B$9:$BR$71,BA$3,FALSE)-Desconto_TradeIn!AI40),"-")</f>
        <v>799</v>
      </c>
      <c r="BB40" s="146">
        <f>IFERROR(IF(VLOOKUP($B40,'Novos Planos'!$B$9:$BR$71,BB$3,FALSE)-Desconto_TradeIn!AJ40&lt;=0,0,VLOOKUP($B40,'Novos Planos'!$B$9:$BR$71,BB$3,FALSE)-Desconto_TradeIn!AJ40),"-")</f>
        <v>799</v>
      </c>
      <c r="BC40" s="146">
        <f>IFERROR(IF(VLOOKUP($B40,'Novos Planos'!$B$9:$BR$71,BC$3,FALSE)-Desconto_TradeIn!AK40&lt;=0,0,VLOOKUP($B40,'Novos Planos'!$B$9:$BR$71,BC$3,FALSE)-Desconto_TradeIn!AK40),"-")</f>
        <v>799</v>
      </c>
      <c r="BD40" s="146">
        <f>IFERROR(IF(VLOOKUP($B40,'Novos Planos'!$B$9:$BR$71,BD$3,FALSE)-Desconto_TradeIn!AL40&lt;=0,0,VLOOKUP($B40,'Novos Planos'!$B$9:$BR$71,BD$3,FALSE)-Desconto_TradeIn!AL40),"-")</f>
        <v>799</v>
      </c>
      <c r="BE40" s="146">
        <f>IFERROR(IF(VLOOKUP($B40,'Novos Planos'!$B$9:$BR$71,BE$3,FALSE)-Desconto_TradeIn!AM40&lt;=0,0,VLOOKUP($B40,'Novos Planos'!$B$9:$BR$71,BE$3,FALSE)-Desconto_TradeIn!AM40),"-")</f>
        <v>799</v>
      </c>
      <c r="BF40" s="146">
        <f>IFERROR(IF(VLOOKUP($B40,'Novos Planos'!$B$9:$BR$71,BF$3,FALSE)-Desconto_TradeIn!AN40&lt;=0,0,VLOOKUP($B40,'Novos Planos'!$B$9:$BR$71,BF$3,FALSE)-Desconto_TradeIn!AN40),"-")</f>
        <v>799</v>
      </c>
      <c r="BG40" s="146">
        <f>IFERROR(IF(VLOOKUP($B40,'Novos Planos'!$B$9:$BR$71,BG$3,FALSE)-Desconto_TradeIn!AO40&lt;=0,0,VLOOKUP($B40,'Novos Planos'!$B$9:$BR$71,BG$3,FALSE)-Desconto_TradeIn!AO40),"-")</f>
        <v>799</v>
      </c>
      <c r="BH40" s="146">
        <f>IFERROR(IF(VLOOKUP($B40,'Novos Planos'!$B$9:$BR$71,BH$3,FALSE)-Desconto_TradeIn!AP40&lt;=0,0,VLOOKUP($B40,'Novos Planos'!$B$9:$BR$71,BH$3,FALSE)-Desconto_TradeIn!AP40),"-")</f>
        <v>799</v>
      </c>
      <c r="BI40" s="146">
        <f>IFERROR(IF(VLOOKUP($B40,'Novos Planos'!$B$9:$BR$71,BI$3,FALSE)-Desconto_TradeIn!AQ40&lt;=0,0,VLOOKUP($B40,'Novos Planos'!$B$9:$BR$71,BI$3,FALSE)-Desconto_TradeIn!AQ40),"-")</f>
        <v>799</v>
      </c>
      <c r="BJ40" s="146">
        <f>IFERROR(IF(VLOOKUP($B40,'Novos Planos'!$B$9:$BR$71,BJ$3,FALSE)-Desconto_TradeIn!AR40&lt;=0,0,VLOOKUP($B40,'Novos Planos'!$B$9:$BR$71,BJ$3,FALSE)-Desconto_TradeIn!AR40),"-")</f>
        <v>679</v>
      </c>
      <c r="BK40" s="146">
        <f>IFERROR(IF(VLOOKUP($B40,'Novos Planos'!$B$9:$BR$71,BK$3,FALSE)-Desconto_TradeIn!AS40&lt;=0,0,VLOOKUP($B40,'Novos Planos'!$B$9:$BR$71,BK$3,FALSE)-Desconto_TradeIn!AS40),"-")</f>
        <v>679</v>
      </c>
      <c r="BL40" s="146">
        <f>IFERROR(IF(VLOOKUP($B40,'Novos Planos'!$B$9:$BR$71,BL$3,FALSE)-Desconto_TradeIn!AT40&lt;=0,0,VLOOKUP($B40,'Novos Planos'!$B$9:$BR$71,BL$3,FALSE)-Desconto_TradeIn!AT40),"-")</f>
        <v>679</v>
      </c>
      <c r="BM40" s="146">
        <f>IFERROR(IF(VLOOKUP($B40,'Novos Planos'!$B$9:$BR$71,BM$3,FALSE)-Desconto_TradeIn!AU40&lt;=0,0,VLOOKUP($B40,'Novos Planos'!$B$9:$BR$71,BM$3,FALSE)-Desconto_TradeIn!AU40),"-")</f>
        <v>679</v>
      </c>
      <c r="BN40" s="146">
        <f>IFERROR(IF(VLOOKUP($B40,'Novos Planos'!$B$9:$BR$71,BN$3,FALSE)-Desconto_TradeIn!AV40&lt;=0,0,VLOOKUP($B40,'Novos Planos'!$B$9:$BR$71,BN$3,FALSE)-Desconto_TradeIn!AV40),"-")</f>
        <v>679</v>
      </c>
      <c r="BO40" s="146">
        <f>IFERROR(IF(VLOOKUP($B40,'Novos Planos'!$B$9:$BR$71,BO$3,FALSE)-Desconto_TradeIn!AW40&lt;=0,0,VLOOKUP($B40,'Novos Planos'!$B$9:$BR$71,BO$3,FALSE)-Desconto_TradeIn!AW40),"-")</f>
        <v>679</v>
      </c>
      <c r="BP40" s="146">
        <f>IFERROR(IF(VLOOKUP($B40,'Novos Planos'!$B$9:$BR$71,BP$3,FALSE)-Desconto_TradeIn!AX40&lt;=0,0,VLOOKUP($B40,'Novos Planos'!$B$9:$BR$71,BP$3,FALSE)-Desconto_TradeIn!AX40),"-")</f>
        <v>679</v>
      </c>
      <c r="BQ40" s="146">
        <f>IFERROR(IF(VLOOKUP($B40,'Novos Planos'!$B$9:$BR$71,BQ$3,FALSE)-Desconto_TradeIn!AY40&lt;=0,0,VLOOKUP($B40,'Novos Planos'!$B$9:$BR$71,BQ$3,FALSE)-Desconto_TradeIn!AY40),"-")</f>
        <v>679</v>
      </c>
      <c r="BR40" s="146">
        <f>IFERROR(IF(VLOOKUP($B40,'Novos Planos'!$B$9:$BR$71,BR$3,FALSE)-Desconto_TradeIn!AZ40&lt;=0,0,VLOOKUP($B40,'Novos Planos'!$B$9:$BR$71,BR$3,FALSE)-Desconto_TradeIn!AZ40),"-")</f>
        <v>679</v>
      </c>
      <c r="BS40" s="146">
        <f>IFERROR(IF(VLOOKUP($B40,'Novos Planos'!$B$9:$BR$71,BS$3,FALSE)-Desconto_TradeIn!BA40&lt;=0,0,VLOOKUP($B40,'Novos Planos'!$B$9:$BR$71,BS$3,FALSE)-Desconto_TradeIn!BA40),"-")</f>
        <v>449</v>
      </c>
      <c r="BT40" s="146">
        <f>IFERROR(IF(VLOOKUP($B40,'Novos Planos'!$B$9:$BR$71,BT$3,FALSE)-Desconto_TradeIn!BB40&lt;=0,0,VLOOKUP($B40,'Novos Planos'!$B$9:$BR$71,BT$3,FALSE)-Desconto_TradeIn!BB40),"-")</f>
        <v>449</v>
      </c>
      <c r="BU40" s="146">
        <f>IFERROR(IF(VLOOKUP($B40,'Novos Planos'!$B$9:$BR$71,BU$3,FALSE)-Desconto_TradeIn!BC40&lt;=0,0,VLOOKUP($B40,'Novos Planos'!$B$9:$BR$71,BU$3,FALSE)-Desconto_TradeIn!BC40),"-")</f>
        <v>449</v>
      </c>
      <c r="BV40" s="146">
        <f>IFERROR(IF(VLOOKUP($B40,'Novos Planos'!$B$9:$BR$71,BV$3,FALSE)-Desconto_TradeIn!BD40&lt;=0,0,VLOOKUP($B40,'Novos Planos'!$B$9:$BR$71,BV$3,FALSE)-Desconto_TradeIn!BD40),"-")</f>
        <v>449</v>
      </c>
      <c r="BW40" s="146">
        <f>IFERROR(IF(VLOOKUP($B40,'Novos Planos'!$B$9:$BR$71,BW$3,FALSE)-Desconto_TradeIn!BE40&lt;=0,0,VLOOKUP($B40,'Novos Planos'!$B$9:$BR$71,BW$3,FALSE)-Desconto_TradeIn!BE40),"-")</f>
        <v>449</v>
      </c>
      <c r="BX40" s="146">
        <f>IFERROR(IF(VLOOKUP($B40,'Novos Planos'!$B$9:$BR$71,BX$3,FALSE)-Desconto_TradeIn!BF40&lt;=0,0,VLOOKUP($B40,'Novos Planos'!$B$9:$BR$71,BX$3,FALSE)-Desconto_TradeIn!BF40),"-")</f>
        <v>449</v>
      </c>
      <c r="BY40" s="146">
        <f>IFERROR(IF(VLOOKUP($B40,'Novos Planos'!$B$9:$BR$71,BY$3,FALSE)-Desconto_TradeIn!BG40&lt;=0,0,VLOOKUP($B40,'Novos Planos'!$B$9:$BR$71,BY$3,FALSE)-Desconto_TradeIn!BG40),"-")</f>
        <v>449</v>
      </c>
      <c r="BZ40" s="146">
        <f>IFERROR(IF(VLOOKUP($B40,'Novos Planos'!$B$9:$BR$71,BZ$3,FALSE)-Desconto_TradeIn!BH40&lt;=0,0,VLOOKUP($B40,'Novos Planos'!$B$9:$BR$71,BZ$3,FALSE)-Desconto_TradeIn!BH40),"-")</f>
        <v>449</v>
      </c>
      <c r="CA40" s="146">
        <f>IFERROR(IF(VLOOKUP($B40,'Novos Planos'!$B$9:$BR$71,CA$3,FALSE)-Desconto_TradeIn!BI40&lt;=0,0,VLOOKUP($B40,'Novos Planos'!$B$9:$BR$71,CA$3,FALSE)-Desconto_TradeIn!BI40),"-")</f>
        <v>449</v>
      </c>
      <c r="CB40" s="146">
        <f>IFERROR(IF(VLOOKUP($B40,'Novos Planos'!$B$9:$BR$71,CB$3,FALSE)-Desconto_TradeIn!BJ40&lt;=0,0,VLOOKUP($B40,'Novos Planos'!$B$9:$BR$71,CB$3,FALSE)-Desconto_TradeIn!BJ40),"-")</f>
        <v>0</v>
      </c>
      <c r="CC40" s="146">
        <f>IFERROR(IF(VLOOKUP($B40,'Novos Planos'!$B$9:$BR$71,CC$3,FALSE)-Desconto_TradeIn!BK40&lt;=0,0,VLOOKUP($B40,'Novos Planos'!$B$9:$BR$71,CC$3,FALSE)-Desconto_TradeIn!BK40),"-")</f>
        <v>0</v>
      </c>
      <c r="CD40" s="146">
        <f>IFERROR(IF(VLOOKUP($B40,'Novos Planos'!$B$9:$BR$71,CD$3,FALSE)-Desconto_TradeIn!BL40&lt;=0,0,VLOOKUP($B40,'Novos Planos'!$B$9:$BR$71,CD$3,FALSE)-Desconto_TradeIn!BL40),"-")</f>
        <v>0</v>
      </c>
      <c r="CE40" s="146">
        <f>IFERROR(IF(VLOOKUP($B40,'Novos Planos'!$B$9:$BR$71,CE$3,FALSE)-Desconto_TradeIn!BM40&lt;=0,0,VLOOKUP($B40,'Novos Planos'!$B$9:$BR$71,CE$3,FALSE)-Desconto_TradeIn!BM40),"-")</f>
        <v>0</v>
      </c>
      <c r="CF40" s="146">
        <f>IFERROR(IF(VLOOKUP($B40,'Novos Planos'!$B$9:$BR$71,CF$3,FALSE)-Desconto_TradeIn!BN40&lt;=0,0,VLOOKUP($B40,'Novos Planos'!$B$9:$BR$71,CF$3,FALSE)-Desconto_TradeIn!BN40),"-")</f>
        <v>0</v>
      </c>
      <c r="CG40" s="146">
        <f>IFERROR(IF(VLOOKUP($B40,'Novos Planos'!$B$9:$BR$71,CG$3,FALSE)-Desconto_TradeIn!BO40&lt;=0,0,VLOOKUP($B40,'Novos Planos'!$B$9:$BR$71,CG$3,FALSE)-Desconto_TradeIn!BO40),"-")</f>
        <v>0</v>
      </c>
      <c r="CH40" s="146">
        <f>IFERROR(IF(VLOOKUP($B40,'Novos Planos'!$B$9:$BR$71,CH$3,FALSE)-Desconto_TradeIn!BP40&lt;=0,0,VLOOKUP($B40,'Novos Planos'!$B$9:$BR$71,CH$3,FALSE)-Desconto_TradeIn!BP40),"-")</f>
        <v>0</v>
      </c>
      <c r="CI40" s="146">
        <f>IFERROR(IF(VLOOKUP($B40,'Novos Planos'!$B$9:$BR$71,CI$3,FALSE)-Desconto_TradeIn!BQ40&lt;=0,0,VLOOKUP($B40,'Novos Planos'!$B$9:$BR$71,CI$3,FALSE)-Desconto_TradeIn!BQ40),"-")</f>
        <v>0</v>
      </c>
      <c r="CJ40" s="146">
        <f>IFERROR(IF(VLOOKUP($B40,'Novos Planos'!$B$9:$BR$71,CJ$3,FALSE)-Desconto_TradeIn!BR40&lt;=0,0,VLOOKUP($B40,'Novos Planos'!$B$9:$BR$71,CJ$3,FALSE)-Desconto_TradeIn!BR40),"-")</f>
        <v>0</v>
      </c>
      <c r="CL40" s="237" t="b">
        <f>B40='Novos Planos'!B40</f>
        <v>1</v>
      </c>
      <c r="CM40" s="197">
        <v>0</v>
      </c>
      <c r="CN40" s="197">
        <v>0</v>
      </c>
      <c r="CO40" s="197">
        <v>0</v>
      </c>
      <c r="CP40" s="197">
        <v>0</v>
      </c>
      <c r="CQ40" s="197">
        <v>0</v>
      </c>
      <c r="CR40" s="197">
        <v>0</v>
      </c>
      <c r="CS40" s="197">
        <v>0</v>
      </c>
      <c r="CT40" s="197">
        <v>0</v>
      </c>
      <c r="CU40" s="197">
        <v>0</v>
      </c>
      <c r="CV40" s="197">
        <v>1729</v>
      </c>
      <c r="CW40" s="197">
        <v>1729</v>
      </c>
      <c r="CX40" s="197">
        <v>1729</v>
      </c>
      <c r="CY40" s="197">
        <v>1729</v>
      </c>
      <c r="CZ40" s="197">
        <v>1729</v>
      </c>
      <c r="DA40" s="197">
        <v>1729</v>
      </c>
      <c r="DB40" s="197">
        <v>1729</v>
      </c>
      <c r="DC40" s="197">
        <v>1729</v>
      </c>
      <c r="DD40" s="197">
        <v>1729</v>
      </c>
      <c r="DE40" s="146">
        <v>1899</v>
      </c>
      <c r="DF40" s="146">
        <v>1899</v>
      </c>
      <c r="DG40" s="146">
        <v>1899</v>
      </c>
      <c r="DH40" s="146">
        <v>1899</v>
      </c>
      <c r="DI40" s="146">
        <v>1899</v>
      </c>
      <c r="DJ40" s="146">
        <v>1899</v>
      </c>
      <c r="DK40" s="146">
        <v>1899</v>
      </c>
      <c r="DL40" s="146">
        <v>1899</v>
      </c>
      <c r="DM40" s="146">
        <v>1899</v>
      </c>
      <c r="DN40" s="146">
        <v>1729</v>
      </c>
      <c r="DO40" s="146">
        <v>1729</v>
      </c>
      <c r="DP40" s="146">
        <v>1729</v>
      </c>
      <c r="DQ40" s="146">
        <v>1729</v>
      </c>
      <c r="DR40" s="146">
        <v>1729</v>
      </c>
      <c r="DS40" s="146">
        <v>1729</v>
      </c>
      <c r="DT40" s="146">
        <v>1729</v>
      </c>
      <c r="DU40" s="146">
        <v>1729</v>
      </c>
      <c r="DV40" s="146">
        <v>1729</v>
      </c>
      <c r="DW40" s="146">
        <v>999</v>
      </c>
      <c r="DX40" s="146">
        <v>999</v>
      </c>
      <c r="DY40" s="146">
        <v>999</v>
      </c>
      <c r="DZ40" s="146">
        <v>999</v>
      </c>
      <c r="EA40" s="146">
        <v>999</v>
      </c>
      <c r="EB40" s="146">
        <v>999</v>
      </c>
      <c r="EC40" s="146">
        <v>999</v>
      </c>
      <c r="ED40" s="146">
        <v>999</v>
      </c>
      <c r="EE40" s="146">
        <v>999</v>
      </c>
      <c r="EF40" s="146">
        <v>799</v>
      </c>
      <c r="EG40" s="146">
        <v>799</v>
      </c>
      <c r="EH40" s="146">
        <v>799</v>
      </c>
      <c r="EI40" s="146">
        <v>799</v>
      </c>
      <c r="EJ40" s="146">
        <v>799</v>
      </c>
      <c r="EK40" s="146">
        <v>799</v>
      </c>
      <c r="EL40" s="146">
        <v>799</v>
      </c>
      <c r="EM40" s="146">
        <v>799</v>
      </c>
      <c r="EN40" s="146">
        <v>799</v>
      </c>
      <c r="EO40" s="146">
        <v>679</v>
      </c>
      <c r="EP40" s="146">
        <v>679</v>
      </c>
      <c r="EQ40" s="146">
        <v>679</v>
      </c>
      <c r="ER40" s="146">
        <v>679</v>
      </c>
      <c r="ES40" s="146">
        <v>679</v>
      </c>
      <c r="ET40" s="146">
        <v>679</v>
      </c>
      <c r="EU40" s="146">
        <v>679</v>
      </c>
      <c r="EV40" s="146">
        <v>679</v>
      </c>
      <c r="EW40" s="146">
        <v>679</v>
      </c>
      <c r="EX40" s="146">
        <v>449</v>
      </c>
      <c r="EY40" s="146">
        <v>449</v>
      </c>
      <c r="EZ40" s="146">
        <v>449</v>
      </c>
      <c r="FA40" s="146">
        <v>449</v>
      </c>
      <c r="FB40" s="146">
        <v>449</v>
      </c>
      <c r="FC40" s="146">
        <v>449</v>
      </c>
      <c r="FD40" s="146">
        <v>449</v>
      </c>
      <c r="FE40" s="146">
        <v>449</v>
      </c>
      <c r="FF40" s="146">
        <v>449</v>
      </c>
      <c r="FG40" s="146">
        <v>0</v>
      </c>
      <c r="FH40" s="146">
        <v>0</v>
      </c>
      <c r="FI40" s="146">
        <v>0</v>
      </c>
      <c r="FJ40" s="146">
        <v>0</v>
      </c>
      <c r="FK40" s="146">
        <v>0</v>
      </c>
      <c r="FL40" s="146">
        <v>0</v>
      </c>
      <c r="FM40" s="146">
        <v>0</v>
      </c>
      <c r="FN40" s="146">
        <v>0</v>
      </c>
      <c r="FO40" s="146">
        <v>0</v>
      </c>
    </row>
    <row r="41" spans="1:171" ht="15" customHeight="1">
      <c r="A41" s="296"/>
      <c r="B41" s="149" t="str">
        <f>'Novos Planos'!B41</f>
        <v>Sony E2363</v>
      </c>
      <c r="C41" s="391" t="str">
        <f>'Novos Planos'!C41</f>
        <v>Sony Xperia M4 Aqua Dual</v>
      </c>
      <c r="D41" s="481">
        <f>'Novos Planos'!D41</f>
        <v>42185</v>
      </c>
      <c r="E41" s="481" t="str">
        <f>'Novos Planos'!E41</f>
        <v>Lte</v>
      </c>
      <c r="F41" s="197" t="str">
        <f>'Novos Planos'!F41</f>
        <v>4FF</v>
      </c>
      <c r="G41" s="197" t="str">
        <f>'Novos Planos'!G41</f>
        <v>SmartVivo 4GB</v>
      </c>
      <c r="H41" s="197"/>
      <c r="I41" s="197"/>
      <c r="J41" s="197"/>
      <c r="K41" s="197"/>
      <c r="L41" s="197"/>
      <c r="M41" s="197"/>
      <c r="N41" s="197"/>
      <c r="O41" s="197"/>
      <c r="P41" s="197"/>
      <c r="Q41" s="197">
        <f>IFERROR(IF(VLOOKUP($B41,Multivivo!$B$9:$AI$71,Q$3,FALSE)-Desconto_TradeIn!Q41&lt;=0,0,VLOOKUP($B41,Multivivo!$B$9:$AI$71,Q$3,FALSE)-Desconto_TradeIn!Q41),"-")</f>
        <v>1349</v>
      </c>
      <c r="R41" s="197">
        <f>IFERROR(IF(VLOOKUP($B41,Multivivo!$B$9:$AI$71,R$3,FALSE)-Desconto_TradeIn!R41&lt;=0,0,VLOOKUP($B41,Multivivo!$B$9:$AI$71,R$3,FALSE)-Desconto_TradeIn!R41),"-")</f>
        <v>1349</v>
      </c>
      <c r="S41" s="197">
        <f>IFERROR(IF(VLOOKUP($B41,Multivivo!$B$9:$AI$71,S$3,FALSE)-Desconto_TradeIn!S41&lt;=0,0,VLOOKUP($B41,Multivivo!$B$9:$AI$71,S$3,FALSE)-Desconto_TradeIn!S41),"-")</f>
        <v>1349</v>
      </c>
      <c r="T41" s="197">
        <f>IFERROR(IF(VLOOKUP($B41,Multivivo!$B$9:$AI$71,T$3,FALSE)-Desconto_TradeIn!T41&lt;=0,0,VLOOKUP($B41,Multivivo!$B$9:$AI$71,T$3,FALSE)-Desconto_TradeIn!T41),"-")</f>
        <v>1349</v>
      </c>
      <c r="U41" s="197">
        <f>IFERROR(IF(VLOOKUP($B41,Multivivo!$B$9:$AI$71,U$3,FALSE)-Desconto_TradeIn!U41&lt;=0,0,VLOOKUP($B41,Multivivo!$B$9:$AI$71,U$3,FALSE)-Desconto_TradeIn!U41),"-")</f>
        <v>1349</v>
      </c>
      <c r="V41" s="197">
        <f>IFERROR(IF(VLOOKUP($B41,Multivivo!$B$9:$AI$71,V$3,FALSE)-Desconto_TradeIn!V41&lt;=0,0,VLOOKUP($B41,Multivivo!$B$9:$AI$71,V$3,FALSE)-Desconto_TradeIn!V41),"-")</f>
        <v>1349</v>
      </c>
      <c r="W41" s="197">
        <f>IFERROR(IF(VLOOKUP($B41,Multivivo!$B$9:$AI$71,W$3,FALSE)-Desconto_TradeIn!W41&lt;=0,0,VLOOKUP($B41,Multivivo!$B$9:$AI$71,W$3,FALSE)-Desconto_TradeIn!W41),"-")</f>
        <v>1349</v>
      </c>
      <c r="X41" s="197">
        <f>IFERROR(IF(VLOOKUP($B41,Multivivo!$B$9:$AI$71,X$3,FALSE)-Desconto_TradeIn!X41&lt;=0,0,VLOOKUP($B41,Multivivo!$B$9:$AI$71,X$3,FALSE)-Desconto_TradeIn!X41),"-")</f>
        <v>1349</v>
      </c>
      <c r="Y41" s="197">
        <f>IFERROR(IF(VLOOKUP($B41,Multivivo!$B$9:$AI$71,Y$3,FALSE)-Desconto_TradeIn!Y41&lt;=0,0,VLOOKUP($B41,Multivivo!$B$9:$AI$71,Y$3,FALSE)-Desconto_TradeIn!Y41),"-")</f>
        <v>1349</v>
      </c>
      <c r="Z41" s="146">
        <f>IFERROR(IF(VLOOKUP($B41,'Novos Planos'!$B$9:$BR$71,Z$3,FALSE)-Desconto_TradeIn!H41&lt;=0,0,VLOOKUP($B41,'Novos Planos'!$B$9:$BR$71,Z$3,FALSE)-Desconto_TradeIn!H41),"-")</f>
        <v>1499</v>
      </c>
      <c r="AA41" s="146">
        <f>IFERROR(IF(VLOOKUP($B41,'Novos Planos'!$B$9:$BR$71,AA$3,FALSE)-Desconto_TradeIn!I41&lt;=0,0,VLOOKUP($B41,'Novos Planos'!$B$9:$BR$71,AA$3,FALSE)-Desconto_TradeIn!I41),"-")</f>
        <v>1499</v>
      </c>
      <c r="AB41" s="146">
        <f>IFERROR(IF(VLOOKUP($B41,'Novos Planos'!$B$9:$BR$71,AB$3,FALSE)-Desconto_TradeIn!J41&lt;=0,0,VLOOKUP($B41,'Novos Planos'!$B$9:$BR$71,AB$3,FALSE)-Desconto_TradeIn!J41),"-")</f>
        <v>1499</v>
      </c>
      <c r="AC41" s="146">
        <f>IFERROR(IF(VLOOKUP($B41,'Novos Planos'!$B$9:$BR$71,AC$3,FALSE)-Desconto_TradeIn!K41&lt;=0,0,VLOOKUP($B41,'Novos Planos'!$B$9:$BR$71,AC$3,FALSE)-Desconto_TradeIn!K41),"-")</f>
        <v>1499</v>
      </c>
      <c r="AD41" s="146">
        <f>IFERROR(IF(VLOOKUP($B41,'Novos Planos'!$B$9:$BR$71,AD$3,FALSE)-Desconto_TradeIn!L41&lt;=0,0,VLOOKUP($B41,'Novos Planos'!$B$9:$BR$71,AD$3,FALSE)-Desconto_TradeIn!L41),"-")</f>
        <v>1499</v>
      </c>
      <c r="AE41" s="146">
        <f>IFERROR(IF(VLOOKUP($B41,'Novos Planos'!$B$9:$BR$71,AE$3,FALSE)-Desconto_TradeIn!M41&lt;=0,0,VLOOKUP($B41,'Novos Planos'!$B$9:$BR$71,AE$3,FALSE)-Desconto_TradeIn!M41),"-")</f>
        <v>1499</v>
      </c>
      <c r="AF41" s="146">
        <f>IFERROR(IF(VLOOKUP($B41,'Novos Planos'!$B$9:$BR$71,AF$3,FALSE)-Desconto_TradeIn!N41&lt;=0,0,VLOOKUP($B41,'Novos Planos'!$B$9:$BR$71,AF$3,FALSE)-Desconto_TradeIn!N41),"-")</f>
        <v>1499</v>
      </c>
      <c r="AG41" s="146">
        <f>IFERROR(IF(VLOOKUP($B41,'Novos Planos'!$B$9:$BR$71,AG$3,FALSE)-Desconto_TradeIn!O41&lt;=0,0,VLOOKUP($B41,'Novos Planos'!$B$9:$BR$71,AG$3,FALSE)-Desconto_TradeIn!O41),"-")</f>
        <v>1499</v>
      </c>
      <c r="AH41" s="146">
        <f>IFERROR(IF(VLOOKUP($B41,'Novos Planos'!$B$9:$BR$71,AH$3,FALSE)-Desconto_TradeIn!P41&lt;=0,0,VLOOKUP($B41,'Novos Planos'!$B$9:$BR$71,AH$3,FALSE)-Desconto_TradeIn!P41),"-")</f>
        <v>1499</v>
      </c>
      <c r="AI41" s="146">
        <f>IFERROR(IF(VLOOKUP($B41,'Novos Planos'!$B$9:$BR$71,AI$3,FALSE)-Desconto_TradeIn!Q41&lt;=0,0,VLOOKUP($B41,'Novos Planos'!$B$9:$BR$71,AI$3,FALSE)-Desconto_TradeIn!Q41),"-")</f>
        <v>1349</v>
      </c>
      <c r="AJ41" s="146">
        <f>IFERROR(IF(VLOOKUP($B41,'Novos Planos'!$B$9:$BR$71,AJ$3,FALSE)-Desconto_TradeIn!R41&lt;=0,0,VLOOKUP($B41,'Novos Planos'!$B$9:$BR$71,AJ$3,FALSE)-Desconto_TradeIn!R41),"-")</f>
        <v>1349</v>
      </c>
      <c r="AK41" s="146">
        <f>IFERROR(IF(VLOOKUP($B41,'Novos Planos'!$B$9:$BR$71,AK$3,FALSE)-Desconto_TradeIn!S41&lt;=0,0,VLOOKUP($B41,'Novos Planos'!$B$9:$BR$71,AK$3,FALSE)-Desconto_TradeIn!S41),"-")</f>
        <v>1349</v>
      </c>
      <c r="AL41" s="146">
        <f>IFERROR(IF(VLOOKUP($B41,'Novos Planos'!$B$9:$BR$71,AL$3,FALSE)-Desconto_TradeIn!T41&lt;=0,0,VLOOKUP($B41,'Novos Planos'!$B$9:$BR$71,AL$3,FALSE)-Desconto_TradeIn!T41),"-")</f>
        <v>1349</v>
      </c>
      <c r="AM41" s="146">
        <f>IFERROR(IF(VLOOKUP($B41,'Novos Planos'!$B$9:$BR$71,AM$3,FALSE)-Desconto_TradeIn!U41&lt;=0,0,VLOOKUP($B41,'Novos Planos'!$B$9:$BR$71,AM$3,FALSE)-Desconto_TradeIn!U41),"-")</f>
        <v>1349</v>
      </c>
      <c r="AN41" s="146">
        <f>IFERROR(IF(VLOOKUP($B41,'Novos Planos'!$B$9:$BR$71,AN$3,FALSE)-Desconto_TradeIn!V41&lt;=0,0,VLOOKUP($B41,'Novos Planos'!$B$9:$BR$71,AN$3,FALSE)-Desconto_TradeIn!V41),"-")</f>
        <v>1349</v>
      </c>
      <c r="AO41" s="146">
        <f>IFERROR(IF(VLOOKUP($B41,'Novos Planos'!$B$9:$BR$71,AO$3,FALSE)-Desconto_TradeIn!W41&lt;=0,0,VLOOKUP($B41,'Novos Planos'!$B$9:$BR$71,AO$3,FALSE)-Desconto_TradeIn!W41),"-")</f>
        <v>1349</v>
      </c>
      <c r="AP41" s="146">
        <f>IFERROR(IF(VLOOKUP($B41,'Novos Planos'!$B$9:$BR$71,AP$3,FALSE)-Desconto_TradeIn!X41&lt;=0,0,VLOOKUP($B41,'Novos Planos'!$B$9:$BR$71,AP$3,FALSE)-Desconto_TradeIn!X41),"-")</f>
        <v>1349</v>
      </c>
      <c r="AQ41" s="146">
        <f>IFERROR(IF(VLOOKUP($B41,'Novos Planos'!$B$9:$BR$71,AQ$3,FALSE)-Desconto_TradeIn!Y41&lt;=0,0,VLOOKUP($B41,'Novos Planos'!$B$9:$BR$71,AQ$3,FALSE)-Desconto_TradeIn!Y41),"-")</f>
        <v>1349</v>
      </c>
      <c r="AR41" s="146">
        <f>IFERROR(IF(VLOOKUP($B41,'Novos Planos'!$B$9:$BR$71,AR$3,FALSE)-Desconto_TradeIn!Z41&lt;=0,0,VLOOKUP($B41,'Novos Planos'!$B$9:$BR$71,AR$3,FALSE)-Desconto_TradeIn!Z41),"-")</f>
        <v>949</v>
      </c>
      <c r="AS41" s="146">
        <f>IFERROR(IF(VLOOKUP($B41,'Novos Planos'!$B$9:$BR$71,AS$3,FALSE)-Desconto_TradeIn!AA41&lt;=0,0,VLOOKUP($B41,'Novos Planos'!$B$9:$BR$71,AS$3,FALSE)-Desconto_TradeIn!AA41),"-")</f>
        <v>949</v>
      </c>
      <c r="AT41" s="146">
        <f>IFERROR(IF(VLOOKUP($B41,'Novos Planos'!$B$9:$BR$71,AT$3,FALSE)-Desconto_TradeIn!AB41&lt;=0,0,VLOOKUP($B41,'Novos Planos'!$B$9:$BR$71,AT$3,FALSE)-Desconto_TradeIn!AB41),"-")</f>
        <v>949</v>
      </c>
      <c r="AU41" s="146">
        <f>IFERROR(IF(VLOOKUP($B41,'Novos Planos'!$B$9:$BR$71,AU$3,FALSE)-Desconto_TradeIn!AC41&lt;=0,0,VLOOKUP($B41,'Novos Planos'!$B$9:$BR$71,AU$3,FALSE)-Desconto_TradeIn!AC41),"-")</f>
        <v>949</v>
      </c>
      <c r="AV41" s="146">
        <f>IFERROR(IF(VLOOKUP($B41,'Novos Planos'!$B$9:$BR$71,AV$3,FALSE)-Desconto_TradeIn!AD41&lt;=0,0,VLOOKUP($B41,'Novos Planos'!$B$9:$BR$71,AV$3,FALSE)-Desconto_TradeIn!AD41),"-")</f>
        <v>949</v>
      </c>
      <c r="AW41" s="146">
        <f>IFERROR(IF(VLOOKUP($B41,'Novos Planos'!$B$9:$BR$71,AW$3,FALSE)-Desconto_TradeIn!AE41&lt;=0,0,VLOOKUP($B41,'Novos Planos'!$B$9:$BR$71,AW$3,FALSE)-Desconto_TradeIn!AE41),"-")</f>
        <v>949</v>
      </c>
      <c r="AX41" s="146">
        <f>IFERROR(IF(VLOOKUP($B41,'Novos Planos'!$B$9:$BR$71,AX$3,FALSE)-Desconto_TradeIn!AF41&lt;=0,0,VLOOKUP($B41,'Novos Planos'!$B$9:$BR$71,AX$3,FALSE)-Desconto_TradeIn!AF41),"-")</f>
        <v>949</v>
      </c>
      <c r="AY41" s="146">
        <f>IFERROR(IF(VLOOKUP($B41,'Novos Planos'!$B$9:$BR$71,AY$3,FALSE)-Desconto_TradeIn!AG41&lt;=0,0,VLOOKUP($B41,'Novos Planos'!$B$9:$BR$71,AY$3,FALSE)-Desconto_TradeIn!AG41),"-")</f>
        <v>949</v>
      </c>
      <c r="AZ41" s="146">
        <f>IFERROR(IF(VLOOKUP($B41,'Novos Planos'!$B$9:$BR$71,AZ$3,FALSE)-Desconto_TradeIn!AH41&lt;=0,0,VLOOKUP($B41,'Novos Planos'!$B$9:$BR$71,AZ$3,FALSE)-Desconto_TradeIn!AH41),"-")</f>
        <v>949</v>
      </c>
      <c r="BA41" s="146">
        <f>IFERROR(IF(VLOOKUP($B41,'Novos Planos'!$B$9:$BR$71,BA$3,FALSE)-Desconto_TradeIn!AI41&lt;=0,0,VLOOKUP($B41,'Novos Planos'!$B$9:$BR$71,BA$3,FALSE)-Desconto_TradeIn!AI41),"-")</f>
        <v>599</v>
      </c>
      <c r="BB41" s="146">
        <f>IFERROR(IF(VLOOKUP($B41,'Novos Planos'!$B$9:$BR$71,BB$3,FALSE)-Desconto_TradeIn!AJ41&lt;=0,0,VLOOKUP($B41,'Novos Planos'!$B$9:$BR$71,BB$3,FALSE)-Desconto_TradeIn!AJ41),"-")</f>
        <v>599</v>
      </c>
      <c r="BC41" s="146">
        <f>IFERROR(IF(VLOOKUP($B41,'Novos Planos'!$B$9:$BR$71,BC$3,FALSE)-Desconto_TradeIn!AK41&lt;=0,0,VLOOKUP($B41,'Novos Planos'!$B$9:$BR$71,BC$3,FALSE)-Desconto_TradeIn!AK41),"-")</f>
        <v>599</v>
      </c>
      <c r="BD41" s="146">
        <f>IFERROR(IF(VLOOKUP($B41,'Novos Planos'!$B$9:$BR$71,BD$3,FALSE)-Desconto_TradeIn!AL41&lt;=0,0,VLOOKUP($B41,'Novos Planos'!$B$9:$BR$71,BD$3,FALSE)-Desconto_TradeIn!AL41),"-")</f>
        <v>599</v>
      </c>
      <c r="BE41" s="146">
        <f>IFERROR(IF(VLOOKUP($B41,'Novos Planos'!$B$9:$BR$71,BE$3,FALSE)-Desconto_TradeIn!AM41&lt;=0,0,VLOOKUP($B41,'Novos Planos'!$B$9:$BR$71,BE$3,FALSE)-Desconto_TradeIn!AM41),"-")</f>
        <v>599</v>
      </c>
      <c r="BF41" s="146">
        <f>IFERROR(IF(VLOOKUP($B41,'Novos Planos'!$B$9:$BR$71,BF$3,FALSE)-Desconto_TradeIn!AN41&lt;=0,0,VLOOKUP($B41,'Novos Planos'!$B$9:$BR$71,BF$3,FALSE)-Desconto_TradeIn!AN41),"-")</f>
        <v>599</v>
      </c>
      <c r="BG41" s="146">
        <f>IFERROR(IF(VLOOKUP($B41,'Novos Planos'!$B$9:$BR$71,BG$3,FALSE)-Desconto_TradeIn!AO41&lt;=0,0,VLOOKUP($B41,'Novos Planos'!$B$9:$BR$71,BG$3,FALSE)-Desconto_TradeIn!AO41),"-")</f>
        <v>599</v>
      </c>
      <c r="BH41" s="146">
        <f>IFERROR(IF(VLOOKUP($B41,'Novos Planos'!$B$9:$BR$71,BH$3,FALSE)-Desconto_TradeIn!AP41&lt;=0,0,VLOOKUP($B41,'Novos Planos'!$B$9:$BR$71,BH$3,FALSE)-Desconto_TradeIn!AP41),"-")</f>
        <v>599</v>
      </c>
      <c r="BI41" s="146">
        <f>IFERROR(IF(VLOOKUP($B41,'Novos Planos'!$B$9:$BR$71,BI$3,FALSE)-Desconto_TradeIn!AQ41&lt;=0,0,VLOOKUP($B41,'Novos Planos'!$B$9:$BR$71,BI$3,FALSE)-Desconto_TradeIn!AQ41),"-")</f>
        <v>599</v>
      </c>
      <c r="BJ41" s="146">
        <f>IFERROR(IF(VLOOKUP($B41,'Novos Planos'!$B$9:$BR$71,BJ$3,FALSE)-Desconto_TradeIn!AR41&lt;=0,0,VLOOKUP($B41,'Novos Planos'!$B$9:$BR$71,BJ$3,FALSE)-Desconto_TradeIn!AR41),"-")</f>
        <v>449</v>
      </c>
      <c r="BK41" s="146">
        <f>IFERROR(IF(VLOOKUP($B41,'Novos Planos'!$B$9:$BR$71,BK$3,FALSE)-Desconto_TradeIn!AS41&lt;=0,0,VLOOKUP($B41,'Novos Planos'!$B$9:$BR$71,BK$3,FALSE)-Desconto_TradeIn!AS41),"-")</f>
        <v>449</v>
      </c>
      <c r="BL41" s="146">
        <f>IFERROR(IF(VLOOKUP($B41,'Novos Planos'!$B$9:$BR$71,BL$3,FALSE)-Desconto_TradeIn!AT41&lt;=0,0,VLOOKUP($B41,'Novos Planos'!$B$9:$BR$71,BL$3,FALSE)-Desconto_TradeIn!AT41),"-")</f>
        <v>449</v>
      </c>
      <c r="BM41" s="146">
        <f>IFERROR(IF(VLOOKUP($B41,'Novos Planos'!$B$9:$BR$71,BM$3,FALSE)-Desconto_TradeIn!AU41&lt;=0,0,VLOOKUP($B41,'Novos Planos'!$B$9:$BR$71,BM$3,FALSE)-Desconto_TradeIn!AU41),"-")</f>
        <v>449</v>
      </c>
      <c r="BN41" s="146">
        <f>IFERROR(IF(VLOOKUP($B41,'Novos Planos'!$B$9:$BR$71,BN$3,FALSE)-Desconto_TradeIn!AV41&lt;=0,0,VLOOKUP($B41,'Novos Planos'!$B$9:$BR$71,BN$3,FALSE)-Desconto_TradeIn!AV41),"-")</f>
        <v>449</v>
      </c>
      <c r="BO41" s="146">
        <f>IFERROR(IF(VLOOKUP($B41,'Novos Planos'!$B$9:$BR$71,BO$3,FALSE)-Desconto_TradeIn!AW41&lt;=0,0,VLOOKUP($B41,'Novos Planos'!$B$9:$BR$71,BO$3,FALSE)-Desconto_TradeIn!AW41),"-")</f>
        <v>449</v>
      </c>
      <c r="BP41" s="146">
        <f>IFERROR(IF(VLOOKUP($B41,'Novos Planos'!$B$9:$BR$71,BP$3,FALSE)-Desconto_TradeIn!AX41&lt;=0,0,VLOOKUP($B41,'Novos Planos'!$B$9:$BR$71,BP$3,FALSE)-Desconto_TradeIn!AX41),"-")</f>
        <v>449</v>
      </c>
      <c r="BQ41" s="146">
        <f>IFERROR(IF(VLOOKUP($B41,'Novos Planos'!$B$9:$BR$71,BQ$3,FALSE)-Desconto_TradeIn!AY41&lt;=0,0,VLOOKUP($B41,'Novos Planos'!$B$9:$BR$71,BQ$3,FALSE)-Desconto_TradeIn!AY41),"-")</f>
        <v>449</v>
      </c>
      <c r="BR41" s="146">
        <f>IFERROR(IF(VLOOKUP($B41,'Novos Planos'!$B$9:$BR$71,BR$3,FALSE)-Desconto_TradeIn!AZ41&lt;=0,0,VLOOKUP($B41,'Novos Planos'!$B$9:$BR$71,BR$3,FALSE)-Desconto_TradeIn!AZ41),"-")</f>
        <v>449</v>
      </c>
      <c r="BS41" s="146">
        <f>IFERROR(IF(VLOOKUP($B41,'Novos Planos'!$B$9:$BR$71,BS$3,FALSE)-Desconto_TradeIn!BA41&lt;=0,0,VLOOKUP($B41,'Novos Planos'!$B$9:$BR$71,BS$3,FALSE)-Desconto_TradeIn!BA41),"-")</f>
        <v>299</v>
      </c>
      <c r="BT41" s="146">
        <f>IFERROR(IF(VLOOKUP($B41,'Novos Planos'!$B$9:$BR$71,BT$3,FALSE)-Desconto_TradeIn!BB41&lt;=0,0,VLOOKUP($B41,'Novos Planos'!$B$9:$BR$71,BT$3,FALSE)-Desconto_TradeIn!BB41),"-")</f>
        <v>299</v>
      </c>
      <c r="BU41" s="146">
        <f>IFERROR(IF(VLOOKUP($B41,'Novos Planos'!$B$9:$BR$71,BU$3,FALSE)-Desconto_TradeIn!BC41&lt;=0,0,VLOOKUP($B41,'Novos Planos'!$B$9:$BR$71,BU$3,FALSE)-Desconto_TradeIn!BC41),"-")</f>
        <v>299</v>
      </c>
      <c r="BV41" s="146">
        <f>IFERROR(IF(VLOOKUP($B41,'Novos Planos'!$B$9:$BR$71,BV$3,FALSE)-Desconto_TradeIn!BD41&lt;=0,0,VLOOKUP($B41,'Novos Planos'!$B$9:$BR$71,BV$3,FALSE)-Desconto_TradeIn!BD41),"-")</f>
        <v>299</v>
      </c>
      <c r="BW41" s="146">
        <f>IFERROR(IF(VLOOKUP($B41,'Novos Planos'!$B$9:$BR$71,BW$3,FALSE)-Desconto_TradeIn!BE41&lt;=0,0,VLOOKUP($B41,'Novos Planos'!$B$9:$BR$71,BW$3,FALSE)-Desconto_TradeIn!BE41),"-")</f>
        <v>299</v>
      </c>
      <c r="BX41" s="146">
        <f>IFERROR(IF(VLOOKUP($B41,'Novos Planos'!$B$9:$BR$71,BX$3,FALSE)-Desconto_TradeIn!BF41&lt;=0,0,VLOOKUP($B41,'Novos Planos'!$B$9:$BR$71,BX$3,FALSE)-Desconto_TradeIn!BF41),"-")</f>
        <v>299</v>
      </c>
      <c r="BY41" s="146">
        <f>IFERROR(IF(VLOOKUP($B41,'Novos Planos'!$B$9:$BR$71,BY$3,FALSE)-Desconto_TradeIn!BG41&lt;=0,0,VLOOKUP($B41,'Novos Planos'!$B$9:$BR$71,BY$3,FALSE)-Desconto_TradeIn!BG41),"-")</f>
        <v>299</v>
      </c>
      <c r="BZ41" s="146">
        <f>IFERROR(IF(VLOOKUP($B41,'Novos Planos'!$B$9:$BR$71,BZ$3,FALSE)-Desconto_TradeIn!BH41&lt;=0,0,VLOOKUP($B41,'Novos Planos'!$B$9:$BR$71,BZ$3,FALSE)-Desconto_TradeIn!BH41),"-")</f>
        <v>299</v>
      </c>
      <c r="CA41" s="146">
        <f>IFERROR(IF(VLOOKUP($B41,'Novos Planos'!$B$9:$BR$71,CA$3,FALSE)-Desconto_TradeIn!BI41&lt;=0,0,VLOOKUP($B41,'Novos Planos'!$B$9:$BR$71,CA$3,FALSE)-Desconto_TradeIn!BI41),"-")</f>
        <v>299</v>
      </c>
      <c r="CB41" s="146">
        <f>IFERROR(IF(VLOOKUP($B41,'Novos Planos'!$B$9:$BR$71,CB$3,FALSE)-Desconto_TradeIn!BJ41&lt;=0,0,VLOOKUP($B41,'Novos Planos'!$B$9:$BR$71,CB$3,FALSE)-Desconto_TradeIn!BJ41),"-")</f>
        <v>0</v>
      </c>
      <c r="CC41" s="146">
        <f>IFERROR(IF(VLOOKUP($B41,'Novos Planos'!$B$9:$BR$71,CC$3,FALSE)-Desconto_TradeIn!BK41&lt;=0,0,VLOOKUP($B41,'Novos Planos'!$B$9:$BR$71,CC$3,FALSE)-Desconto_TradeIn!BK41),"-")</f>
        <v>0</v>
      </c>
      <c r="CD41" s="146">
        <f>IFERROR(IF(VLOOKUP($B41,'Novos Planos'!$B$9:$BR$71,CD$3,FALSE)-Desconto_TradeIn!BL41&lt;=0,0,VLOOKUP($B41,'Novos Planos'!$B$9:$BR$71,CD$3,FALSE)-Desconto_TradeIn!BL41),"-")</f>
        <v>0</v>
      </c>
      <c r="CE41" s="146">
        <f>IFERROR(IF(VLOOKUP($B41,'Novos Planos'!$B$9:$BR$71,CE$3,FALSE)-Desconto_TradeIn!BM41&lt;=0,0,VLOOKUP($B41,'Novos Planos'!$B$9:$BR$71,CE$3,FALSE)-Desconto_TradeIn!BM41),"-")</f>
        <v>0</v>
      </c>
      <c r="CF41" s="146">
        <f>IFERROR(IF(VLOOKUP($B41,'Novos Planos'!$B$9:$BR$71,CF$3,FALSE)-Desconto_TradeIn!BN41&lt;=0,0,VLOOKUP($B41,'Novos Planos'!$B$9:$BR$71,CF$3,FALSE)-Desconto_TradeIn!BN41),"-")</f>
        <v>0</v>
      </c>
      <c r="CG41" s="146">
        <f>IFERROR(IF(VLOOKUP($B41,'Novos Planos'!$B$9:$BR$71,CG$3,FALSE)-Desconto_TradeIn!BO41&lt;=0,0,VLOOKUP($B41,'Novos Planos'!$B$9:$BR$71,CG$3,FALSE)-Desconto_TradeIn!BO41),"-")</f>
        <v>0</v>
      </c>
      <c r="CH41" s="146">
        <f>IFERROR(IF(VLOOKUP($B41,'Novos Planos'!$B$9:$BR$71,CH$3,FALSE)-Desconto_TradeIn!BP41&lt;=0,0,VLOOKUP($B41,'Novos Planos'!$B$9:$BR$71,CH$3,FALSE)-Desconto_TradeIn!BP41),"-")</f>
        <v>0</v>
      </c>
      <c r="CI41" s="146">
        <f>IFERROR(IF(VLOOKUP($B41,'Novos Planos'!$B$9:$BR$71,CI$3,FALSE)-Desconto_TradeIn!BQ41&lt;=0,0,VLOOKUP($B41,'Novos Planos'!$B$9:$BR$71,CI$3,FALSE)-Desconto_TradeIn!BQ41),"-")</f>
        <v>0</v>
      </c>
      <c r="CJ41" s="146">
        <f>IFERROR(IF(VLOOKUP($B41,'Novos Planos'!$B$9:$BR$71,CJ$3,FALSE)-Desconto_TradeIn!BR41&lt;=0,0,VLOOKUP($B41,'Novos Planos'!$B$9:$BR$71,CJ$3,FALSE)-Desconto_TradeIn!BR41),"-")</f>
        <v>0</v>
      </c>
      <c r="CL41" s="237" t="b">
        <f>B41='Novos Planos'!B41</f>
        <v>1</v>
      </c>
      <c r="CM41" s="197">
        <v>0</v>
      </c>
      <c r="CN41" s="197">
        <v>0</v>
      </c>
      <c r="CO41" s="197">
        <v>0</v>
      </c>
      <c r="CP41" s="197">
        <v>0</v>
      </c>
      <c r="CQ41" s="197">
        <v>0</v>
      </c>
      <c r="CR41" s="197">
        <v>0</v>
      </c>
      <c r="CS41" s="197">
        <v>0</v>
      </c>
      <c r="CT41" s="197">
        <v>0</v>
      </c>
      <c r="CU41" s="197">
        <v>0</v>
      </c>
      <c r="CV41" s="197">
        <v>1349</v>
      </c>
      <c r="CW41" s="197">
        <v>1349</v>
      </c>
      <c r="CX41" s="197">
        <v>1349</v>
      </c>
      <c r="CY41" s="197">
        <v>1349</v>
      </c>
      <c r="CZ41" s="197">
        <v>1349</v>
      </c>
      <c r="DA41" s="197">
        <v>1349</v>
      </c>
      <c r="DB41" s="197">
        <v>1349</v>
      </c>
      <c r="DC41" s="197">
        <v>1349</v>
      </c>
      <c r="DD41" s="197">
        <v>1349</v>
      </c>
      <c r="DE41" s="146">
        <v>1499</v>
      </c>
      <c r="DF41" s="146">
        <v>1499</v>
      </c>
      <c r="DG41" s="146">
        <v>1499</v>
      </c>
      <c r="DH41" s="146">
        <v>1499</v>
      </c>
      <c r="DI41" s="146">
        <v>1499</v>
      </c>
      <c r="DJ41" s="146">
        <v>1499</v>
      </c>
      <c r="DK41" s="146">
        <v>1499</v>
      </c>
      <c r="DL41" s="146">
        <v>1499</v>
      </c>
      <c r="DM41" s="146">
        <v>1499</v>
      </c>
      <c r="DN41" s="146">
        <v>1349</v>
      </c>
      <c r="DO41" s="146">
        <v>1349</v>
      </c>
      <c r="DP41" s="146">
        <v>1349</v>
      </c>
      <c r="DQ41" s="146">
        <v>1349</v>
      </c>
      <c r="DR41" s="146">
        <v>1349</v>
      </c>
      <c r="DS41" s="146">
        <v>1349</v>
      </c>
      <c r="DT41" s="146">
        <v>1349</v>
      </c>
      <c r="DU41" s="146">
        <v>1349</v>
      </c>
      <c r="DV41" s="146">
        <v>1349</v>
      </c>
      <c r="DW41" s="146">
        <v>949</v>
      </c>
      <c r="DX41" s="146">
        <v>949</v>
      </c>
      <c r="DY41" s="146">
        <v>949</v>
      </c>
      <c r="DZ41" s="146">
        <v>949</v>
      </c>
      <c r="EA41" s="146">
        <v>949</v>
      </c>
      <c r="EB41" s="146">
        <v>949</v>
      </c>
      <c r="EC41" s="146">
        <v>949</v>
      </c>
      <c r="ED41" s="146">
        <v>949</v>
      </c>
      <c r="EE41" s="146">
        <v>949</v>
      </c>
      <c r="EF41" s="146">
        <v>599</v>
      </c>
      <c r="EG41" s="146">
        <v>599</v>
      </c>
      <c r="EH41" s="146">
        <v>599</v>
      </c>
      <c r="EI41" s="146">
        <v>599</v>
      </c>
      <c r="EJ41" s="146">
        <v>599</v>
      </c>
      <c r="EK41" s="146">
        <v>599</v>
      </c>
      <c r="EL41" s="146">
        <v>599</v>
      </c>
      <c r="EM41" s="146">
        <v>599</v>
      </c>
      <c r="EN41" s="146">
        <v>599</v>
      </c>
      <c r="EO41" s="146">
        <v>449</v>
      </c>
      <c r="EP41" s="146">
        <v>449</v>
      </c>
      <c r="EQ41" s="146">
        <v>449</v>
      </c>
      <c r="ER41" s="146">
        <v>449</v>
      </c>
      <c r="ES41" s="146">
        <v>449</v>
      </c>
      <c r="ET41" s="146">
        <v>449</v>
      </c>
      <c r="EU41" s="146">
        <v>449</v>
      </c>
      <c r="EV41" s="146">
        <v>449</v>
      </c>
      <c r="EW41" s="146">
        <v>449</v>
      </c>
      <c r="EX41" s="146">
        <v>299</v>
      </c>
      <c r="EY41" s="146">
        <v>299</v>
      </c>
      <c r="EZ41" s="146">
        <v>299</v>
      </c>
      <c r="FA41" s="146">
        <v>299</v>
      </c>
      <c r="FB41" s="146">
        <v>299</v>
      </c>
      <c r="FC41" s="146">
        <v>299</v>
      </c>
      <c r="FD41" s="146">
        <v>299</v>
      </c>
      <c r="FE41" s="146">
        <v>299</v>
      </c>
      <c r="FF41" s="146">
        <v>299</v>
      </c>
      <c r="FG41" s="146">
        <v>0</v>
      </c>
      <c r="FH41" s="146">
        <v>0</v>
      </c>
      <c r="FI41" s="146">
        <v>0</v>
      </c>
      <c r="FJ41" s="146">
        <v>0</v>
      </c>
      <c r="FK41" s="146">
        <v>0</v>
      </c>
      <c r="FL41" s="146">
        <v>0</v>
      </c>
      <c r="FM41" s="146">
        <v>0</v>
      </c>
      <c r="FN41" s="146">
        <v>0</v>
      </c>
      <c r="FO41" s="146">
        <v>0</v>
      </c>
    </row>
    <row r="42" spans="1:171" ht="15" customHeight="1">
      <c r="A42" s="296"/>
      <c r="B42" s="149" t="str">
        <f>'Novos Planos'!B42</f>
        <v>Motorola XT1543</v>
      </c>
      <c r="C42" s="391" t="str">
        <f>'Novos Planos'!C42</f>
        <v>Moto G (3ª Geração)</v>
      </c>
      <c r="D42" s="481">
        <f>'Novos Planos'!D42</f>
        <v>42209</v>
      </c>
      <c r="E42" s="481" t="str">
        <f>'Novos Planos'!E42</f>
        <v>Lte</v>
      </c>
      <c r="F42" s="197" t="str">
        <f>'Novos Planos'!F42</f>
        <v>3FF</v>
      </c>
      <c r="G42" s="197" t="str">
        <f>'Novos Planos'!G42</f>
        <v>SmartVivo 4GB</v>
      </c>
      <c r="H42" s="197"/>
      <c r="I42" s="197"/>
      <c r="J42" s="197"/>
      <c r="K42" s="197"/>
      <c r="L42" s="197"/>
      <c r="M42" s="197"/>
      <c r="N42" s="197"/>
      <c r="O42" s="197"/>
      <c r="P42" s="197"/>
      <c r="Q42" s="197">
        <f>IFERROR(IF(VLOOKUP($B42,Multivivo!$B$9:$AI$71,Q$3,FALSE)-Desconto_TradeIn!Q42&lt;=0,0,VLOOKUP($B42,Multivivo!$B$9:$AI$71,Q$3,FALSE)-Desconto_TradeIn!Q42),"-")</f>
        <v>979</v>
      </c>
      <c r="R42" s="197">
        <f>IFERROR(IF(VLOOKUP($B42,Multivivo!$B$9:$AI$71,R$3,FALSE)-Desconto_TradeIn!R42&lt;=0,0,VLOOKUP($B42,Multivivo!$B$9:$AI$71,R$3,FALSE)-Desconto_TradeIn!R42),"-")</f>
        <v>979</v>
      </c>
      <c r="S42" s="197">
        <f>IFERROR(IF(VLOOKUP($B42,Multivivo!$B$9:$AI$71,S$3,FALSE)-Desconto_TradeIn!S42&lt;=0,0,VLOOKUP($B42,Multivivo!$B$9:$AI$71,S$3,FALSE)-Desconto_TradeIn!S42),"-")</f>
        <v>979</v>
      </c>
      <c r="T42" s="197">
        <f>IFERROR(IF(VLOOKUP($B42,Multivivo!$B$9:$AI$71,T$3,FALSE)-Desconto_TradeIn!T42&lt;=0,0,VLOOKUP($B42,Multivivo!$B$9:$AI$71,T$3,FALSE)-Desconto_TradeIn!T42),"-")</f>
        <v>979</v>
      </c>
      <c r="U42" s="197">
        <f>IFERROR(IF(VLOOKUP($B42,Multivivo!$B$9:$AI$71,U$3,FALSE)-Desconto_TradeIn!U42&lt;=0,0,VLOOKUP($B42,Multivivo!$B$9:$AI$71,U$3,FALSE)-Desconto_TradeIn!U42),"-")</f>
        <v>979</v>
      </c>
      <c r="V42" s="197">
        <f>IFERROR(IF(VLOOKUP($B42,Multivivo!$B$9:$AI$71,V$3,FALSE)-Desconto_TradeIn!V42&lt;=0,0,VLOOKUP($B42,Multivivo!$B$9:$AI$71,V$3,FALSE)-Desconto_TradeIn!V42),"-")</f>
        <v>979</v>
      </c>
      <c r="W42" s="197">
        <f>IFERROR(IF(VLOOKUP($B42,Multivivo!$B$9:$AI$71,W$3,FALSE)-Desconto_TradeIn!W42&lt;=0,0,VLOOKUP($B42,Multivivo!$B$9:$AI$71,W$3,FALSE)-Desconto_TradeIn!W42),"-")</f>
        <v>979</v>
      </c>
      <c r="X42" s="197">
        <f>IFERROR(IF(VLOOKUP($B42,Multivivo!$B$9:$AI$71,X$3,FALSE)-Desconto_TradeIn!X42&lt;=0,0,VLOOKUP($B42,Multivivo!$B$9:$AI$71,X$3,FALSE)-Desconto_TradeIn!X42),"-")</f>
        <v>979</v>
      </c>
      <c r="Y42" s="197">
        <f>IFERROR(IF(VLOOKUP($B42,Multivivo!$B$9:$AI$71,Y$3,FALSE)-Desconto_TradeIn!Y42&lt;=0,0,VLOOKUP($B42,Multivivo!$B$9:$AI$71,Y$3,FALSE)-Desconto_TradeIn!Y42),"-")</f>
        <v>979</v>
      </c>
      <c r="Z42" s="146">
        <f>IFERROR(IF(VLOOKUP($B42,'Novos Planos'!$B$9:$BR$71,Z$3,FALSE)-Desconto_TradeIn!H42&lt;=0,0,VLOOKUP($B42,'Novos Planos'!$B$9:$BR$71,Z$3,FALSE)-Desconto_TradeIn!H42),"-")</f>
        <v>1199</v>
      </c>
      <c r="AA42" s="146">
        <f>IFERROR(IF(VLOOKUP($B42,'Novos Planos'!$B$9:$BR$71,AA$3,FALSE)-Desconto_TradeIn!I42&lt;=0,0,VLOOKUP($B42,'Novos Planos'!$B$9:$BR$71,AA$3,FALSE)-Desconto_TradeIn!I42),"-")</f>
        <v>1199</v>
      </c>
      <c r="AB42" s="146">
        <f>IFERROR(IF(VLOOKUP($B42,'Novos Planos'!$B$9:$BR$71,AB$3,FALSE)-Desconto_TradeIn!J42&lt;=0,0,VLOOKUP($B42,'Novos Planos'!$B$9:$BR$71,AB$3,FALSE)-Desconto_TradeIn!J42),"-")</f>
        <v>1199</v>
      </c>
      <c r="AC42" s="146">
        <f>IFERROR(IF(VLOOKUP($B42,'Novos Planos'!$B$9:$BR$71,AC$3,FALSE)-Desconto_TradeIn!K42&lt;=0,0,VLOOKUP($B42,'Novos Planos'!$B$9:$BR$71,AC$3,FALSE)-Desconto_TradeIn!K42),"-")</f>
        <v>1199</v>
      </c>
      <c r="AD42" s="146">
        <f>IFERROR(IF(VLOOKUP($B42,'Novos Planos'!$B$9:$BR$71,AD$3,FALSE)-Desconto_TradeIn!L42&lt;=0,0,VLOOKUP($B42,'Novos Planos'!$B$9:$BR$71,AD$3,FALSE)-Desconto_TradeIn!L42),"-")</f>
        <v>1199</v>
      </c>
      <c r="AE42" s="146">
        <f>IFERROR(IF(VLOOKUP($B42,'Novos Planos'!$B$9:$BR$71,AE$3,FALSE)-Desconto_TradeIn!M42&lt;=0,0,VLOOKUP($B42,'Novos Planos'!$B$9:$BR$71,AE$3,FALSE)-Desconto_TradeIn!M42),"-")</f>
        <v>1199</v>
      </c>
      <c r="AF42" s="146">
        <f>IFERROR(IF(VLOOKUP($B42,'Novos Planos'!$B$9:$BR$71,AF$3,FALSE)-Desconto_TradeIn!N42&lt;=0,0,VLOOKUP($B42,'Novos Planos'!$B$9:$BR$71,AF$3,FALSE)-Desconto_TradeIn!N42),"-")</f>
        <v>1199</v>
      </c>
      <c r="AG42" s="146">
        <f>IFERROR(IF(VLOOKUP($B42,'Novos Planos'!$B$9:$BR$71,AG$3,FALSE)-Desconto_TradeIn!O42&lt;=0,0,VLOOKUP($B42,'Novos Planos'!$B$9:$BR$71,AG$3,FALSE)-Desconto_TradeIn!O42),"-")</f>
        <v>1199</v>
      </c>
      <c r="AH42" s="146">
        <f>IFERROR(IF(VLOOKUP($B42,'Novos Planos'!$B$9:$BR$71,AH$3,FALSE)-Desconto_TradeIn!P42&lt;=0,0,VLOOKUP($B42,'Novos Planos'!$B$9:$BR$71,AH$3,FALSE)-Desconto_TradeIn!P42),"-")</f>
        <v>1199</v>
      </c>
      <c r="AI42" s="146">
        <f>IFERROR(IF(VLOOKUP($B42,'Novos Planos'!$B$9:$BR$71,AI$3,FALSE)-Desconto_TradeIn!Q42&lt;=0,0,VLOOKUP($B42,'Novos Planos'!$B$9:$BR$71,AI$3,FALSE)-Desconto_TradeIn!Q42),"-")</f>
        <v>979</v>
      </c>
      <c r="AJ42" s="146">
        <f>IFERROR(IF(VLOOKUP($B42,'Novos Planos'!$B$9:$BR$71,AJ$3,FALSE)-Desconto_TradeIn!R42&lt;=0,0,VLOOKUP($B42,'Novos Planos'!$B$9:$BR$71,AJ$3,FALSE)-Desconto_TradeIn!R42),"-")</f>
        <v>979</v>
      </c>
      <c r="AK42" s="146">
        <f>IFERROR(IF(VLOOKUP($B42,'Novos Planos'!$B$9:$BR$71,AK$3,FALSE)-Desconto_TradeIn!S42&lt;=0,0,VLOOKUP($B42,'Novos Planos'!$B$9:$BR$71,AK$3,FALSE)-Desconto_TradeIn!S42),"-")</f>
        <v>979</v>
      </c>
      <c r="AL42" s="146">
        <f>IFERROR(IF(VLOOKUP($B42,'Novos Planos'!$B$9:$BR$71,AL$3,FALSE)-Desconto_TradeIn!T42&lt;=0,0,VLOOKUP($B42,'Novos Planos'!$B$9:$BR$71,AL$3,FALSE)-Desconto_TradeIn!T42),"-")</f>
        <v>979</v>
      </c>
      <c r="AM42" s="146">
        <f>IFERROR(IF(VLOOKUP($B42,'Novos Planos'!$B$9:$BR$71,AM$3,FALSE)-Desconto_TradeIn!U42&lt;=0,0,VLOOKUP($B42,'Novos Planos'!$B$9:$BR$71,AM$3,FALSE)-Desconto_TradeIn!U42),"-")</f>
        <v>979</v>
      </c>
      <c r="AN42" s="146">
        <f>IFERROR(IF(VLOOKUP($B42,'Novos Planos'!$B$9:$BR$71,AN$3,FALSE)-Desconto_TradeIn!V42&lt;=0,0,VLOOKUP($B42,'Novos Planos'!$B$9:$BR$71,AN$3,FALSE)-Desconto_TradeIn!V42),"-")</f>
        <v>979</v>
      </c>
      <c r="AO42" s="146">
        <f>IFERROR(IF(VLOOKUP($B42,'Novos Planos'!$B$9:$BR$71,AO$3,FALSE)-Desconto_TradeIn!W42&lt;=0,0,VLOOKUP($B42,'Novos Planos'!$B$9:$BR$71,AO$3,FALSE)-Desconto_TradeIn!W42),"-")</f>
        <v>979</v>
      </c>
      <c r="AP42" s="146">
        <f>IFERROR(IF(VLOOKUP($B42,'Novos Planos'!$B$9:$BR$71,AP$3,FALSE)-Desconto_TradeIn!X42&lt;=0,0,VLOOKUP($B42,'Novos Planos'!$B$9:$BR$71,AP$3,FALSE)-Desconto_TradeIn!X42),"-")</f>
        <v>979</v>
      </c>
      <c r="AQ42" s="146">
        <f>IFERROR(IF(VLOOKUP($B42,'Novos Planos'!$B$9:$BR$71,AQ$3,FALSE)-Desconto_TradeIn!Y42&lt;=0,0,VLOOKUP($B42,'Novos Planos'!$B$9:$BR$71,AQ$3,FALSE)-Desconto_TradeIn!Y42),"-")</f>
        <v>979</v>
      </c>
      <c r="AR42" s="146">
        <f>IFERROR(IF(VLOOKUP($B42,'Novos Planos'!$B$9:$BR$71,AR$3,FALSE)-Desconto_TradeIn!Z42&lt;=0,0,VLOOKUP($B42,'Novos Planos'!$B$9:$BR$71,AR$3,FALSE)-Desconto_TradeIn!Z42),"-")</f>
        <v>699</v>
      </c>
      <c r="AS42" s="146">
        <f>IFERROR(IF(VLOOKUP($B42,'Novos Planos'!$B$9:$BR$71,AS$3,FALSE)-Desconto_TradeIn!AA42&lt;=0,0,VLOOKUP($B42,'Novos Planos'!$B$9:$BR$71,AS$3,FALSE)-Desconto_TradeIn!AA42),"-")</f>
        <v>699</v>
      </c>
      <c r="AT42" s="146">
        <f>IFERROR(IF(VLOOKUP($B42,'Novos Planos'!$B$9:$BR$71,AT$3,FALSE)-Desconto_TradeIn!AB42&lt;=0,0,VLOOKUP($B42,'Novos Planos'!$B$9:$BR$71,AT$3,FALSE)-Desconto_TradeIn!AB42),"-")</f>
        <v>699</v>
      </c>
      <c r="AU42" s="146">
        <f>IFERROR(IF(VLOOKUP($B42,'Novos Planos'!$B$9:$BR$71,AU$3,FALSE)-Desconto_TradeIn!AC42&lt;=0,0,VLOOKUP($B42,'Novos Planos'!$B$9:$BR$71,AU$3,FALSE)-Desconto_TradeIn!AC42),"-")</f>
        <v>699</v>
      </c>
      <c r="AV42" s="146">
        <f>IFERROR(IF(VLOOKUP($B42,'Novos Planos'!$B$9:$BR$71,AV$3,FALSE)-Desconto_TradeIn!AD42&lt;=0,0,VLOOKUP($B42,'Novos Planos'!$B$9:$BR$71,AV$3,FALSE)-Desconto_TradeIn!AD42),"-")</f>
        <v>699</v>
      </c>
      <c r="AW42" s="146">
        <f>IFERROR(IF(VLOOKUP($B42,'Novos Planos'!$B$9:$BR$71,AW$3,FALSE)-Desconto_TradeIn!AE42&lt;=0,0,VLOOKUP($B42,'Novos Planos'!$B$9:$BR$71,AW$3,FALSE)-Desconto_TradeIn!AE42),"-")</f>
        <v>699</v>
      </c>
      <c r="AX42" s="146">
        <f>IFERROR(IF(VLOOKUP($B42,'Novos Planos'!$B$9:$BR$71,AX$3,FALSE)-Desconto_TradeIn!AF42&lt;=0,0,VLOOKUP($B42,'Novos Planos'!$B$9:$BR$71,AX$3,FALSE)-Desconto_TradeIn!AF42),"-")</f>
        <v>699</v>
      </c>
      <c r="AY42" s="146">
        <f>IFERROR(IF(VLOOKUP($B42,'Novos Planos'!$B$9:$BR$71,AY$3,FALSE)-Desconto_TradeIn!AG42&lt;=0,0,VLOOKUP($B42,'Novos Planos'!$B$9:$BR$71,AY$3,FALSE)-Desconto_TradeIn!AG42),"-")</f>
        <v>699</v>
      </c>
      <c r="AZ42" s="146">
        <f>IFERROR(IF(VLOOKUP($B42,'Novos Planos'!$B$9:$BR$71,AZ$3,FALSE)-Desconto_TradeIn!AH42&lt;=0,0,VLOOKUP($B42,'Novos Planos'!$B$9:$BR$71,AZ$3,FALSE)-Desconto_TradeIn!AH42),"-")</f>
        <v>699</v>
      </c>
      <c r="BA42" s="146">
        <f>IFERROR(IF(VLOOKUP($B42,'Novos Planos'!$B$9:$BR$71,BA$3,FALSE)-Desconto_TradeIn!AI42&lt;=0,0,VLOOKUP($B42,'Novos Planos'!$B$9:$BR$71,BA$3,FALSE)-Desconto_TradeIn!AI42),"-")</f>
        <v>399</v>
      </c>
      <c r="BB42" s="146">
        <f>IFERROR(IF(VLOOKUP($B42,'Novos Planos'!$B$9:$BR$71,BB$3,FALSE)-Desconto_TradeIn!AJ42&lt;=0,0,VLOOKUP($B42,'Novos Planos'!$B$9:$BR$71,BB$3,FALSE)-Desconto_TradeIn!AJ42),"-")</f>
        <v>399</v>
      </c>
      <c r="BC42" s="146">
        <f>IFERROR(IF(VLOOKUP($B42,'Novos Planos'!$B$9:$BR$71,BC$3,FALSE)-Desconto_TradeIn!AK42&lt;=0,0,VLOOKUP($B42,'Novos Planos'!$B$9:$BR$71,BC$3,FALSE)-Desconto_TradeIn!AK42),"-")</f>
        <v>399</v>
      </c>
      <c r="BD42" s="146">
        <f>IFERROR(IF(VLOOKUP($B42,'Novos Planos'!$B$9:$BR$71,BD$3,FALSE)-Desconto_TradeIn!AL42&lt;=0,0,VLOOKUP($B42,'Novos Planos'!$B$9:$BR$71,BD$3,FALSE)-Desconto_TradeIn!AL42),"-")</f>
        <v>399</v>
      </c>
      <c r="BE42" s="146">
        <f>IFERROR(IF(VLOOKUP($B42,'Novos Planos'!$B$9:$BR$71,BE$3,FALSE)-Desconto_TradeIn!AM42&lt;=0,0,VLOOKUP($B42,'Novos Planos'!$B$9:$BR$71,BE$3,FALSE)-Desconto_TradeIn!AM42),"-")</f>
        <v>399</v>
      </c>
      <c r="BF42" s="146">
        <f>IFERROR(IF(VLOOKUP($B42,'Novos Planos'!$B$9:$BR$71,BF$3,FALSE)-Desconto_TradeIn!AN42&lt;=0,0,VLOOKUP($B42,'Novos Planos'!$B$9:$BR$71,BF$3,FALSE)-Desconto_TradeIn!AN42),"-")</f>
        <v>399</v>
      </c>
      <c r="BG42" s="146">
        <f>IFERROR(IF(VLOOKUP($B42,'Novos Planos'!$B$9:$BR$71,BG$3,FALSE)-Desconto_TradeIn!AO42&lt;=0,0,VLOOKUP($B42,'Novos Planos'!$B$9:$BR$71,BG$3,FALSE)-Desconto_TradeIn!AO42),"-")</f>
        <v>399</v>
      </c>
      <c r="BH42" s="146">
        <f>IFERROR(IF(VLOOKUP($B42,'Novos Planos'!$B$9:$BR$71,BH$3,FALSE)-Desconto_TradeIn!AP42&lt;=0,0,VLOOKUP($B42,'Novos Planos'!$B$9:$BR$71,BH$3,FALSE)-Desconto_TradeIn!AP42),"-")</f>
        <v>399</v>
      </c>
      <c r="BI42" s="146">
        <f>IFERROR(IF(VLOOKUP($B42,'Novos Planos'!$B$9:$BR$71,BI$3,FALSE)-Desconto_TradeIn!AQ42&lt;=0,0,VLOOKUP($B42,'Novos Planos'!$B$9:$BR$71,BI$3,FALSE)-Desconto_TradeIn!AQ42),"-")</f>
        <v>399</v>
      </c>
      <c r="BJ42" s="146">
        <f>IFERROR(IF(VLOOKUP($B42,'Novos Planos'!$B$9:$BR$71,BJ$3,FALSE)-Desconto_TradeIn!AR42&lt;=0,0,VLOOKUP($B42,'Novos Planos'!$B$9:$BR$71,BJ$3,FALSE)-Desconto_TradeIn!AR42),"-")</f>
        <v>299</v>
      </c>
      <c r="BK42" s="146">
        <f>IFERROR(IF(VLOOKUP($B42,'Novos Planos'!$B$9:$BR$71,BK$3,FALSE)-Desconto_TradeIn!AS42&lt;=0,0,VLOOKUP($B42,'Novos Planos'!$B$9:$BR$71,BK$3,FALSE)-Desconto_TradeIn!AS42),"-")</f>
        <v>299</v>
      </c>
      <c r="BL42" s="146">
        <f>IFERROR(IF(VLOOKUP($B42,'Novos Planos'!$B$9:$BR$71,BL$3,FALSE)-Desconto_TradeIn!AT42&lt;=0,0,VLOOKUP($B42,'Novos Planos'!$B$9:$BR$71,BL$3,FALSE)-Desconto_TradeIn!AT42),"-")</f>
        <v>299</v>
      </c>
      <c r="BM42" s="146">
        <f>IFERROR(IF(VLOOKUP($B42,'Novos Planos'!$B$9:$BR$71,BM$3,FALSE)-Desconto_TradeIn!AU42&lt;=0,0,VLOOKUP($B42,'Novos Planos'!$B$9:$BR$71,BM$3,FALSE)-Desconto_TradeIn!AU42),"-")</f>
        <v>299</v>
      </c>
      <c r="BN42" s="146">
        <f>IFERROR(IF(VLOOKUP($B42,'Novos Planos'!$B$9:$BR$71,BN$3,FALSE)-Desconto_TradeIn!AV42&lt;=0,0,VLOOKUP($B42,'Novos Planos'!$B$9:$BR$71,BN$3,FALSE)-Desconto_TradeIn!AV42),"-")</f>
        <v>299</v>
      </c>
      <c r="BO42" s="146">
        <f>IFERROR(IF(VLOOKUP($B42,'Novos Planos'!$B$9:$BR$71,BO$3,FALSE)-Desconto_TradeIn!AW42&lt;=0,0,VLOOKUP($B42,'Novos Planos'!$B$9:$BR$71,BO$3,FALSE)-Desconto_TradeIn!AW42),"-")</f>
        <v>299</v>
      </c>
      <c r="BP42" s="146">
        <f>IFERROR(IF(VLOOKUP($B42,'Novos Planos'!$B$9:$BR$71,BP$3,FALSE)-Desconto_TradeIn!AX42&lt;=0,0,VLOOKUP($B42,'Novos Planos'!$B$9:$BR$71,BP$3,FALSE)-Desconto_TradeIn!AX42),"-")</f>
        <v>299</v>
      </c>
      <c r="BQ42" s="146">
        <f>IFERROR(IF(VLOOKUP($B42,'Novos Planos'!$B$9:$BR$71,BQ$3,FALSE)-Desconto_TradeIn!AY42&lt;=0,0,VLOOKUP($B42,'Novos Planos'!$B$9:$BR$71,BQ$3,FALSE)-Desconto_TradeIn!AY42),"-")</f>
        <v>299</v>
      </c>
      <c r="BR42" s="146">
        <f>IFERROR(IF(VLOOKUP($B42,'Novos Planos'!$B$9:$BR$71,BR$3,FALSE)-Desconto_TradeIn!AZ42&lt;=0,0,VLOOKUP($B42,'Novos Planos'!$B$9:$BR$71,BR$3,FALSE)-Desconto_TradeIn!AZ42),"-")</f>
        <v>299</v>
      </c>
      <c r="BS42" s="146">
        <f>IFERROR(IF(VLOOKUP($B42,'Novos Planos'!$B$9:$BR$71,BS$3,FALSE)-Desconto_TradeIn!BA42&lt;=0,0,VLOOKUP($B42,'Novos Planos'!$B$9:$BR$71,BS$3,FALSE)-Desconto_TradeIn!BA42),"-")</f>
        <v>149</v>
      </c>
      <c r="BT42" s="146">
        <f>IFERROR(IF(VLOOKUP($B42,'Novos Planos'!$B$9:$BR$71,BT$3,FALSE)-Desconto_TradeIn!BB42&lt;=0,0,VLOOKUP($B42,'Novos Planos'!$B$9:$BR$71,BT$3,FALSE)-Desconto_TradeIn!BB42),"-")</f>
        <v>149</v>
      </c>
      <c r="BU42" s="146">
        <f>IFERROR(IF(VLOOKUP($B42,'Novos Planos'!$B$9:$BR$71,BU$3,FALSE)-Desconto_TradeIn!BC42&lt;=0,0,VLOOKUP($B42,'Novos Planos'!$B$9:$BR$71,BU$3,FALSE)-Desconto_TradeIn!BC42),"-")</f>
        <v>149</v>
      </c>
      <c r="BV42" s="146">
        <f>IFERROR(IF(VLOOKUP($B42,'Novos Planos'!$B$9:$BR$71,BV$3,FALSE)-Desconto_TradeIn!BD42&lt;=0,0,VLOOKUP($B42,'Novos Planos'!$B$9:$BR$71,BV$3,FALSE)-Desconto_TradeIn!BD42),"-")</f>
        <v>149</v>
      </c>
      <c r="BW42" s="146">
        <f>IFERROR(IF(VLOOKUP($B42,'Novos Planos'!$B$9:$BR$71,BW$3,FALSE)-Desconto_TradeIn!BE42&lt;=0,0,VLOOKUP($B42,'Novos Planos'!$B$9:$BR$71,BW$3,FALSE)-Desconto_TradeIn!BE42),"-")</f>
        <v>149</v>
      </c>
      <c r="BX42" s="146">
        <f>IFERROR(IF(VLOOKUP($B42,'Novos Planos'!$B$9:$BR$71,BX$3,FALSE)-Desconto_TradeIn!BF42&lt;=0,0,VLOOKUP($B42,'Novos Planos'!$B$9:$BR$71,BX$3,FALSE)-Desconto_TradeIn!BF42),"-")</f>
        <v>149</v>
      </c>
      <c r="BY42" s="146">
        <f>IFERROR(IF(VLOOKUP($B42,'Novos Planos'!$B$9:$BR$71,BY$3,FALSE)-Desconto_TradeIn!BG42&lt;=0,0,VLOOKUP($B42,'Novos Planos'!$B$9:$BR$71,BY$3,FALSE)-Desconto_TradeIn!BG42),"-")</f>
        <v>149</v>
      </c>
      <c r="BZ42" s="146">
        <f>IFERROR(IF(VLOOKUP($B42,'Novos Planos'!$B$9:$BR$71,BZ$3,FALSE)-Desconto_TradeIn!BH42&lt;=0,0,VLOOKUP($B42,'Novos Planos'!$B$9:$BR$71,BZ$3,FALSE)-Desconto_TradeIn!BH42),"-")</f>
        <v>149</v>
      </c>
      <c r="CA42" s="146">
        <f>IFERROR(IF(VLOOKUP($B42,'Novos Planos'!$B$9:$BR$71,CA$3,FALSE)-Desconto_TradeIn!BI42&lt;=0,0,VLOOKUP($B42,'Novos Planos'!$B$9:$BR$71,CA$3,FALSE)-Desconto_TradeIn!BI42),"-")</f>
        <v>149</v>
      </c>
      <c r="CB42" s="146">
        <f>IFERROR(IF(VLOOKUP($B42,'Novos Planos'!$B$9:$BR$71,CB$3,FALSE)-Desconto_TradeIn!BJ42&lt;=0,0,VLOOKUP($B42,'Novos Planos'!$B$9:$BR$71,CB$3,FALSE)-Desconto_TradeIn!BJ42),"-")</f>
        <v>0</v>
      </c>
      <c r="CC42" s="146">
        <f>IFERROR(IF(VLOOKUP($B42,'Novos Planos'!$B$9:$BR$71,CC$3,FALSE)-Desconto_TradeIn!BK42&lt;=0,0,VLOOKUP($B42,'Novos Planos'!$B$9:$BR$71,CC$3,FALSE)-Desconto_TradeIn!BK42),"-")</f>
        <v>0</v>
      </c>
      <c r="CD42" s="146">
        <f>IFERROR(IF(VLOOKUP($B42,'Novos Planos'!$B$9:$BR$71,CD$3,FALSE)-Desconto_TradeIn!BL42&lt;=0,0,VLOOKUP($B42,'Novos Planos'!$B$9:$BR$71,CD$3,FALSE)-Desconto_TradeIn!BL42),"-")</f>
        <v>0</v>
      </c>
      <c r="CE42" s="146">
        <f>IFERROR(IF(VLOOKUP($B42,'Novos Planos'!$B$9:$BR$71,CE$3,FALSE)-Desconto_TradeIn!BM42&lt;=0,0,VLOOKUP($B42,'Novos Planos'!$B$9:$BR$71,CE$3,FALSE)-Desconto_TradeIn!BM42),"-")</f>
        <v>0</v>
      </c>
      <c r="CF42" s="146">
        <f>IFERROR(IF(VLOOKUP($B42,'Novos Planos'!$B$9:$BR$71,CF$3,FALSE)-Desconto_TradeIn!BN42&lt;=0,0,VLOOKUP($B42,'Novos Planos'!$B$9:$BR$71,CF$3,FALSE)-Desconto_TradeIn!BN42),"-")</f>
        <v>0</v>
      </c>
      <c r="CG42" s="146">
        <f>IFERROR(IF(VLOOKUP($B42,'Novos Planos'!$B$9:$BR$71,CG$3,FALSE)-Desconto_TradeIn!BO42&lt;=0,0,VLOOKUP($B42,'Novos Planos'!$B$9:$BR$71,CG$3,FALSE)-Desconto_TradeIn!BO42),"-")</f>
        <v>0</v>
      </c>
      <c r="CH42" s="146">
        <f>IFERROR(IF(VLOOKUP($B42,'Novos Planos'!$B$9:$BR$71,CH$3,FALSE)-Desconto_TradeIn!BP42&lt;=0,0,VLOOKUP($B42,'Novos Planos'!$B$9:$BR$71,CH$3,FALSE)-Desconto_TradeIn!BP42),"-")</f>
        <v>0</v>
      </c>
      <c r="CI42" s="146">
        <f>IFERROR(IF(VLOOKUP($B42,'Novos Planos'!$B$9:$BR$71,CI$3,FALSE)-Desconto_TradeIn!BQ42&lt;=0,0,VLOOKUP($B42,'Novos Planos'!$B$9:$BR$71,CI$3,FALSE)-Desconto_TradeIn!BQ42),"-")</f>
        <v>0</v>
      </c>
      <c r="CJ42" s="146">
        <f>IFERROR(IF(VLOOKUP($B42,'Novos Planos'!$B$9:$BR$71,CJ$3,FALSE)-Desconto_TradeIn!BR42&lt;=0,0,VLOOKUP($B42,'Novos Planos'!$B$9:$BR$71,CJ$3,FALSE)-Desconto_TradeIn!BR42),"-")</f>
        <v>0</v>
      </c>
      <c r="CL42" s="237" t="b">
        <f>B42='Novos Planos'!B42</f>
        <v>1</v>
      </c>
      <c r="CM42" s="197">
        <v>0</v>
      </c>
      <c r="CN42" s="197">
        <v>0</v>
      </c>
      <c r="CO42" s="197">
        <v>0</v>
      </c>
      <c r="CP42" s="197">
        <v>0</v>
      </c>
      <c r="CQ42" s="197">
        <v>0</v>
      </c>
      <c r="CR42" s="197">
        <v>0</v>
      </c>
      <c r="CS42" s="197">
        <v>0</v>
      </c>
      <c r="CT42" s="197">
        <v>0</v>
      </c>
      <c r="CU42" s="197">
        <v>0</v>
      </c>
      <c r="CV42" s="197">
        <v>979</v>
      </c>
      <c r="CW42" s="197">
        <v>979</v>
      </c>
      <c r="CX42" s="197">
        <v>979</v>
      </c>
      <c r="CY42" s="197">
        <v>979</v>
      </c>
      <c r="CZ42" s="197">
        <v>979</v>
      </c>
      <c r="DA42" s="197">
        <v>979</v>
      </c>
      <c r="DB42" s="197">
        <v>979</v>
      </c>
      <c r="DC42" s="197">
        <v>979</v>
      </c>
      <c r="DD42" s="197">
        <v>979</v>
      </c>
      <c r="DE42" s="146">
        <v>1199</v>
      </c>
      <c r="DF42" s="146">
        <v>1199</v>
      </c>
      <c r="DG42" s="146">
        <v>1199</v>
      </c>
      <c r="DH42" s="146">
        <v>1199</v>
      </c>
      <c r="DI42" s="146">
        <v>1199</v>
      </c>
      <c r="DJ42" s="146">
        <v>1199</v>
      </c>
      <c r="DK42" s="146">
        <v>1199</v>
      </c>
      <c r="DL42" s="146">
        <v>1199</v>
      </c>
      <c r="DM42" s="146">
        <v>1199</v>
      </c>
      <c r="DN42" s="146">
        <v>979</v>
      </c>
      <c r="DO42" s="146">
        <v>979</v>
      </c>
      <c r="DP42" s="146">
        <v>979</v>
      </c>
      <c r="DQ42" s="146">
        <v>979</v>
      </c>
      <c r="DR42" s="146">
        <v>979</v>
      </c>
      <c r="DS42" s="146">
        <v>979</v>
      </c>
      <c r="DT42" s="146">
        <v>979</v>
      </c>
      <c r="DU42" s="146">
        <v>979</v>
      </c>
      <c r="DV42" s="146">
        <v>979</v>
      </c>
      <c r="DW42" s="146">
        <v>699</v>
      </c>
      <c r="DX42" s="146">
        <v>699</v>
      </c>
      <c r="DY42" s="146">
        <v>699</v>
      </c>
      <c r="DZ42" s="146">
        <v>699</v>
      </c>
      <c r="EA42" s="146">
        <v>699</v>
      </c>
      <c r="EB42" s="146">
        <v>699</v>
      </c>
      <c r="EC42" s="146">
        <v>699</v>
      </c>
      <c r="ED42" s="146">
        <v>699</v>
      </c>
      <c r="EE42" s="146">
        <v>699</v>
      </c>
      <c r="EF42" s="146">
        <v>399</v>
      </c>
      <c r="EG42" s="146">
        <v>399</v>
      </c>
      <c r="EH42" s="146">
        <v>399</v>
      </c>
      <c r="EI42" s="146">
        <v>399</v>
      </c>
      <c r="EJ42" s="146">
        <v>399</v>
      </c>
      <c r="EK42" s="146">
        <v>399</v>
      </c>
      <c r="EL42" s="146">
        <v>399</v>
      </c>
      <c r="EM42" s="146">
        <v>399</v>
      </c>
      <c r="EN42" s="146">
        <v>399</v>
      </c>
      <c r="EO42" s="146">
        <v>299</v>
      </c>
      <c r="EP42" s="146">
        <v>299</v>
      </c>
      <c r="EQ42" s="146">
        <v>299</v>
      </c>
      <c r="ER42" s="146">
        <v>299</v>
      </c>
      <c r="ES42" s="146">
        <v>299</v>
      </c>
      <c r="ET42" s="146">
        <v>299</v>
      </c>
      <c r="EU42" s="146">
        <v>299</v>
      </c>
      <c r="EV42" s="146">
        <v>299</v>
      </c>
      <c r="EW42" s="146">
        <v>299</v>
      </c>
      <c r="EX42" s="146">
        <v>149</v>
      </c>
      <c r="EY42" s="146">
        <v>149</v>
      </c>
      <c r="EZ42" s="146">
        <v>149</v>
      </c>
      <c r="FA42" s="146">
        <v>149</v>
      </c>
      <c r="FB42" s="146">
        <v>149</v>
      </c>
      <c r="FC42" s="146">
        <v>149</v>
      </c>
      <c r="FD42" s="146">
        <v>149</v>
      </c>
      <c r="FE42" s="146">
        <v>149</v>
      </c>
      <c r="FF42" s="146">
        <v>149</v>
      </c>
      <c r="FG42" s="146">
        <v>0</v>
      </c>
      <c r="FH42" s="146">
        <v>0</v>
      </c>
      <c r="FI42" s="146">
        <v>0</v>
      </c>
      <c r="FJ42" s="146">
        <v>0</v>
      </c>
      <c r="FK42" s="146">
        <v>0</v>
      </c>
      <c r="FL42" s="146">
        <v>0</v>
      </c>
      <c r="FM42" s="146">
        <v>0</v>
      </c>
      <c r="FN42" s="146">
        <v>0</v>
      </c>
      <c r="FO42" s="146">
        <v>0</v>
      </c>
    </row>
    <row r="43" spans="1:171" ht="15" customHeight="1">
      <c r="A43" s="296"/>
      <c r="B43" s="149" t="str">
        <f>'Novos Planos'!B43</f>
        <v>Samsung J500M</v>
      </c>
      <c r="C43" s="391" t="str">
        <f>'Novos Planos'!C43</f>
        <v>Samsung Galaxy J5</v>
      </c>
      <c r="D43" s="481">
        <f>'Novos Planos'!D43</f>
        <v>42283</v>
      </c>
      <c r="E43" s="481" t="str">
        <f>'Novos Planos'!E43</f>
        <v>Lte</v>
      </c>
      <c r="F43" s="197" t="str">
        <f>'Novos Planos'!F43</f>
        <v>3FF</v>
      </c>
      <c r="G43" s="197" t="str">
        <f>'Novos Planos'!G43</f>
        <v>SmartVivo 4GB</v>
      </c>
      <c r="H43" s="197"/>
      <c r="I43" s="197"/>
      <c r="J43" s="197"/>
      <c r="K43" s="197"/>
      <c r="L43" s="197"/>
      <c r="M43" s="197"/>
      <c r="N43" s="197"/>
      <c r="O43" s="197"/>
      <c r="P43" s="197"/>
      <c r="Q43" s="197">
        <f>IFERROR(IF(VLOOKUP($B43,Multivivo!$B$9:$AI$71,Q$3,FALSE)-Desconto_TradeIn!Q43&lt;=0,0,VLOOKUP($B43,Multivivo!$B$9:$AI$71,Q$3,FALSE)-Desconto_TradeIn!Q43),"-")</f>
        <v>899</v>
      </c>
      <c r="R43" s="197">
        <f>IFERROR(IF(VLOOKUP($B43,Multivivo!$B$9:$AI$71,R$3,FALSE)-Desconto_TradeIn!R43&lt;=0,0,VLOOKUP($B43,Multivivo!$B$9:$AI$71,R$3,FALSE)-Desconto_TradeIn!R43),"-")</f>
        <v>899</v>
      </c>
      <c r="S43" s="197">
        <f>IFERROR(IF(VLOOKUP($B43,Multivivo!$B$9:$AI$71,S$3,FALSE)-Desconto_TradeIn!S43&lt;=0,0,VLOOKUP($B43,Multivivo!$B$9:$AI$71,S$3,FALSE)-Desconto_TradeIn!S43),"-")</f>
        <v>899</v>
      </c>
      <c r="T43" s="197">
        <f>IFERROR(IF(VLOOKUP($B43,Multivivo!$B$9:$AI$71,T$3,FALSE)-Desconto_TradeIn!T43&lt;=0,0,VLOOKUP($B43,Multivivo!$B$9:$AI$71,T$3,FALSE)-Desconto_TradeIn!T43),"-")</f>
        <v>899</v>
      </c>
      <c r="U43" s="197">
        <f>IFERROR(IF(VLOOKUP($B43,Multivivo!$B$9:$AI$71,U$3,FALSE)-Desconto_TradeIn!U43&lt;=0,0,VLOOKUP($B43,Multivivo!$B$9:$AI$71,U$3,FALSE)-Desconto_TradeIn!U43),"-")</f>
        <v>899</v>
      </c>
      <c r="V43" s="197">
        <f>IFERROR(IF(VLOOKUP($B43,Multivivo!$B$9:$AI$71,V$3,FALSE)-Desconto_TradeIn!V43&lt;=0,0,VLOOKUP($B43,Multivivo!$B$9:$AI$71,V$3,FALSE)-Desconto_TradeIn!V43),"-")</f>
        <v>899</v>
      </c>
      <c r="W43" s="197">
        <f>IFERROR(IF(VLOOKUP($B43,Multivivo!$B$9:$AI$71,W$3,FALSE)-Desconto_TradeIn!W43&lt;=0,0,VLOOKUP($B43,Multivivo!$B$9:$AI$71,W$3,FALSE)-Desconto_TradeIn!W43),"-")</f>
        <v>899</v>
      </c>
      <c r="X43" s="197">
        <f>IFERROR(IF(VLOOKUP($B43,Multivivo!$B$9:$AI$71,X$3,FALSE)-Desconto_TradeIn!X43&lt;=0,0,VLOOKUP($B43,Multivivo!$B$9:$AI$71,X$3,FALSE)-Desconto_TradeIn!X43),"-")</f>
        <v>899</v>
      </c>
      <c r="Y43" s="197">
        <f>IFERROR(IF(VLOOKUP($B43,Multivivo!$B$9:$AI$71,Y$3,FALSE)-Desconto_TradeIn!Y43&lt;=0,0,VLOOKUP($B43,Multivivo!$B$9:$AI$71,Y$3,FALSE)-Desconto_TradeIn!Y43),"-")</f>
        <v>899</v>
      </c>
      <c r="Z43" s="146">
        <f>IFERROR(IF(VLOOKUP($B43,'Novos Planos'!$B$9:$BR$71,Z$3,FALSE)-Desconto_TradeIn!H43&lt;=0,0,VLOOKUP($B43,'Novos Planos'!$B$9:$BR$71,Z$3,FALSE)-Desconto_TradeIn!H43),"-")</f>
        <v>1099</v>
      </c>
      <c r="AA43" s="146">
        <f>IFERROR(IF(VLOOKUP($B43,'Novos Planos'!$B$9:$BR$71,AA$3,FALSE)-Desconto_TradeIn!I43&lt;=0,0,VLOOKUP($B43,'Novos Planos'!$B$9:$BR$71,AA$3,FALSE)-Desconto_TradeIn!I43),"-")</f>
        <v>1099</v>
      </c>
      <c r="AB43" s="146">
        <f>IFERROR(IF(VLOOKUP($B43,'Novos Planos'!$B$9:$BR$71,AB$3,FALSE)-Desconto_TradeIn!J43&lt;=0,0,VLOOKUP($B43,'Novos Planos'!$B$9:$BR$71,AB$3,FALSE)-Desconto_TradeIn!J43),"-")</f>
        <v>1099</v>
      </c>
      <c r="AC43" s="146">
        <f>IFERROR(IF(VLOOKUP($B43,'Novos Planos'!$B$9:$BR$71,AC$3,FALSE)-Desconto_TradeIn!K43&lt;=0,0,VLOOKUP($B43,'Novos Planos'!$B$9:$BR$71,AC$3,FALSE)-Desconto_TradeIn!K43),"-")</f>
        <v>1099</v>
      </c>
      <c r="AD43" s="146">
        <f>IFERROR(IF(VLOOKUP($B43,'Novos Planos'!$B$9:$BR$71,AD$3,FALSE)-Desconto_TradeIn!L43&lt;=0,0,VLOOKUP($B43,'Novos Planos'!$B$9:$BR$71,AD$3,FALSE)-Desconto_TradeIn!L43),"-")</f>
        <v>1099</v>
      </c>
      <c r="AE43" s="146">
        <f>IFERROR(IF(VLOOKUP($B43,'Novos Planos'!$B$9:$BR$71,AE$3,FALSE)-Desconto_TradeIn!M43&lt;=0,0,VLOOKUP($B43,'Novos Planos'!$B$9:$BR$71,AE$3,FALSE)-Desconto_TradeIn!M43),"-")</f>
        <v>1099</v>
      </c>
      <c r="AF43" s="146">
        <f>IFERROR(IF(VLOOKUP($B43,'Novos Planos'!$B$9:$BR$71,AF$3,FALSE)-Desconto_TradeIn!N43&lt;=0,0,VLOOKUP($B43,'Novos Planos'!$B$9:$BR$71,AF$3,FALSE)-Desconto_TradeIn!N43),"-")</f>
        <v>1099</v>
      </c>
      <c r="AG43" s="146">
        <f>IFERROR(IF(VLOOKUP($B43,'Novos Planos'!$B$9:$BR$71,AG$3,FALSE)-Desconto_TradeIn!O43&lt;=0,0,VLOOKUP($B43,'Novos Planos'!$B$9:$BR$71,AG$3,FALSE)-Desconto_TradeIn!O43),"-")</f>
        <v>1099</v>
      </c>
      <c r="AH43" s="146">
        <f>IFERROR(IF(VLOOKUP($B43,'Novos Planos'!$B$9:$BR$71,AH$3,FALSE)-Desconto_TradeIn!P43&lt;=0,0,VLOOKUP($B43,'Novos Planos'!$B$9:$BR$71,AH$3,FALSE)-Desconto_TradeIn!P43),"-")</f>
        <v>1099</v>
      </c>
      <c r="AI43" s="146">
        <f>IFERROR(IF(VLOOKUP($B43,'Novos Planos'!$B$9:$BR$71,AI$3,FALSE)-Desconto_TradeIn!Q43&lt;=0,0,VLOOKUP($B43,'Novos Planos'!$B$9:$BR$71,AI$3,FALSE)-Desconto_TradeIn!Q43),"-")</f>
        <v>899</v>
      </c>
      <c r="AJ43" s="146">
        <f>IFERROR(IF(VLOOKUP($B43,'Novos Planos'!$B$9:$BR$71,AJ$3,FALSE)-Desconto_TradeIn!R43&lt;=0,0,VLOOKUP($B43,'Novos Planos'!$B$9:$BR$71,AJ$3,FALSE)-Desconto_TradeIn!R43),"-")</f>
        <v>899</v>
      </c>
      <c r="AK43" s="146">
        <f>IFERROR(IF(VLOOKUP($B43,'Novos Planos'!$B$9:$BR$71,AK$3,FALSE)-Desconto_TradeIn!S43&lt;=0,0,VLOOKUP($B43,'Novos Planos'!$B$9:$BR$71,AK$3,FALSE)-Desconto_TradeIn!S43),"-")</f>
        <v>899</v>
      </c>
      <c r="AL43" s="146">
        <f>IFERROR(IF(VLOOKUP($B43,'Novos Planos'!$B$9:$BR$71,AL$3,FALSE)-Desconto_TradeIn!T43&lt;=0,0,VLOOKUP($B43,'Novos Planos'!$B$9:$BR$71,AL$3,FALSE)-Desconto_TradeIn!T43),"-")</f>
        <v>899</v>
      </c>
      <c r="AM43" s="146">
        <f>IFERROR(IF(VLOOKUP($B43,'Novos Planos'!$B$9:$BR$71,AM$3,FALSE)-Desconto_TradeIn!U43&lt;=0,0,VLOOKUP($B43,'Novos Planos'!$B$9:$BR$71,AM$3,FALSE)-Desconto_TradeIn!U43),"-")</f>
        <v>899</v>
      </c>
      <c r="AN43" s="146">
        <f>IFERROR(IF(VLOOKUP($B43,'Novos Planos'!$B$9:$BR$71,AN$3,FALSE)-Desconto_TradeIn!V43&lt;=0,0,VLOOKUP($B43,'Novos Planos'!$B$9:$BR$71,AN$3,FALSE)-Desconto_TradeIn!V43),"-")</f>
        <v>899</v>
      </c>
      <c r="AO43" s="146">
        <f>IFERROR(IF(VLOOKUP($B43,'Novos Planos'!$B$9:$BR$71,AO$3,FALSE)-Desconto_TradeIn!W43&lt;=0,0,VLOOKUP($B43,'Novos Planos'!$B$9:$BR$71,AO$3,FALSE)-Desconto_TradeIn!W43),"-")</f>
        <v>899</v>
      </c>
      <c r="AP43" s="146">
        <f>IFERROR(IF(VLOOKUP($B43,'Novos Planos'!$B$9:$BR$71,AP$3,FALSE)-Desconto_TradeIn!X43&lt;=0,0,VLOOKUP($B43,'Novos Planos'!$B$9:$BR$71,AP$3,FALSE)-Desconto_TradeIn!X43),"-")</f>
        <v>899</v>
      </c>
      <c r="AQ43" s="146">
        <f>IFERROR(IF(VLOOKUP($B43,'Novos Planos'!$B$9:$BR$71,AQ$3,FALSE)-Desconto_TradeIn!Y43&lt;=0,0,VLOOKUP($B43,'Novos Planos'!$B$9:$BR$71,AQ$3,FALSE)-Desconto_TradeIn!Y43),"-")</f>
        <v>899</v>
      </c>
      <c r="AR43" s="146">
        <f>IFERROR(IF(VLOOKUP($B43,'Novos Planos'!$B$9:$BR$71,AR$3,FALSE)-Desconto_TradeIn!Z43&lt;=0,0,VLOOKUP($B43,'Novos Planos'!$B$9:$BR$71,AR$3,FALSE)-Desconto_TradeIn!Z43),"-")</f>
        <v>599</v>
      </c>
      <c r="AS43" s="146">
        <f>IFERROR(IF(VLOOKUP($B43,'Novos Planos'!$B$9:$BR$71,AS$3,FALSE)-Desconto_TradeIn!AA43&lt;=0,0,VLOOKUP($B43,'Novos Planos'!$B$9:$BR$71,AS$3,FALSE)-Desconto_TradeIn!AA43),"-")</f>
        <v>599</v>
      </c>
      <c r="AT43" s="146">
        <f>IFERROR(IF(VLOOKUP($B43,'Novos Planos'!$B$9:$BR$71,AT$3,FALSE)-Desconto_TradeIn!AB43&lt;=0,0,VLOOKUP($B43,'Novos Planos'!$B$9:$BR$71,AT$3,FALSE)-Desconto_TradeIn!AB43),"-")</f>
        <v>599</v>
      </c>
      <c r="AU43" s="146">
        <f>IFERROR(IF(VLOOKUP($B43,'Novos Planos'!$B$9:$BR$71,AU$3,FALSE)-Desconto_TradeIn!AC43&lt;=0,0,VLOOKUP($B43,'Novos Planos'!$B$9:$BR$71,AU$3,FALSE)-Desconto_TradeIn!AC43),"-")</f>
        <v>599</v>
      </c>
      <c r="AV43" s="146">
        <f>IFERROR(IF(VLOOKUP($B43,'Novos Planos'!$B$9:$BR$71,AV$3,FALSE)-Desconto_TradeIn!AD43&lt;=0,0,VLOOKUP($B43,'Novos Planos'!$B$9:$BR$71,AV$3,FALSE)-Desconto_TradeIn!AD43),"-")</f>
        <v>599</v>
      </c>
      <c r="AW43" s="146">
        <f>IFERROR(IF(VLOOKUP($B43,'Novos Planos'!$B$9:$BR$71,AW$3,FALSE)-Desconto_TradeIn!AE43&lt;=0,0,VLOOKUP($B43,'Novos Planos'!$B$9:$BR$71,AW$3,FALSE)-Desconto_TradeIn!AE43),"-")</f>
        <v>599</v>
      </c>
      <c r="AX43" s="146">
        <f>IFERROR(IF(VLOOKUP($B43,'Novos Planos'!$B$9:$BR$71,AX$3,FALSE)-Desconto_TradeIn!AF43&lt;=0,0,VLOOKUP($B43,'Novos Planos'!$B$9:$BR$71,AX$3,FALSE)-Desconto_TradeIn!AF43),"-")</f>
        <v>599</v>
      </c>
      <c r="AY43" s="146">
        <f>IFERROR(IF(VLOOKUP($B43,'Novos Planos'!$B$9:$BR$71,AY$3,FALSE)-Desconto_TradeIn!AG43&lt;=0,0,VLOOKUP($B43,'Novos Planos'!$B$9:$BR$71,AY$3,FALSE)-Desconto_TradeIn!AG43),"-")</f>
        <v>599</v>
      </c>
      <c r="AZ43" s="146">
        <f>IFERROR(IF(VLOOKUP($B43,'Novos Planos'!$B$9:$BR$71,AZ$3,FALSE)-Desconto_TradeIn!AH43&lt;=0,0,VLOOKUP($B43,'Novos Planos'!$B$9:$BR$71,AZ$3,FALSE)-Desconto_TradeIn!AH43),"-")</f>
        <v>599</v>
      </c>
      <c r="BA43" s="146">
        <f>IFERROR(IF(VLOOKUP($B43,'Novos Planos'!$B$9:$BR$71,BA$3,FALSE)-Desconto_TradeIn!AI43&lt;=0,0,VLOOKUP($B43,'Novos Planos'!$B$9:$BR$71,BA$3,FALSE)-Desconto_TradeIn!AI43),"-")</f>
        <v>349</v>
      </c>
      <c r="BB43" s="146">
        <f>IFERROR(IF(VLOOKUP($B43,'Novos Planos'!$B$9:$BR$71,BB$3,FALSE)-Desconto_TradeIn!AJ43&lt;=0,0,VLOOKUP($B43,'Novos Planos'!$B$9:$BR$71,BB$3,FALSE)-Desconto_TradeIn!AJ43),"-")</f>
        <v>349</v>
      </c>
      <c r="BC43" s="146">
        <f>IFERROR(IF(VLOOKUP($B43,'Novos Planos'!$B$9:$BR$71,BC$3,FALSE)-Desconto_TradeIn!AK43&lt;=0,0,VLOOKUP($B43,'Novos Planos'!$B$9:$BR$71,BC$3,FALSE)-Desconto_TradeIn!AK43),"-")</f>
        <v>349</v>
      </c>
      <c r="BD43" s="146">
        <f>IFERROR(IF(VLOOKUP($B43,'Novos Planos'!$B$9:$BR$71,BD$3,FALSE)-Desconto_TradeIn!AL43&lt;=0,0,VLOOKUP($B43,'Novos Planos'!$B$9:$BR$71,BD$3,FALSE)-Desconto_TradeIn!AL43),"-")</f>
        <v>349</v>
      </c>
      <c r="BE43" s="146">
        <f>IFERROR(IF(VLOOKUP($B43,'Novos Planos'!$B$9:$BR$71,BE$3,FALSE)-Desconto_TradeIn!AM43&lt;=0,0,VLOOKUP($B43,'Novos Planos'!$B$9:$BR$71,BE$3,FALSE)-Desconto_TradeIn!AM43),"-")</f>
        <v>349</v>
      </c>
      <c r="BF43" s="146">
        <f>IFERROR(IF(VLOOKUP($B43,'Novos Planos'!$B$9:$BR$71,BF$3,FALSE)-Desconto_TradeIn!AN43&lt;=0,0,VLOOKUP($B43,'Novos Planos'!$B$9:$BR$71,BF$3,FALSE)-Desconto_TradeIn!AN43),"-")</f>
        <v>349</v>
      </c>
      <c r="BG43" s="146">
        <f>IFERROR(IF(VLOOKUP($B43,'Novos Planos'!$B$9:$BR$71,BG$3,FALSE)-Desconto_TradeIn!AO43&lt;=0,0,VLOOKUP($B43,'Novos Planos'!$B$9:$BR$71,BG$3,FALSE)-Desconto_TradeIn!AO43),"-")</f>
        <v>349</v>
      </c>
      <c r="BH43" s="146">
        <f>IFERROR(IF(VLOOKUP($B43,'Novos Planos'!$B$9:$BR$71,BH$3,FALSE)-Desconto_TradeIn!AP43&lt;=0,0,VLOOKUP($B43,'Novos Planos'!$B$9:$BR$71,BH$3,FALSE)-Desconto_TradeIn!AP43),"-")</f>
        <v>349</v>
      </c>
      <c r="BI43" s="146">
        <f>IFERROR(IF(VLOOKUP($B43,'Novos Planos'!$B$9:$BR$71,BI$3,FALSE)-Desconto_TradeIn!AQ43&lt;=0,0,VLOOKUP($B43,'Novos Planos'!$B$9:$BR$71,BI$3,FALSE)-Desconto_TradeIn!AQ43),"-")</f>
        <v>349</v>
      </c>
      <c r="BJ43" s="146">
        <f>IFERROR(IF(VLOOKUP($B43,'Novos Planos'!$B$9:$BR$71,BJ$3,FALSE)-Desconto_TradeIn!AR43&lt;=0,0,VLOOKUP($B43,'Novos Planos'!$B$9:$BR$71,BJ$3,FALSE)-Desconto_TradeIn!AR43),"-")</f>
        <v>249</v>
      </c>
      <c r="BK43" s="146">
        <f>IFERROR(IF(VLOOKUP($B43,'Novos Planos'!$B$9:$BR$71,BK$3,FALSE)-Desconto_TradeIn!AS43&lt;=0,0,VLOOKUP($B43,'Novos Planos'!$B$9:$BR$71,BK$3,FALSE)-Desconto_TradeIn!AS43),"-")</f>
        <v>249</v>
      </c>
      <c r="BL43" s="146">
        <f>IFERROR(IF(VLOOKUP($B43,'Novos Planos'!$B$9:$BR$71,BL$3,FALSE)-Desconto_TradeIn!AT43&lt;=0,0,VLOOKUP($B43,'Novos Planos'!$B$9:$BR$71,BL$3,FALSE)-Desconto_TradeIn!AT43),"-")</f>
        <v>249</v>
      </c>
      <c r="BM43" s="146">
        <f>IFERROR(IF(VLOOKUP($B43,'Novos Planos'!$B$9:$BR$71,BM$3,FALSE)-Desconto_TradeIn!AU43&lt;=0,0,VLOOKUP($B43,'Novos Planos'!$B$9:$BR$71,BM$3,FALSE)-Desconto_TradeIn!AU43),"-")</f>
        <v>249</v>
      </c>
      <c r="BN43" s="146">
        <f>IFERROR(IF(VLOOKUP($B43,'Novos Planos'!$B$9:$BR$71,BN$3,FALSE)-Desconto_TradeIn!AV43&lt;=0,0,VLOOKUP($B43,'Novos Planos'!$B$9:$BR$71,BN$3,FALSE)-Desconto_TradeIn!AV43),"-")</f>
        <v>249</v>
      </c>
      <c r="BO43" s="146">
        <f>IFERROR(IF(VLOOKUP($B43,'Novos Planos'!$B$9:$BR$71,BO$3,FALSE)-Desconto_TradeIn!AW43&lt;=0,0,VLOOKUP($B43,'Novos Planos'!$B$9:$BR$71,BO$3,FALSE)-Desconto_TradeIn!AW43),"-")</f>
        <v>249</v>
      </c>
      <c r="BP43" s="146">
        <f>IFERROR(IF(VLOOKUP($B43,'Novos Planos'!$B$9:$BR$71,BP$3,FALSE)-Desconto_TradeIn!AX43&lt;=0,0,VLOOKUP($B43,'Novos Planos'!$B$9:$BR$71,BP$3,FALSE)-Desconto_TradeIn!AX43),"-")</f>
        <v>249</v>
      </c>
      <c r="BQ43" s="146">
        <f>IFERROR(IF(VLOOKUP($B43,'Novos Planos'!$B$9:$BR$71,BQ$3,FALSE)-Desconto_TradeIn!AY43&lt;=0,0,VLOOKUP($B43,'Novos Planos'!$B$9:$BR$71,BQ$3,FALSE)-Desconto_TradeIn!AY43),"-")</f>
        <v>249</v>
      </c>
      <c r="BR43" s="146">
        <f>IFERROR(IF(VLOOKUP($B43,'Novos Planos'!$B$9:$BR$71,BR$3,FALSE)-Desconto_TradeIn!AZ43&lt;=0,0,VLOOKUP($B43,'Novos Planos'!$B$9:$BR$71,BR$3,FALSE)-Desconto_TradeIn!AZ43),"-")</f>
        <v>249</v>
      </c>
      <c r="BS43" s="146">
        <f>IFERROR(IF(VLOOKUP($B43,'Novos Planos'!$B$9:$BR$71,BS$3,FALSE)-Desconto_TradeIn!BA43&lt;=0,0,VLOOKUP($B43,'Novos Planos'!$B$9:$BR$71,BS$3,FALSE)-Desconto_TradeIn!BA43),"-")</f>
        <v>149</v>
      </c>
      <c r="BT43" s="146">
        <f>IFERROR(IF(VLOOKUP($B43,'Novos Planos'!$B$9:$BR$71,BT$3,FALSE)-Desconto_TradeIn!BB43&lt;=0,0,VLOOKUP($B43,'Novos Planos'!$B$9:$BR$71,BT$3,FALSE)-Desconto_TradeIn!BB43),"-")</f>
        <v>149</v>
      </c>
      <c r="BU43" s="146">
        <f>IFERROR(IF(VLOOKUP($B43,'Novos Planos'!$B$9:$BR$71,BU$3,FALSE)-Desconto_TradeIn!BC43&lt;=0,0,VLOOKUP($B43,'Novos Planos'!$B$9:$BR$71,BU$3,FALSE)-Desconto_TradeIn!BC43),"-")</f>
        <v>149</v>
      </c>
      <c r="BV43" s="146">
        <f>IFERROR(IF(VLOOKUP($B43,'Novos Planos'!$B$9:$BR$71,BV$3,FALSE)-Desconto_TradeIn!BD43&lt;=0,0,VLOOKUP($B43,'Novos Planos'!$B$9:$BR$71,BV$3,FALSE)-Desconto_TradeIn!BD43),"-")</f>
        <v>149</v>
      </c>
      <c r="BW43" s="146">
        <f>IFERROR(IF(VLOOKUP($B43,'Novos Planos'!$B$9:$BR$71,BW$3,FALSE)-Desconto_TradeIn!BE43&lt;=0,0,VLOOKUP($B43,'Novos Planos'!$B$9:$BR$71,BW$3,FALSE)-Desconto_TradeIn!BE43),"-")</f>
        <v>149</v>
      </c>
      <c r="BX43" s="146">
        <f>IFERROR(IF(VLOOKUP($B43,'Novos Planos'!$B$9:$BR$71,BX$3,FALSE)-Desconto_TradeIn!BF43&lt;=0,0,VLOOKUP($B43,'Novos Planos'!$B$9:$BR$71,BX$3,FALSE)-Desconto_TradeIn!BF43),"-")</f>
        <v>149</v>
      </c>
      <c r="BY43" s="146">
        <f>IFERROR(IF(VLOOKUP($B43,'Novos Planos'!$B$9:$BR$71,BY$3,FALSE)-Desconto_TradeIn!BG43&lt;=0,0,VLOOKUP($B43,'Novos Planos'!$B$9:$BR$71,BY$3,FALSE)-Desconto_TradeIn!BG43),"-")</f>
        <v>149</v>
      </c>
      <c r="BZ43" s="146">
        <f>IFERROR(IF(VLOOKUP($B43,'Novos Planos'!$B$9:$BR$71,BZ$3,FALSE)-Desconto_TradeIn!BH43&lt;=0,0,VLOOKUP($B43,'Novos Planos'!$B$9:$BR$71,BZ$3,FALSE)-Desconto_TradeIn!BH43),"-")</f>
        <v>149</v>
      </c>
      <c r="CA43" s="146">
        <f>IFERROR(IF(VLOOKUP($B43,'Novos Planos'!$B$9:$BR$71,CA$3,FALSE)-Desconto_TradeIn!BI43&lt;=0,0,VLOOKUP($B43,'Novos Planos'!$B$9:$BR$71,CA$3,FALSE)-Desconto_TradeIn!BI43),"-")</f>
        <v>149</v>
      </c>
      <c r="CB43" s="146">
        <f>IFERROR(IF(VLOOKUP($B43,'Novos Planos'!$B$9:$BR$71,CB$3,FALSE)-Desconto_TradeIn!BJ43&lt;=0,0,VLOOKUP($B43,'Novos Planos'!$B$9:$BR$71,CB$3,FALSE)-Desconto_TradeIn!BJ43),"-")</f>
        <v>0</v>
      </c>
      <c r="CC43" s="146">
        <f>IFERROR(IF(VLOOKUP($B43,'Novos Planos'!$B$9:$BR$71,CC$3,FALSE)-Desconto_TradeIn!BK43&lt;=0,0,VLOOKUP($B43,'Novos Planos'!$B$9:$BR$71,CC$3,FALSE)-Desconto_TradeIn!BK43),"-")</f>
        <v>0</v>
      </c>
      <c r="CD43" s="146">
        <f>IFERROR(IF(VLOOKUP($B43,'Novos Planos'!$B$9:$BR$71,CD$3,FALSE)-Desconto_TradeIn!BL43&lt;=0,0,VLOOKUP($B43,'Novos Planos'!$B$9:$BR$71,CD$3,FALSE)-Desconto_TradeIn!BL43),"-")</f>
        <v>0</v>
      </c>
      <c r="CE43" s="146">
        <f>IFERROR(IF(VLOOKUP($B43,'Novos Planos'!$B$9:$BR$71,CE$3,FALSE)-Desconto_TradeIn!BM43&lt;=0,0,VLOOKUP($B43,'Novos Planos'!$B$9:$BR$71,CE$3,FALSE)-Desconto_TradeIn!BM43),"-")</f>
        <v>0</v>
      </c>
      <c r="CF43" s="146">
        <f>IFERROR(IF(VLOOKUP($B43,'Novos Planos'!$B$9:$BR$71,CF$3,FALSE)-Desconto_TradeIn!BN43&lt;=0,0,VLOOKUP($B43,'Novos Planos'!$B$9:$BR$71,CF$3,FALSE)-Desconto_TradeIn!BN43),"-")</f>
        <v>0</v>
      </c>
      <c r="CG43" s="146">
        <f>IFERROR(IF(VLOOKUP($B43,'Novos Planos'!$B$9:$BR$71,CG$3,FALSE)-Desconto_TradeIn!BO43&lt;=0,0,VLOOKUP($B43,'Novos Planos'!$B$9:$BR$71,CG$3,FALSE)-Desconto_TradeIn!BO43),"-")</f>
        <v>0</v>
      </c>
      <c r="CH43" s="146">
        <f>IFERROR(IF(VLOOKUP($B43,'Novos Planos'!$B$9:$BR$71,CH$3,FALSE)-Desconto_TradeIn!BP43&lt;=0,0,VLOOKUP($B43,'Novos Planos'!$B$9:$BR$71,CH$3,FALSE)-Desconto_TradeIn!BP43),"-")</f>
        <v>0</v>
      </c>
      <c r="CI43" s="146">
        <f>IFERROR(IF(VLOOKUP($B43,'Novos Planos'!$B$9:$BR$71,CI$3,FALSE)-Desconto_TradeIn!BQ43&lt;=0,0,VLOOKUP($B43,'Novos Planos'!$B$9:$BR$71,CI$3,FALSE)-Desconto_TradeIn!BQ43),"-")</f>
        <v>0</v>
      </c>
      <c r="CJ43" s="146">
        <f>IFERROR(IF(VLOOKUP($B43,'Novos Planos'!$B$9:$BR$71,CJ$3,FALSE)-Desconto_TradeIn!BR43&lt;=0,0,VLOOKUP($B43,'Novos Planos'!$B$9:$BR$71,CJ$3,FALSE)-Desconto_TradeIn!BR43),"-")</f>
        <v>0</v>
      </c>
      <c r="CL43" s="237" t="b">
        <f>B43='Novos Planos'!B43</f>
        <v>1</v>
      </c>
      <c r="CM43" s="197">
        <v>0</v>
      </c>
      <c r="CN43" s="197">
        <v>0</v>
      </c>
      <c r="CO43" s="197">
        <v>0</v>
      </c>
      <c r="CP43" s="197">
        <v>0</v>
      </c>
      <c r="CQ43" s="197">
        <v>0</v>
      </c>
      <c r="CR43" s="197">
        <v>0</v>
      </c>
      <c r="CS43" s="197">
        <v>0</v>
      </c>
      <c r="CT43" s="197">
        <v>0</v>
      </c>
      <c r="CU43" s="197">
        <v>0</v>
      </c>
      <c r="CV43" s="197">
        <v>899</v>
      </c>
      <c r="CW43" s="197">
        <v>899</v>
      </c>
      <c r="CX43" s="197">
        <v>899</v>
      </c>
      <c r="CY43" s="197">
        <v>899</v>
      </c>
      <c r="CZ43" s="197">
        <v>899</v>
      </c>
      <c r="DA43" s="197">
        <v>899</v>
      </c>
      <c r="DB43" s="197">
        <v>899</v>
      </c>
      <c r="DC43" s="197">
        <v>899</v>
      </c>
      <c r="DD43" s="197">
        <v>899</v>
      </c>
      <c r="DE43" s="146">
        <v>1099</v>
      </c>
      <c r="DF43" s="146">
        <v>1099</v>
      </c>
      <c r="DG43" s="146">
        <v>1099</v>
      </c>
      <c r="DH43" s="146">
        <v>1099</v>
      </c>
      <c r="DI43" s="146">
        <v>1099</v>
      </c>
      <c r="DJ43" s="146">
        <v>1099</v>
      </c>
      <c r="DK43" s="146">
        <v>1099</v>
      </c>
      <c r="DL43" s="146">
        <v>1099</v>
      </c>
      <c r="DM43" s="146">
        <v>1099</v>
      </c>
      <c r="DN43" s="146">
        <v>899</v>
      </c>
      <c r="DO43" s="146">
        <v>899</v>
      </c>
      <c r="DP43" s="146">
        <v>899</v>
      </c>
      <c r="DQ43" s="146">
        <v>899</v>
      </c>
      <c r="DR43" s="146">
        <v>899</v>
      </c>
      <c r="DS43" s="146">
        <v>899</v>
      </c>
      <c r="DT43" s="146">
        <v>899</v>
      </c>
      <c r="DU43" s="146">
        <v>899</v>
      </c>
      <c r="DV43" s="146">
        <v>899</v>
      </c>
      <c r="DW43" s="146">
        <v>599</v>
      </c>
      <c r="DX43" s="146">
        <v>599</v>
      </c>
      <c r="DY43" s="146">
        <v>599</v>
      </c>
      <c r="DZ43" s="146">
        <v>599</v>
      </c>
      <c r="EA43" s="146">
        <v>599</v>
      </c>
      <c r="EB43" s="146">
        <v>599</v>
      </c>
      <c r="EC43" s="146">
        <v>599</v>
      </c>
      <c r="ED43" s="146">
        <v>599</v>
      </c>
      <c r="EE43" s="146">
        <v>599</v>
      </c>
      <c r="EF43" s="146">
        <v>349</v>
      </c>
      <c r="EG43" s="146">
        <v>349</v>
      </c>
      <c r="EH43" s="146">
        <v>349</v>
      </c>
      <c r="EI43" s="146">
        <v>349</v>
      </c>
      <c r="EJ43" s="146">
        <v>349</v>
      </c>
      <c r="EK43" s="146">
        <v>349</v>
      </c>
      <c r="EL43" s="146">
        <v>349</v>
      </c>
      <c r="EM43" s="146">
        <v>349</v>
      </c>
      <c r="EN43" s="146">
        <v>349</v>
      </c>
      <c r="EO43" s="146">
        <v>249</v>
      </c>
      <c r="EP43" s="146">
        <v>249</v>
      </c>
      <c r="EQ43" s="146">
        <v>249</v>
      </c>
      <c r="ER43" s="146">
        <v>249</v>
      </c>
      <c r="ES43" s="146">
        <v>249</v>
      </c>
      <c r="ET43" s="146">
        <v>249</v>
      </c>
      <c r="EU43" s="146">
        <v>249</v>
      </c>
      <c r="EV43" s="146">
        <v>249</v>
      </c>
      <c r="EW43" s="146">
        <v>249</v>
      </c>
      <c r="EX43" s="146">
        <v>149</v>
      </c>
      <c r="EY43" s="146">
        <v>149</v>
      </c>
      <c r="EZ43" s="146">
        <v>149</v>
      </c>
      <c r="FA43" s="146">
        <v>149</v>
      </c>
      <c r="FB43" s="146">
        <v>149</v>
      </c>
      <c r="FC43" s="146">
        <v>149</v>
      </c>
      <c r="FD43" s="146">
        <v>149</v>
      </c>
      <c r="FE43" s="146">
        <v>149</v>
      </c>
      <c r="FF43" s="146">
        <v>149</v>
      </c>
      <c r="FG43" s="146">
        <v>0</v>
      </c>
      <c r="FH43" s="146">
        <v>0</v>
      </c>
      <c r="FI43" s="146">
        <v>0</v>
      </c>
      <c r="FJ43" s="146">
        <v>0</v>
      </c>
      <c r="FK43" s="146">
        <v>0</v>
      </c>
      <c r="FL43" s="146">
        <v>0</v>
      </c>
      <c r="FM43" s="146">
        <v>0</v>
      </c>
      <c r="FN43" s="146">
        <v>0</v>
      </c>
      <c r="FO43" s="146">
        <v>0</v>
      </c>
    </row>
    <row r="44" spans="1:171" ht="15" customHeight="1">
      <c r="A44" s="296"/>
      <c r="B44" s="149" t="str">
        <f>'Novos Planos'!B44</f>
        <v>Motorola XT1078</v>
      </c>
      <c r="C44" s="391" t="str">
        <f>'Novos Planos'!C44</f>
        <v>Moto G com 4G (2ª Geração)</v>
      </c>
      <c r="D44" s="481">
        <f>'Novos Planos'!D44</f>
        <v>42047</v>
      </c>
      <c r="E44" s="481" t="str">
        <f>'Novos Planos'!E44</f>
        <v>Lte</v>
      </c>
      <c r="F44" s="197" t="str">
        <f>'Novos Planos'!F44</f>
        <v>3FF</v>
      </c>
      <c r="G44" s="197" t="str">
        <f>'Novos Planos'!G44</f>
        <v>SmartVivo 4GB</v>
      </c>
      <c r="H44" s="197"/>
      <c r="I44" s="197"/>
      <c r="J44" s="197"/>
      <c r="K44" s="197"/>
      <c r="L44" s="197"/>
      <c r="M44" s="197"/>
      <c r="N44" s="197"/>
      <c r="O44" s="197"/>
      <c r="P44" s="197"/>
      <c r="Q44" s="197">
        <f>IFERROR(IF(VLOOKUP($B44,Multivivo!$B$9:$AI$71,Q$3,FALSE)-Desconto_TradeIn!Q44&lt;=0,0,VLOOKUP($B44,Multivivo!$B$9:$AI$71,Q$3,FALSE)-Desconto_TradeIn!Q44),"-")</f>
        <v>879</v>
      </c>
      <c r="R44" s="197">
        <f>IFERROR(IF(VLOOKUP($B44,Multivivo!$B$9:$AI$71,R$3,FALSE)-Desconto_TradeIn!R44&lt;=0,0,VLOOKUP($B44,Multivivo!$B$9:$AI$71,R$3,FALSE)-Desconto_TradeIn!R44),"-")</f>
        <v>879</v>
      </c>
      <c r="S44" s="197">
        <f>IFERROR(IF(VLOOKUP($B44,Multivivo!$B$9:$AI$71,S$3,FALSE)-Desconto_TradeIn!S44&lt;=0,0,VLOOKUP($B44,Multivivo!$B$9:$AI$71,S$3,FALSE)-Desconto_TradeIn!S44),"-")</f>
        <v>879</v>
      </c>
      <c r="T44" s="197">
        <f>IFERROR(IF(VLOOKUP($B44,Multivivo!$B$9:$AI$71,T$3,FALSE)-Desconto_TradeIn!T44&lt;=0,0,VLOOKUP($B44,Multivivo!$B$9:$AI$71,T$3,FALSE)-Desconto_TradeIn!T44),"-")</f>
        <v>879</v>
      </c>
      <c r="U44" s="197">
        <f>IFERROR(IF(VLOOKUP($B44,Multivivo!$B$9:$AI$71,U$3,FALSE)-Desconto_TradeIn!U44&lt;=0,0,VLOOKUP($B44,Multivivo!$B$9:$AI$71,U$3,FALSE)-Desconto_TradeIn!U44),"-")</f>
        <v>879</v>
      </c>
      <c r="V44" s="197">
        <f>IFERROR(IF(VLOOKUP($B44,Multivivo!$B$9:$AI$71,V$3,FALSE)-Desconto_TradeIn!V44&lt;=0,0,VLOOKUP($B44,Multivivo!$B$9:$AI$71,V$3,FALSE)-Desconto_TradeIn!V44),"-")</f>
        <v>879</v>
      </c>
      <c r="W44" s="197">
        <f>IFERROR(IF(VLOOKUP($B44,Multivivo!$B$9:$AI$71,W$3,FALSE)-Desconto_TradeIn!W44&lt;=0,0,VLOOKUP($B44,Multivivo!$B$9:$AI$71,W$3,FALSE)-Desconto_TradeIn!W44),"-")</f>
        <v>879</v>
      </c>
      <c r="X44" s="197">
        <f>IFERROR(IF(VLOOKUP($B44,Multivivo!$B$9:$AI$71,X$3,FALSE)-Desconto_TradeIn!X44&lt;=0,0,VLOOKUP($B44,Multivivo!$B$9:$AI$71,X$3,FALSE)-Desconto_TradeIn!X44),"-")</f>
        <v>879</v>
      </c>
      <c r="Y44" s="197">
        <f>IFERROR(IF(VLOOKUP($B44,Multivivo!$B$9:$AI$71,Y$3,FALSE)-Desconto_TradeIn!Y44&lt;=0,0,VLOOKUP($B44,Multivivo!$B$9:$AI$71,Y$3,FALSE)-Desconto_TradeIn!Y44),"-")</f>
        <v>879</v>
      </c>
      <c r="Z44" s="146">
        <f>IFERROR(IF(VLOOKUP($B44,'Novos Planos'!$B$9:$BR$71,Z$3,FALSE)-Desconto_TradeIn!H44&lt;=0,0,VLOOKUP($B44,'Novos Planos'!$B$9:$BR$71,Z$3,FALSE)-Desconto_TradeIn!H44),"-")</f>
        <v>1049</v>
      </c>
      <c r="AA44" s="146">
        <f>IFERROR(IF(VLOOKUP($B44,'Novos Planos'!$B$9:$BR$71,AA$3,FALSE)-Desconto_TradeIn!I44&lt;=0,0,VLOOKUP($B44,'Novos Planos'!$B$9:$BR$71,AA$3,FALSE)-Desconto_TradeIn!I44),"-")</f>
        <v>1049</v>
      </c>
      <c r="AB44" s="146">
        <f>IFERROR(IF(VLOOKUP($B44,'Novos Planos'!$B$9:$BR$71,AB$3,FALSE)-Desconto_TradeIn!J44&lt;=0,0,VLOOKUP($B44,'Novos Planos'!$B$9:$BR$71,AB$3,FALSE)-Desconto_TradeIn!J44),"-")</f>
        <v>1049</v>
      </c>
      <c r="AC44" s="146">
        <f>IFERROR(IF(VLOOKUP($B44,'Novos Planos'!$B$9:$BR$71,AC$3,FALSE)-Desconto_TradeIn!K44&lt;=0,0,VLOOKUP($B44,'Novos Planos'!$B$9:$BR$71,AC$3,FALSE)-Desconto_TradeIn!K44),"-")</f>
        <v>1049</v>
      </c>
      <c r="AD44" s="146">
        <f>IFERROR(IF(VLOOKUP($B44,'Novos Planos'!$B$9:$BR$71,AD$3,FALSE)-Desconto_TradeIn!L44&lt;=0,0,VLOOKUP($B44,'Novos Planos'!$B$9:$BR$71,AD$3,FALSE)-Desconto_TradeIn!L44),"-")</f>
        <v>1049</v>
      </c>
      <c r="AE44" s="146">
        <f>IFERROR(IF(VLOOKUP($B44,'Novos Planos'!$B$9:$BR$71,AE$3,FALSE)-Desconto_TradeIn!M44&lt;=0,0,VLOOKUP($B44,'Novos Planos'!$B$9:$BR$71,AE$3,FALSE)-Desconto_TradeIn!M44),"-")</f>
        <v>1049</v>
      </c>
      <c r="AF44" s="146">
        <f>IFERROR(IF(VLOOKUP($B44,'Novos Planos'!$B$9:$BR$71,AF$3,FALSE)-Desconto_TradeIn!N44&lt;=0,0,VLOOKUP($B44,'Novos Planos'!$B$9:$BR$71,AF$3,FALSE)-Desconto_TradeIn!N44),"-")</f>
        <v>1049</v>
      </c>
      <c r="AG44" s="146">
        <f>IFERROR(IF(VLOOKUP($B44,'Novos Planos'!$B$9:$BR$71,AG$3,FALSE)-Desconto_TradeIn!O44&lt;=0,0,VLOOKUP($B44,'Novos Planos'!$B$9:$BR$71,AG$3,FALSE)-Desconto_TradeIn!O44),"-")</f>
        <v>1049</v>
      </c>
      <c r="AH44" s="146">
        <f>IFERROR(IF(VLOOKUP($B44,'Novos Planos'!$B$9:$BR$71,AH$3,FALSE)-Desconto_TradeIn!P44&lt;=0,0,VLOOKUP($B44,'Novos Planos'!$B$9:$BR$71,AH$3,FALSE)-Desconto_TradeIn!P44),"-")</f>
        <v>1049</v>
      </c>
      <c r="AI44" s="146">
        <f>IFERROR(IF(VLOOKUP($B44,'Novos Planos'!$B$9:$BR$71,AI$3,FALSE)-Desconto_TradeIn!Q44&lt;=0,0,VLOOKUP($B44,'Novos Planos'!$B$9:$BR$71,AI$3,FALSE)-Desconto_TradeIn!Q44),"-")</f>
        <v>879</v>
      </c>
      <c r="AJ44" s="146">
        <f>IFERROR(IF(VLOOKUP($B44,'Novos Planos'!$B$9:$BR$71,AJ$3,FALSE)-Desconto_TradeIn!R44&lt;=0,0,VLOOKUP($B44,'Novos Planos'!$B$9:$BR$71,AJ$3,FALSE)-Desconto_TradeIn!R44),"-")</f>
        <v>879</v>
      </c>
      <c r="AK44" s="146">
        <f>IFERROR(IF(VLOOKUP($B44,'Novos Planos'!$B$9:$BR$71,AK$3,FALSE)-Desconto_TradeIn!S44&lt;=0,0,VLOOKUP($B44,'Novos Planos'!$B$9:$BR$71,AK$3,FALSE)-Desconto_TradeIn!S44),"-")</f>
        <v>879</v>
      </c>
      <c r="AL44" s="146">
        <f>IFERROR(IF(VLOOKUP($B44,'Novos Planos'!$B$9:$BR$71,AL$3,FALSE)-Desconto_TradeIn!T44&lt;=0,0,VLOOKUP($B44,'Novos Planos'!$B$9:$BR$71,AL$3,FALSE)-Desconto_TradeIn!T44),"-")</f>
        <v>879</v>
      </c>
      <c r="AM44" s="146">
        <f>IFERROR(IF(VLOOKUP($B44,'Novos Planos'!$B$9:$BR$71,AM$3,FALSE)-Desconto_TradeIn!U44&lt;=0,0,VLOOKUP($B44,'Novos Planos'!$B$9:$BR$71,AM$3,FALSE)-Desconto_TradeIn!U44),"-")</f>
        <v>879</v>
      </c>
      <c r="AN44" s="146">
        <f>IFERROR(IF(VLOOKUP($B44,'Novos Planos'!$B$9:$BR$71,AN$3,FALSE)-Desconto_TradeIn!V44&lt;=0,0,VLOOKUP($B44,'Novos Planos'!$B$9:$BR$71,AN$3,FALSE)-Desconto_TradeIn!V44),"-")</f>
        <v>879</v>
      </c>
      <c r="AO44" s="146">
        <f>IFERROR(IF(VLOOKUP($B44,'Novos Planos'!$B$9:$BR$71,AO$3,FALSE)-Desconto_TradeIn!W44&lt;=0,0,VLOOKUP($B44,'Novos Planos'!$B$9:$BR$71,AO$3,FALSE)-Desconto_TradeIn!W44),"-")</f>
        <v>879</v>
      </c>
      <c r="AP44" s="146">
        <f>IFERROR(IF(VLOOKUP($B44,'Novos Planos'!$B$9:$BR$71,AP$3,FALSE)-Desconto_TradeIn!X44&lt;=0,0,VLOOKUP($B44,'Novos Planos'!$B$9:$BR$71,AP$3,FALSE)-Desconto_TradeIn!X44),"-")</f>
        <v>879</v>
      </c>
      <c r="AQ44" s="146">
        <f>IFERROR(IF(VLOOKUP($B44,'Novos Planos'!$B$9:$BR$71,AQ$3,FALSE)-Desconto_TradeIn!Y44&lt;=0,0,VLOOKUP($B44,'Novos Planos'!$B$9:$BR$71,AQ$3,FALSE)-Desconto_TradeIn!Y44),"-")</f>
        <v>879</v>
      </c>
      <c r="AR44" s="146">
        <f>IFERROR(IF(VLOOKUP($B44,'Novos Planos'!$B$9:$BR$71,AR$3,FALSE)-Desconto_TradeIn!Z44&lt;=0,0,VLOOKUP($B44,'Novos Planos'!$B$9:$BR$71,AR$3,FALSE)-Desconto_TradeIn!Z44),"-")</f>
        <v>599</v>
      </c>
      <c r="AS44" s="146">
        <f>IFERROR(IF(VLOOKUP($B44,'Novos Planos'!$B$9:$BR$71,AS$3,FALSE)-Desconto_TradeIn!AA44&lt;=0,0,VLOOKUP($B44,'Novos Planos'!$B$9:$BR$71,AS$3,FALSE)-Desconto_TradeIn!AA44),"-")</f>
        <v>599</v>
      </c>
      <c r="AT44" s="146">
        <f>IFERROR(IF(VLOOKUP($B44,'Novos Planos'!$B$9:$BR$71,AT$3,FALSE)-Desconto_TradeIn!AB44&lt;=0,0,VLOOKUP($B44,'Novos Planos'!$B$9:$BR$71,AT$3,FALSE)-Desconto_TradeIn!AB44),"-")</f>
        <v>599</v>
      </c>
      <c r="AU44" s="146">
        <f>IFERROR(IF(VLOOKUP($B44,'Novos Planos'!$B$9:$BR$71,AU$3,FALSE)-Desconto_TradeIn!AC44&lt;=0,0,VLOOKUP($B44,'Novos Planos'!$B$9:$BR$71,AU$3,FALSE)-Desconto_TradeIn!AC44),"-")</f>
        <v>599</v>
      </c>
      <c r="AV44" s="146">
        <f>IFERROR(IF(VLOOKUP($B44,'Novos Planos'!$B$9:$BR$71,AV$3,FALSE)-Desconto_TradeIn!AD44&lt;=0,0,VLOOKUP($B44,'Novos Planos'!$B$9:$BR$71,AV$3,FALSE)-Desconto_TradeIn!AD44),"-")</f>
        <v>599</v>
      </c>
      <c r="AW44" s="146">
        <f>IFERROR(IF(VLOOKUP($B44,'Novos Planos'!$B$9:$BR$71,AW$3,FALSE)-Desconto_TradeIn!AE44&lt;=0,0,VLOOKUP($B44,'Novos Planos'!$B$9:$BR$71,AW$3,FALSE)-Desconto_TradeIn!AE44),"-")</f>
        <v>599</v>
      </c>
      <c r="AX44" s="146">
        <f>IFERROR(IF(VLOOKUP($B44,'Novos Planos'!$B$9:$BR$71,AX$3,FALSE)-Desconto_TradeIn!AF44&lt;=0,0,VLOOKUP($B44,'Novos Planos'!$B$9:$BR$71,AX$3,FALSE)-Desconto_TradeIn!AF44),"-")</f>
        <v>599</v>
      </c>
      <c r="AY44" s="146">
        <f>IFERROR(IF(VLOOKUP($B44,'Novos Planos'!$B$9:$BR$71,AY$3,FALSE)-Desconto_TradeIn!AG44&lt;=0,0,VLOOKUP($B44,'Novos Planos'!$B$9:$BR$71,AY$3,FALSE)-Desconto_TradeIn!AG44),"-")</f>
        <v>599</v>
      </c>
      <c r="AZ44" s="146">
        <f>IFERROR(IF(VLOOKUP($B44,'Novos Planos'!$B$9:$BR$71,AZ$3,FALSE)-Desconto_TradeIn!AH44&lt;=0,0,VLOOKUP($B44,'Novos Planos'!$B$9:$BR$71,AZ$3,FALSE)-Desconto_TradeIn!AH44),"-")</f>
        <v>599</v>
      </c>
      <c r="BA44" s="146">
        <f>IFERROR(IF(VLOOKUP($B44,'Novos Planos'!$B$9:$BR$71,BA$3,FALSE)-Desconto_TradeIn!AI44&lt;=0,0,VLOOKUP($B44,'Novos Planos'!$B$9:$BR$71,BA$3,FALSE)-Desconto_TradeIn!AI44),"-")</f>
        <v>299</v>
      </c>
      <c r="BB44" s="146">
        <f>IFERROR(IF(VLOOKUP($B44,'Novos Planos'!$B$9:$BR$71,BB$3,FALSE)-Desconto_TradeIn!AJ44&lt;=0,0,VLOOKUP($B44,'Novos Planos'!$B$9:$BR$71,BB$3,FALSE)-Desconto_TradeIn!AJ44),"-")</f>
        <v>299</v>
      </c>
      <c r="BC44" s="146">
        <f>IFERROR(IF(VLOOKUP($B44,'Novos Planos'!$B$9:$BR$71,BC$3,FALSE)-Desconto_TradeIn!AK44&lt;=0,0,VLOOKUP($B44,'Novos Planos'!$B$9:$BR$71,BC$3,FALSE)-Desconto_TradeIn!AK44),"-")</f>
        <v>299</v>
      </c>
      <c r="BD44" s="146">
        <f>IFERROR(IF(VLOOKUP($B44,'Novos Planos'!$B$9:$BR$71,BD$3,FALSE)-Desconto_TradeIn!AL44&lt;=0,0,VLOOKUP($B44,'Novos Planos'!$B$9:$BR$71,BD$3,FALSE)-Desconto_TradeIn!AL44),"-")</f>
        <v>299</v>
      </c>
      <c r="BE44" s="146">
        <f>IFERROR(IF(VLOOKUP($B44,'Novos Planos'!$B$9:$BR$71,BE$3,FALSE)-Desconto_TradeIn!AM44&lt;=0,0,VLOOKUP($B44,'Novos Planos'!$B$9:$BR$71,BE$3,FALSE)-Desconto_TradeIn!AM44),"-")</f>
        <v>299</v>
      </c>
      <c r="BF44" s="146">
        <f>IFERROR(IF(VLOOKUP($B44,'Novos Planos'!$B$9:$BR$71,BF$3,FALSE)-Desconto_TradeIn!AN44&lt;=0,0,VLOOKUP($B44,'Novos Planos'!$B$9:$BR$71,BF$3,FALSE)-Desconto_TradeIn!AN44),"-")</f>
        <v>299</v>
      </c>
      <c r="BG44" s="146">
        <f>IFERROR(IF(VLOOKUP($B44,'Novos Planos'!$B$9:$BR$71,BG$3,FALSE)-Desconto_TradeIn!AO44&lt;=0,0,VLOOKUP($B44,'Novos Planos'!$B$9:$BR$71,BG$3,FALSE)-Desconto_TradeIn!AO44),"-")</f>
        <v>299</v>
      </c>
      <c r="BH44" s="146">
        <f>IFERROR(IF(VLOOKUP($B44,'Novos Planos'!$B$9:$BR$71,BH$3,FALSE)-Desconto_TradeIn!AP44&lt;=0,0,VLOOKUP($B44,'Novos Planos'!$B$9:$BR$71,BH$3,FALSE)-Desconto_TradeIn!AP44),"-")</f>
        <v>299</v>
      </c>
      <c r="BI44" s="146">
        <f>IFERROR(IF(VLOOKUP($B44,'Novos Planos'!$B$9:$BR$71,BI$3,FALSE)-Desconto_TradeIn!AQ44&lt;=0,0,VLOOKUP($B44,'Novos Planos'!$B$9:$BR$71,BI$3,FALSE)-Desconto_TradeIn!AQ44),"-")</f>
        <v>299</v>
      </c>
      <c r="BJ44" s="146">
        <f>IFERROR(IF(VLOOKUP($B44,'Novos Planos'!$B$9:$BR$71,BJ$3,FALSE)-Desconto_TradeIn!AR44&lt;=0,0,VLOOKUP($B44,'Novos Planos'!$B$9:$BR$71,BJ$3,FALSE)-Desconto_TradeIn!AR44),"-")</f>
        <v>249</v>
      </c>
      <c r="BK44" s="146">
        <f>IFERROR(IF(VLOOKUP($B44,'Novos Planos'!$B$9:$BR$71,BK$3,FALSE)-Desconto_TradeIn!AS44&lt;=0,0,VLOOKUP($B44,'Novos Planos'!$B$9:$BR$71,BK$3,FALSE)-Desconto_TradeIn!AS44),"-")</f>
        <v>249</v>
      </c>
      <c r="BL44" s="146">
        <f>IFERROR(IF(VLOOKUP($B44,'Novos Planos'!$B$9:$BR$71,BL$3,FALSE)-Desconto_TradeIn!AT44&lt;=0,0,VLOOKUP($B44,'Novos Planos'!$B$9:$BR$71,BL$3,FALSE)-Desconto_TradeIn!AT44),"-")</f>
        <v>249</v>
      </c>
      <c r="BM44" s="146">
        <f>IFERROR(IF(VLOOKUP($B44,'Novos Planos'!$B$9:$BR$71,BM$3,FALSE)-Desconto_TradeIn!AU44&lt;=0,0,VLOOKUP($B44,'Novos Planos'!$B$9:$BR$71,BM$3,FALSE)-Desconto_TradeIn!AU44),"-")</f>
        <v>249</v>
      </c>
      <c r="BN44" s="146">
        <f>IFERROR(IF(VLOOKUP($B44,'Novos Planos'!$B$9:$BR$71,BN$3,FALSE)-Desconto_TradeIn!AV44&lt;=0,0,VLOOKUP($B44,'Novos Planos'!$B$9:$BR$71,BN$3,FALSE)-Desconto_TradeIn!AV44),"-")</f>
        <v>249</v>
      </c>
      <c r="BO44" s="146">
        <f>IFERROR(IF(VLOOKUP($B44,'Novos Planos'!$B$9:$BR$71,BO$3,FALSE)-Desconto_TradeIn!AW44&lt;=0,0,VLOOKUP($B44,'Novos Planos'!$B$9:$BR$71,BO$3,FALSE)-Desconto_TradeIn!AW44),"-")</f>
        <v>249</v>
      </c>
      <c r="BP44" s="146">
        <f>IFERROR(IF(VLOOKUP($B44,'Novos Planos'!$B$9:$BR$71,BP$3,FALSE)-Desconto_TradeIn!AX44&lt;=0,0,VLOOKUP($B44,'Novos Planos'!$B$9:$BR$71,BP$3,FALSE)-Desconto_TradeIn!AX44),"-")</f>
        <v>249</v>
      </c>
      <c r="BQ44" s="146">
        <f>IFERROR(IF(VLOOKUP($B44,'Novos Planos'!$B$9:$BR$71,BQ$3,FALSE)-Desconto_TradeIn!AY44&lt;=0,0,VLOOKUP($B44,'Novos Planos'!$B$9:$BR$71,BQ$3,FALSE)-Desconto_TradeIn!AY44),"-")</f>
        <v>249</v>
      </c>
      <c r="BR44" s="146">
        <f>IFERROR(IF(VLOOKUP($B44,'Novos Planos'!$B$9:$BR$71,BR$3,FALSE)-Desconto_TradeIn!AZ44&lt;=0,0,VLOOKUP($B44,'Novos Planos'!$B$9:$BR$71,BR$3,FALSE)-Desconto_TradeIn!AZ44),"-")</f>
        <v>249</v>
      </c>
      <c r="BS44" s="146">
        <f>IFERROR(IF(VLOOKUP($B44,'Novos Planos'!$B$9:$BR$71,BS$3,FALSE)-Desconto_TradeIn!BA44&lt;=0,0,VLOOKUP($B44,'Novos Planos'!$B$9:$BR$71,BS$3,FALSE)-Desconto_TradeIn!BA44),"-")</f>
        <v>79</v>
      </c>
      <c r="BT44" s="146">
        <f>IFERROR(IF(VLOOKUP($B44,'Novos Planos'!$B$9:$BR$71,BT$3,FALSE)-Desconto_TradeIn!BB44&lt;=0,0,VLOOKUP($B44,'Novos Planos'!$B$9:$BR$71,BT$3,FALSE)-Desconto_TradeIn!BB44),"-")</f>
        <v>79</v>
      </c>
      <c r="BU44" s="146">
        <f>IFERROR(IF(VLOOKUP($B44,'Novos Planos'!$B$9:$BR$71,BU$3,FALSE)-Desconto_TradeIn!BC44&lt;=0,0,VLOOKUP($B44,'Novos Planos'!$B$9:$BR$71,BU$3,FALSE)-Desconto_TradeIn!BC44),"-")</f>
        <v>79</v>
      </c>
      <c r="BV44" s="146">
        <f>IFERROR(IF(VLOOKUP($B44,'Novos Planos'!$B$9:$BR$71,BV$3,FALSE)-Desconto_TradeIn!BD44&lt;=0,0,VLOOKUP($B44,'Novos Planos'!$B$9:$BR$71,BV$3,FALSE)-Desconto_TradeIn!BD44),"-")</f>
        <v>79</v>
      </c>
      <c r="BW44" s="146">
        <f>IFERROR(IF(VLOOKUP($B44,'Novos Planos'!$B$9:$BR$71,BW$3,FALSE)-Desconto_TradeIn!BE44&lt;=0,0,VLOOKUP($B44,'Novos Planos'!$B$9:$BR$71,BW$3,FALSE)-Desconto_TradeIn!BE44),"-")</f>
        <v>79</v>
      </c>
      <c r="BX44" s="146">
        <f>IFERROR(IF(VLOOKUP($B44,'Novos Planos'!$B$9:$BR$71,BX$3,FALSE)-Desconto_TradeIn!BF44&lt;=0,0,VLOOKUP($B44,'Novos Planos'!$B$9:$BR$71,BX$3,FALSE)-Desconto_TradeIn!BF44),"-")</f>
        <v>79</v>
      </c>
      <c r="BY44" s="146">
        <f>IFERROR(IF(VLOOKUP($B44,'Novos Planos'!$B$9:$BR$71,BY$3,FALSE)-Desconto_TradeIn!BG44&lt;=0,0,VLOOKUP($B44,'Novos Planos'!$B$9:$BR$71,BY$3,FALSE)-Desconto_TradeIn!BG44),"-")</f>
        <v>79</v>
      </c>
      <c r="BZ44" s="146">
        <f>IFERROR(IF(VLOOKUP($B44,'Novos Planos'!$B$9:$BR$71,BZ$3,FALSE)-Desconto_TradeIn!BH44&lt;=0,0,VLOOKUP($B44,'Novos Planos'!$B$9:$BR$71,BZ$3,FALSE)-Desconto_TradeIn!BH44),"-")</f>
        <v>79</v>
      </c>
      <c r="CA44" s="146">
        <f>IFERROR(IF(VLOOKUP($B44,'Novos Planos'!$B$9:$BR$71,CA$3,FALSE)-Desconto_TradeIn!BI44&lt;=0,0,VLOOKUP($B44,'Novos Planos'!$B$9:$BR$71,CA$3,FALSE)-Desconto_TradeIn!BI44),"-")</f>
        <v>79</v>
      </c>
      <c r="CB44" s="146">
        <f>IFERROR(IF(VLOOKUP($B44,'Novos Planos'!$B$9:$BR$71,CB$3,FALSE)-Desconto_TradeIn!BJ44&lt;=0,0,VLOOKUP($B44,'Novos Planos'!$B$9:$BR$71,CB$3,FALSE)-Desconto_TradeIn!BJ44),"-")</f>
        <v>0</v>
      </c>
      <c r="CC44" s="146">
        <f>IFERROR(IF(VLOOKUP($B44,'Novos Planos'!$B$9:$BR$71,CC$3,FALSE)-Desconto_TradeIn!BK44&lt;=0,0,VLOOKUP($B44,'Novos Planos'!$B$9:$BR$71,CC$3,FALSE)-Desconto_TradeIn!BK44),"-")</f>
        <v>0</v>
      </c>
      <c r="CD44" s="146">
        <f>IFERROR(IF(VLOOKUP($B44,'Novos Planos'!$B$9:$BR$71,CD$3,FALSE)-Desconto_TradeIn!BL44&lt;=0,0,VLOOKUP($B44,'Novos Planos'!$B$9:$BR$71,CD$3,FALSE)-Desconto_TradeIn!BL44),"-")</f>
        <v>0</v>
      </c>
      <c r="CE44" s="146">
        <f>IFERROR(IF(VLOOKUP($B44,'Novos Planos'!$B$9:$BR$71,CE$3,FALSE)-Desconto_TradeIn!BM44&lt;=0,0,VLOOKUP($B44,'Novos Planos'!$B$9:$BR$71,CE$3,FALSE)-Desconto_TradeIn!BM44),"-")</f>
        <v>0</v>
      </c>
      <c r="CF44" s="146">
        <f>IFERROR(IF(VLOOKUP($B44,'Novos Planos'!$B$9:$BR$71,CF$3,FALSE)-Desconto_TradeIn!BN44&lt;=0,0,VLOOKUP($B44,'Novos Planos'!$B$9:$BR$71,CF$3,FALSE)-Desconto_TradeIn!BN44),"-")</f>
        <v>0</v>
      </c>
      <c r="CG44" s="146">
        <f>IFERROR(IF(VLOOKUP($B44,'Novos Planos'!$B$9:$BR$71,CG$3,FALSE)-Desconto_TradeIn!BO44&lt;=0,0,VLOOKUP($B44,'Novos Planos'!$B$9:$BR$71,CG$3,FALSE)-Desconto_TradeIn!BO44),"-")</f>
        <v>0</v>
      </c>
      <c r="CH44" s="146">
        <f>IFERROR(IF(VLOOKUP($B44,'Novos Planos'!$B$9:$BR$71,CH$3,FALSE)-Desconto_TradeIn!BP44&lt;=0,0,VLOOKUP($B44,'Novos Planos'!$B$9:$BR$71,CH$3,FALSE)-Desconto_TradeIn!BP44),"-")</f>
        <v>0</v>
      </c>
      <c r="CI44" s="146">
        <f>IFERROR(IF(VLOOKUP($B44,'Novos Planos'!$B$9:$BR$71,CI$3,FALSE)-Desconto_TradeIn!BQ44&lt;=0,0,VLOOKUP($B44,'Novos Planos'!$B$9:$BR$71,CI$3,FALSE)-Desconto_TradeIn!BQ44),"-")</f>
        <v>0</v>
      </c>
      <c r="CJ44" s="146">
        <f>IFERROR(IF(VLOOKUP($B44,'Novos Planos'!$B$9:$BR$71,CJ$3,FALSE)-Desconto_TradeIn!BR44&lt;=0,0,VLOOKUP($B44,'Novos Planos'!$B$9:$BR$71,CJ$3,FALSE)-Desconto_TradeIn!BR44),"-")</f>
        <v>0</v>
      </c>
      <c r="CL44" s="237" t="b">
        <f>B44='Novos Planos'!B44</f>
        <v>1</v>
      </c>
      <c r="CM44" s="197">
        <v>0</v>
      </c>
      <c r="CN44" s="197">
        <v>0</v>
      </c>
      <c r="CO44" s="197">
        <v>0</v>
      </c>
      <c r="CP44" s="197">
        <v>0</v>
      </c>
      <c r="CQ44" s="197">
        <v>0</v>
      </c>
      <c r="CR44" s="197">
        <v>0</v>
      </c>
      <c r="CS44" s="197">
        <v>0</v>
      </c>
      <c r="CT44" s="197">
        <v>0</v>
      </c>
      <c r="CU44" s="197">
        <v>0</v>
      </c>
      <c r="CV44" s="197">
        <v>879</v>
      </c>
      <c r="CW44" s="197">
        <v>879</v>
      </c>
      <c r="CX44" s="197">
        <v>879</v>
      </c>
      <c r="CY44" s="197">
        <v>879</v>
      </c>
      <c r="CZ44" s="197">
        <v>879</v>
      </c>
      <c r="DA44" s="197">
        <v>879</v>
      </c>
      <c r="DB44" s="197">
        <v>879</v>
      </c>
      <c r="DC44" s="197">
        <v>879</v>
      </c>
      <c r="DD44" s="197">
        <v>879</v>
      </c>
      <c r="DE44" s="146">
        <v>1049</v>
      </c>
      <c r="DF44" s="146">
        <v>1049</v>
      </c>
      <c r="DG44" s="146">
        <v>1049</v>
      </c>
      <c r="DH44" s="146">
        <v>1049</v>
      </c>
      <c r="DI44" s="146">
        <v>1049</v>
      </c>
      <c r="DJ44" s="146">
        <v>1049</v>
      </c>
      <c r="DK44" s="146">
        <v>1049</v>
      </c>
      <c r="DL44" s="146">
        <v>1049</v>
      </c>
      <c r="DM44" s="146">
        <v>1049</v>
      </c>
      <c r="DN44" s="146">
        <v>879</v>
      </c>
      <c r="DO44" s="146">
        <v>879</v>
      </c>
      <c r="DP44" s="146">
        <v>879</v>
      </c>
      <c r="DQ44" s="146">
        <v>879</v>
      </c>
      <c r="DR44" s="146">
        <v>879</v>
      </c>
      <c r="DS44" s="146">
        <v>879</v>
      </c>
      <c r="DT44" s="146">
        <v>879</v>
      </c>
      <c r="DU44" s="146">
        <v>879</v>
      </c>
      <c r="DV44" s="146">
        <v>879</v>
      </c>
      <c r="DW44" s="146">
        <v>599</v>
      </c>
      <c r="DX44" s="146">
        <v>599</v>
      </c>
      <c r="DY44" s="146">
        <v>599</v>
      </c>
      <c r="DZ44" s="146">
        <v>599</v>
      </c>
      <c r="EA44" s="146">
        <v>599</v>
      </c>
      <c r="EB44" s="146">
        <v>599</v>
      </c>
      <c r="EC44" s="146">
        <v>599</v>
      </c>
      <c r="ED44" s="146">
        <v>599</v>
      </c>
      <c r="EE44" s="146">
        <v>599</v>
      </c>
      <c r="EF44" s="146">
        <v>299</v>
      </c>
      <c r="EG44" s="146">
        <v>299</v>
      </c>
      <c r="EH44" s="146">
        <v>299</v>
      </c>
      <c r="EI44" s="146">
        <v>299</v>
      </c>
      <c r="EJ44" s="146">
        <v>299</v>
      </c>
      <c r="EK44" s="146">
        <v>299</v>
      </c>
      <c r="EL44" s="146">
        <v>299</v>
      </c>
      <c r="EM44" s="146">
        <v>299</v>
      </c>
      <c r="EN44" s="146">
        <v>299</v>
      </c>
      <c r="EO44" s="146">
        <v>249</v>
      </c>
      <c r="EP44" s="146">
        <v>249</v>
      </c>
      <c r="EQ44" s="146">
        <v>249</v>
      </c>
      <c r="ER44" s="146">
        <v>249</v>
      </c>
      <c r="ES44" s="146">
        <v>249</v>
      </c>
      <c r="ET44" s="146">
        <v>249</v>
      </c>
      <c r="EU44" s="146">
        <v>249</v>
      </c>
      <c r="EV44" s="146">
        <v>249</v>
      </c>
      <c r="EW44" s="146">
        <v>249</v>
      </c>
      <c r="EX44" s="146">
        <v>79</v>
      </c>
      <c r="EY44" s="146">
        <v>79</v>
      </c>
      <c r="EZ44" s="146">
        <v>79</v>
      </c>
      <c r="FA44" s="146">
        <v>79</v>
      </c>
      <c r="FB44" s="146">
        <v>79</v>
      </c>
      <c r="FC44" s="146">
        <v>79</v>
      </c>
      <c r="FD44" s="146">
        <v>79</v>
      </c>
      <c r="FE44" s="146">
        <v>79</v>
      </c>
      <c r="FF44" s="146">
        <v>79</v>
      </c>
      <c r="FG44" s="146">
        <v>0</v>
      </c>
      <c r="FH44" s="146">
        <v>0</v>
      </c>
      <c r="FI44" s="146">
        <v>0</v>
      </c>
      <c r="FJ44" s="146">
        <v>0</v>
      </c>
      <c r="FK44" s="146">
        <v>0</v>
      </c>
      <c r="FL44" s="146">
        <v>0</v>
      </c>
      <c r="FM44" s="146">
        <v>0</v>
      </c>
      <c r="FN44" s="146">
        <v>0</v>
      </c>
      <c r="FO44" s="146">
        <v>0</v>
      </c>
    </row>
    <row r="45" spans="1:171" ht="15" customHeight="1">
      <c r="A45" s="296"/>
      <c r="B45" s="149" t="str">
        <f>'Novos Planos'!B45</f>
        <v>Alcatel 6039</v>
      </c>
      <c r="C45" s="391" t="str">
        <f>'Novos Planos'!C45</f>
        <v>Alcatel Idol 3 4.7"</v>
      </c>
      <c r="D45" s="481">
        <f>'Novos Planos'!D45</f>
        <v>42209</v>
      </c>
      <c r="E45" s="481" t="str">
        <f>'Novos Planos'!E45</f>
        <v>Lte</v>
      </c>
      <c r="F45" s="197" t="str">
        <f>'Novos Planos'!F45</f>
        <v>3FF</v>
      </c>
      <c r="G45" s="197" t="str">
        <f>'Novos Planos'!G45</f>
        <v>SmartVivo 4GB</v>
      </c>
      <c r="H45" s="197"/>
      <c r="I45" s="197"/>
      <c r="J45" s="197"/>
      <c r="K45" s="197"/>
      <c r="L45" s="197"/>
      <c r="M45" s="197"/>
      <c r="N45" s="197"/>
      <c r="O45" s="197"/>
      <c r="P45" s="197"/>
      <c r="Q45" s="197">
        <f>IFERROR(IF(VLOOKUP($B45,Multivivo!$B$9:$AI$71,Q$3,FALSE)-Desconto_TradeIn!Q45&lt;=0,0,VLOOKUP($B45,Multivivo!$B$9:$AI$71,Q$3,FALSE)-Desconto_TradeIn!Q45),"-")</f>
        <v>779</v>
      </c>
      <c r="R45" s="197">
        <f>IFERROR(IF(VLOOKUP($B45,Multivivo!$B$9:$AI$71,R$3,FALSE)-Desconto_TradeIn!R45&lt;=0,0,VLOOKUP($B45,Multivivo!$B$9:$AI$71,R$3,FALSE)-Desconto_TradeIn!R45),"-")</f>
        <v>779</v>
      </c>
      <c r="S45" s="197">
        <f>IFERROR(IF(VLOOKUP($B45,Multivivo!$B$9:$AI$71,S$3,FALSE)-Desconto_TradeIn!S45&lt;=0,0,VLOOKUP($B45,Multivivo!$B$9:$AI$71,S$3,FALSE)-Desconto_TradeIn!S45),"-")</f>
        <v>779</v>
      </c>
      <c r="T45" s="197">
        <f>IFERROR(IF(VLOOKUP($B45,Multivivo!$B$9:$AI$71,T$3,FALSE)-Desconto_TradeIn!T45&lt;=0,0,VLOOKUP($B45,Multivivo!$B$9:$AI$71,T$3,FALSE)-Desconto_TradeIn!T45),"-")</f>
        <v>779</v>
      </c>
      <c r="U45" s="197">
        <f>IFERROR(IF(VLOOKUP($B45,Multivivo!$B$9:$AI$71,U$3,FALSE)-Desconto_TradeIn!U45&lt;=0,0,VLOOKUP($B45,Multivivo!$B$9:$AI$71,U$3,FALSE)-Desconto_TradeIn!U45),"-")</f>
        <v>779</v>
      </c>
      <c r="V45" s="197">
        <f>IFERROR(IF(VLOOKUP($B45,Multivivo!$B$9:$AI$71,V$3,FALSE)-Desconto_TradeIn!V45&lt;=0,0,VLOOKUP($B45,Multivivo!$B$9:$AI$71,V$3,FALSE)-Desconto_TradeIn!V45),"-")</f>
        <v>779</v>
      </c>
      <c r="W45" s="197">
        <f>IFERROR(IF(VLOOKUP($B45,Multivivo!$B$9:$AI$71,W$3,FALSE)-Desconto_TradeIn!W45&lt;=0,0,VLOOKUP($B45,Multivivo!$B$9:$AI$71,W$3,FALSE)-Desconto_TradeIn!W45),"-")</f>
        <v>779</v>
      </c>
      <c r="X45" s="197">
        <f>IFERROR(IF(VLOOKUP($B45,Multivivo!$B$9:$AI$71,X$3,FALSE)-Desconto_TradeIn!X45&lt;=0,0,VLOOKUP($B45,Multivivo!$B$9:$AI$71,X$3,FALSE)-Desconto_TradeIn!X45),"-")</f>
        <v>779</v>
      </c>
      <c r="Y45" s="197">
        <f>IFERROR(IF(VLOOKUP($B45,Multivivo!$B$9:$AI$71,Y$3,FALSE)-Desconto_TradeIn!Y45&lt;=0,0,VLOOKUP($B45,Multivivo!$B$9:$AI$71,Y$3,FALSE)-Desconto_TradeIn!Y45),"-")</f>
        <v>779</v>
      </c>
      <c r="Z45" s="146">
        <f>IFERROR(IF(VLOOKUP($B45,'Novos Planos'!$B$9:$BR$71,Z$3,FALSE)-Desconto_TradeIn!H45&lt;=0,0,VLOOKUP($B45,'Novos Planos'!$B$9:$BR$71,Z$3,FALSE)-Desconto_TradeIn!H45),"-")</f>
        <v>1049</v>
      </c>
      <c r="AA45" s="146">
        <f>IFERROR(IF(VLOOKUP($B45,'Novos Planos'!$B$9:$BR$71,AA$3,FALSE)-Desconto_TradeIn!I45&lt;=0,0,VLOOKUP($B45,'Novos Planos'!$B$9:$BR$71,AA$3,FALSE)-Desconto_TradeIn!I45),"-")</f>
        <v>1049</v>
      </c>
      <c r="AB45" s="146">
        <f>IFERROR(IF(VLOOKUP($B45,'Novos Planos'!$B$9:$BR$71,AB$3,FALSE)-Desconto_TradeIn!J45&lt;=0,0,VLOOKUP($B45,'Novos Planos'!$B$9:$BR$71,AB$3,FALSE)-Desconto_TradeIn!J45),"-")</f>
        <v>1049</v>
      </c>
      <c r="AC45" s="146">
        <f>IFERROR(IF(VLOOKUP($B45,'Novos Planos'!$B$9:$BR$71,AC$3,FALSE)-Desconto_TradeIn!K45&lt;=0,0,VLOOKUP($B45,'Novos Planos'!$B$9:$BR$71,AC$3,FALSE)-Desconto_TradeIn!K45),"-")</f>
        <v>1049</v>
      </c>
      <c r="AD45" s="146">
        <f>IFERROR(IF(VLOOKUP($B45,'Novos Planos'!$B$9:$BR$71,AD$3,FALSE)-Desconto_TradeIn!L45&lt;=0,0,VLOOKUP($B45,'Novos Planos'!$B$9:$BR$71,AD$3,FALSE)-Desconto_TradeIn!L45),"-")</f>
        <v>1049</v>
      </c>
      <c r="AE45" s="146">
        <f>IFERROR(IF(VLOOKUP($B45,'Novos Planos'!$B$9:$BR$71,AE$3,FALSE)-Desconto_TradeIn!M45&lt;=0,0,VLOOKUP($B45,'Novos Planos'!$B$9:$BR$71,AE$3,FALSE)-Desconto_TradeIn!M45),"-")</f>
        <v>1049</v>
      </c>
      <c r="AF45" s="146">
        <f>IFERROR(IF(VLOOKUP($B45,'Novos Planos'!$B$9:$BR$71,AF$3,FALSE)-Desconto_TradeIn!N45&lt;=0,0,VLOOKUP($B45,'Novos Planos'!$B$9:$BR$71,AF$3,FALSE)-Desconto_TradeIn!N45),"-")</f>
        <v>1049</v>
      </c>
      <c r="AG45" s="146">
        <f>IFERROR(IF(VLOOKUP($B45,'Novos Planos'!$B$9:$BR$71,AG$3,FALSE)-Desconto_TradeIn!O45&lt;=0,0,VLOOKUP($B45,'Novos Planos'!$B$9:$BR$71,AG$3,FALSE)-Desconto_TradeIn!O45),"-")</f>
        <v>1049</v>
      </c>
      <c r="AH45" s="146">
        <f>IFERROR(IF(VLOOKUP($B45,'Novos Planos'!$B$9:$BR$71,AH$3,FALSE)-Desconto_TradeIn!P45&lt;=0,0,VLOOKUP($B45,'Novos Planos'!$B$9:$BR$71,AH$3,FALSE)-Desconto_TradeIn!P45),"-")</f>
        <v>1049</v>
      </c>
      <c r="AI45" s="146">
        <f>IFERROR(IF(VLOOKUP($B45,'Novos Planos'!$B$9:$BR$71,AI$3,FALSE)-Desconto_TradeIn!Q45&lt;=0,0,VLOOKUP($B45,'Novos Planos'!$B$9:$BR$71,AI$3,FALSE)-Desconto_TradeIn!Q45),"-")</f>
        <v>779</v>
      </c>
      <c r="AJ45" s="146">
        <f>IFERROR(IF(VLOOKUP($B45,'Novos Planos'!$B$9:$BR$71,AJ$3,FALSE)-Desconto_TradeIn!R45&lt;=0,0,VLOOKUP($B45,'Novos Planos'!$B$9:$BR$71,AJ$3,FALSE)-Desconto_TradeIn!R45),"-")</f>
        <v>779</v>
      </c>
      <c r="AK45" s="146">
        <f>IFERROR(IF(VLOOKUP($B45,'Novos Planos'!$B$9:$BR$71,AK$3,FALSE)-Desconto_TradeIn!S45&lt;=0,0,VLOOKUP($B45,'Novos Planos'!$B$9:$BR$71,AK$3,FALSE)-Desconto_TradeIn!S45),"-")</f>
        <v>779</v>
      </c>
      <c r="AL45" s="146">
        <f>IFERROR(IF(VLOOKUP($B45,'Novos Planos'!$B$9:$BR$71,AL$3,FALSE)-Desconto_TradeIn!T45&lt;=0,0,VLOOKUP($B45,'Novos Planos'!$B$9:$BR$71,AL$3,FALSE)-Desconto_TradeIn!T45),"-")</f>
        <v>779</v>
      </c>
      <c r="AM45" s="146">
        <f>IFERROR(IF(VLOOKUP($B45,'Novos Planos'!$B$9:$BR$71,AM$3,FALSE)-Desconto_TradeIn!U45&lt;=0,0,VLOOKUP($B45,'Novos Planos'!$B$9:$BR$71,AM$3,FALSE)-Desconto_TradeIn!U45),"-")</f>
        <v>779</v>
      </c>
      <c r="AN45" s="146">
        <f>IFERROR(IF(VLOOKUP($B45,'Novos Planos'!$B$9:$BR$71,AN$3,FALSE)-Desconto_TradeIn!V45&lt;=0,0,VLOOKUP($B45,'Novos Planos'!$B$9:$BR$71,AN$3,FALSE)-Desconto_TradeIn!V45),"-")</f>
        <v>779</v>
      </c>
      <c r="AO45" s="146">
        <f>IFERROR(IF(VLOOKUP($B45,'Novos Planos'!$B$9:$BR$71,AO$3,FALSE)-Desconto_TradeIn!W45&lt;=0,0,VLOOKUP($B45,'Novos Planos'!$B$9:$BR$71,AO$3,FALSE)-Desconto_TradeIn!W45),"-")</f>
        <v>779</v>
      </c>
      <c r="AP45" s="146">
        <f>IFERROR(IF(VLOOKUP($B45,'Novos Planos'!$B$9:$BR$71,AP$3,FALSE)-Desconto_TradeIn!X45&lt;=0,0,VLOOKUP($B45,'Novos Planos'!$B$9:$BR$71,AP$3,FALSE)-Desconto_TradeIn!X45),"-")</f>
        <v>779</v>
      </c>
      <c r="AQ45" s="146">
        <f>IFERROR(IF(VLOOKUP($B45,'Novos Planos'!$B$9:$BR$71,AQ$3,FALSE)-Desconto_TradeIn!Y45&lt;=0,0,VLOOKUP($B45,'Novos Planos'!$B$9:$BR$71,AQ$3,FALSE)-Desconto_TradeIn!Y45),"-")</f>
        <v>779</v>
      </c>
      <c r="AR45" s="146">
        <f>IFERROR(IF(VLOOKUP($B45,'Novos Planos'!$B$9:$BR$71,AR$3,FALSE)-Desconto_TradeIn!Z45&lt;=0,0,VLOOKUP($B45,'Novos Planos'!$B$9:$BR$71,AR$3,FALSE)-Desconto_TradeIn!Z45),"-")</f>
        <v>479</v>
      </c>
      <c r="AS45" s="146">
        <f>IFERROR(IF(VLOOKUP($B45,'Novos Planos'!$B$9:$BR$71,AS$3,FALSE)-Desconto_TradeIn!AA45&lt;=0,0,VLOOKUP($B45,'Novos Planos'!$B$9:$BR$71,AS$3,FALSE)-Desconto_TradeIn!AA45),"-")</f>
        <v>479</v>
      </c>
      <c r="AT45" s="146">
        <f>IFERROR(IF(VLOOKUP($B45,'Novos Planos'!$B$9:$BR$71,AT$3,FALSE)-Desconto_TradeIn!AB45&lt;=0,0,VLOOKUP($B45,'Novos Planos'!$B$9:$BR$71,AT$3,FALSE)-Desconto_TradeIn!AB45),"-")</f>
        <v>479</v>
      </c>
      <c r="AU45" s="146">
        <f>IFERROR(IF(VLOOKUP($B45,'Novos Planos'!$B$9:$BR$71,AU$3,FALSE)-Desconto_TradeIn!AC45&lt;=0,0,VLOOKUP($B45,'Novos Planos'!$B$9:$BR$71,AU$3,FALSE)-Desconto_TradeIn!AC45),"-")</f>
        <v>479</v>
      </c>
      <c r="AV45" s="146">
        <f>IFERROR(IF(VLOOKUP($B45,'Novos Planos'!$B$9:$BR$71,AV$3,FALSE)-Desconto_TradeIn!AD45&lt;=0,0,VLOOKUP($B45,'Novos Planos'!$B$9:$BR$71,AV$3,FALSE)-Desconto_TradeIn!AD45),"-")</f>
        <v>479</v>
      </c>
      <c r="AW45" s="146">
        <f>IFERROR(IF(VLOOKUP($B45,'Novos Planos'!$B$9:$BR$71,AW$3,FALSE)-Desconto_TradeIn!AE45&lt;=0,0,VLOOKUP($B45,'Novos Planos'!$B$9:$BR$71,AW$3,FALSE)-Desconto_TradeIn!AE45),"-")</f>
        <v>479</v>
      </c>
      <c r="AX45" s="146">
        <f>IFERROR(IF(VLOOKUP($B45,'Novos Planos'!$B$9:$BR$71,AX$3,FALSE)-Desconto_TradeIn!AF45&lt;=0,0,VLOOKUP($B45,'Novos Planos'!$B$9:$BR$71,AX$3,FALSE)-Desconto_TradeIn!AF45),"-")</f>
        <v>479</v>
      </c>
      <c r="AY45" s="146">
        <f>IFERROR(IF(VLOOKUP($B45,'Novos Planos'!$B$9:$BR$71,AY$3,FALSE)-Desconto_TradeIn!AG45&lt;=0,0,VLOOKUP($B45,'Novos Planos'!$B$9:$BR$71,AY$3,FALSE)-Desconto_TradeIn!AG45),"-")</f>
        <v>479</v>
      </c>
      <c r="AZ45" s="146">
        <f>IFERROR(IF(VLOOKUP($B45,'Novos Planos'!$B$9:$BR$71,AZ$3,FALSE)-Desconto_TradeIn!AH45&lt;=0,0,VLOOKUP($B45,'Novos Planos'!$B$9:$BR$71,AZ$3,FALSE)-Desconto_TradeIn!AH45),"-")</f>
        <v>479</v>
      </c>
      <c r="BA45" s="146">
        <f>IFERROR(IF(VLOOKUP($B45,'Novos Planos'!$B$9:$BR$71,BA$3,FALSE)-Desconto_TradeIn!AI45&lt;=0,0,VLOOKUP($B45,'Novos Planos'!$B$9:$BR$71,BA$3,FALSE)-Desconto_TradeIn!AI45),"-")</f>
        <v>49</v>
      </c>
      <c r="BB45" s="146">
        <f>IFERROR(IF(VLOOKUP($B45,'Novos Planos'!$B$9:$BR$71,BB$3,FALSE)-Desconto_TradeIn!AJ45&lt;=0,0,VLOOKUP($B45,'Novos Planos'!$B$9:$BR$71,BB$3,FALSE)-Desconto_TradeIn!AJ45),"-")</f>
        <v>49</v>
      </c>
      <c r="BC45" s="146">
        <f>IFERROR(IF(VLOOKUP($B45,'Novos Planos'!$B$9:$BR$71,BC$3,FALSE)-Desconto_TradeIn!AK45&lt;=0,0,VLOOKUP($B45,'Novos Planos'!$B$9:$BR$71,BC$3,FALSE)-Desconto_TradeIn!AK45),"-")</f>
        <v>49</v>
      </c>
      <c r="BD45" s="146">
        <f>IFERROR(IF(VLOOKUP($B45,'Novos Planos'!$B$9:$BR$71,BD$3,FALSE)-Desconto_TradeIn!AL45&lt;=0,0,VLOOKUP($B45,'Novos Planos'!$B$9:$BR$71,BD$3,FALSE)-Desconto_TradeIn!AL45),"-")</f>
        <v>49</v>
      </c>
      <c r="BE45" s="146">
        <f>IFERROR(IF(VLOOKUP($B45,'Novos Planos'!$B$9:$BR$71,BE$3,FALSE)-Desconto_TradeIn!AM45&lt;=0,0,VLOOKUP($B45,'Novos Planos'!$B$9:$BR$71,BE$3,FALSE)-Desconto_TradeIn!AM45),"-")</f>
        <v>49</v>
      </c>
      <c r="BF45" s="146">
        <f>IFERROR(IF(VLOOKUP($B45,'Novos Planos'!$B$9:$BR$71,BF$3,FALSE)-Desconto_TradeIn!AN45&lt;=0,0,VLOOKUP($B45,'Novos Planos'!$B$9:$BR$71,BF$3,FALSE)-Desconto_TradeIn!AN45),"-")</f>
        <v>49</v>
      </c>
      <c r="BG45" s="146">
        <f>IFERROR(IF(VLOOKUP($B45,'Novos Planos'!$B$9:$BR$71,BG$3,FALSE)-Desconto_TradeIn!AO45&lt;=0,0,VLOOKUP($B45,'Novos Planos'!$B$9:$BR$71,BG$3,FALSE)-Desconto_TradeIn!AO45),"-")</f>
        <v>49</v>
      </c>
      <c r="BH45" s="146">
        <f>IFERROR(IF(VLOOKUP($B45,'Novos Planos'!$B$9:$BR$71,BH$3,FALSE)-Desconto_TradeIn!AP45&lt;=0,0,VLOOKUP($B45,'Novos Planos'!$B$9:$BR$71,BH$3,FALSE)-Desconto_TradeIn!AP45),"-")</f>
        <v>49</v>
      </c>
      <c r="BI45" s="146">
        <f>IFERROR(IF(VLOOKUP($B45,'Novos Planos'!$B$9:$BR$71,BI$3,FALSE)-Desconto_TradeIn!AQ45&lt;=0,0,VLOOKUP($B45,'Novos Planos'!$B$9:$BR$71,BI$3,FALSE)-Desconto_TradeIn!AQ45),"-")</f>
        <v>49</v>
      </c>
      <c r="BJ45" s="146">
        <f>IFERROR(IF(VLOOKUP($B45,'Novos Planos'!$B$9:$BR$71,BJ$3,FALSE)-Desconto_TradeIn!AR45&lt;=0,0,VLOOKUP($B45,'Novos Planos'!$B$9:$BR$71,BJ$3,FALSE)-Desconto_TradeIn!AR45),"-")</f>
        <v>0</v>
      </c>
      <c r="BK45" s="146">
        <f>IFERROR(IF(VLOOKUP($B45,'Novos Planos'!$B$9:$BR$71,BK$3,FALSE)-Desconto_TradeIn!AS45&lt;=0,0,VLOOKUP($B45,'Novos Planos'!$B$9:$BR$71,BK$3,FALSE)-Desconto_TradeIn!AS45),"-")</f>
        <v>0</v>
      </c>
      <c r="BL45" s="146">
        <f>IFERROR(IF(VLOOKUP($B45,'Novos Planos'!$B$9:$BR$71,BL$3,FALSE)-Desconto_TradeIn!AT45&lt;=0,0,VLOOKUP($B45,'Novos Planos'!$B$9:$BR$71,BL$3,FALSE)-Desconto_TradeIn!AT45),"-")</f>
        <v>0</v>
      </c>
      <c r="BM45" s="146">
        <f>IFERROR(IF(VLOOKUP($B45,'Novos Planos'!$B$9:$BR$71,BM$3,FALSE)-Desconto_TradeIn!AU45&lt;=0,0,VLOOKUP($B45,'Novos Planos'!$B$9:$BR$71,BM$3,FALSE)-Desconto_TradeIn!AU45),"-")</f>
        <v>0</v>
      </c>
      <c r="BN45" s="146">
        <f>IFERROR(IF(VLOOKUP($B45,'Novos Planos'!$B$9:$BR$71,BN$3,FALSE)-Desconto_TradeIn!AV45&lt;=0,0,VLOOKUP($B45,'Novos Planos'!$B$9:$BR$71,BN$3,FALSE)-Desconto_TradeIn!AV45),"-")</f>
        <v>0</v>
      </c>
      <c r="BO45" s="146">
        <f>IFERROR(IF(VLOOKUP($B45,'Novos Planos'!$B$9:$BR$71,BO$3,FALSE)-Desconto_TradeIn!AW45&lt;=0,0,VLOOKUP($B45,'Novos Planos'!$B$9:$BR$71,BO$3,FALSE)-Desconto_TradeIn!AW45),"-")</f>
        <v>0</v>
      </c>
      <c r="BP45" s="146">
        <f>IFERROR(IF(VLOOKUP($B45,'Novos Planos'!$B$9:$BR$71,BP$3,FALSE)-Desconto_TradeIn!AX45&lt;=0,0,VLOOKUP($B45,'Novos Planos'!$B$9:$BR$71,BP$3,FALSE)-Desconto_TradeIn!AX45),"-")</f>
        <v>0</v>
      </c>
      <c r="BQ45" s="146">
        <f>IFERROR(IF(VLOOKUP($B45,'Novos Planos'!$B$9:$BR$71,BQ$3,FALSE)-Desconto_TradeIn!AY45&lt;=0,0,VLOOKUP($B45,'Novos Planos'!$B$9:$BR$71,BQ$3,FALSE)-Desconto_TradeIn!AY45),"-")</f>
        <v>0</v>
      </c>
      <c r="BR45" s="146">
        <f>IFERROR(IF(VLOOKUP($B45,'Novos Planos'!$B$9:$BR$71,BR$3,FALSE)-Desconto_TradeIn!AZ45&lt;=0,0,VLOOKUP($B45,'Novos Planos'!$B$9:$BR$71,BR$3,FALSE)-Desconto_TradeIn!AZ45),"-")</f>
        <v>0</v>
      </c>
      <c r="BS45" s="146">
        <f>IFERROR(IF(VLOOKUP($B45,'Novos Planos'!$B$9:$BR$71,BS$3,FALSE)-Desconto_TradeIn!BA45&lt;=0,0,VLOOKUP($B45,'Novos Planos'!$B$9:$BR$71,BS$3,FALSE)-Desconto_TradeIn!BA45),"-")</f>
        <v>0</v>
      </c>
      <c r="BT45" s="146">
        <f>IFERROR(IF(VLOOKUP($B45,'Novos Planos'!$B$9:$BR$71,BT$3,FALSE)-Desconto_TradeIn!BB45&lt;=0,0,VLOOKUP($B45,'Novos Planos'!$B$9:$BR$71,BT$3,FALSE)-Desconto_TradeIn!BB45),"-")</f>
        <v>0</v>
      </c>
      <c r="BU45" s="146">
        <f>IFERROR(IF(VLOOKUP($B45,'Novos Planos'!$B$9:$BR$71,BU$3,FALSE)-Desconto_TradeIn!BC45&lt;=0,0,VLOOKUP($B45,'Novos Planos'!$B$9:$BR$71,BU$3,FALSE)-Desconto_TradeIn!BC45),"-")</f>
        <v>0</v>
      </c>
      <c r="BV45" s="146">
        <f>IFERROR(IF(VLOOKUP($B45,'Novos Planos'!$B$9:$BR$71,BV$3,FALSE)-Desconto_TradeIn!BD45&lt;=0,0,VLOOKUP($B45,'Novos Planos'!$B$9:$BR$71,BV$3,FALSE)-Desconto_TradeIn!BD45),"-")</f>
        <v>0</v>
      </c>
      <c r="BW45" s="146">
        <f>IFERROR(IF(VLOOKUP($B45,'Novos Planos'!$B$9:$BR$71,BW$3,FALSE)-Desconto_TradeIn!BE45&lt;=0,0,VLOOKUP($B45,'Novos Planos'!$B$9:$BR$71,BW$3,FALSE)-Desconto_TradeIn!BE45),"-")</f>
        <v>0</v>
      </c>
      <c r="BX45" s="146">
        <f>IFERROR(IF(VLOOKUP($B45,'Novos Planos'!$B$9:$BR$71,BX$3,FALSE)-Desconto_TradeIn!BF45&lt;=0,0,VLOOKUP($B45,'Novos Planos'!$B$9:$BR$71,BX$3,FALSE)-Desconto_TradeIn!BF45),"-")</f>
        <v>0</v>
      </c>
      <c r="BY45" s="146">
        <f>IFERROR(IF(VLOOKUP($B45,'Novos Planos'!$B$9:$BR$71,BY$3,FALSE)-Desconto_TradeIn!BG45&lt;=0,0,VLOOKUP($B45,'Novos Planos'!$B$9:$BR$71,BY$3,FALSE)-Desconto_TradeIn!BG45),"-")</f>
        <v>0</v>
      </c>
      <c r="BZ45" s="146">
        <f>IFERROR(IF(VLOOKUP($B45,'Novos Planos'!$B$9:$BR$71,BZ$3,FALSE)-Desconto_TradeIn!BH45&lt;=0,0,VLOOKUP($B45,'Novos Planos'!$B$9:$BR$71,BZ$3,FALSE)-Desconto_TradeIn!BH45),"-")</f>
        <v>0</v>
      </c>
      <c r="CA45" s="146">
        <f>IFERROR(IF(VLOOKUP($B45,'Novos Planos'!$B$9:$BR$71,CA$3,FALSE)-Desconto_TradeIn!BI45&lt;=0,0,VLOOKUP($B45,'Novos Planos'!$B$9:$BR$71,CA$3,FALSE)-Desconto_TradeIn!BI45),"-")</f>
        <v>0</v>
      </c>
      <c r="CB45" s="146">
        <f>IFERROR(IF(VLOOKUP($B45,'Novos Planos'!$B$9:$BR$71,CB$3,FALSE)-Desconto_TradeIn!BJ45&lt;=0,0,VLOOKUP($B45,'Novos Planos'!$B$9:$BR$71,CB$3,FALSE)-Desconto_TradeIn!BJ45),"-")</f>
        <v>0</v>
      </c>
      <c r="CC45" s="146">
        <f>IFERROR(IF(VLOOKUP($B45,'Novos Planos'!$B$9:$BR$71,CC$3,FALSE)-Desconto_TradeIn!BK45&lt;=0,0,VLOOKUP($B45,'Novos Planos'!$B$9:$BR$71,CC$3,FALSE)-Desconto_TradeIn!BK45),"-")</f>
        <v>0</v>
      </c>
      <c r="CD45" s="146">
        <f>IFERROR(IF(VLOOKUP($B45,'Novos Planos'!$B$9:$BR$71,CD$3,FALSE)-Desconto_TradeIn!BL45&lt;=0,0,VLOOKUP($B45,'Novos Planos'!$B$9:$BR$71,CD$3,FALSE)-Desconto_TradeIn!BL45),"-")</f>
        <v>0</v>
      </c>
      <c r="CE45" s="146">
        <f>IFERROR(IF(VLOOKUP($B45,'Novos Planos'!$B$9:$BR$71,CE$3,FALSE)-Desconto_TradeIn!BM45&lt;=0,0,VLOOKUP($B45,'Novos Planos'!$B$9:$BR$71,CE$3,FALSE)-Desconto_TradeIn!BM45),"-")</f>
        <v>0</v>
      </c>
      <c r="CF45" s="146">
        <f>IFERROR(IF(VLOOKUP($B45,'Novos Planos'!$B$9:$BR$71,CF$3,FALSE)-Desconto_TradeIn!BN45&lt;=0,0,VLOOKUP($B45,'Novos Planos'!$B$9:$BR$71,CF$3,FALSE)-Desconto_TradeIn!BN45),"-")</f>
        <v>0</v>
      </c>
      <c r="CG45" s="146">
        <f>IFERROR(IF(VLOOKUP($B45,'Novos Planos'!$B$9:$BR$71,CG$3,FALSE)-Desconto_TradeIn!BO45&lt;=0,0,VLOOKUP($B45,'Novos Planos'!$B$9:$BR$71,CG$3,FALSE)-Desconto_TradeIn!BO45),"-")</f>
        <v>0</v>
      </c>
      <c r="CH45" s="146">
        <f>IFERROR(IF(VLOOKUP($B45,'Novos Planos'!$B$9:$BR$71,CH$3,FALSE)-Desconto_TradeIn!BP45&lt;=0,0,VLOOKUP($B45,'Novos Planos'!$B$9:$BR$71,CH$3,FALSE)-Desconto_TradeIn!BP45),"-")</f>
        <v>0</v>
      </c>
      <c r="CI45" s="146">
        <f>IFERROR(IF(VLOOKUP($B45,'Novos Planos'!$B$9:$BR$71,CI$3,FALSE)-Desconto_TradeIn!BQ45&lt;=0,0,VLOOKUP($B45,'Novos Planos'!$B$9:$BR$71,CI$3,FALSE)-Desconto_TradeIn!BQ45),"-")</f>
        <v>0</v>
      </c>
      <c r="CJ45" s="146">
        <f>IFERROR(IF(VLOOKUP($B45,'Novos Planos'!$B$9:$BR$71,CJ$3,FALSE)-Desconto_TradeIn!BR45&lt;=0,0,VLOOKUP($B45,'Novos Planos'!$B$9:$BR$71,CJ$3,FALSE)-Desconto_TradeIn!BR45),"-")</f>
        <v>0</v>
      </c>
      <c r="CL45" s="237" t="b">
        <f>B45='Novos Planos'!B45</f>
        <v>1</v>
      </c>
      <c r="CM45" s="197">
        <v>0</v>
      </c>
      <c r="CN45" s="197">
        <v>0</v>
      </c>
      <c r="CO45" s="197">
        <v>0</v>
      </c>
      <c r="CP45" s="197">
        <v>0</v>
      </c>
      <c r="CQ45" s="197">
        <v>0</v>
      </c>
      <c r="CR45" s="197">
        <v>0</v>
      </c>
      <c r="CS45" s="197">
        <v>0</v>
      </c>
      <c r="CT45" s="197">
        <v>0</v>
      </c>
      <c r="CU45" s="197">
        <v>0</v>
      </c>
      <c r="CV45" s="197">
        <v>779</v>
      </c>
      <c r="CW45" s="197">
        <v>779</v>
      </c>
      <c r="CX45" s="197">
        <v>779</v>
      </c>
      <c r="CY45" s="197">
        <v>779</v>
      </c>
      <c r="CZ45" s="197">
        <v>779</v>
      </c>
      <c r="DA45" s="197">
        <v>779</v>
      </c>
      <c r="DB45" s="197">
        <v>779</v>
      </c>
      <c r="DC45" s="197">
        <v>779</v>
      </c>
      <c r="DD45" s="197">
        <v>779</v>
      </c>
      <c r="DE45" s="146">
        <v>1049</v>
      </c>
      <c r="DF45" s="146">
        <v>1049</v>
      </c>
      <c r="DG45" s="146">
        <v>1049</v>
      </c>
      <c r="DH45" s="146">
        <v>1049</v>
      </c>
      <c r="DI45" s="146">
        <v>1049</v>
      </c>
      <c r="DJ45" s="146">
        <v>1049</v>
      </c>
      <c r="DK45" s="146">
        <v>1049</v>
      </c>
      <c r="DL45" s="146">
        <v>1049</v>
      </c>
      <c r="DM45" s="146">
        <v>1049</v>
      </c>
      <c r="DN45" s="146">
        <v>779</v>
      </c>
      <c r="DO45" s="146">
        <v>779</v>
      </c>
      <c r="DP45" s="146">
        <v>779</v>
      </c>
      <c r="DQ45" s="146">
        <v>779</v>
      </c>
      <c r="DR45" s="146">
        <v>779</v>
      </c>
      <c r="DS45" s="146">
        <v>779</v>
      </c>
      <c r="DT45" s="146">
        <v>779</v>
      </c>
      <c r="DU45" s="146">
        <v>779</v>
      </c>
      <c r="DV45" s="146">
        <v>779</v>
      </c>
      <c r="DW45" s="146">
        <v>479</v>
      </c>
      <c r="DX45" s="146">
        <v>479</v>
      </c>
      <c r="DY45" s="146">
        <v>479</v>
      </c>
      <c r="DZ45" s="146">
        <v>479</v>
      </c>
      <c r="EA45" s="146">
        <v>479</v>
      </c>
      <c r="EB45" s="146">
        <v>479</v>
      </c>
      <c r="EC45" s="146">
        <v>479</v>
      </c>
      <c r="ED45" s="146">
        <v>479</v>
      </c>
      <c r="EE45" s="146">
        <v>479</v>
      </c>
      <c r="EF45" s="146">
        <v>49</v>
      </c>
      <c r="EG45" s="146">
        <v>49</v>
      </c>
      <c r="EH45" s="146">
        <v>49</v>
      </c>
      <c r="EI45" s="146">
        <v>49</v>
      </c>
      <c r="EJ45" s="146">
        <v>49</v>
      </c>
      <c r="EK45" s="146">
        <v>49</v>
      </c>
      <c r="EL45" s="146">
        <v>49</v>
      </c>
      <c r="EM45" s="146">
        <v>49</v>
      </c>
      <c r="EN45" s="146">
        <v>49</v>
      </c>
      <c r="EO45" s="146">
        <v>0</v>
      </c>
      <c r="EP45" s="146">
        <v>0</v>
      </c>
      <c r="EQ45" s="146">
        <v>0</v>
      </c>
      <c r="ER45" s="146">
        <v>0</v>
      </c>
      <c r="ES45" s="146">
        <v>0</v>
      </c>
      <c r="ET45" s="146">
        <v>0</v>
      </c>
      <c r="EU45" s="146">
        <v>0</v>
      </c>
      <c r="EV45" s="146">
        <v>0</v>
      </c>
      <c r="EW45" s="146">
        <v>0</v>
      </c>
      <c r="EX45" s="146">
        <v>0</v>
      </c>
      <c r="EY45" s="146">
        <v>0</v>
      </c>
      <c r="EZ45" s="146">
        <v>0</v>
      </c>
      <c r="FA45" s="146">
        <v>0</v>
      </c>
      <c r="FB45" s="146">
        <v>0</v>
      </c>
      <c r="FC45" s="146">
        <v>0</v>
      </c>
      <c r="FD45" s="146">
        <v>0</v>
      </c>
      <c r="FE45" s="146">
        <v>0</v>
      </c>
      <c r="FF45" s="146">
        <v>0</v>
      </c>
      <c r="FG45" s="146">
        <v>0</v>
      </c>
      <c r="FH45" s="146">
        <v>0</v>
      </c>
      <c r="FI45" s="146">
        <v>0</v>
      </c>
      <c r="FJ45" s="146">
        <v>0</v>
      </c>
      <c r="FK45" s="146">
        <v>0</v>
      </c>
      <c r="FL45" s="146">
        <v>0</v>
      </c>
      <c r="FM45" s="146">
        <v>0</v>
      </c>
      <c r="FN45" s="146">
        <v>0</v>
      </c>
      <c r="FO45" s="146">
        <v>0</v>
      </c>
    </row>
    <row r="46" spans="1:171" ht="15" customHeight="1">
      <c r="A46" s="296"/>
      <c r="B46" s="149" t="str">
        <f>'Novos Planos'!B46</f>
        <v>Microsoft 640XL</v>
      </c>
      <c r="C46" s="391" t="str">
        <f>'Novos Planos'!C46</f>
        <v>Microsoft Lumia 640 XL LTE Dual SIM</v>
      </c>
      <c r="D46" s="481">
        <f>'Novos Planos'!D46</f>
        <v>42144</v>
      </c>
      <c r="E46" s="481" t="str">
        <f>'Novos Planos'!E46</f>
        <v>Lte</v>
      </c>
      <c r="F46" s="197" t="str">
        <f>'Novos Planos'!F46</f>
        <v>3FF</v>
      </c>
      <c r="G46" s="197" t="str">
        <f>'Novos Planos'!G46</f>
        <v>SmartVivo 4GB</v>
      </c>
      <c r="H46" s="197"/>
      <c r="I46" s="197"/>
      <c r="J46" s="197"/>
      <c r="K46" s="197"/>
      <c r="L46" s="197"/>
      <c r="M46" s="197"/>
      <c r="N46" s="197"/>
      <c r="O46" s="197"/>
      <c r="P46" s="197"/>
      <c r="Q46" s="197">
        <f>IFERROR(IF(VLOOKUP($B46,Multivivo!$B$9:$AI$71,Q$3,FALSE)-Desconto_TradeIn!Q46&lt;=0,0,VLOOKUP($B46,Multivivo!$B$9:$AI$71,Q$3,FALSE)-Desconto_TradeIn!Q46),"-")</f>
        <v>679</v>
      </c>
      <c r="R46" s="197">
        <f>IFERROR(IF(VLOOKUP($B46,Multivivo!$B$9:$AI$71,R$3,FALSE)-Desconto_TradeIn!R46&lt;=0,0,VLOOKUP($B46,Multivivo!$B$9:$AI$71,R$3,FALSE)-Desconto_TradeIn!R46),"-")</f>
        <v>679</v>
      </c>
      <c r="S46" s="197">
        <f>IFERROR(IF(VLOOKUP($B46,Multivivo!$B$9:$AI$71,S$3,FALSE)-Desconto_TradeIn!S46&lt;=0,0,VLOOKUP($B46,Multivivo!$B$9:$AI$71,S$3,FALSE)-Desconto_TradeIn!S46),"-")</f>
        <v>679</v>
      </c>
      <c r="T46" s="197">
        <f>IFERROR(IF(VLOOKUP($B46,Multivivo!$B$9:$AI$71,T$3,FALSE)-Desconto_TradeIn!T46&lt;=0,0,VLOOKUP($B46,Multivivo!$B$9:$AI$71,T$3,FALSE)-Desconto_TradeIn!T46),"-")</f>
        <v>679</v>
      </c>
      <c r="U46" s="197">
        <f>IFERROR(IF(VLOOKUP($B46,Multivivo!$B$9:$AI$71,U$3,FALSE)-Desconto_TradeIn!U46&lt;=0,0,VLOOKUP($B46,Multivivo!$B$9:$AI$71,U$3,FALSE)-Desconto_TradeIn!U46),"-")</f>
        <v>679</v>
      </c>
      <c r="V46" s="197">
        <f>IFERROR(IF(VLOOKUP($B46,Multivivo!$B$9:$AI$71,V$3,FALSE)-Desconto_TradeIn!V46&lt;=0,0,VLOOKUP($B46,Multivivo!$B$9:$AI$71,V$3,FALSE)-Desconto_TradeIn!V46),"-")</f>
        <v>679</v>
      </c>
      <c r="W46" s="197">
        <f>IFERROR(IF(VLOOKUP($B46,Multivivo!$B$9:$AI$71,W$3,FALSE)-Desconto_TradeIn!W46&lt;=0,0,VLOOKUP($B46,Multivivo!$B$9:$AI$71,W$3,FALSE)-Desconto_TradeIn!W46),"-")</f>
        <v>679</v>
      </c>
      <c r="X46" s="197">
        <f>IFERROR(IF(VLOOKUP($B46,Multivivo!$B$9:$AI$71,X$3,FALSE)-Desconto_TradeIn!X46&lt;=0,0,VLOOKUP($B46,Multivivo!$B$9:$AI$71,X$3,FALSE)-Desconto_TradeIn!X46),"-")</f>
        <v>679</v>
      </c>
      <c r="Y46" s="197">
        <f>IFERROR(IF(VLOOKUP($B46,Multivivo!$B$9:$AI$71,Y$3,FALSE)-Desconto_TradeIn!Y46&lt;=0,0,VLOOKUP($B46,Multivivo!$B$9:$AI$71,Y$3,FALSE)-Desconto_TradeIn!Y46),"-")</f>
        <v>679</v>
      </c>
      <c r="Z46" s="146">
        <f>IFERROR(IF(VLOOKUP($B46,'Novos Planos'!$B$9:$BR$71,Z$3,FALSE)-Desconto_TradeIn!H46&lt;=0,0,VLOOKUP($B46,'Novos Planos'!$B$9:$BR$71,Z$3,FALSE)-Desconto_TradeIn!H46),"-")</f>
        <v>999</v>
      </c>
      <c r="AA46" s="146">
        <f>IFERROR(IF(VLOOKUP($B46,'Novos Planos'!$B$9:$BR$71,AA$3,FALSE)-Desconto_TradeIn!I46&lt;=0,0,VLOOKUP($B46,'Novos Planos'!$B$9:$BR$71,AA$3,FALSE)-Desconto_TradeIn!I46),"-")</f>
        <v>999</v>
      </c>
      <c r="AB46" s="146">
        <f>IFERROR(IF(VLOOKUP($B46,'Novos Planos'!$B$9:$BR$71,AB$3,FALSE)-Desconto_TradeIn!J46&lt;=0,0,VLOOKUP($B46,'Novos Planos'!$B$9:$BR$71,AB$3,FALSE)-Desconto_TradeIn!J46),"-")</f>
        <v>999</v>
      </c>
      <c r="AC46" s="146">
        <f>IFERROR(IF(VLOOKUP($B46,'Novos Planos'!$B$9:$BR$71,AC$3,FALSE)-Desconto_TradeIn!K46&lt;=0,0,VLOOKUP($B46,'Novos Planos'!$B$9:$BR$71,AC$3,FALSE)-Desconto_TradeIn!K46),"-")</f>
        <v>999</v>
      </c>
      <c r="AD46" s="146">
        <f>IFERROR(IF(VLOOKUP($B46,'Novos Planos'!$B$9:$BR$71,AD$3,FALSE)-Desconto_TradeIn!L46&lt;=0,0,VLOOKUP($B46,'Novos Planos'!$B$9:$BR$71,AD$3,FALSE)-Desconto_TradeIn!L46),"-")</f>
        <v>999</v>
      </c>
      <c r="AE46" s="146">
        <f>IFERROR(IF(VLOOKUP($B46,'Novos Planos'!$B$9:$BR$71,AE$3,FALSE)-Desconto_TradeIn!M46&lt;=0,0,VLOOKUP($B46,'Novos Planos'!$B$9:$BR$71,AE$3,FALSE)-Desconto_TradeIn!M46),"-")</f>
        <v>999</v>
      </c>
      <c r="AF46" s="146">
        <f>IFERROR(IF(VLOOKUP($B46,'Novos Planos'!$B$9:$BR$71,AF$3,FALSE)-Desconto_TradeIn!N46&lt;=0,0,VLOOKUP($B46,'Novos Planos'!$B$9:$BR$71,AF$3,FALSE)-Desconto_TradeIn!N46),"-")</f>
        <v>999</v>
      </c>
      <c r="AG46" s="146">
        <f>IFERROR(IF(VLOOKUP($B46,'Novos Planos'!$B$9:$BR$71,AG$3,FALSE)-Desconto_TradeIn!O46&lt;=0,0,VLOOKUP($B46,'Novos Planos'!$B$9:$BR$71,AG$3,FALSE)-Desconto_TradeIn!O46),"-")</f>
        <v>999</v>
      </c>
      <c r="AH46" s="146">
        <f>IFERROR(IF(VLOOKUP($B46,'Novos Planos'!$B$9:$BR$71,AH$3,FALSE)-Desconto_TradeIn!P46&lt;=0,0,VLOOKUP($B46,'Novos Planos'!$B$9:$BR$71,AH$3,FALSE)-Desconto_TradeIn!P46),"-")</f>
        <v>999</v>
      </c>
      <c r="AI46" s="146">
        <f>IFERROR(IF(VLOOKUP($B46,'Novos Planos'!$B$9:$BR$71,AI$3,FALSE)-Desconto_TradeIn!Q46&lt;=0,0,VLOOKUP($B46,'Novos Planos'!$B$9:$BR$71,AI$3,FALSE)-Desconto_TradeIn!Q46),"-")</f>
        <v>679</v>
      </c>
      <c r="AJ46" s="146">
        <f>IFERROR(IF(VLOOKUP($B46,'Novos Planos'!$B$9:$BR$71,AJ$3,FALSE)-Desconto_TradeIn!R46&lt;=0,0,VLOOKUP($B46,'Novos Planos'!$B$9:$BR$71,AJ$3,FALSE)-Desconto_TradeIn!R46),"-")</f>
        <v>679</v>
      </c>
      <c r="AK46" s="146">
        <f>IFERROR(IF(VLOOKUP($B46,'Novos Planos'!$B$9:$BR$71,AK$3,FALSE)-Desconto_TradeIn!S46&lt;=0,0,VLOOKUP($B46,'Novos Planos'!$B$9:$BR$71,AK$3,FALSE)-Desconto_TradeIn!S46),"-")</f>
        <v>679</v>
      </c>
      <c r="AL46" s="146">
        <f>IFERROR(IF(VLOOKUP($B46,'Novos Planos'!$B$9:$BR$71,AL$3,FALSE)-Desconto_TradeIn!T46&lt;=0,0,VLOOKUP($B46,'Novos Planos'!$B$9:$BR$71,AL$3,FALSE)-Desconto_TradeIn!T46),"-")</f>
        <v>679</v>
      </c>
      <c r="AM46" s="146">
        <f>IFERROR(IF(VLOOKUP($B46,'Novos Planos'!$B$9:$BR$71,AM$3,FALSE)-Desconto_TradeIn!U46&lt;=0,0,VLOOKUP($B46,'Novos Planos'!$B$9:$BR$71,AM$3,FALSE)-Desconto_TradeIn!U46),"-")</f>
        <v>679</v>
      </c>
      <c r="AN46" s="146">
        <f>IFERROR(IF(VLOOKUP($B46,'Novos Planos'!$B$9:$BR$71,AN$3,FALSE)-Desconto_TradeIn!V46&lt;=0,0,VLOOKUP($B46,'Novos Planos'!$B$9:$BR$71,AN$3,FALSE)-Desconto_TradeIn!V46),"-")</f>
        <v>679</v>
      </c>
      <c r="AO46" s="146">
        <f>IFERROR(IF(VLOOKUP($B46,'Novos Planos'!$B$9:$BR$71,AO$3,FALSE)-Desconto_TradeIn!W46&lt;=0,0,VLOOKUP($B46,'Novos Planos'!$B$9:$BR$71,AO$3,FALSE)-Desconto_TradeIn!W46),"-")</f>
        <v>679</v>
      </c>
      <c r="AP46" s="146">
        <f>IFERROR(IF(VLOOKUP($B46,'Novos Planos'!$B$9:$BR$71,AP$3,FALSE)-Desconto_TradeIn!X46&lt;=0,0,VLOOKUP($B46,'Novos Planos'!$B$9:$BR$71,AP$3,FALSE)-Desconto_TradeIn!X46),"-")</f>
        <v>679</v>
      </c>
      <c r="AQ46" s="146">
        <f>IFERROR(IF(VLOOKUP($B46,'Novos Planos'!$B$9:$BR$71,AQ$3,FALSE)-Desconto_TradeIn!Y46&lt;=0,0,VLOOKUP($B46,'Novos Planos'!$B$9:$BR$71,AQ$3,FALSE)-Desconto_TradeIn!Y46),"-")</f>
        <v>679</v>
      </c>
      <c r="AR46" s="146">
        <f>IFERROR(IF(VLOOKUP($B46,'Novos Planos'!$B$9:$BR$71,AR$3,FALSE)-Desconto_TradeIn!Z46&lt;=0,0,VLOOKUP($B46,'Novos Planos'!$B$9:$BR$71,AR$3,FALSE)-Desconto_TradeIn!Z46),"-")</f>
        <v>449</v>
      </c>
      <c r="AS46" s="146">
        <f>IFERROR(IF(VLOOKUP($B46,'Novos Planos'!$B$9:$BR$71,AS$3,FALSE)-Desconto_TradeIn!AA46&lt;=0,0,VLOOKUP($B46,'Novos Planos'!$B$9:$BR$71,AS$3,FALSE)-Desconto_TradeIn!AA46),"-")</f>
        <v>449</v>
      </c>
      <c r="AT46" s="146">
        <f>IFERROR(IF(VLOOKUP($B46,'Novos Planos'!$B$9:$BR$71,AT$3,FALSE)-Desconto_TradeIn!AB46&lt;=0,0,VLOOKUP($B46,'Novos Planos'!$B$9:$BR$71,AT$3,FALSE)-Desconto_TradeIn!AB46),"-")</f>
        <v>449</v>
      </c>
      <c r="AU46" s="146">
        <f>IFERROR(IF(VLOOKUP($B46,'Novos Planos'!$B$9:$BR$71,AU$3,FALSE)-Desconto_TradeIn!AC46&lt;=0,0,VLOOKUP($B46,'Novos Planos'!$B$9:$BR$71,AU$3,FALSE)-Desconto_TradeIn!AC46),"-")</f>
        <v>449</v>
      </c>
      <c r="AV46" s="146">
        <f>IFERROR(IF(VLOOKUP($B46,'Novos Planos'!$B$9:$BR$71,AV$3,FALSE)-Desconto_TradeIn!AD46&lt;=0,0,VLOOKUP($B46,'Novos Planos'!$B$9:$BR$71,AV$3,FALSE)-Desconto_TradeIn!AD46),"-")</f>
        <v>449</v>
      </c>
      <c r="AW46" s="146">
        <f>IFERROR(IF(VLOOKUP($B46,'Novos Planos'!$B$9:$BR$71,AW$3,FALSE)-Desconto_TradeIn!AE46&lt;=0,0,VLOOKUP($B46,'Novos Planos'!$B$9:$BR$71,AW$3,FALSE)-Desconto_TradeIn!AE46),"-")</f>
        <v>449</v>
      </c>
      <c r="AX46" s="146">
        <f>IFERROR(IF(VLOOKUP($B46,'Novos Planos'!$B$9:$BR$71,AX$3,FALSE)-Desconto_TradeIn!AF46&lt;=0,0,VLOOKUP($B46,'Novos Planos'!$B$9:$BR$71,AX$3,FALSE)-Desconto_TradeIn!AF46),"-")</f>
        <v>449</v>
      </c>
      <c r="AY46" s="146">
        <f>IFERROR(IF(VLOOKUP($B46,'Novos Planos'!$B$9:$BR$71,AY$3,FALSE)-Desconto_TradeIn!AG46&lt;=0,0,VLOOKUP($B46,'Novos Planos'!$B$9:$BR$71,AY$3,FALSE)-Desconto_TradeIn!AG46),"-")</f>
        <v>449</v>
      </c>
      <c r="AZ46" s="146">
        <f>IFERROR(IF(VLOOKUP($B46,'Novos Planos'!$B$9:$BR$71,AZ$3,FALSE)-Desconto_TradeIn!AH46&lt;=0,0,VLOOKUP($B46,'Novos Planos'!$B$9:$BR$71,AZ$3,FALSE)-Desconto_TradeIn!AH46),"-")</f>
        <v>449</v>
      </c>
      <c r="BA46" s="146">
        <f>IFERROR(IF(VLOOKUP($B46,'Novos Planos'!$B$9:$BR$71,BA$3,FALSE)-Desconto_TradeIn!AI46&lt;=0,0,VLOOKUP($B46,'Novos Planos'!$B$9:$BR$71,BA$3,FALSE)-Desconto_TradeIn!AI46),"-")</f>
        <v>179</v>
      </c>
      <c r="BB46" s="146">
        <f>IFERROR(IF(VLOOKUP($B46,'Novos Planos'!$B$9:$BR$71,BB$3,FALSE)-Desconto_TradeIn!AJ46&lt;=0,0,VLOOKUP($B46,'Novos Planos'!$B$9:$BR$71,BB$3,FALSE)-Desconto_TradeIn!AJ46),"-")</f>
        <v>179</v>
      </c>
      <c r="BC46" s="146">
        <f>IFERROR(IF(VLOOKUP($B46,'Novos Planos'!$B$9:$BR$71,BC$3,FALSE)-Desconto_TradeIn!AK46&lt;=0,0,VLOOKUP($B46,'Novos Planos'!$B$9:$BR$71,BC$3,FALSE)-Desconto_TradeIn!AK46),"-")</f>
        <v>179</v>
      </c>
      <c r="BD46" s="146">
        <f>IFERROR(IF(VLOOKUP($B46,'Novos Planos'!$B$9:$BR$71,BD$3,FALSE)-Desconto_TradeIn!AL46&lt;=0,0,VLOOKUP($B46,'Novos Planos'!$B$9:$BR$71,BD$3,FALSE)-Desconto_TradeIn!AL46),"-")</f>
        <v>179</v>
      </c>
      <c r="BE46" s="146">
        <f>IFERROR(IF(VLOOKUP($B46,'Novos Planos'!$B$9:$BR$71,BE$3,FALSE)-Desconto_TradeIn!AM46&lt;=0,0,VLOOKUP($B46,'Novos Planos'!$B$9:$BR$71,BE$3,FALSE)-Desconto_TradeIn!AM46),"-")</f>
        <v>179</v>
      </c>
      <c r="BF46" s="146">
        <f>IFERROR(IF(VLOOKUP($B46,'Novos Planos'!$B$9:$BR$71,BF$3,FALSE)-Desconto_TradeIn!AN46&lt;=0,0,VLOOKUP($B46,'Novos Planos'!$B$9:$BR$71,BF$3,FALSE)-Desconto_TradeIn!AN46),"-")</f>
        <v>179</v>
      </c>
      <c r="BG46" s="146">
        <f>IFERROR(IF(VLOOKUP($B46,'Novos Planos'!$B$9:$BR$71,BG$3,FALSE)-Desconto_TradeIn!AO46&lt;=0,0,VLOOKUP($B46,'Novos Planos'!$B$9:$BR$71,BG$3,FALSE)-Desconto_TradeIn!AO46),"-")</f>
        <v>179</v>
      </c>
      <c r="BH46" s="146">
        <f>IFERROR(IF(VLOOKUP($B46,'Novos Planos'!$B$9:$BR$71,BH$3,FALSE)-Desconto_TradeIn!AP46&lt;=0,0,VLOOKUP($B46,'Novos Planos'!$B$9:$BR$71,BH$3,FALSE)-Desconto_TradeIn!AP46),"-")</f>
        <v>179</v>
      </c>
      <c r="BI46" s="146">
        <f>IFERROR(IF(VLOOKUP($B46,'Novos Planos'!$B$9:$BR$71,BI$3,FALSE)-Desconto_TradeIn!AQ46&lt;=0,0,VLOOKUP($B46,'Novos Planos'!$B$9:$BR$71,BI$3,FALSE)-Desconto_TradeIn!AQ46),"-")</f>
        <v>179</v>
      </c>
      <c r="BJ46" s="146">
        <f>IFERROR(IF(VLOOKUP($B46,'Novos Planos'!$B$9:$BR$71,BJ$3,FALSE)-Desconto_TradeIn!AR46&lt;=0,0,VLOOKUP($B46,'Novos Planos'!$B$9:$BR$71,BJ$3,FALSE)-Desconto_TradeIn!AR46),"-")</f>
        <v>129</v>
      </c>
      <c r="BK46" s="146">
        <f>IFERROR(IF(VLOOKUP($B46,'Novos Planos'!$B$9:$BR$71,BK$3,FALSE)-Desconto_TradeIn!AS46&lt;=0,0,VLOOKUP($B46,'Novos Planos'!$B$9:$BR$71,BK$3,FALSE)-Desconto_TradeIn!AS46),"-")</f>
        <v>129</v>
      </c>
      <c r="BL46" s="146">
        <f>IFERROR(IF(VLOOKUP($B46,'Novos Planos'!$B$9:$BR$71,BL$3,FALSE)-Desconto_TradeIn!AT46&lt;=0,0,VLOOKUP($B46,'Novos Planos'!$B$9:$BR$71,BL$3,FALSE)-Desconto_TradeIn!AT46),"-")</f>
        <v>129</v>
      </c>
      <c r="BM46" s="146">
        <f>IFERROR(IF(VLOOKUP($B46,'Novos Planos'!$B$9:$BR$71,BM$3,FALSE)-Desconto_TradeIn!AU46&lt;=0,0,VLOOKUP($B46,'Novos Planos'!$B$9:$BR$71,BM$3,FALSE)-Desconto_TradeIn!AU46),"-")</f>
        <v>129</v>
      </c>
      <c r="BN46" s="146">
        <f>IFERROR(IF(VLOOKUP($B46,'Novos Planos'!$B$9:$BR$71,BN$3,FALSE)-Desconto_TradeIn!AV46&lt;=0,0,VLOOKUP($B46,'Novos Planos'!$B$9:$BR$71,BN$3,FALSE)-Desconto_TradeIn!AV46),"-")</f>
        <v>129</v>
      </c>
      <c r="BO46" s="146">
        <f>IFERROR(IF(VLOOKUP($B46,'Novos Planos'!$B$9:$BR$71,BO$3,FALSE)-Desconto_TradeIn!AW46&lt;=0,0,VLOOKUP($B46,'Novos Planos'!$B$9:$BR$71,BO$3,FALSE)-Desconto_TradeIn!AW46),"-")</f>
        <v>129</v>
      </c>
      <c r="BP46" s="146">
        <f>IFERROR(IF(VLOOKUP($B46,'Novos Planos'!$B$9:$BR$71,BP$3,FALSE)-Desconto_TradeIn!AX46&lt;=0,0,VLOOKUP($B46,'Novos Planos'!$B$9:$BR$71,BP$3,FALSE)-Desconto_TradeIn!AX46),"-")</f>
        <v>129</v>
      </c>
      <c r="BQ46" s="146">
        <f>IFERROR(IF(VLOOKUP($B46,'Novos Planos'!$B$9:$BR$71,BQ$3,FALSE)-Desconto_TradeIn!AY46&lt;=0,0,VLOOKUP($B46,'Novos Planos'!$B$9:$BR$71,BQ$3,FALSE)-Desconto_TradeIn!AY46),"-")</f>
        <v>129</v>
      </c>
      <c r="BR46" s="146">
        <f>IFERROR(IF(VLOOKUP($B46,'Novos Planos'!$B$9:$BR$71,BR$3,FALSE)-Desconto_TradeIn!AZ46&lt;=0,0,VLOOKUP($B46,'Novos Planos'!$B$9:$BR$71,BR$3,FALSE)-Desconto_TradeIn!AZ46),"-")</f>
        <v>129</v>
      </c>
      <c r="BS46" s="146">
        <f>IFERROR(IF(VLOOKUP($B46,'Novos Planos'!$B$9:$BR$71,BS$3,FALSE)-Desconto_TradeIn!BA46&lt;=0,0,VLOOKUP($B46,'Novos Planos'!$B$9:$BR$71,BS$3,FALSE)-Desconto_TradeIn!BA46),"-")</f>
        <v>49</v>
      </c>
      <c r="BT46" s="146">
        <f>IFERROR(IF(VLOOKUP($B46,'Novos Planos'!$B$9:$BR$71,BT$3,FALSE)-Desconto_TradeIn!BB46&lt;=0,0,VLOOKUP($B46,'Novos Planos'!$B$9:$BR$71,BT$3,FALSE)-Desconto_TradeIn!BB46),"-")</f>
        <v>49</v>
      </c>
      <c r="BU46" s="146">
        <f>IFERROR(IF(VLOOKUP($B46,'Novos Planos'!$B$9:$BR$71,BU$3,FALSE)-Desconto_TradeIn!BC46&lt;=0,0,VLOOKUP($B46,'Novos Planos'!$B$9:$BR$71,BU$3,FALSE)-Desconto_TradeIn!BC46),"-")</f>
        <v>49</v>
      </c>
      <c r="BV46" s="146">
        <f>IFERROR(IF(VLOOKUP($B46,'Novos Planos'!$B$9:$BR$71,BV$3,FALSE)-Desconto_TradeIn!BD46&lt;=0,0,VLOOKUP($B46,'Novos Planos'!$B$9:$BR$71,BV$3,FALSE)-Desconto_TradeIn!BD46),"-")</f>
        <v>49</v>
      </c>
      <c r="BW46" s="146">
        <f>IFERROR(IF(VLOOKUP($B46,'Novos Planos'!$B$9:$BR$71,BW$3,FALSE)-Desconto_TradeIn!BE46&lt;=0,0,VLOOKUP($B46,'Novos Planos'!$B$9:$BR$71,BW$3,FALSE)-Desconto_TradeIn!BE46),"-")</f>
        <v>49</v>
      </c>
      <c r="BX46" s="146">
        <f>IFERROR(IF(VLOOKUP($B46,'Novos Planos'!$B$9:$BR$71,BX$3,FALSE)-Desconto_TradeIn!BF46&lt;=0,0,VLOOKUP($B46,'Novos Planos'!$B$9:$BR$71,BX$3,FALSE)-Desconto_TradeIn!BF46),"-")</f>
        <v>49</v>
      </c>
      <c r="BY46" s="146">
        <f>IFERROR(IF(VLOOKUP($B46,'Novos Planos'!$B$9:$BR$71,BY$3,FALSE)-Desconto_TradeIn!BG46&lt;=0,0,VLOOKUP($B46,'Novos Planos'!$B$9:$BR$71,BY$3,FALSE)-Desconto_TradeIn!BG46),"-")</f>
        <v>49</v>
      </c>
      <c r="BZ46" s="146">
        <f>IFERROR(IF(VLOOKUP($B46,'Novos Planos'!$B$9:$BR$71,BZ$3,FALSE)-Desconto_TradeIn!BH46&lt;=0,0,VLOOKUP($B46,'Novos Planos'!$B$9:$BR$71,BZ$3,FALSE)-Desconto_TradeIn!BH46),"-")</f>
        <v>49</v>
      </c>
      <c r="CA46" s="146">
        <f>IFERROR(IF(VLOOKUP($B46,'Novos Planos'!$B$9:$BR$71,CA$3,FALSE)-Desconto_TradeIn!BI46&lt;=0,0,VLOOKUP($B46,'Novos Planos'!$B$9:$BR$71,CA$3,FALSE)-Desconto_TradeIn!BI46),"-")</f>
        <v>49</v>
      </c>
      <c r="CB46" s="146">
        <f>IFERROR(IF(VLOOKUP($B46,'Novos Planos'!$B$9:$BR$71,CB$3,FALSE)-Desconto_TradeIn!BJ46&lt;=0,0,VLOOKUP($B46,'Novos Planos'!$B$9:$BR$71,CB$3,FALSE)-Desconto_TradeIn!BJ46),"-")</f>
        <v>0</v>
      </c>
      <c r="CC46" s="146">
        <f>IFERROR(IF(VLOOKUP($B46,'Novos Planos'!$B$9:$BR$71,CC$3,FALSE)-Desconto_TradeIn!BK46&lt;=0,0,VLOOKUP($B46,'Novos Planos'!$B$9:$BR$71,CC$3,FALSE)-Desconto_TradeIn!BK46),"-")</f>
        <v>0</v>
      </c>
      <c r="CD46" s="146">
        <f>IFERROR(IF(VLOOKUP($B46,'Novos Planos'!$B$9:$BR$71,CD$3,FALSE)-Desconto_TradeIn!BL46&lt;=0,0,VLOOKUP($B46,'Novos Planos'!$B$9:$BR$71,CD$3,FALSE)-Desconto_TradeIn!BL46),"-")</f>
        <v>0</v>
      </c>
      <c r="CE46" s="146">
        <f>IFERROR(IF(VLOOKUP($B46,'Novos Planos'!$B$9:$BR$71,CE$3,FALSE)-Desconto_TradeIn!BM46&lt;=0,0,VLOOKUP($B46,'Novos Planos'!$B$9:$BR$71,CE$3,FALSE)-Desconto_TradeIn!BM46),"-")</f>
        <v>0</v>
      </c>
      <c r="CF46" s="146">
        <f>IFERROR(IF(VLOOKUP($B46,'Novos Planos'!$B$9:$BR$71,CF$3,FALSE)-Desconto_TradeIn!BN46&lt;=0,0,VLOOKUP($B46,'Novos Planos'!$B$9:$BR$71,CF$3,FALSE)-Desconto_TradeIn!BN46),"-")</f>
        <v>0</v>
      </c>
      <c r="CG46" s="146">
        <f>IFERROR(IF(VLOOKUP($B46,'Novos Planos'!$B$9:$BR$71,CG$3,FALSE)-Desconto_TradeIn!BO46&lt;=0,0,VLOOKUP($B46,'Novos Planos'!$B$9:$BR$71,CG$3,FALSE)-Desconto_TradeIn!BO46),"-")</f>
        <v>0</v>
      </c>
      <c r="CH46" s="146">
        <f>IFERROR(IF(VLOOKUP($B46,'Novos Planos'!$B$9:$BR$71,CH$3,FALSE)-Desconto_TradeIn!BP46&lt;=0,0,VLOOKUP($B46,'Novos Planos'!$B$9:$BR$71,CH$3,FALSE)-Desconto_TradeIn!BP46),"-")</f>
        <v>0</v>
      </c>
      <c r="CI46" s="146">
        <f>IFERROR(IF(VLOOKUP($B46,'Novos Planos'!$B$9:$BR$71,CI$3,FALSE)-Desconto_TradeIn!BQ46&lt;=0,0,VLOOKUP($B46,'Novos Planos'!$B$9:$BR$71,CI$3,FALSE)-Desconto_TradeIn!BQ46),"-")</f>
        <v>0</v>
      </c>
      <c r="CJ46" s="146">
        <f>IFERROR(IF(VLOOKUP($B46,'Novos Planos'!$B$9:$BR$71,CJ$3,FALSE)-Desconto_TradeIn!BR46&lt;=0,0,VLOOKUP($B46,'Novos Planos'!$B$9:$BR$71,CJ$3,FALSE)-Desconto_TradeIn!BR46),"-")</f>
        <v>0</v>
      </c>
      <c r="CL46" s="237" t="b">
        <f>B46='Novos Planos'!B46</f>
        <v>1</v>
      </c>
      <c r="CM46" s="197">
        <v>0</v>
      </c>
      <c r="CN46" s="197">
        <v>0</v>
      </c>
      <c r="CO46" s="197">
        <v>0</v>
      </c>
      <c r="CP46" s="197">
        <v>0</v>
      </c>
      <c r="CQ46" s="197">
        <v>0</v>
      </c>
      <c r="CR46" s="197">
        <v>0</v>
      </c>
      <c r="CS46" s="197">
        <v>0</v>
      </c>
      <c r="CT46" s="197">
        <v>0</v>
      </c>
      <c r="CU46" s="197">
        <v>0</v>
      </c>
      <c r="CV46" s="197">
        <v>679</v>
      </c>
      <c r="CW46" s="197">
        <v>679</v>
      </c>
      <c r="CX46" s="197">
        <v>679</v>
      </c>
      <c r="CY46" s="197">
        <v>679</v>
      </c>
      <c r="CZ46" s="197">
        <v>679</v>
      </c>
      <c r="DA46" s="197">
        <v>679</v>
      </c>
      <c r="DB46" s="197">
        <v>679</v>
      </c>
      <c r="DC46" s="197">
        <v>679</v>
      </c>
      <c r="DD46" s="197">
        <v>679</v>
      </c>
      <c r="DE46" s="146">
        <v>999</v>
      </c>
      <c r="DF46" s="146">
        <v>999</v>
      </c>
      <c r="DG46" s="146">
        <v>999</v>
      </c>
      <c r="DH46" s="146">
        <v>999</v>
      </c>
      <c r="DI46" s="146">
        <v>999</v>
      </c>
      <c r="DJ46" s="146">
        <v>999</v>
      </c>
      <c r="DK46" s="146">
        <v>999</v>
      </c>
      <c r="DL46" s="146">
        <v>999</v>
      </c>
      <c r="DM46" s="146">
        <v>999</v>
      </c>
      <c r="DN46" s="146">
        <v>679</v>
      </c>
      <c r="DO46" s="146">
        <v>679</v>
      </c>
      <c r="DP46" s="146">
        <v>679</v>
      </c>
      <c r="DQ46" s="146">
        <v>679</v>
      </c>
      <c r="DR46" s="146">
        <v>679</v>
      </c>
      <c r="DS46" s="146">
        <v>679</v>
      </c>
      <c r="DT46" s="146">
        <v>679</v>
      </c>
      <c r="DU46" s="146">
        <v>679</v>
      </c>
      <c r="DV46" s="146">
        <v>679</v>
      </c>
      <c r="DW46" s="146">
        <v>449</v>
      </c>
      <c r="DX46" s="146">
        <v>449</v>
      </c>
      <c r="DY46" s="146">
        <v>449</v>
      </c>
      <c r="DZ46" s="146">
        <v>449</v>
      </c>
      <c r="EA46" s="146">
        <v>449</v>
      </c>
      <c r="EB46" s="146">
        <v>449</v>
      </c>
      <c r="EC46" s="146">
        <v>449</v>
      </c>
      <c r="ED46" s="146">
        <v>449</v>
      </c>
      <c r="EE46" s="146">
        <v>449</v>
      </c>
      <c r="EF46" s="146">
        <v>179</v>
      </c>
      <c r="EG46" s="146">
        <v>179</v>
      </c>
      <c r="EH46" s="146">
        <v>179</v>
      </c>
      <c r="EI46" s="146">
        <v>179</v>
      </c>
      <c r="EJ46" s="146">
        <v>179</v>
      </c>
      <c r="EK46" s="146">
        <v>179</v>
      </c>
      <c r="EL46" s="146">
        <v>179</v>
      </c>
      <c r="EM46" s="146">
        <v>179</v>
      </c>
      <c r="EN46" s="146">
        <v>179</v>
      </c>
      <c r="EO46" s="146">
        <v>129</v>
      </c>
      <c r="EP46" s="146">
        <v>129</v>
      </c>
      <c r="EQ46" s="146">
        <v>129</v>
      </c>
      <c r="ER46" s="146">
        <v>129</v>
      </c>
      <c r="ES46" s="146">
        <v>129</v>
      </c>
      <c r="ET46" s="146">
        <v>129</v>
      </c>
      <c r="EU46" s="146">
        <v>129</v>
      </c>
      <c r="EV46" s="146">
        <v>129</v>
      </c>
      <c r="EW46" s="146">
        <v>129</v>
      </c>
      <c r="EX46" s="146">
        <v>49</v>
      </c>
      <c r="EY46" s="146">
        <v>49</v>
      </c>
      <c r="EZ46" s="146">
        <v>49</v>
      </c>
      <c r="FA46" s="146">
        <v>49</v>
      </c>
      <c r="FB46" s="146">
        <v>49</v>
      </c>
      <c r="FC46" s="146">
        <v>49</v>
      </c>
      <c r="FD46" s="146">
        <v>49</v>
      </c>
      <c r="FE46" s="146">
        <v>49</v>
      </c>
      <c r="FF46" s="146">
        <v>49</v>
      </c>
      <c r="FG46" s="146">
        <v>0</v>
      </c>
      <c r="FH46" s="146">
        <v>0</v>
      </c>
      <c r="FI46" s="146">
        <v>0</v>
      </c>
      <c r="FJ46" s="146">
        <v>0</v>
      </c>
      <c r="FK46" s="146">
        <v>0</v>
      </c>
      <c r="FL46" s="146">
        <v>0</v>
      </c>
      <c r="FM46" s="146">
        <v>0</v>
      </c>
      <c r="FN46" s="146">
        <v>0</v>
      </c>
      <c r="FO46" s="146">
        <v>0</v>
      </c>
    </row>
    <row r="47" spans="1:171" ht="15" customHeight="1">
      <c r="A47" s="296"/>
      <c r="B47" s="149" t="str">
        <f>'Novos Planos'!B47</f>
        <v>Samsung G531</v>
      </c>
      <c r="C47" s="391" t="str">
        <f>'Novos Planos'!C47</f>
        <v>Samsung Galaxy Gran Prime 4G Duos</v>
      </c>
      <c r="D47" s="481">
        <f>'Novos Planos'!D47</f>
        <v>42219</v>
      </c>
      <c r="E47" s="481" t="str">
        <f>'Novos Planos'!E47</f>
        <v>Lte</v>
      </c>
      <c r="F47" s="197" t="str">
        <f>'Novos Planos'!F47</f>
        <v>3FF</v>
      </c>
      <c r="G47" s="197" t="str">
        <f>'Novos Planos'!G47</f>
        <v>SmartVivo 4GB</v>
      </c>
      <c r="H47" s="197"/>
      <c r="I47" s="197"/>
      <c r="J47" s="197"/>
      <c r="K47" s="197"/>
      <c r="L47" s="197"/>
      <c r="M47" s="197"/>
      <c r="N47" s="197"/>
      <c r="O47" s="197"/>
      <c r="P47" s="197"/>
      <c r="Q47" s="197">
        <f>IFERROR(IF(VLOOKUP($B47,Multivivo!$B$9:$AI$71,Q$3,FALSE)-Desconto_TradeIn!Q47&lt;=0,0,VLOOKUP($B47,Multivivo!$B$9:$AI$71,Q$3,FALSE)-Desconto_TradeIn!Q47),"-")</f>
        <v>779</v>
      </c>
      <c r="R47" s="197">
        <f>IFERROR(IF(VLOOKUP($B47,Multivivo!$B$9:$AI$71,R$3,FALSE)-Desconto_TradeIn!R47&lt;=0,0,VLOOKUP($B47,Multivivo!$B$9:$AI$71,R$3,FALSE)-Desconto_TradeIn!R47),"-")</f>
        <v>779</v>
      </c>
      <c r="S47" s="197">
        <f>IFERROR(IF(VLOOKUP($B47,Multivivo!$B$9:$AI$71,S$3,FALSE)-Desconto_TradeIn!S47&lt;=0,0,VLOOKUP($B47,Multivivo!$B$9:$AI$71,S$3,FALSE)-Desconto_TradeIn!S47),"-")</f>
        <v>779</v>
      </c>
      <c r="T47" s="197">
        <f>IFERROR(IF(VLOOKUP($B47,Multivivo!$B$9:$AI$71,T$3,FALSE)-Desconto_TradeIn!T47&lt;=0,0,VLOOKUP($B47,Multivivo!$B$9:$AI$71,T$3,FALSE)-Desconto_TradeIn!T47),"-")</f>
        <v>779</v>
      </c>
      <c r="U47" s="197">
        <f>IFERROR(IF(VLOOKUP($B47,Multivivo!$B$9:$AI$71,U$3,FALSE)-Desconto_TradeIn!U47&lt;=0,0,VLOOKUP($B47,Multivivo!$B$9:$AI$71,U$3,FALSE)-Desconto_TradeIn!U47),"-")</f>
        <v>779</v>
      </c>
      <c r="V47" s="197">
        <f>IFERROR(IF(VLOOKUP($B47,Multivivo!$B$9:$AI$71,V$3,FALSE)-Desconto_TradeIn!V47&lt;=0,0,VLOOKUP($B47,Multivivo!$B$9:$AI$71,V$3,FALSE)-Desconto_TradeIn!V47),"-")</f>
        <v>779</v>
      </c>
      <c r="W47" s="197">
        <f>IFERROR(IF(VLOOKUP($B47,Multivivo!$B$9:$AI$71,W$3,FALSE)-Desconto_TradeIn!W47&lt;=0,0,VLOOKUP($B47,Multivivo!$B$9:$AI$71,W$3,FALSE)-Desconto_TradeIn!W47),"-")</f>
        <v>779</v>
      </c>
      <c r="X47" s="197">
        <f>IFERROR(IF(VLOOKUP($B47,Multivivo!$B$9:$AI$71,X$3,FALSE)-Desconto_TradeIn!X47&lt;=0,0,VLOOKUP($B47,Multivivo!$B$9:$AI$71,X$3,FALSE)-Desconto_TradeIn!X47),"-")</f>
        <v>779</v>
      </c>
      <c r="Y47" s="197">
        <f>IFERROR(IF(VLOOKUP($B47,Multivivo!$B$9:$AI$71,Y$3,FALSE)-Desconto_TradeIn!Y47&lt;=0,0,VLOOKUP($B47,Multivivo!$B$9:$AI$71,Y$3,FALSE)-Desconto_TradeIn!Y47),"-")</f>
        <v>779</v>
      </c>
      <c r="Z47" s="146">
        <f>IFERROR(IF(VLOOKUP($B47,'Novos Planos'!$B$9:$BR$71,Z$3,FALSE)-Desconto_TradeIn!H47&lt;=0,0,VLOOKUP($B47,'Novos Planos'!$B$9:$BR$71,Z$3,FALSE)-Desconto_TradeIn!H47),"-")</f>
        <v>999</v>
      </c>
      <c r="AA47" s="146">
        <f>IFERROR(IF(VLOOKUP($B47,'Novos Planos'!$B$9:$BR$71,AA$3,FALSE)-Desconto_TradeIn!I47&lt;=0,0,VLOOKUP($B47,'Novos Planos'!$B$9:$BR$71,AA$3,FALSE)-Desconto_TradeIn!I47),"-")</f>
        <v>999</v>
      </c>
      <c r="AB47" s="146">
        <f>IFERROR(IF(VLOOKUP($B47,'Novos Planos'!$B$9:$BR$71,AB$3,FALSE)-Desconto_TradeIn!J47&lt;=0,0,VLOOKUP($B47,'Novos Planos'!$B$9:$BR$71,AB$3,FALSE)-Desconto_TradeIn!J47),"-")</f>
        <v>999</v>
      </c>
      <c r="AC47" s="146">
        <f>IFERROR(IF(VLOOKUP($B47,'Novos Planos'!$B$9:$BR$71,AC$3,FALSE)-Desconto_TradeIn!K47&lt;=0,0,VLOOKUP($B47,'Novos Planos'!$B$9:$BR$71,AC$3,FALSE)-Desconto_TradeIn!K47),"-")</f>
        <v>999</v>
      </c>
      <c r="AD47" s="146">
        <f>IFERROR(IF(VLOOKUP($B47,'Novos Planos'!$B$9:$BR$71,AD$3,FALSE)-Desconto_TradeIn!L47&lt;=0,0,VLOOKUP($B47,'Novos Planos'!$B$9:$BR$71,AD$3,FALSE)-Desconto_TradeIn!L47),"-")</f>
        <v>999</v>
      </c>
      <c r="AE47" s="146">
        <f>IFERROR(IF(VLOOKUP($B47,'Novos Planos'!$B$9:$BR$71,AE$3,FALSE)-Desconto_TradeIn!M47&lt;=0,0,VLOOKUP($B47,'Novos Planos'!$B$9:$BR$71,AE$3,FALSE)-Desconto_TradeIn!M47),"-")</f>
        <v>999</v>
      </c>
      <c r="AF47" s="146">
        <f>IFERROR(IF(VLOOKUP($B47,'Novos Planos'!$B$9:$BR$71,AF$3,FALSE)-Desconto_TradeIn!N47&lt;=0,0,VLOOKUP($B47,'Novos Planos'!$B$9:$BR$71,AF$3,FALSE)-Desconto_TradeIn!N47),"-")</f>
        <v>999</v>
      </c>
      <c r="AG47" s="146">
        <f>IFERROR(IF(VLOOKUP($B47,'Novos Planos'!$B$9:$BR$71,AG$3,FALSE)-Desconto_TradeIn!O47&lt;=0,0,VLOOKUP($B47,'Novos Planos'!$B$9:$BR$71,AG$3,FALSE)-Desconto_TradeIn!O47),"-")</f>
        <v>999</v>
      </c>
      <c r="AH47" s="146">
        <f>IFERROR(IF(VLOOKUP($B47,'Novos Planos'!$B$9:$BR$71,AH$3,FALSE)-Desconto_TradeIn!P47&lt;=0,0,VLOOKUP($B47,'Novos Planos'!$B$9:$BR$71,AH$3,FALSE)-Desconto_TradeIn!P47),"-")</f>
        <v>999</v>
      </c>
      <c r="AI47" s="146">
        <f>IFERROR(IF(VLOOKUP($B47,'Novos Planos'!$B$9:$BR$71,AI$3,FALSE)-Desconto_TradeIn!Q47&lt;=0,0,VLOOKUP($B47,'Novos Planos'!$B$9:$BR$71,AI$3,FALSE)-Desconto_TradeIn!Q47),"-")</f>
        <v>779</v>
      </c>
      <c r="AJ47" s="146">
        <f>IFERROR(IF(VLOOKUP($B47,'Novos Planos'!$B$9:$BR$71,AJ$3,FALSE)-Desconto_TradeIn!R47&lt;=0,0,VLOOKUP($B47,'Novos Planos'!$B$9:$BR$71,AJ$3,FALSE)-Desconto_TradeIn!R47),"-")</f>
        <v>779</v>
      </c>
      <c r="AK47" s="146">
        <f>IFERROR(IF(VLOOKUP($B47,'Novos Planos'!$B$9:$BR$71,AK$3,FALSE)-Desconto_TradeIn!S47&lt;=0,0,VLOOKUP($B47,'Novos Planos'!$B$9:$BR$71,AK$3,FALSE)-Desconto_TradeIn!S47),"-")</f>
        <v>779</v>
      </c>
      <c r="AL47" s="146">
        <f>IFERROR(IF(VLOOKUP($B47,'Novos Planos'!$B$9:$BR$71,AL$3,FALSE)-Desconto_TradeIn!T47&lt;=0,0,VLOOKUP($B47,'Novos Planos'!$B$9:$BR$71,AL$3,FALSE)-Desconto_TradeIn!T47),"-")</f>
        <v>779</v>
      </c>
      <c r="AM47" s="146">
        <f>IFERROR(IF(VLOOKUP($B47,'Novos Planos'!$B$9:$BR$71,AM$3,FALSE)-Desconto_TradeIn!U47&lt;=0,0,VLOOKUP($B47,'Novos Planos'!$B$9:$BR$71,AM$3,FALSE)-Desconto_TradeIn!U47),"-")</f>
        <v>779</v>
      </c>
      <c r="AN47" s="146">
        <f>IFERROR(IF(VLOOKUP($B47,'Novos Planos'!$B$9:$BR$71,AN$3,FALSE)-Desconto_TradeIn!V47&lt;=0,0,VLOOKUP($B47,'Novos Planos'!$B$9:$BR$71,AN$3,FALSE)-Desconto_TradeIn!V47),"-")</f>
        <v>779</v>
      </c>
      <c r="AO47" s="146">
        <f>IFERROR(IF(VLOOKUP($B47,'Novos Planos'!$B$9:$BR$71,AO$3,FALSE)-Desconto_TradeIn!W47&lt;=0,0,VLOOKUP($B47,'Novos Planos'!$B$9:$BR$71,AO$3,FALSE)-Desconto_TradeIn!W47),"-")</f>
        <v>779</v>
      </c>
      <c r="AP47" s="146">
        <f>IFERROR(IF(VLOOKUP($B47,'Novos Planos'!$B$9:$BR$71,AP$3,FALSE)-Desconto_TradeIn!X47&lt;=0,0,VLOOKUP($B47,'Novos Planos'!$B$9:$BR$71,AP$3,FALSE)-Desconto_TradeIn!X47),"-")</f>
        <v>779</v>
      </c>
      <c r="AQ47" s="146">
        <f>IFERROR(IF(VLOOKUP($B47,'Novos Planos'!$B$9:$BR$71,AQ$3,FALSE)-Desconto_TradeIn!Y47&lt;=0,0,VLOOKUP($B47,'Novos Planos'!$B$9:$BR$71,AQ$3,FALSE)-Desconto_TradeIn!Y47),"-")</f>
        <v>779</v>
      </c>
      <c r="AR47" s="146">
        <f>IFERROR(IF(VLOOKUP($B47,'Novos Planos'!$B$9:$BR$71,AR$3,FALSE)-Desconto_TradeIn!Z47&lt;=0,0,VLOOKUP($B47,'Novos Planos'!$B$9:$BR$71,AR$3,FALSE)-Desconto_TradeIn!Z47),"-")</f>
        <v>579</v>
      </c>
      <c r="AS47" s="146">
        <f>IFERROR(IF(VLOOKUP($B47,'Novos Planos'!$B$9:$BR$71,AS$3,FALSE)-Desconto_TradeIn!AA47&lt;=0,0,VLOOKUP($B47,'Novos Planos'!$B$9:$BR$71,AS$3,FALSE)-Desconto_TradeIn!AA47),"-")</f>
        <v>579</v>
      </c>
      <c r="AT47" s="146">
        <f>IFERROR(IF(VLOOKUP($B47,'Novos Planos'!$B$9:$BR$71,AT$3,FALSE)-Desconto_TradeIn!AB47&lt;=0,0,VLOOKUP($B47,'Novos Planos'!$B$9:$BR$71,AT$3,FALSE)-Desconto_TradeIn!AB47),"-")</f>
        <v>579</v>
      </c>
      <c r="AU47" s="146">
        <f>IFERROR(IF(VLOOKUP($B47,'Novos Planos'!$B$9:$BR$71,AU$3,FALSE)-Desconto_TradeIn!AC47&lt;=0,0,VLOOKUP($B47,'Novos Planos'!$B$9:$BR$71,AU$3,FALSE)-Desconto_TradeIn!AC47),"-")</f>
        <v>579</v>
      </c>
      <c r="AV47" s="146">
        <f>IFERROR(IF(VLOOKUP($B47,'Novos Planos'!$B$9:$BR$71,AV$3,FALSE)-Desconto_TradeIn!AD47&lt;=0,0,VLOOKUP($B47,'Novos Planos'!$B$9:$BR$71,AV$3,FALSE)-Desconto_TradeIn!AD47),"-")</f>
        <v>579</v>
      </c>
      <c r="AW47" s="146">
        <f>IFERROR(IF(VLOOKUP($B47,'Novos Planos'!$B$9:$BR$71,AW$3,FALSE)-Desconto_TradeIn!AE47&lt;=0,0,VLOOKUP($B47,'Novos Planos'!$B$9:$BR$71,AW$3,FALSE)-Desconto_TradeIn!AE47),"-")</f>
        <v>579</v>
      </c>
      <c r="AX47" s="146">
        <f>IFERROR(IF(VLOOKUP($B47,'Novos Planos'!$B$9:$BR$71,AX$3,FALSE)-Desconto_TradeIn!AF47&lt;=0,0,VLOOKUP($B47,'Novos Planos'!$B$9:$BR$71,AX$3,FALSE)-Desconto_TradeIn!AF47),"-")</f>
        <v>579</v>
      </c>
      <c r="AY47" s="146">
        <f>IFERROR(IF(VLOOKUP($B47,'Novos Planos'!$B$9:$BR$71,AY$3,FALSE)-Desconto_TradeIn!AG47&lt;=0,0,VLOOKUP($B47,'Novos Planos'!$B$9:$BR$71,AY$3,FALSE)-Desconto_TradeIn!AG47),"-")</f>
        <v>579</v>
      </c>
      <c r="AZ47" s="146">
        <f>IFERROR(IF(VLOOKUP($B47,'Novos Planos'!$B$9:$BR$71,AZ$3,FALSE)-Desconto_TradeIn!AH47&lt;=0,0,VLOOKUP($B47,'Novos Planos'!$B$9:$BR$71,AZ$3,FALSE)-Desconto_TradeIn!AH47),"-")</f>
        <v>579</v>
      </c>
      <c r="BA47" s="146">
        <f>IFERROR(IF(VLOOKUP($B47,'Novos Planos'!$B$9:$BR$71,BA$3,FALSE)-Desconto_TradeIn!AI47&lt;=0,0,VLOOKUP($B47,'Novos Planos'!$B$9:$BR$71,BA$3,FALSE)-Desconto_TradeIn!AI47),"-")</f>
        <v>399</v>
      </c>
      <c r="BB47" s="146">
        <f>IFERROR(IF(VLOOKUP($B47,'Novos Planos'!$B$9:$BR$71,BB$3,FALSE)-Desconto_TradeIn!AJ47&lt;=0,0,VLOOKUP($B47,'Novos Planos'!$B$9:$BR$71,BB$3,FALSE)-Desconto_TradeIn!AJ47),"-")</f>
        <v>399</v>
      </c>
      <c r="BC47" s="146">
        <f>IFERROR(IF(VLOOKUP($B47,'Novos Planos'!$B$9:$BR$71,BC$3,FALSE)-Desconto_TradeIn!AK47&lt;=0,0,VLOOKUP($B47,'Novos Planos'!$B$9:$BR$71,BC$3,FALSE)-Desconto_TradeIn!AK47),"-")</f>
        <v>399</v>
      </c>
      <c r="BD47" s="146">
        <f>IFERROR(IF(VLOOKUP($B47,'Novos Planos'!$B$9:$BR$71,BD$3,FALSE)-Desconto_TradeIn!AL47&lt;=0,0,VLOOKUP($B47,'Novos Planos'!$B$9:$BR$71,BD$3,FALSE)-Desconto_TradeIn!AL47),"-")</f>
        <v>399</v>
      </c>
      <c r="BE47" s="146">
        <f>IFERROR(IF(VLOOKUP($B47,'Novos Planos'!$B$9:$BR$71,BE$3,FALSE)-Desconto_TradeIn!AM47&lt;=0,0,VLOOKUP($B47,'Novos Planos'!$B$9:$BR$71,BE$3,FALSE)-Desconto_TradeIn!AM47),"-")</f>
        <v>399</v>
      </c>
      <c r="BF47" s="146">
        <f>IFERROR(IF(VLOOKUP($B47,'Novos Planos'!$B$9:$BR$71,BF$3,FALSE)-Desconto_TradeIn!AN47&lt;=0,0,VLOOKUP($B47,'Novos Planos'!$B$9:$BR$71,BF$3,FALSE)-Desconto_TradeIn!AN47),"-")</f>
        <v>399</v>
      </c>
      <c r="BG47" s="146">
        <f>IFERROR(IF(VLOOKUP($B47,'Novos Planos'!$B$9:$BR$71,BG$3,FALSE)-Desconto_TradeIn!AO47&lt;=0,0,VLOOKUP($B47,'Novos Planos'!$B$9:$BR$71,BG$3,FALSE)-Desconto_TradeIn!AO47),"-")</f>
        <v>399</v>
      </c>
      <c r="BH47" s="146">
        <f>IFERROR(IF(VLOOKUP($B47,'Novos Planos'!$B$9:$BR$71,BH$3,FALSE)-Desconto_TradeIn!AP47&lt;=0,0,VLOOKUP($B47,'Novos Planos'!$B$9:$BR$71,BH$3,FALSE)-Desconto_TradeIn!AP47),"-")</f>
        <v>399</v>
      </c>
      <c r="BI47" s="146">
        <f>IFERROR(IF(VLOOKUP($B47,'Novos Planos'!$B$9:$BR$71,BI$3,FALSE)-Desconto_TradeIn!AQ47&lt;=0,0,VLOOKUP($B47,'Novos Planos'!$B$9:$BR$71,BI$3,FALSE)-Desconto_TradeIn!AQ47),"-")</f>
        <v>399</v>
      </c>
      <c r="BJ47" s="146">
        <f>IFERROR(IF(VLOOKUP($B47,'Novos Planos'!$B$9:$BR$71,BJ$3,FALSE)-Desconto_TradeIn!AR47&lt;=0,0,VLOOKUP($B47,'Novos Planos'!$B$9:$BR$71,BJ$3,FALSE)-Desconto_TradeIn!AR47),"-")</f>
        <v>149</v>
      </c>
      <c r="BK47" s="146">
        <f>IFERROR(IF(VLOOKUP($B47,'Novos Planos'!$B$9:$BR$71,BK$3,FALSE)-Desconto_TradeIn!AS47&lt;=0,0,VLOOKUP($B47,'Novos Planos'!$B$9:$BR$71,BK$3,FALSE)-Desconto_TradeIn!AS47),"-")</f>
        <v>149</v>
      </c>
      <c r="BL47" s="146">
        <f>IFERROR(IF(VLOOKUP($B47,'Novos Planos'!$B$9:$BR$71,BL$3,FALSE)-Desconto_TradeIn!AT47&lt;=0,0,VLOOKUP($B47,'Novos Planos'!$B$9:$BR$71,BL$3,FALSE)-Desconto_TradeIn!AT47),"-")</f>
        <v>149</v>
      </c>
      <c r="BM47" s="146">
        <f>IFERROR(IF(VLOOKUP($B47,'Novos Planos'!$B$9:$BR$71,BM$3,FALSE)-Desconto_TradeIn!AU47&lt;=0,0,VLOOKUP($B47,'Novos Planos'!$B$9:$BR$71,BM$3,FALSE)-Desconto_TradeIn!AU47),"-")</f>
        <v>149</v>
      </c>
      <c r="BN47" s="146">
        <f>IFERROR(IF(VLOOKUP($B47,'Novos Planos'!$B$9:$BR$71,BN$3,FALSE)-Desconto_TradeIn!AV47&lt;=0,0,VLOOKUP($B47,'Novos Planos'!$B$9:$BR$71,BN$3,FALSE)-Desconto_TradeIn!AV47),"-")</f>
        <v>149</v>
      </c>
      <c r="BO47" s="146">
        <f>IFERROR(IF(VLOOKUP($B47,'Novos Planos'!$B$9:$BR$71,BO$3,FALSE)-Desconto_TradeIn!AW47&lt;=0,0,VLOOKUP($B47,'Novos Planos'!$B$9:$BR$71,BO$3,FALSE)-Desconto_TradeIn!AW47),"-")</f>
        <v>149</v>
      </c>
      <c r="BP47" s="146">
        <f>IFERROR(IF(VLOOKUP($B47,'Novos Planos'!$B$9:$BR$71,BP$3,FALSE)-Desconto_TradeIn!AX47&lt;=0,0,VLOOKUP($B47,'Novos Planos'!$B$9:$BR$71,BP$3,FALSE)-Desconto_TradeIn!AX47),"-")</f>
        <v>149</v>
      </c>
      <c r="BQ47" s="146">
        <f>IFERROR(IF(VLOOKUP($B47,'Novos Planos'!$B$9:$BR$71,BQ$3,FALSE)-Desconto_TradeIn!AY47&lt;=0,0,VLOOKUP($B47,'Novos Planos'!$B$9:$BR$71,BQ$3,FALSE)-Desconto_TradeIn!AY47),"-")</f>
        <v>149</v>
      </c>
      <c r="BR47" s="146">
        <f>IFERROR(IF(VLOOKUP($B47,'Novos Planos'!$B$9:$BR$71,BR$3,FALSE)-Desconto_TradeIn!AZ47&lt;=0,0,VLOOKUP($B47,'Novos Planos'!$B$9:$BR$71,BR$3,FALSE)-Desconto_TradeIn!AZ47),"-")</f>
        <v>149</v>
      </c>
      <c r="BS47" s="146">
        <f>IFERROR(IF(VLOOKUP($B47,'Novos Planos'!$B$9:$BR$71,BS$3,FALSE)-Desconto_TradeIn!BA47&lt;=0,0,VLOOKUP($B47,'Novos Planos'!$B$9:$BR$71,BS$3,FALSE)-Desconto_TradeIn!BA47),"-")</f>
        <v>79</v>
      </c>
      <c r="BT47" s="146">
        <f>IFERROR(IF(VLOOKUP($B47,'Novos Planos'!$B$9:$BR$71,BT$3,FALSE)-Desconto_TradeIn!BB47&lt;=0,0,VLOOKUP($B47,'Novos Planos'!$B$9:$BR$71,BT$3,FALSE)-Desconto_TradeIn!BB47),"-")</f>
        <v>79</v>
      </c>
      <c r="BU47" s="146">
        <f>IFERROR(IF(VLOOKUP($B47,'Novos Planos'!$B$9:$BR$71,BU$3,FALSE)-Desconto_TradeIn!BC47&lt;=0,0,VLOOKUP($B47,'Novos Planos'!$B$9:$BR$71,BU$3,FALSE)-Desconto_TradeIn!BC47),"-")</f>
        <v>79</v>
      </c>
      <c r="BV47" s="146">
        <f>IFERROR(IF(VLOOKUP($B47,'Novos Planos'!$B$9:$BR$71,BV$3,FALSE)-Desconto_TradeIn!BD47&lt;=0,0,VLOOKUP($B47,'Novos Planos'!$B$9:$BR$71,BV$3,FALSE)-Desconto_TradeIn!BD47),"-")</f>
        <v>79</v>
      </c>
      <c r="BW47" s="146">
        <f>IFERROR(IF(VLOOKUP($B47,'Novos Planos'!$B$9:$BR$71,BW$3,FALSE)-Desconto_TradeIn!BE47&lt;=0,0,VLOOKUP($B47,'Novos Planos'!$B$9:$BR$71,BW$3,FALSE)-Desconto_TradeIn!BE47),"-")</f>
        <v>79</v>
      </c>
      <c r="BX47" s="146">
        <f>IFERROR(IF(VLOOKUP($B47,'Novos Planos'!$B$9:$BR$71,BX$3,FALSE)-Desconto_TradeIn!BF47&lt;=0,0,VLOOKUP($B47,'Novos Planos'!$B$9:$BR$71,BX$3,FALSE)-Desconto_TradeIn!BF47),"-")</f>
        <v>79</v>
      </c>
      <c r="BY47" s="146">
        <f>IFERROR(IF(VLOOKUP($B47,'Novos Planos'!$B$9:$BR$71,BY$3,FALSE)-Desconto_TradeIn!BG47&lt;=0,0,VLOOKUP($B47,'Novos Planos'!$B$9:$BR$71,BY$3,FALSE)-Desconto_TradeIn!BG47),"-")</f>
        <v>79</v>
      </c>
      <c r="BZ47" s="146">
        <f>IFERROR(IF(VLOOKUP($B47,'Novos Planos'!$B$9:$BR$71,BZ$3,FALSE)-Desconto_TradeIn!BH47&lt;=0,0,VLOOKUP($B47,'Novos Planos'!$B$9:$BR$71,BZ$3,FALSE)-Desconto_TradeIn!BH47),"-")</f>
        <v>79</v>
      </c>
      <c r="CA47" s="146">
        <f>IFERROR(IF(VLOOKUP($B47,'Novos Planos'!$B$9:$BR$71,CA$3,FALSE)-Desconto_TradeIn!BI47&lt;=0,0,VLOOKUP($B47,'Novos Planos'!$B$9:$BR$71,CA$3,FALSE)-Desconto_TradeIn!BI47),"-")</f>
        <v>79</v>
      </c>
      <c r="CB47" s="146">
        <f>IFERROR(IF(VLOOKUP($B47,'Novos Planos'!$B$9:$BR$71,CB$3,FALSE)-Desconto_TradeIn!BJ47&lt;=0,0,VLOOKUP($B47,'Novos Planos'!$B$9:$BR$71,CB$3,FALSE)-Desconto_TradeIn!BJ47),"-")</f>
        <v>0</v>
      </c>
      <c r="CC47" s="146">
        <f>IFERROR(IF(VLOOKUP($B47,'Novos Planos'!$B$9:$BR$71,CC$3,FALSE)-Desconto_TradeIn!BK47&lt;=0,0,VLOOKUP($B47,'Novos Planos'!$B$9:$BR$71,CC$3,FALSE)-Desconto_TradeIn!BK47),"-")</f>
        <v>0</v>
      </c>
      <c r="CD47" s="146">
        <f>IFERROR(IF(VLOOKUP($B47,'Novos Planos'!$B$9:$BR$71,CD$3,FALSE)-Desconto_TradeIn!BL47&lt;=0,0,VLOOKUP($B47,'Novos Planos'!$B$9:$BR$71,CD$3,FALSE)-Desconto_TradeIn!BL47),"-")</f>
        <v>0</v>
      </c>
      <c r="CE47" s="146">
        <f>IFERROR(IF(VLOOKUP($B47,'Novos Planos'!$B$9:$BR$71,CE$3,FALSE)-Desconto_TradeIn!BM47&lt;=0,0,VLOOKUP($B47,'Novos Planos'!$B$9:$BR$71,CE$3,FALSE)-Desconto_TradeIn!BM47),"-")</f>
        <v>0</v>
      </c>
      <c r="CF47" s="146">
        <f>IFERROR(IF(VLOOKUP($B47,'Novos Planos'!$B$9:$BR$71,CF$3,FALSE)-Desconto_TradeIn!BN47&lt;=0,0,VLOOKUP($B47,'Novos Planos'!$B$9:$BR$71,CF$3,FALSE)-Desconto_TradeIn!BN47),"-")</f>
        <v>0</v>
      </c>
      <c r="CG47" s="146">
        <f>IFERROR(IF(VLOOKUP($B47,'Novos Planos'!$B$9:$BR$71,CG$3,FALSE)-Desconto_TradeIn!BO47&lt;=0,0,VLOOKUP($B47,'Novos Planos'!$B$9:$BR$71,CG$3,FALSE)-Desconto_TradeIn!BO47),"-")</f>
        <v>0</v>
      </c>
      <c r="CH47" s="146">
        <f>IFERROR(IF(VLOOKUP($B47,'Novos Planos'!$B$9:$BR$71,CH$3,FALSE)-Desconto_TradeIn!BP47&lt;=0,0,VLOOKUP($B47,'Novos Planos'!$B$9:$BR$71,CH$3,FALSE)-Desconto_TradeIn!BP47),"-")</f>
        <v>0</v>
      </c>
      <c r="CI47" s="146">
        <f>IFERROR(IF(VLOOKUP($B47,'Novos Planos'!$B$9:$BR$71,CI$3,FALSE)-Desconto_TradeIn!BQ47&lt;=0,0,VLOOKUP($B47,'Novos Planos'!$B$9:$BR$71,CI$3,FALSE)-Desconto_TradeIn!BQ47),"-")</f>
        <v>0</v>
      </c>
      <c r="CJ47" s="146">
        <f>IFERROR(IF(VLOOKUP($B47,'Novos Planos'!$B$9:$BR$71,CJ$3,FALSE)-Desconto_TradeIn!BR47&lt;=0,0,VLOOKUP($B47,'Novos Planos'!$B$9:$BR$71,CJ$3,FALSE)-Desconto_TradeIn!BR47),"-")</f>
        <v>0</v>
      </c>
      <c r="CL47" s="237" t="b">
        <f>B47='Novos Planos'!B47</f>
        <v>1</v>
      </c>
      <c r="CM47" s="197">
        <v>0</v>
      </c>
      <c r="CN47" s="197">
        <v>0</v>
      </c>
      <c r="CO47" s="197">
        <v>0</v>
      </c>
      <c r="CP47" s="197">
        <v>0</v>
      </c>
      <c r="CQ47" s="197">
        <v>0</v>
      </c>
      <c r="CR47" s="197">
        <v>0</v>
      </c>
      <c r="CS47" s="197">
        <v>0</v>
      </c>
      <c r="CT47" s="197">
        <v>0</v>
      </c>
      <c r="CU47" s="197">
        <v>0</v>
      </c>
      <c r="CV47" s="197">
        <v>779</v>
      </c>
      <c r="CW47" s="197">
        <v>779</v>
      </c>
      <c r="CX47" s="197">
        <v>779</v>
      </c>
      <c r="CY47" s="197">
        <v>779</v>
      </c>
      <c r="CZ47" s="197">
        <v>779</v>
      </c>
      <c r="DA47" s="197">
        <v>779</v>
      </c>
      <c r="DB47" s="197">
        <v>779</v>
      </c>
      <c r="DC47" s="197">
        <v>779</v>
      </c>
      <c r="DD47" s="197">
        <v>779</v>
      </c>
      <c r="DE47" s="146">
        <v>999</v>
      </c>
      <c r="DF47" s="146">
        <v>999</v>
      </c>
      <c r="DG47" s="146">
        <v>999</v>
      </c>
      <c r="DH47" s="146">
        <v>999</v>
      </c>
      <c r="DI47" s="146">
        <v>999</v>
      </c>
      <c r="DJ47" s="146">
        <v>999</v>
      </c>
      <c r="DK47" s="146">
        <v>999</v>
      </c>
      <c r="DL47" s="146">
        <v>999</v>
      </c>
      <c r="DM47" s="146">
        <v>999</v>
      </c>
      <c r="DN47" s="146">
        <v>779</v>
      </c>
      <c r="DO47" s="146">
        <v>779</v>
      </c>
      <c r="DP47" s="146">
        <v>779</v>
      </c>
      <c r="DQ47" s="146">
        <v>779</v>
      </c>
      <c r="DR47" s="146">
        <v>779</v>
      </c>
      <c r="DS47" s="146">
        <v>779</v>
      </c>
      <c r="DT47" s="146">
        <v>779</v>
      </c>
      <c r="DU47" s="146">
        <v>779</v>
      </c>
      <c r="DV47" s="146">
        <v>779</v>
      </c>
      <c r="DW47" s="146">
        <v>579</v>
      </c>
      <c r="DX47" s="146">
        <v>579</v>
      </c>
      <c r="DY47" s="146">
        <v>579</v>
      </c>
      <c r="DZ47" s="146">
        <v>579</v>
      </c>
      <c r="EA47" s="146">
        <v>579</v>
      </c>
      <c r="EB47" s="146">
        <v>579</v>
      </c>
      <c r="EC47" s="146">
        <v>579</v>
      </c>
      <c r="ED47" s="146">
        <v>579</v>
      </c>
      <c r="EE47" s="146">
        <v>579</v>
      </c>
      <c r="EF47" s="146">
        <v>399</v>
      </c>
      <c r="EG47" s="146">
        <v>399</v>
      </c>
      <c r="EH47" s="146">
        <v>399</v>
      </c>
      <c r="EI47" s="146">
        <v>399</v>
      </c>
      <c r="EJ47" s="146">
        <v>399</v>
      </c>
      <c r="EK47" s="146">
        <v>399</v>
      </c>
      <c r="EL47" s="146">
        <v>399</v>
      </c>
      <c r="EM47" s="146">
        <v>399</v>
      </c>
      <c r="EN47" s="146">
        <v>399</v>
      </c>
      <c r="EO47" s="146">
        <v>149</v>
      </c>
      <c r="EP47" s="146">
        <v>149</v>
      </c>
      <c r="EQ47" s="146">
        <v>149</v>
      </c>
      <c r="ER47" s="146">
        <v>149</v>
      </c>
      <c r="ES47" s="146">
        <v>149</v>
      </c>
      <c r="ET47" s="146">
        <v>149</v>
      </c>
      <c r="EU47" s="146">
        <v>149</v>
      </c>
      <c r="EV47" s="146">
        <v>149</v>
      </c>
      <c r="EW47" s="146">
        <v>149</v>
      </c>
      <c r="EX47" s="146">
        <v>79</v>
      </c>
      <c r="EY47" s="146">
        <v>79</v>
      </c>
      <c r="EZ47" s="146">
        <v>79</v>
      </c>
      <c r="FA47" s="146">
        <v>79</v>
      </c>
      <c r="FB47" s="146">
        <v>79</v>
      </c>
      <c r="FC47" s="146">
        <v>79</v>
      </c>
      <c r="FD47" s="146">
        <v>79</v>
      </c>
      <c r="FE47" s="146">
        <v>79</v>
      </c>
      <c r="FF47" s="146">
        <v>79</v>
      </c>
      <c r="FG47" s="146">
        <v>0</v>
      </c>
      <c r="FH47" s="146">
        <v>0</v>
      </c>
      <c r="FI47" s="146">
        <v>0</v>
      </c>
      <c r="FJ47" s="146">
        <v>0</v>
      </c>
      <c r="FK47" s="146">
        <v>0</v>
      </c>
      <c r="FL47" s="146">
        <v>0</v>
      </c>
      <c r="FM47" s="146">
        <v>0</v>
      </c>
      <c r="FN47" s="146">
        <v>0</v>
      </c>
      <c r="FO47" s="146">
        <v>0</v>
      </c>
    </row>
    <row r="48" spans="1:171" ht="15" customHeight="1">
      <c r="A48" s="296"/>
      <c r="B48" s="149" t="str">
        <f>'Novos Planos'!B48</f>
        <v>LG H522F</v>
      </c>
      <c r="C48" s="391" t="str">
        <f>'Novos Planos'!C48</f>
        <v>LG Prime Plus 4G</v>
      </c>
      <c r="D48" s="481">
        <f>'Novos Planos'!D48</f>
        <v>42209</v>
      </c>
      <c r="E48" s="481" t="str">
        <f>'Novos Planos'!E48</f>
        <v>Lte</v>
      </c>
      <c r="F48" s="197" t="str">
        <f>'Novos Planos'!F48</f>
        <v>3FF</v>
      </c>
      <c r="G48" s="197" t="str">
        <f>'Novos Planos'!G48</f>
        <v>SmartVivo 4GB</v>
      </c>
      <c r="H48" s="197"/>
      <c r="I48" s="197"/>
      <c r="J48" s="197"/>
      <c r="K48" s="197"/>
      <c r="L48" s="197"/>
      <c r="M48" s="197"/>
      <c r="N48" s="197"/>
      <c r="O48" s="197"/>
      <c r="P48" s="197"/>
      <c r="Q48" s="197">
        <f>IFERROR(IF(VLOOKUP($B48,Multivivo!$B$9:$AI$71,Q$3,FALSE)-Desconto_TradeIn!Q48&lt;=0,0,VLOOKUP($B48,Multivivo!$B$9:$AI$71,Q$3,FALSE)-Desconto_TradeIn!Q48),"-")</f>
        <v>769</v>
      </c>
      <c r="R48" s="197">
        <f>IFERROR(IF(VLOOKUP($B48,Multivivo!$B$9:$AI$71,R$3,FALSE)-Desconto_TradeIn!R48&lt;=0,0,VLOOKUP($B48,Multivivo!$B$9:$AI$71,R$3,FALSE)-Desconto_TradeIn!R48),"-")</f>
        <v>769</v>
      </c>
      <c r="S48" s="197">
        <f>IFERROR(IF(VLOOKUP($B48,Multivivo!$B$9:$AI$71,S$3,FALSE)-Desconto_TradeIn!S48&lt;=0,0,VLOOKUP($B48,Multivivo!$B$9:$AI$71,S$3,FALSE)-Desconto_TradeIn!S48),"-")</f>
        <v>769</v>
      </c>
      <c r="T48" s="197">
        <f>IFERROR(IF(VLOOKUP($B48,Multivivo!$B$9:$AI$71,T$3,FALSE)-Desconto_TradeIn!T48&lt;=0,0,VLOOKUP($B48,Multivivo!$B$9:$AI$71,T$3,FALSE)-Desconto_TradeIn!T48),"-")</f>
        <v>769</v>
      </c>
      <c r="U48" s="197">
        <f>IFERROR(IF(VLOOKUP($B48,Multivivo!$B$9:$AI$71,U$3,FALSE)-Desconto_TradeIn!U48&lt;=0,0,VLOOKUP($B48,Multivivo!$B$9:$AI$71,U$3,FALSE)-Desconto_TradeIn!U48),"-")</f>
        <v>769</v>
      </c>
      <c r="V48" s="197">
        <f>IFERROR(IF(VLOOKUP($B48,Multivivo!$B$9:$AI$71,V$3,FALSE)-Desconto_TradeIn!V48&lt;=0,0,VLOOKUP($B48,Multivivo!$B$9:$AI$71,V$3,FALSE)-Desconto_TradeIn!V48),"-")</f>
        <v>769</v>
      </c>
      <c r="W48" s="197">
        <f>IFERROR(IF(VLOOKUP($B48,Multivivo!$B$9:$AI$71,W$3,FALSE)-Desconto_TradeIn!W48&lt;=0,0,VLOOKUP($B48,Multivivo!$B$9:$AI$71,W$3,FALSE)-Desconto_TradeIn!W48),"-")</f>
        <v>769</v>
      </c>
      <c r="X48" s="197">
        <f>IFERROR(IF(VLOOKUP($B48,Multivivo!$B$9:$AI$71,X$3,FALSE)-Desconto_TradeIn!X48&lt;=0,0,VLOOKUP($B48,Multivivo!$B$9:$AI$71,X$3,FALSE)-Desconto_TradeIn!X48),"-")</f>
        <v>769</v>
      </c>
      <c r="Y48" s="197">
        <f>IFERROR(IF(VLOOKUP($B48,Multivivo!$B$9:$AI$71,Y$3,FALSE)-Desconto_TradeIn!Y48&lt;=0,0,VLOOKUP($B48,Multivivo!$B$9:$AI$71,Y$3,FALSE)-Desconto_TradeIn!Y48),"-")</f>
        <v>769</v>
      </c>
      <c r="Z48" s="146">
        <f>IFERROR(IF(VLOOKUP($B48,'Novos Planos'!$B$9:$BR$71,Z$3,FALSE)-Desconto_TradeIn!H48&lt;=0,0,VLOOKUP($B48,'Novos Planos'!$B$9:$BR$71,Z$3,FALSE)-Desconto_TradeIn!H48),"-")</f>
        <v>999</v>
      </c>
      <c r="AA48" s="146">
        <f>IFERROR(IF(VLOOKUP($B48,'Novos Planos'!$B$9:$BR$71,AA$3,FALSE)-Desconto_TradeIn!I48&lt;=0,0,VLOOKUP($B48,'Novos Planos'!$B$9:$BR$71,AA$3,FALSE)-Desconto_TradeIn!I48),"-")</f>
        <v>999</v>
      </c>
      <c r="AB48" s="146">
        <f>IFERROR(IF(VLOOKUP($B48,'Novos Planos'!$B$9:$BR$71,AB$3,FALSE)-Desconto_TradeIn!J48&lt;=0,0,VLOOKUP($B48,'Novos Planos'!$B$9:$BR$71,AB$3,FALSE)-Desconto_TradeIn!J48),"-")</f>
        <v>999</v>
      </c>
      <c r="AC48" s="146">
        <f>IFERROR(IF(VLOOKUP($B48,'Novos Planos'!$B$9:$BR$71,AC$3,FALSE)-Desconto_TradeIn!K48&lt;=0,0,VLOOKUP($B48,'Novos Planos'!$B$9:$BR$71,AC$3,FALSE)-Desconto_TradeIn!K48),"-")</f>
        <v>999</v>
      </c>
      <c r="AD48" s="146">
        <f>IFERROR(IF(VLOOKUP($B48,'Novos Planos'!$B$9:$BR$71,AD$3,FALSE)-Desconto_TradeIn!L48&lt;=0,0,VLOOKUP($B48,'Novos Planos'!$B$9:$BR$71,AD$3,FALSE)-Desconto_TradeIn!L48),"-")</f>
        <v>999</v>
      </c>
      <c r="AE48" s="146">
        <f>IFERROR(IF(VLOOKUP($B48,'Novos Planos'!$B$9:$BR$71,AE$3,FALSE)-Desconto_TradeIn!M48&lt;=0,0,VLOOKUP($B48,'Novos Planos'!$B$9:$BR$71,AE$3,FALSE)-Desconto_TradeIn!M48),"-")</f>
        <v>999</v>
      </c>
      <c r="AF48" s="146">
        <f>IFERROR(IF(VLOOKUP($B48,'Novos Planos'!$B$9:$BR$71,AF$3,FALSE)-Desconto_TradeIn!N48&lt;=0,0,VLOOKUP($B48,'Novos Planos'!$B$9:$BR$71,AF$3,FALSE)-Desconto_TradeIn!N48),"-")</f>
        <v>999</v>
      </c>
      <c r="AG48" s="146">
        <f>IFERROR(IF(VLOOKUP($B48,'Novos Planos'!$B$9:$BR$71,AG$3,FALSE)-Desconto_TradeIn!O48&lt;=0,0,VLOOKUP($B48,'Novos Planos'!$B$9:$BR$71,AG$3,FALSE)-Desconto_TradeIn!O48),"-")</f>
        <v>999</v>
      </c>
      <c r="AH48" s="146">
        <f>IFERROR(IF(VLOOKUP($B48,'Novos Planos'!$B$9:$BR$71,AH$3,FALSE)-Desconto_TradeIn!P48&lt;=0,0,VLOOKUP($B48,'Novos Planos'!$B$9:$BR$71,AH$3,FALSE)-Desconto_TradeIn!P48),"-")</f>
        <v>999</v>
      </c>
      <c r="AI48" s="146">
        <f>IFERROR(IF(VLOOKUP($B48,'Novos Planos'!$B$9:$BR$71,AI$3,FALSE)-Desconto_TradeIn!Q48&lt;=0,0,VLOOKUP($B48,'Novos Planos'!$B$9:$BR$71,AI$3,FALSE)-Desconto_TradeIn!Q48),"-")</f>
        <v>769</v>
      </c>
      <c r="AJ48" s="146">
        <f>IFERROR(IF(VLOOKUP($B48,'Novos Planos'!$B$9:$BR$71,AJ$3,FALSE)-Desconto_TradeIn!R48&lt;=0,0,VLOOKUP($B48,'Novos Planos'!$B$9:$BR$71,AJ$3,FALSE)-Desconto_TradeIn!R48),"-")</f>
        <v>769</v>
      </c>
      <c r="AK48" s="146">
        <f>IFERROR(IF(VLOOKUP($B48,'Novos Planos'!$B$9:$BR$71,AK$3,FALSE)-Desconto_TradeIn!S48&lt;=0,0,VLOOKUP($B48,'Novos Planos'!$B$9:$BR$71,AK$3,FALSE)-Desconto_TradeIn!S48),"-")</f>
        <v>769</v>
      </c>
      <c r="AL48" s="146">
        <f>IFERROR(IF(VLOOKUP($B48,'Novos Planos'!$B$9:$BR$71,AL$3,FALSE)-Desconto_TradeIn!T48&lt;=0,0,VLOOKUP($B48,'Novos Planos'!$B$9:$BR$71,AL$3,FALSE)-Desconto_TradeIn!T48),"-")</f>
        <v>769</v>
      </c>
      <c r="AM48" s="146">
        <f>IFERROR(IF(VLOOKUP($B48,'Novos Planos'!$B$9:$BR$71,AM$3,FALSE)-Desconto_TradeIn!U48&lt;=0,0,VLOOKUP($B48,'Novos Planos'!$B$9:$BR$71,AM$3,FALSE)-Desconto_TradeIn!U48),"-")</f>
        <v>769</v>
      </c>
      <c r="AN48" s="146">
        <f>IFERROR(IF(VLOOKUP($B48,'Novos Planos'!$B$9:$BR$71,AN$3,FALSE)-Desconto_TradeIn!V48&lt;=0,0,VLOOKUP($B48,'Novos Planos'!$B$9:$BR$71,AN$3,FALSE)-Desconto_TradeIn!V48),"-")</f>
        <v>769</v>
      </c>
      <c r="AO48" s="146">
        <f>IFERROR(IF(VLOOKUP($B48,'Novos Planos'!$B$9:$BR$71,AO$3,FALSE)-Desconto_TradeIn!W48&lt;=0,0,VLOOKUP($B48,'Novos Planos'!$B$9:$BR$71,AO$3,FALSE)-Desconto_TradeIn!W48),"-")</f>
        <v>769</v>
      </c>
      <c r="AP48" s="146">
        <f>IFERROR(IF(VLOOKUP($B48,'Novos Planos'!$B$9:$BR$71,AP$3,FALSE)-Desconto_TradeIn!X48&lt;=0,0,VLOOKUP($B48,'Novos Planos'!$B$9:$BR$71,AP$3,FALSE)-Desconto_TradeIn!X48),"-")</f>
        <v>769</v>
      </c>
      <c r="AQ48" s="146">
        <f>IFERROR(IF(VLOOKUP($B48,'Novos Planos'!$B$9:$BR$71,AQ$3,FALSE)-Desconto_TradeIn!Y48&lt;=0,0,VLOOKUP($B48,'Novos Planos'!$B$9:$BR$71,AQ$3,FALSE)-Desconto_TradeIn!Y48),"-")</f>
        <v>769</v>
      </c>
      <c r="AR48" s="146">
        <f>IFERROR(IF(VLOOKUP($B48,'Novos Planos'!$B$9:$BR$71,AR$3,FALSE)-Desconto_TradeIn!Z48&lt;=0,0,VLOOKUP($B48,'Novos Planos'!$B$9:$BR$71,AR$3,FALSE)-Desconto_TradeIn!Z48),"-")</f>
        <v>299</v>
      </c>
      <c r="AS48" s="146">
        <f>IFERROR(IF(VLOOKUP($B48,'Novos Planos'!$B$9:$BR$71,AS$3,FALSE)-Desconto_TradeIn!AA48&lt;=0,0,VLOOKUP($B48,'Novos Planos'!$B$9:$BR$71,AS$3,FALSE)-Desconto_TradeIn!AA48),"-")</f>
        <v>299</v>
      </c>
      <c r="AT48" s="146">
        <f>IFERROR(IF(VLOOKUP($B48,'Novos Planos'!$B$9:$BR$71,AT$3,FALSE)-Desconto_TradeIn!AB48&lt;=0,0,VLOOKUP($B48,'Novos Planos'!$B$9:$BR$71,AT$3,FALSE)-Desconto_TradeIn!AB48),"-")</f>
        <v>299</v>
      </c>
      <c r="AU48" s="146">
        <f>IFERROR(IF(VLOOKUP($B48,'Novos Planos'!$B$9:$BR$71,AU$3,FALSE)-Desconto_TradeIn!AC48&lt;=0,0,VLOOKUP($B48,'Novos Planos'!$B$9:$BR$71,AU$3,FALSE)-Desconto_TradeIn!AC48),"-")</f>
        <v>299</v>
      </c>
      <c r="AV48" s="146">
        <f>IFERROR(IF(VLOOKUP($B48,'Novos Planos'!$B$9:$BR$71,AV$3,FALSE)-Desconto_TradeIn!AD48&lt;=0,0,VLOOKUP($B48,'Novos Planos'!$B$9:$BR$71,AV$3,FALSE)-Desconto_TradeIn!AD48),"-")</f>
        <v>299</v>
      </c>
      <c r="AW48" s="146">
        <f>IFERROR(IF(VLOOKUP($B48,'Novos Planos'!$B$9:$BR$71,AW$3,FALSE)-Desconto_TradeIn!AE48&lt;=0,0,VLOOKUP($B48,'Novos Planos'!$B$9:$BR$71,AW$3,FALSE)-Desconto_TradeIn!AE48),"-")</f>
        <v>299</v>
      </c>
      <c r="AX48" s="146">
        <f>IFERROR(IF(VLOOKUP($B48,'Novos Planos'!$B$9:$BR$71,AX$3,FALSE)-Desconto_TradeIn!AF48&lt;=0,0,VLOOKUP($B48,'Novos Planos'!$B$9:$BR$71,AX$3,FALSE)-Desconto_TradeIn!AF48),"-")</f>
        <v>299</v>
      </c>
      <c r="AY48" s="146">
        <f>IFERROR(IF(VLOOKUP($B48,'Novos Planos'!$B$9:$BR$71,AY$3,FALSE)-Desconto_TradeIn!AG48&lt;=0,0,VLOOKUP($B48,'Novos Planos'!$B$9:$BR$71,AY$3,FALSE)-Desconto_TradeIn!AG48),"-")</f>
        <v>299</v>
      </c>
      <c r="AZ48" s="146">
        <f>IFERROR(IF(VLOOKUP($B48,'Novos Planos'!$B$9:$BR$71,AZ$3,FALSE)-Desconto_TradeIn!AH48&lt;=0,0,VLOOKUP($B48,'Novos Planos'!$B$9:$BR$71,AZ$3,FALSE)-Desconto_TradeIn!AH48),"-")</f>
        <v>299</v>
      </c>
      <c r="BA48" s="146">
        <f>IFERROR(IF(VLOOKUP($B48,'Novos Planos'!$B$9:$BR$71,BA$3,FALSE)-Desconto_TradeIn!AI48&lt;=0,0,VLOOKUP($B48,'Novos Planos'!$B$9:$BR$71,BA$3,FALSE)-Desconto_TradeIn!AI48),"-")</f>
        <v>99</v>
      </c>
      <c r="BB48" s="146">
        <f>IFERROR(IF(VLOOKUP($B48,'Novos Planos'!$B$9:$BR$71,BB$3,FALSE)-Desconto_TradeIn!AJ48&lt;=0,0,VLOOKUP($B48,'Novos Planos'!$B$9:$BR$71,BB$3,FALSE)-Desconto_TradeIn!AJ48),"-")</f>
        <v>99</v>
      </c>
      <c r="BC48" s="146">
        <f>IFERROR(IF(VLOOKUP($B48,'Novos Planos'!$B$9:$BR$71,BC$3,FALSE)-Desconto_TradeIn!AK48&lt;=0,0,VLOOKUP($B48,'Novos Planos'!$B$9:$BR$71,BC$3,FALSE)-Desconto_TradeIn!AK48),"-")</f>
        <v>99</v>
      </c>
      <c r="BD48" s="146">
        <f>IFERROR(IF(VLOOKUP($B48,'Novos Planos'!$B$9:$BR$71,BD$3,FALSE)-Desconto_TradeIn!AL48&lt;=0,0,VLOOKUP($B48,'Novos Planos'!$B$9:$BR$71,BD$3,FALSE)-Desconto_TradeIn!AL48),"-")</f>
        <v>99</v>
      </c>
      <c r="BE48" s="146">
        <f>IFERROR(IF(VLOOKUP($B48,'Novos Planos'!$B$9:$BR$71,BE$3,FALSE)-Desconto_TradeIn!AM48&lt;=0,0,VLOOKUP($B48,'Novos Planos'!$B$9:$BR$71,BE$3,FALSE)-Desconto_TradeIn!AM48),"-")</f>
        <v>99</v>
      </c>
      <c r="BF48" s="146">
        <f>IFERROR(IF(VLOOKUP($B48,'Novos Planos'!$B$9:$BR$71,BF$3,FALSE)-Desconto_TradeIn!AN48&lt;=0,0,VLOOKUP($B48,'Novos Planos'!$B$9:$BR$71,BF$3,FALSE)-Desconto_TradeIn!AN48),"-")</f>
        <v>99</v>
      </c>
      <c r="BG48" s="146">
        <f>IFERROR(IF(VLOOKUP($B48,'Novos Planos'!$B$9:$BR$71,BG$3,FALSE)-Desconto_TradeIn!AO48&lt;=0,0,VLOOKUP($B48,'Novos Planos'!$B$9:$BR$71,BG$3,FALSE)-Desconto_TradeIn!AO48),"-")</f>
        <v>99</v>
      </c>
      <c r="BH48" s="146">
        <f>IFERROR(IF(VLOOKUP($B48,'Novos Planos'!$B$9:$BR$71,BH$3,FALSE)-Desconto_TradeIn!AP48&lt;=0,0,VLOOKUP($B48,'Novos Planos'!$B$9:$BR$71,BH$3,FALSE)-Desconto_TradeIn!AP48),"-")</f>
        <v>99</v>
      </c>
      <c r="BI48" s="146">
        <f>IFERROR(IF(VLOOKUP($B48,'Novos Planos'!$B$9:$BR$71,BI$3,FALSE)-Desconto_TradeIn!AQ48&lt;=0,0,VLOOKUP($B48,'Novos Planos'!$B$9:$BR$71,BI$3,FALSE)-Desconto_TradeIn!AQ48),"-")</f>
        <v>99</v>
      </c>
      <c r="BJ48" s="146">
        <f>IFERROR(IF(VLOOKUP($B48,'Novos Planos'!$B$9:$BR$71,BJ$3,FALSE)-Desconto_TradeIn!AR48&lt;=0,0,VLOOKUP($B48,'Novos Planos'!$B$9:$BR$71,BJ$3,FALSE)-Desconto_TradeIn!AR48),"-")</f>
        <v>49</v>
      </c>
      <c r="BK48" s="146">
        <f>IFERROR(IF(VLOOKUP($B48,'Novos Planos'!$B$9:$BR$71,BK$3,FALSE)-Desconto_TradeIn!AS48&lt;=0,0,VLOOKUP($B48,'Novos Planos'!$B$9:$BR$71,BK$3,FALSE)-Desconto_TradeIn!AS48),"-")</f>
        <v>49</v>
      </c>
      <c r="BL48" s="146">
        <f>IFERROR(IF(VLOOKUP($B48,'Novos Planos'!$B$9:$BR$71,BL$3,FALSE)-Desconto_TradeIn!AT48&lt;=0,0,VLOOKUP($B48,'Novos Planos'!$B$9:$BR$71,BL$3,FALSE)-Desconto_TradeIn!AT48),"-")</f>
        <v>49</v>
      </c>
      <c r="BM48" s="146">
        <f>IFERROR(IF(VLOOKUP($B48,'Novos Planos'!$B$9:$BR$71,BM$3,FALSE)-Desconto_TradeIn!AU48&lt;=0,0,VLOOKUP($B48,'Novos Planos'!$B$9:$BR$71,BM$3,FALSE)-Desconto_TradeIn!AU48),"-")</f>
        <v>49</v>
      </c>
      <c r="BN48" s="146">
        <f>IFERROR(IF(VLOOKUP($B48,'Novos Planos'!$B$9:$BR$71,BN$3,FALSE)-Desconto_TradeIn!AV48&lt;=0,0,VLOOKUP($B48,'Novos Planos'!$B$9:$BR$71,BN$3,FALSE)-Desconto_TradeIn!AV48),"-")</f>
        <v>49</v>
      </c>
      <c r="BO48" s="146">
        <f>IFERROR(IF(VLOOKUP($B48,'Novos Planos'!$B$9:$BR$71,BO$3,FALSE)-Desconto_TradeIn!AW48&lt;=0,0,VLOOKUP($B48,'Novos Planos'!$B$9:$BR$71,BO$3,FALSE)-Desconto_TradeIn!AW48),"-")</f>
        <v>49</v>
      </c>
      <c r="BP48" s="146">
        <f>IFERROR(IF(VLOOKUP($B48,'Novos Planos'!$B$9:$BR$71,BP$3,FALSE)-Desconto_TradeIn!AX48&lt;=0,0,VLOOKUP($B48,'Novos Planos'!$B$9:$BR$71,BP$3,FALSE)-Desconto_TradeIn!AX48),"-")</f>
        <v>49</v>
      </c>
      <c r="BQ48" s="146">
        <f>IFERROR(IF(VLOOKUP($B48,'Novos Planos'!$B$9:$BR$71,BQ$3,FALSE)-Desconto_TradeIn!AY48&lt;=0,0,VLOOKUP($B48,'Novos Planos'!$B$9:$BR$71,BQ$3,FALSE)-Desconto_TradeIn!AY48),"-")</f>
        <v>49</v>
      </c>
      <c r="BR48" s="146">
        <f>IFERROR(IF(VLOOKUP($B48,'Novos Planos'!$B$9:$BR$71,BR$3,FALSE)-Desconto_TradeIn!AZ48&lt;=0,0,VLOOKUP($B48,'Novos Planos'!$B$9:$BR$71,BR$3,FALSE)-Desconto_TradeIn!AZ48),"-")</f>
        <v>49</v>
      </c>
      <c r="BS48" s="146">
        <f>IFERROR(IF(VLOOKUP($B48,'Novos Planos'!$B$9:$BR$71,BS$3,FALSE)-Desconto_TradeIn!BA48&lt;=0,0,VLOOKUP($B48,'Novos Planos'!$B$9:$BR$71,BS$3,FALSE)-Desconto_TradeIn!BA48),"-")</f>
        <v>49</v>
      </c>
      <c r="BT48" s="146">
        <f>IFERROR(IF(VLOOKUP($B48,'Novos Planos'!$B$9:$BR$71,BT$3,FALSE)-Desconto_TradeIn!BB48&lt;=0,0,VLOOKUP($B48,'Novos Planos'!$B$9:$BR$71,BT$3,FALSE)-Desconto_TradeIn!BB48),"-")</f>
        <v>49</v>
      </c>
      <c r="BU48" s="146">
        <f>IFERROR(IF(VLOOKUP($B48,'Novos Planos'!$B$9:$BR$71,BU$3,FALSE)-Desconto_TradeIn!BC48&lt;=0,0,VLOOKUP($B48,'Novos Planos'!$B$9:$BR$71,BU$3,FALSE)-Desconto_TradeIn!BC48),"-")</f>
        <v>49</v>
      </c>
      <c r="BV48" s="146">
        <f>IFERROR(IF(VLOOKUP($B48,'Novos Planos'!$B$9:$BR$71,BV$3,FALSE)-Desconto_TradeIn!BD48&lt;=0,0,VLOOKUP($B48,'Novos Planos'!$B$9:$BR$71,BV$3,FALSE)-Desconto_TradeIn!BD48),"-")</f>
        <v>49</v>
      </c>
      <c r="BW48" s="146">
        <f>IFERROR(IF(VLOOKUP($B48,'Novos Planos'!$B$9:$BR$71,BW$3,FALSE)-Desconto_TradeIn!BE48&lt;=0,0,VLOOKUP($B48,'Novos Planos'!$B$9:$BR$71,BW$3,FALSE)-Desconto_TradeIn!BE48),"-")</f>
        <v>49</v>
      </c>
      <c r="BX48" s="146">
        <f>IFERROR(IF(VLOOKUP($B48,'Novos Planos'!$B$9:$BR$71,BX$3,FALSE)-Desconto_TradeIn!BF48&lt;=0,0,VLOOKUP($B48,'Novos Planos'!$B$9:$BR$71,BX$3,FALSE)-Desconto_TradeIn!BF48),"-")</f>
        <v>49</v>
      </c>
      <c r="BY48" s="146">
        <f>IFERROR(IF(VLOOKUP($B48,'Novos Planos'!$B$9:$BR$71,BY$3,FALSE)-Desconto_TradeIn!BG48&lt;=0,0,VLOOKUP($B48,'Novos Planos'!$B$9:$BR$71,BY$3,FALSE)-Desconto_TradeIn!BG48),"-")</f>
        <v>49</v>
      </c>
      <c r="BZ48" s="146">
        <f>IFERROR(IF(VLOOKUP($B48,'Novos Planos'!$B$9:$BR$71,BZ$3,FALSE)-Desconto_TradeIn!BH48&lt;=0,0,VLOOKUP($B48,'Novos Planos'!$B$9:$BR$71,BZ$3,FALSE)-Desconto_TradeIn!BH48),"-")</f>
        <v>49</v>
      </c>
      <c r="CA48" s="146">
        <f>IFERROR(IF(VLOOKUP($B48,'Novos Planos'!$B$9:$BR$71,CA$3,FALSE)-Desconto_TradeIn!BI48&lt;=0,0,VLOOKUP($B48,'Novos Planos'!$B$9:$BR$71,CA$3,FALSE)-Desconto_TradeIn!BI48),"-")</f>
        <v>49</v>
      </c>
      <c r="CB48" s="146">
        <f>IFERROR(IF(VLOOKUP($B48,'Novos Planos'!$B$9:$BR$71,CB$3,FALSE)-Desconto_TradeIn!BJ48&lt;=0,0,VLOOKUP($B48,'Novos Planos'!$B$9:$BR$71,CB$3,FALSE)-Desconto_TradeIn!BJ48),"-")</f>
        <v>0</v>
      </c>
      <c r="CC48" s="146">
        <f>IFERROR(IF(VLOOKUP($B48,'Novos Planos'!$B$9:$BR$71,CC$3,FALSE)-Desconto_TradeIn!BK48&lt;=0,0,VLOOKUP($B48,'Novos Planos'!$B$9:$BR$71,CC$3,FALSE)-Desconto_TradeIn!BK48),"-")</f>
        <v>0</v>
      </c>
      <c r="CD48" s="146">
        <f>IFERROR(IF(VLOOKUP($B48,'Novos Planos'!$B$9:$BR$71,CD$3,FALSE)-Desconto_TradeIn!BL48&lt;=0,0,VLOOKUP($B48,'Novos Planos'!$B$9:$BR$71,CD$3,FALSE)-Desconto_TradeIn!BL48),"-")</f>
        <v>0</v>
      </c>
      <c r="CE48" s="146">
        <f>IFERROR(IF(VLOOKUP($B48,'Novos Planos'!$B$9:$BR$71,CE$3,FALSE)-Desconto_TradeIn!BM48&lt;=0,0,VLOOKUP($B48,'Novos Planos'!$B$9:$BR$71,CE$3,FALSE)-Desconto_TradeIn!BM48),"-")</f>
        <v>0</v>
      </c>
      <c r="CF48" s="146">
        <f>IFERROR(IF(VLOOKUP($B48,'Novos Planos'!$B$9:$BR$71,CF$3,FALSE)-Desconto_TradeIn!BN48&lt;=0,0,VLOOKUP($B48,'Novos Planos'!$B$9:$BR$71,CF$3,FALSE)-Desconto_TradeIn!BN48),"-")</f>
        <v>0</v>
      </c>
      <c r="CG48" s="146">
        <f>IFERROR(IF(VLOOKUP($B48,'Novos Planos'!$B$9:$BR$71,CG$3,FALSE)-Desconto_TradeIn!BO48&lt;=0,0,VLOOKUP($B48,'Novos Planos'!$B$9:$BR$71,CG$3,FALSE)-Desconto_TradeIn!BO48),"-")</f>
        <v>0</v>
      </c>
      <c r="CH48" s="146">
        <f>IFERROR(IF(VLOOKUP($B48,'Novos Planos'!$B$9:$BR$71,CH$3,FALSE)-Desconto_TradeIn!BP48&lt;=0,0,VLOOKUP($B48,'Novos Planos'!$B$9:$BR$71,CH$3,FALSE)-Desconto_TradeIn!BP48),"-")</f>
        <v>0</v>
      </c>
      <c r="CI48" s="146">
        <f>IFERROR(IF(VLOOKUP($B48,'Novos Planos'!$B$9:$BR$71,CI$3,FALSE)-Desconto_TradeIn!BQ48&lt;=0,0,VLOOKUP($B48,'Novos Planos'!$B$9:$BR$71,CI$3,FALSE)-Desconto_TradeIn!BQ48),"-")</f>
        <v>0</v>
      </c>
      <c r="CJ48" s="146">
        <f>IFERROR(IF(VLOOKUP($B48,'Novos Planos'!$B$9:$BR$71,CJ$3,FALSE)-Desconto_TradeIn!BR48&lt;=0,0,VLOOKUP($B48,'Novos Planos'!$B$9:$BR$71,CJ$3,FALSE)-Desconto_TradeIn!BR48),"-")</f>
        <v>0</v>
      </c>
      <c r="CL48" s="237" t="b">
        <f>B48='Novos Planos'!B48</f>
        <v>1</v>
      </c>
      <c r="CM48" s="197">
        <v>0</v>
      </c>
      <c r="CN48" s="197">
        <v>0</v>
      </c>
      <c r="CO48" s="197">
        <v>0</v>
      </c>
      <c r="CP48" s="197">
        <v>0</v>
      </c>
      <c r="CQ48" s="197">
        <v>0</v>
      </c>
      <c r="CR48" s="197">
        <v>0</v>
      </c>
      <c r="CS48" s="197">
        <v>0</v>
      </c>
      <c r="CT48" s="197">
        <v>0</v>
      </c>
      <c r="CU48" s="197">
        <v>0</v>
      </c>
      <c r="CV48" s="197">
        <v>769</v>
      </c>
      <c r="CW48" s="197">
        <v>769</v>
      </c>
      <c r="CX48" s="197">
        <v>769</v>
      </c>
      <c r="CY48" s="197">
        <v>769</v>
      </c>
      <c r="CZ48" s="197">
        <v>769</v>
      </c>
      <c r="DA48" s="197">
        <v>769</v>
      </c>
      <c r="DB48" s="197">
        <v>769</v>
      </c>
      <c r="DC48" s="197">
        <v>769</v>
      </c>
      <c r="DD48" s="197">
        <v>769</v>
      </c>
      <c r="DE48" s="146">
        <v>999</v>
      </c>
      <c r="DF48" s="146">
        <v>999</v>
      </c>
      <c r="DG48" s="146">
        <v>999</v>
      </c>
      <c r="DH48" s="146">
        <v>999</v>
      </c>
      <c r="DI48" s="146">
        <v>999</v>
      </c>
      <c r="DJ48" s="146">
        <v>999</v>
      </c>
      <c r="DK48" s="146">
        <v>999</v>
      </c>
      <c r="DL48" s="146">
        <v>999</v>
      </c>
      <c r="DM48" s="146">
        <v>999</v>
      </c>
      <c r="DN48" s="146">
        <v>769</v>
      </c>
      <c r="DO48" s="146">
        <v>769</v>
      </c>
      <c r="DP48" s="146">
        <v>769</v>
      </c>
      <c r="DQ48" s="146">
        <v>769</v>
      </c>
      <c r="DR48" s="146">
        <v>769</v>
      </c>
      <c r="DS48" s="146">
        <v>769</v>
      </c>
      <c r="DT48" s="146">
        <v>769</v>
      </c>
      <c r="DU48" s="146">
        <v>769</v>
      </c>
      <c r="DV48" s="146">
        <v>769</v>
      </c>
      <c r="DW48" s="146">
        <v>299</v>
      </c>
      <c r="DX48" s="146">
        <v>299</v>
      </c>
      <c r="DY48" s="146">
        <v>299</v>
      </c>
      <c r="DZ48" s="146">
        <v>299</v>
      </c>
      <c r="EA48" s="146">
        <v>299</v>
      </c>
      <c r="EB48" s="146">
        <v>299</v>
      </c>
      <c r="EC48" s="146">
        <v>299</v>
      </c>
      <c r="ED48" s="146">
        <v>299</v>
      </c>
      <c r="EE48" s="146">
        <v>299</v>
      </c>
      <c r="EF48" s="146">
        <v>99</v>
      </c>
      <c r="EG48" s="146">
        <v>99</v>
      </c>
      <c r="EH48" s="146">
        <v>99</v>
      </c>
      <c r="EI48" s="146">
        <v>99</v>
      </c>
      <c r="EJ48" s="146">
        <v>99</v>
      </c>
      <c r="EK48" s="146">
        <v>99</v>
      </c>
      <c r="EL48" s="146">
        <v>99</v>
      </c>
      <c r="EM48" s="146">
        <v>99</v>
      </c>
      <c r="EN48" s="146">
        <v>99</v>
      </c>
      <c r="EO48" s="146">
        <v>49</v>
      </c>
      <c r="EP48" s="146">
        <v>49</v>
      </c>
      <c r="EQ48" s="146">
        <v>49</v>
      </c>
      <c r="ER48" s="146">
        <v>49</v>
      </c>
      <c r="ES48" s="146">
        <v>49</v>
      </c>
      <c r="ET48" s="146">
        <v>49</v>
      </c>
      <c r="EU48" s="146">
        <v>49</v>
      </c>
      <c r="EV48" s="146">
        <v>49</v>
      </c>
      <c r="EW48" s="146">
        <v>49</v>
      </c>
      <c r="EX48" s="146">
        <v>49</v>
      </c>
      <c r="EY48" s="146">
        <v>49</v>
      </c>
      <c r="EZ48" s="146">
        <v>49</v>
      </c>
      <c r="FA48" s="146">
        <v>49</v>
      </c>
      <c r="FB48" s="146">
        <v>49</v>
      </c>
      <c r="FC48" s="146">
        <v>49</v>
      </c>
      <c r="FD48" s="146">
        <v>49</v>
      </c>
      <c r="FE48" s="146">
        <v>49</v>
      </c>
      <c r="FF48" s="146">
        <v>49</v>
      </c>
      <c r="FG48" s="146">
        <v>0</v>
      </c>
      <c r="FH48" s="146">
        <v>0</v>
      </c>
      <c r="FI48" s="146">
        <v>0</v>
      </c>
      <c r="FJ48" s="146">
        <v>0</v>
      </c>
      <c r="FK48" s="146">
        <v>0</v>
      </c>
      <c r="FL48" s="146">
        <v>0</v>
      </c>
      <c r="FM48" s="146">
        <v>0</v>
      </c>
      <c r="FN48" s="146">
        <v>0</v>
      </c>
      <c r="FO48" s="146">
        <v>0</v>
      </c>
    </row>
    <row r="49" spans="1:171" ht="15" customHeight="1">
      <c r="A49" s="296"/>
      <c r="B49" s="149" t="str">
        <f>'Novos Planos'!B49</f>
        <v>Microsoft 640</v>
      </c>
      <c r="C49" s="391" t="str">
        <f>'Novos Planos'!C49</f>
        <v>Microsoft Lumia 640</v>
      </c>
      <c r="D49" s="481">
        <f>'Novos Planos'!D49</f>
        <v>42293</v>
      </c>
      <c r="E49" s="481" t="str">
        <f>'Novos Planos'!E49</f>
        <v>Lte</v>
      </c>
      <c r="F49" s="197" t="str">
        <f>'Novos Planos'!F49</f>
        <v>3FF</v>
      </c>
      <c r="G49" s="197" t="str">
        <f>'Novos Planos'!G49</f>
        <v>SmartVivo 2GB</v>
      </c>
      <c r="H49" s="197"/>
      <c r="I49" s="197"/>
      <c r="J49" s="197"/>
      <c r="K49" s="197"/>
      <c r="L49" s="197"/>
      <c r="M49" s="197"/>
      <c r="N49" s="197"/>
      <c r="O49" s="197"/>
      <c r="P49" s="197"/>
      <c r="Q49" s="197">
        <f>IFERROR(IF(VLOOKUP($B49,Multivivo!$B$9:$AI$71,Q$3,FALSE)-Desconto_TradeIn!Q49&lt;=0,0,VLOOKUP($B49,Multivivo!$B$9:$AI$71,Q$3,FALSE)-Desconto_TradeIn!Q49),"-")</f>
        <v>629</v>
      </c>
      <c r="R49" s="197">
        <f>IFERROR(IF(VLOOKUP($B49,Multivivo!$B$9:$AI$71,R$3,FALSE)-Desconto_TradeIn!R49&lt;=0,0,VLOOKUP($B49,Multivivo!$B$9:$AI$71,R$3,FALSE)-Desconto_TradeIn!R49),"-")</f>
        <v>629</v>
      </c>
      <c r="S49" s="197">
        <f>IFERROR(IF(VLOOKUP($B49,Multivivo!$B$9:$AI$71,S$3,FALSE)-Desconto_TradeIn!S49&lt;=0,0,VLOOKUP($B49,Multivivo!$B$9:$AI$71,S$3,FALSE)-Desconto_TradeIn!S49),"-")</f>
        <v>629</v>
      </c>
      <c r="T49" s="197">
        <f>IFERROR(IF(VLOOKUP($B49,Multivivo!$B$9:$AI$71,T$3,FALSE)-Desconto_TradeIn!T49&lt;=0,0,VLOOKUP($B49,Multivivo!$B$9:$AI$71,T$3,FALSE)-Desconto_TradeIn!T49),"-")</f>
        <v>629</v>
      </c>
      <c r="U49" s="197">
        <f>IFERROR(IF(VLOOKUP($B49,Multivivo!$B$9:$AI$71,U$3,FALSE)-Desconto_TradeIn!U49&lt;=0,0,VLOOKUP($B49,Multivivo!$B$9:$AI$71,U$3,FALSE)-Desconto_TradeIn!U49),"-")</f>
        <v>629</v>
      </c>
      <c r="V49" s="197">
        <f>IFERROR(IF(VLOOKUP($B49,Multivivo!$B$9:$AI$71,V$3,FALSE)-Desconto_TradeIn!V49&lt;=0,0,VLOOKUP($B49,Multivivo!$B$9:$AI$71,V$3,FALSE)-Desconto_TradeIn!V49),"-")</f>
        <v>629</v>
      </c>
      <c r="W49" s="197">
        <f>IFERROR(IF(VLOOKUP($B49,Multivivo!$B$9:$AI$71,W$3,FALSE)-Desconto_TradeIn!W49&lt;=0,0,VLOOKUP($B49,Multivivo!$B$9:$AI$71,W$3,FALSE)-Desconto_TradeIn!W49),"-")</f>
        <v>629</v>
      </c>
      <c r="X49" s="197">
        <f>IFERROR(IF(VLOOKUP($B49,Multivivo!$B$9:$AI$71,X$3,FALSE)-Desconto_TradeIn!X49&lt;=0,0,VLOOKUP($B49,Multivivo!$B$9:$AI$71,X$3,FALSE)-Desconto_TradeIn!X49),"-")</f>
        <v>629</v>
      </c>
      <c r="Y49" s="197">
        <f>IFERROR(IF(VLOOKUP($B49,Multivivo!$B$9:$AI$71,Y$3,FALSE)-Desconto_TradeIn!Y49&lt;=0,0,VLOOKUP($B49,Multivivo!$B$9:$AI$71,Y$3,FALSE)-Desconto_TradeIn!Y49),"-")</f>
        <v>629</v>
      </c>
      <c r="Z49" s="146">
        <f>IFERROR(IF(VLOOKUP($B49,'Novos Planos'!$B$9:$BR$71,Z$3,FALSE)-Desconto_TradeIn!H49&lt;=0,0,VLOOKUP($B49,'Novos Planos'!$B$9:$BR$71,Z$3,FALSE)-Desconto_TradeIn!H49),"-")</f>
        <v>899</v>
      </c>
      <c r="AA49" s="146">
        <f>IFERROR(IF(VLOOKUP($B49,'Novos Planos'!$B$9:$BR$71,AA$3,FALSE)-Desconto_TradeIn!I49&lt;=0,0,VLOOKUP($B49,'Novos Planos'!$B$9:$BR$71,AA$3,FALSE)-Desconto_TradeIn!I49),"-")</f>
        <v>899</v>
      </c>
      <c r="AB49" s="146">
        <f>IFERROR(IF(VLOOKUP($B49,'Novos Planos'!$B$9:$BR$71,AB$3,FALSE)-Desconto_TradeIn!J49&lt;=0,0,VLOOKUP($B49,'Novos Planos'!$B$9:$BR$71,AB$3,FALSE)-Desconto_TradeIn!J49),"-")</f>
        <v>899</v>
      </c>
      <c r="AC49" s="146">
        <f>IFERROR(IF(VLOOKUP($B49,'Novos Planos'!$B$9:$BR$71,AC$3,FALSE)-Desconto_TradeIn!K49&lt;=0,0,VLOOKUP($B49,'Novos Planos'!$B$9:$BR$71,AC$3,FALSE)-Desconto_TradeIn!K49),"-")</f>
        <v>899</v>
      </c>
      <c r="AD49" s="146">
        <f>IFERROR(IF(VLOOKUP($B49,'Novos Planos'!$B$9:$BR$71,AD$3,FALSE)-Desconto_TradeIn!L49&lt;=0,0,VLOOKUP($B49,'Novos Planos'!$B$9:$BR$71,AD$3,FALSE)-Desconto_TradeIn!L49),"-")</f>
        <v>899</v>
      </c>
      <c r="AE49" s="146">
        <f>IFERROR(IF(VLOOKUP($B49,'Novos Planos'!$B$9:$BR$71,AE$3,FALSE)-Desconto_TradeIn!M49&lt;=0,0,VLOOKUP($B49,'Novos Planos'!$B$9:$BR$71,AE$3,FALSE)-Desconto_TradeIn!M49),"-")</f>
        <v>899</v>
      </c>
      <c r="AF49" s="146">
        <f>IFERROR(IF(VLOOKUP($B49,'Novos Planos'!$B$9:$BR$71,AF$3,FALSE)-Desconto_TradeIn!N49&lt;=0,0,VLOOKUP($B49,'Novos Planos'!$B$9:$BR$71,AF$3,FALSE)-Desconto_TradeIn!N49),"-")</f>
        <v>899</v>
      </c>
      <c r="AG49" s="146">
        <f>IFERROR(IF(VLOOKUP($B49,'Novos Planos'!$B$9:$BR$71,AG$3,FALSE)-Desconto_TradeIn!O49&lt;=0,0,VLOOKUP($B49,'Novos Planos'!$B$9:$BR$71,AG$3,FALSE)-Desconto_TradeIn!O49),"-")</f>
        <v>899</v>
      </c>
      <c r="AH49" s="146">
        <f>IFERROR(IF(VLOOKUP($B49,'Novos Planos'!$B$9:$BR$71,AH$3,FALSE)-Desconto_TradeIn!P49&lt;=0,0,VLOOKUP($B49,'Novos Planos'!$B$9:$BR$71,AH$3,FALSE)-Desconto_TradeIn!P49),"-")</f>
        <v>899</v>
      </c>
      <c r="AI49" s="146">
        <f>IFERROR(IF(VLOOKUP($B49,'Novos Planos'!$B$9:$BR$71,AI$3,FALSE)-Desconto_TradeIn!Q49&lt;=0,0,VLOOKUP($B49,'Novos Planos'!$B$9:$BR$71,AI$3,FALSE)-Desconto_TradeIn!Q49),"-")</f>
        <v>629</v>
      </c>
      <c r="AJ49" s="146">
        <f>IFERROR(IF(VLOOKUP($B49,'Novos Planos'!$B$9:$BR$71,AJ$3,FALSE)-Desconto_TradeIn!R49&lt;=0,0,VLOOKUP($B49,'Novos Planos'!$B$9:$BR$71,AJ$3,FALSE)-Desconto_TradeIn!R49),"-")</f>
        <v>629</v>
      </c>
      <c r="AK49" s="146">
        <f>IFERROR(IF(VLOOKUP($B49,'Novos Planos'!$B$9:$BR$71,AK$3,FALSE)-Desconto_TradeIn!S49&lt;=0,0,VLOOKUP($B49,'Novos Planos'!$B$9:$BR$71,AK$3,FALSE)-Desconto_TradeIn!S49),"-")</f>
        <v>629</v>
      </c>
      <c r="AL49" s="146">
        <f>IFERROR(IF(VLOOKUP($B49,'Novos Planos'!$B$9:$BR$71,AL$3,FALSE)-Desconto_TradeIn!T49&lt;=0,0,VLOOKUP($B49,'Novos Planos'!$B$9:$BR$71,AL$3,FALSE)-Desconto_TradeIn!T49),"-")</f>
        <v>629</v>
      </c>
      <c r="AM49" s="146">
        <f>IFERROR(IF(VLOOKUP($B49,'Novos Planos'!$B$9:$BR$71,AM$3,FALSE)-Desconto_TradeIn!U49&lt;=0,0,VLOOKUP($B49,'Novos Planos'!$B$9:$BR$71,AM$3,FALSE)-Desconto_TradeIn!U49),"-")</f>
        <v>629</v>
      </c>
      <c r="AN49" s="146">
        <f>IFERROR(IF(VLOOKUP($B49,'Novos Planos'!$B$9:$BR$71,AN$3,FALSE)-Desconto_TradeIn!V49&lt;=0,0,VLOOKUP($B49,'Novos Planos'!$B$9:$BR$71,AN$3,FALSE)-Desconto_TradeIn!V49),"-")</f>
        <v>629</v>
      </c>
      <c r="AO49" s="146">
        <f>IFERROR(IF(VLOOKUP($B49,'Novos Planos'!$B$9:$BR$71,AO$3,FALSE)-Desconto_TradeIn!W49&lt;=0,0,VLOOKUP($B49,'Novos Planos'!$B$9:$BR$71,AO$3,FALSE)-Desconto_TradeIn!W49),"-")</f>
        <v>629</v>
      </c>
      <c r="AP49" s="146">
        <f>IFERROR(IF(VLOOKUP($B49,'Novos Planos'!$B$9:$BR$71,AP$3,FALSE)-Desconto_TradeIn!X49&lt;=0,0,VLOOKUP($B49,'Novos Planos'!$B$9:$BR$71,AP$3,FALSE)-Desconto_TradeIn!X49),"-")</f>
        <v>629</v>
      </c>
      <c r="AQ49" s="146">
        <f>IFERROR(IF(VLOOKUP($B49,'Novos Planos'!$B$9:$BR$71,AQ$3,FALSE)-Desconto_TradeIn!Y49&lt;=0,0,VLOOKUP($B49,'Novos Planos'!$B$9:$BR$71,AQ$3,FALSE)-Desconto_TradeIn!Y49),"-")</f>
        <v>629</v>
      </c>
      <c r="AR49" s="146">
        <f>IFERROR(IF(VLOOKUP($B49,'Novos Planos'!$B$9:$BR$71,AR$3,FALSE)-Desconto_TradeIn!Z49&lt;=0,0,VLOOKUP($B49,'Novos Planos'!$B$9:$BR$71,AR$3,FALSE)-Desconto_TradeIn!Z49),"-")</f>
        <v>349</v>
      </c>
      <c r="AS49" s="146">
        <f>IFERROR(IF(VLOOKUP($B49,'Novos Planos'!$B$9:$BR$71,AS$3,FALSE)-Desconto_TradeIn!AA49&lt;=0,0,VLOOKUP($B49,'Novos Planos'!$B$9:$BR$71,AS$3,FALSE)-Desconto_TradeIn!AA49),"-")</f>
        <v>349</v>
      </c>
      <c r="AT49" s="146">
        <f>IFERROR(IF(VLOOKUP($B49,'Novos Planos'!$B$9:$BR$71,AT$3,FALSE)-Desconto_TradeIn!AB49&lt;=0,0,VLOOKUP($B49,'Novos Planos'!$B$9:$BR$71,AT$3,FALSE)-Desconto_TradeIn!AB49),"-")</f>
        <v>349</v>
      </c>
      <c r="AU49" s="146">
        <f>IFERROR(IF(VLOOKUP($B49,'Novos Planos'!$B$9:$BR$71,AU$3,FALSE)-Desconto_TradeIn!AC49&lt;=0,0,VLOOKUP($B49,'Novos Planos'!$B$9:$BR$71,AU$3,FALSE)-Desconto_TradeIn!AC49),"-")</f>
        <v>349</v>
      </c>
      <c r="AV49" s="146">
        <f>IFERROR(IF(VLOOKUP($B49,'Novos Planos'!$B$9:$BR$71,AV$3,FALSE)-Desconto_TradeIn!AD49&lt;=0,0,VLOOKUP($B49,'Novos Planos'!$B$9:$BR$71,AV$3,FALSE)-Desconto_TradeIn!AD49),"-")</f>
        <v>349</v>
      </c>
      <c r="AW49" s="146">
        <f>IFERROR(IF(VLOOKUP($B49,'Novos Planos'!$B$9:$BR$71,AW$3,FALSE)-Desconto_TradeIn!AE49&lt;=0,0,VLOOKUP($B49,'Novos Planos'!$B$9:$BR$71,AW$3,FALSE)-Desconto_TradeIn!AE49),"-")</f>
        <v>349</v>
      </c>
      <c r="AX49" s="146">
        <f>IFERROR(IF(VLOOKUP($B49,'Novos Planos'!$B$9:$BR$71,AX$3,FALSE)-Desconto_TradeIn!AF49&lt;=0,0,VLOOKUP($B49,'Novos Planos'!$B$9:$BR$71,AX$3,FALSE)-Desconto_TradeIn!AF49),"-")</f>
        <v>349</v>
      </c>
      <c r="AY49" s="146">
        <f>IFERROR(IF(VLOOKUP($B49,'Novos Planos'!$B$9:$BR$71,AY$3,FALSE)-Desconto_TradeIn!AG49&lt;=0,0,VLOOKUP($B49,'Novos Planos'!$B$9:$BR$71,AY$3,FALSE)-Desconto_TradeIn!AG49),"-")</f>
        <v>349</v>
      </c>
      <c r="AZ49" s="146">
        <f>IFERROR(IF(VLOOKUP($B49,'Novos Planos'!$B$9:$BR$71,AZ$3,FALSE)-Desconto_TradeIn!AH49&lt;=0,0,VLOOKUP($B49,'Novos Planos'!$B$9:$BR$71,AZ$3,FALSE)-Desconto_TradeIn!AH49),"-")</f>
        <v>349</v>
      </c>
      <c r="BA49" s="146">
        <f>IFERROR(IF(VLOOKUP($B49,'Novos Planos'!$B$9:$BR$71,BA$3,FALSE)-Desconto_TradeIn!AI49&lt;=0,0,VLOOKUP($B49,'Novos Planos'!$B$9:$BR$71,BA$3,FALSE)-Desconto_TradeIn!AI49),"-")</f>
        <v>99</v>
      </c>
      <c r="BB49" s="146">
        <f>IFERROR(IF(VLOOKUP($B49,'Novos Planos'!$B$9:$BR$71,BB$3,FALSE)-Desconto_TradeIn!AJ49&lt;=0,0,VLOOKUP($B49,'Novos Planos'!$B$9:$BR$71,BB$3,FALSE)-Desconto_TradeIn!AJ49),"-")</f>
        <v>99</v>
      </c>
      <c r="BC49" s="146">
        <f>IFERROR(IF(VLOOKUP($B49,'Novos Planos'!$B$9:$BR$71,BC$3,FALSE)-Desconto_TradeIn!AK49&lt;=0,0,VLOOKUP($B49,'Novos Planos'!$B$9:$BR$71,BC$3,FALSE)-Desconto_TradeIn!AK49),"-")</f>
        <v>99</v>
      </c>
      <c r="BD49" s="146">
        <f>IFERROR(IF(VLOOKUP($B49,'Novos Planos'!$B$9:$BR$71,BD$3,FALSE)-Desconto_TradeIn!AL49&lt;=0,0,VLOOKUP($B49,'Novos Planos'!$B$9:$BR$71,BD$3,FALSE)-Desconto_TradeIn!AL49),"-")</f>
        <v>99</v>
      </c>
      <c r="BE49" s="146">
        <f>IFERROR(IF(VLOOKUP($B49,'Novos Planos'!$B$9:$BR$71,BE$3,FALSE)-Desconto_TradeIn!AM49&lt;=0,0,VLOOKUP($B49,'Novos Planos'!$B$9:$BR$71,BE$3,FALSE)-Desconto_TradeIn!AM49),"-")</f>
        <v>99</v>
      </c>
      <c r="BF49" s="146">
        <f>IFERROR(IF(VLOOKUP($B49,'Novos Planos'!$B$9:$BR$71,BF$3,FALSE)-Desconto_TradeIn!AN49&lt;=0,0,VLOOKUP($B49,'Novos Planos'!$B$9:$BR$71,BF$3,FALSE)-Desconto_TradeIn!AN49),"-")</f>
        <v>99</v>
      </c>
      <c r="BG49" s="146">
        <f>IFERROR(IF(VLOOKUP($B49,'Novos Planos'!$B$9:$BR$71,BG$3,FALSE)-Desconto_TradeIn!AO49&lt;=0,0,VLOOKUP($B49,'Novos Planos'!$B$9:$BR$71,BG$3,FALSE)-Desconto_TradeIn!AO49),"-")</f>
        <v>99</v>
      </c>
      <c r="BH49" s="146">
        <f>IFERROR(IF(VLOOKUP($B49,'Novos Planos'!$B$9:$BR$71,BH$3,FALSE)-Desconto_TradeIn!AP49&lt;=0,0,VLOOKUP($B49,'Novos Planos'!$B$9:$BR$71,BH$3,FALSE)-Desconto_TradeIn!AP49),"-")</f>
        <v>99</v>
      </c>
      <c r="BI49" s="146">
        <f>IFERROR(IF(VLOOKUP($B49,'Novos Planos'!$B$9:$BR$71,BI$3,FALSE)-Desconto_TradeIn!AQ49&lt;=0,0,VLOOKUP($B49,'Novos Planos'!$B$9:$BR$71,BI$3,FALSE)-Desconto_TradeIn!AQ49),"-")</f>
        <v>99</v>
      </c>
      <c r="BJ49" s="146">
        <f>IFERROR(IF(VLOOKUP($B49,'Novos Planos'!$B$9:$BR$71,BJ$3,FALSE)-Desconto_TradeIn!AR49&lt;=0,0,VLOOKUP($B49,'Novos Planos'!$B$9:$BR$71,BJ$3,FALSE)-Desconto_TradeIn!AR49),"-")</f>
        <v>49</v>
      </c>
      <c r="BK49" s="146">
        <f>IFERROR(IF(VLOOKUP($B49,'Novos Planos'!$B$9:$BR$71,BK$3,FALSE)-Desconto_TradeIn!AS49&lt;=0,0,VLOOKUP($B49,'Novos Planos'!$B$9:$BR$71,BK$3,FALSE)-Desconto_TradeIn!AS49),"-")</f>
        <v>49</v>
      </c>
      <c r="BL49" s="146">
        <f>IFERROR(IF(VLOOKUP($B49,'Novos Planos'!$B$9:$BR$71,BL$3,FALSE)-Desconto_TradeIn!AT49&lt;=0,0,VLOOKUP($B49,'Novos Planos'!$B$9:$BR$71,BL$3,FALSE)-Desconto_TradeIn!AT49),"-")</f>
        <v>49</v>
      </c>
      <c r="BM49" s="146">
        <f>IFERROR(IF(VLOOKUP($B49,'Novos Planos'!$B$9:$BR$71,BM$3,FALSE)-Desconto_TradeIn!AU49&lt;=0,0,VLOOKUP($B49,'Novos Planos'!$B$9:$BR$71,BM$3,FALSE)-Desconto_TradeIn!AU49),"-")</f>
        <v>49</v>
      </c>
      <c r="BN49" s="146">
        <f>IFERROR(IF(VLOOKUP($B49,'Novos Planos'!$B$9:$BR$71,BN$3,FALSE)-Desconto_TradeIn!AV49&lt;=0,0,VLOOKUP($B49,'Novos Planos'!$B$9:$BR$71,BN$3,FALSE)-Desconto_TradeIn!AV49),"-")</f>
        <v>49</v>
      </c>
      <c r="BO49" s="146">
        <f>IFERROR(IF(VLOOKUP($B49,'Novos Planos'!$B$9:$BR$71,BO$3,FALSE)-Desconto_TradeIn!AW49&lt;=0,0,VLOOKUP($B49,'Novos Planos'!$B$9:$BR$71,BO$3,FALSE)-Desconto_TradeIn!AW49),"-")</f>
        <v>49</v>
      </c>
      <c r="BP49" s="146">
        <f>IFERROR(IF(VLOOKUP($B49,'Novos Planos'!$B$9:$BR$71,BP$3,FALSE)-Desconto_TradeIn!AX49&lt;=0,0,VLOOKUP($B49,'Novos Planos'!$B$9:$BR$71,BP$3,FALSE)-Desconto_TradeIn!AX49),"-")</f>
        <v>49</v>
      </c>
      <c r="BQ49" s="146">
        <f>IFERROR(IF(VLOOKUP($B49,'Novos Planos'!$B$9:$BR$71,BQ$3,FALSE)-Desconto_TradeIn!AY49&lt;=0,0,VLOOKUP($B49,'Novos Planos'!$B$9:$BR$71,BQ$3,FALSE)-Desconto_TradeIn!AY49),"-")</f>
        <v>49</v>
      </c>
      <c r="BR49" s="146">
        <f>IFERROR(IF(VLOOKUP($B49,'Novos Planos'!$B$9:$BR$71,BR$3,FALSE)-Desconto_TradeIn!AZ49&lt;=0,0,VLOOKUP($B49,'Novos Planos'!$B$9:$BR$71,BR$3,FALSE)-Desconto_TradeIn!AZ49),"-")</f>
        <v>49</v>
      </c>
      <c r="BS49" s="146">
        <f>IFERROR(IF(VLOOKUP($B49,'Novos Planos'!$B$9:$BR$71,BS$3,FALSE)-Desconto_TradeIn!BA49&lt;=0,0,VLOOKUP($B49,'Novos Planos'!$B$9:$BR$71,BS$3,FALSE)-Desconto_TradeIn!BA49),"-")</f>
        <v>49</v>
      </c>
      <c r="BT49" s="146">
        <f>IFERROR(IF(VLOOKUP($B49,'Novos Planos'!$B$9:$BR$71,BT$3,FALSE)-Desconto_TradeIn!BB49&lt;=0,0,VLOOKUP($B49,'Novos Planos'!$B$9:$BR$71,BT$3,FALSE)-Desconto_TradeIn!BB49),"-")</f>
        <v>49</v>
      </c>
      <c r="BU49" s="146">
        <f>IFERROR(IF(VLOOKUP($B49,'Novos Planos'!$B$9:$BR$71,BU$3,FALSE)-Desconto_TradeIn!BC49&lt;=0,0,VLOOKUP($B49,'Novos Planos'!$B$9:$BR$71,BU$3,FALSE)-Desconto_TradeIn!BC49),"-")</f>
        <v>49</v>
      </c>
      <c r="BV49" s="146">
        <f>IFERROR(IF(VLOOKUP($B49,'Novos Planos'!$B$9:$BR$71,BV$3,FALSE)-Desconto_TradeIn!BD49&lt;=0,0,VLOOKUP($B49,'Novos Planos'!$B$9:$BR$71,BV$3,FALSE)-Desconto_TradeIn!BD49),"-")</f>
        <v>49</v>
      </c>
      <c r="BW49" s="146">
        <f>IFERROR(IF(VLOOKUP($B49,'Novos Planos'!$B$9:$BR$71,BW$3,FALSE)-Desconto_TradeIn!BE49&lt;=0,0,VLOOKUP($B49,'Novos Planos'!$B$9:$BR$71,BW$3,FALSE)-Desconto_TradeIn!BE49),"-")</f>
        <v>49</v>
      </c>
      <c r="BX49" s="146">
        <f>IFERROR(IF(VLOOKUP($B49,'Novos Planos'!$B$9:$BR$71,BX$3,FALSE)-Desconto_TradeIn!BF49&lt;=0,0,VLOOKUP($B49,'Novos Planos'!$B$9:$BR$71,BX$3,FALSE)-Desconto_TradeIn!BF49),"-")</f>
        <v>49</v>
      </c>
      <c r="BY49" s="146">
        <f>IFERROR(IF(VLOOKUP($B49,'Novos Planos'!$B$9:$BR$71,BY$3,FALSE)-Desconto_TradeIn!BG49&lt;=0,0,VLOOKUP($B49,'Novos Planos'!$B$9:$BR$71,BY$3,FALSE)-Desconto_TradeIn!BG49),"-")</f>
        <v>49</v>
      </c>
      <c r="BZ49" s="146">
        <f>IFERROR(IF(VLOOKUP($B49,'Novos Planos'!$B$9:$BR$71,BZ$3,FALSE)-Desconto_TradeIn!BH49&lt;=0,0,VLOOKUP($B49,'Novos Planos'!$B$9:$BR$71,BZ$3,FALSE)-Desconto_TradeIn!BH49),"-")</f>
        <v>49</v>
      </c>
      <c r="CA49" s="146">
        <f>IFERROR(IF(VLOOKUP($B49,'Novos Planos'!$B$9:$BR$71,CA$3,FALSE)-Desconto_TradeIn!BI49&lt;=0,0,VLOOKUP($B49,'Novos Planos'!$B$9:$BR$71,CA$3,FALSE)-Desconto_TradeIn!BI49),"-")</f>
        <v>49</v>
      </c>
      <c r="CB49" s="146">
        <f>IFERROR(IF(VLOOKUP($B49,'Novos Planos'!$B$9:$BR$71,CB$3,FALSE)-Desconto_TradeIn!BJ49&lt;=0,0,VLOOKUP($B49,'Novos Planos'!$B$9:$BR$71,CB$3,FALSE)-Desconto_TradeIn!BJ49),"-")</f>
        <v>0</v>
      </c>
      <c r="CC49" s="146">
        <f>IFERROR(IF(VLOOKUP($B49,'Novos Planos'!$B$9:$BR$71,CC$3,FALSE)-Desconto_TradeIn!BK49&lt;=0,0,VLOOKUP($B49,'Novos Planos'!$B$9:$BR$71,CC$3,FALSE)-Desconto_TradeIn!BK49),"-")</f>
        <v>0</v>
      </c>
      <c r="CD49" s="146">
        <f>IFERROR(IF(VLOOKUP($B49,'Novos Planos'!$B$9:$BR$71,CD$3,FALSE)-Desconto_TradeIn!BL49&lt;=0,0,VLOOKUP($B49,'Novos Planos'!$B$9:$BR$71,CD$3,FALSE)-Desconto_TradeIn!BL49),"-")</f>
        <v>0</v>
      </c>
      <c r="CE49" s="146">
        <f>IFERROR(IF(VLOOKUP($B49,'Novos Planos'!$B$9:$BR$71,CE$3,FALSE)-Desconto_TradeIn!BM49&lt;=0,0,VLOOKUP($B49,'Novos Planos'!$B$9:$BR$71,CE$3,FALSE)-Desconto_TradeIn!BM49),"-")</f>
        <v>0</v>
      </c>
      <c r="CF49" s="146">
        <f>IFERROR(IF(VLOOKUP($B49,'Novos Planos'!$B$9:$BR$71,CF$3,FALSE)-Desconto_TradeIn!BN49&lt;=0,0,VLOOKUP($B49,'Novos Planos'!$B$9:$BR$71,CF$3,FALSE)-Desconto_TradeIn!BN49),"-")</f>
        <v>0</v>
      </c>
      <c r="CG49" s="146">
        <f>IFERROR(IF(VLOOKUP($B49,'Novos Planos'!$B$9:$BR$71,CG$3,FALSE)-Desconto_TradeIn!BO49&lt;=0,0,VLOOKUP($B49,'Novos Planos'!$B$9:$BR$71,CG$3,FALSE)-Desconto_TradeIn!BO49),"-")</f>
        <v>0</v>
      </c>
      <c r="CH49" s="146">
        <f>IFERROR(IF(VLOOKUP($B49,'Novos Planos'!$B$9:$BR$71,CH$3,FALSE)-Desconto_TradeIn!BP49&lt;=0,0,VLOOKUP($B49,'Novos Planos'!$B$9:$BR$71,CH$3,FALSE)-Desconto_TradeIn!BP49),"-")</f>
        <v>0</v>
      </c>
      <c r="CI49" s="146">
        <f>IFERROR(IF(VLOOKUP($B49,'Novos Planos'!$B$9:$BR$71,CI$3,FALSE)-Desconto_TradeIn!BQ49&lt;=0,0,VLOOKUP($B49,'Novos Planos'!$B$9:$BR$71,CI$3,FALSE)-Desconto_TradeIn!BQ49),"-")</f>
        <v>0</v>
      </c>
      <c r="CJ49" s="146">
        <f>IFERROR(IF(VLOOKUP($B49,'Novos Planos'!$B$9:$BR$71,CJ$3,FALSE)-Desconto_TradeIn!BR49&lt;=0,0,VLOOKUP($B49,'Novos Planos'!$B$9:$BR$71,CJ$3,FALSE)-Desconto_TradeIn!BR49),"-")</f>
        <v>0</v>
      </c>
      <c r="CL49" s="237" t="b">
        <f>B49='Novos Planos'!B49</f>
        <v>1</v>
      </c>
      <c r="CM49" s="197">
        <v>0</v>
      </c>
      <c r="CN49" s="197">
        <v>0</v>
      </c>
      <c r="CO49" s="197">
        <v>0</v>
      </c>
      <c r="CP49" s="197">
        <v>0</v>
      </c>
      <c r="CQ49" s="197">
        <v>0</v>
      </c>
      <c r="CR49" s="197">
        <v>0</v>
      </c>
      <c r="CS49" s="197">
        <v>0</v>
      </c>
      <c r="CT49" s="197">
        <v>0</v>
      </c>
      <c r="CU49" s="197">
        <v>0</v>
      </c>
      <c r="CV49" s="197">
        <v>629</v>
      </c>
      <c r="CW49" s="197">
        <v>629</v>
      </c>
      <c r="CX49" s="197">
        <v>629</v>
      </c>
      <c r="CY49" s="197">
        <v>629</v>
      </c>
      <c r="CZ49" s="197">
        <v>629</v>
      </c>
      <c r="DA49" s="197">
        <v>629</v>
      </c>
      <c r="DB49" s="197">
        <v>629</v>
      </c>
      <c r="DC49" s="197">
        <v>629</v>
      </c>
      <c r="DD49" s="197">
        <v>629</v>
      </c>
      <c r="DE49" s="146">
        <v>899</v>
      </c>
      <c r="DF49" s="146">
        <v>899</v>
      </c>
      <c r="DG49" s="146">
        <v>899</v>
      </c>
      <c r="DH49" s="146">
        <v>899</v>
      </c>
      <c r="DI49" s="146">
        <v>899</v>
      </c>
      <c r="DJ49" s="146">
        <v>899</v>
      </c>
      <c r="DK49" s="146">
        <v>899</v>
      </c>
      <c r="DL49" s="146">
        <v>899</v>
      </c>
      <c r="DM49" s="146">
        <v>899</v>
      </c>
      <c r="DN49" s="146">
        <v>629</v>
      </c>
      <c r="DO49" s="146">
        <v>629</v>
      </c>
      <c r="DP49" s="146">
        <v>629</v>
      </c>
      <c r="DQ49" s="146">
        <v>629</v>
      </c>
      <c r="DR49" s="146">
        <v>629</v>
      </c>
      <c r="DS49" s="146">
        <v>629</v>
      </c>
      <c r="DT49" s="146">
        <v>629</v>
      </c>
      <c r="DU49" s="146">
        <v>629</v>
      </c>
      <c r="DV49" s="146">
        <v>629</v>
      </c>
      <c r="DW49" s="146">
        <v>349</v>
      </c>
      <c r="DX49" s="146">
        <v>349</v>
      </c>
      <c r="DY49" s="146">
        <v>349</v>
      </c>
      <c r="DZ49" s="146">
        <v>349</v>
      </c>
      <c r="EA49" s="146">
        <v>349</v>
      </c>
      <c r="EB49" s="146">
        <v>349</v>
      </c>
      <c r="EC49" s="146">
        <v>349</v>
      </c>
      <c r="ED49" s="146">
        <v>349</v>
      </c>
      <c r="EE49" s="146">
        <v>349</v>
      </c>
      <c r="EF49" s="146">
        <v>99</v>
      </c>
      <c r="EG49" s="146">
        <v>99</v>
      </c>
      <c r="EH49" s="146">
        <v>99</v>
      </c>
      <c r="EI49" s="146">
        <v>99</v>
      </c>
      <c r="EJ49" s="146">
        <v>99</v>
      </c>
      <c r="EK49" s="146">
        <v>99</v>
      </c>
      <c r="EL49" s="146">
        <v>99</v>
      </c>
      <c r="EM49" s="146">
        <v>99</v>
      </c>
      <c r="EN49" s="146">
        <v>99</v>
      </c>
      <c r="EO49" s="146">
        <v>49</v>
      </c>
      <c r="EP49" s="146">
        <v>49</v>
      </c>
      <c r="EQ49" s="146">
        <v>49</v>
      </c>
      <c r="ER49" s="146">
        <v>49</v>
      </c>
      <c r="ES49" s="146">
        <v>49</v>
      </c>
      <c r="ET49" s="146">
        <v>49</v>
      </c>
      <c r="EU49" s="146">
        <v>49</v>
      </c>
      <c r="EV49" s="146">
        <v>49</v>
      </c>
      <c r="EW49" s="146">
        <v>49</v>
      </c>
      <c r="EX49" s="146">
        <v>49</v>
      </c>
      <c r="EY49" s="146">
        <v>49</v>
      </c>
      <c r="EZ49" s="146">
        <v>49</v>
      </c>
      <c r="FA49" s="146">
        <v>49</v>
      </c>
      <c r="FB49" s="146">
        <v>49</v>
      </c>
      <c r="FC49" s="146">
        <v>49</v>
      </c>
      <c r="FD49" s="146">
        <v>49</v>
      </c>
      <c r="FE49" s="146">
        <v>49</v>
      </c>
      <c r="FF49" s="146">
        <v>49</v>
      </c>
      <c r="FG49" s="146">
        <v>0</v>
      </c>
      <c r="FH49" s="146">
        <v>0</v>
      </c>
      <c r="FI49" s="146">
        <v>0</v>
      </c>
      <c r="FJ49" s="146">
        <v>0</v>
      </c>
      <c r="FK49" s="146">
        <v>0</v>
      </c>
      <c r="FL49" s="146">
        <v>0</v>
      </c>
      <c r="FM49" s="146">
        <v>0</v>
      </c>
      <c r="FN49" s="146">
        <v>0</v>
      </c>
      <c r="FO49" s="146">
        <v>0</v>
      </c>
    </row>
    <row r="50" spans="1:171" ht="15" customHeight="1">
      <c r="A50" s="296"/>
      <c r="B50" s="149" t="str">
        <f>'Novos Planos'!B50</f>
        <v>Samsung J200M</v>
      </c>
      <c r="C50" s="391" t="str">
        <f>'Novos Planos'!C50</f>
        <v>Samsung Galaxy J2 4G Duos</v>
      </c>
      <c r="D50" s="481">
        <f>'Novos Planos'!D50</f>
        <v>42305</v>
      </c>
      <c r="E50" s="481" t="str">
        <f>'Novos Planos'!E50</f>
        <v>Lte</v>
      </c>
      <c r="F50" s="197" t="str">
        <f>'Novos Planos'!F50</f>
        <v>3FF</v>
      </c>
      <c r="G50" s="197" t="str">
        <f>'Novos Planos'!G50</f>
        <v>SmartVivo 2GB</v>
      </c>
      <c r="H50" s="197"/>
      <c r="I50" s="197"/>
      <c r="J50" s="197"/>
      <c r="K50" s="197"/>
      <c r="L50" s="197"/>
      <c r="M50" s="197"/>
      <c r="N50" s="197"/>
      <c r="O50" s="197"/>
      <c r="P50" s="197"/>
      <c r="Q50" s="197">
        <f>IFERROR(IF(VLOOKUP($B50,Multivivo!$B$9:$AI$71,Q$3,FALSE)-Desconto_TradeIn!Q50&lt;=0,0,VLOOKUP($B50,Multivivo!$B$9:$AI$71,Q$3,FALSE)-Desconto_TradeIn!Q50),"-")</f>
        <v>629</v>
      </c>
      <c r="R50" s="197">
        <f>IFERROR(IF(VLOOKUP($B50,Multivivo!$B$9:$AI$71,R$3,FALSE)-Desconto_TradeIn!R50&lt;=0,0,VLOOKUP($B50,Multivivo!$B$9:$AI$71,R$3,FALSE)-Desconto_TradeIn!R50),"-")</f>
        <v>629</v>
      </c>
      <c r="S50" s="197">
        <f>IFERROR(IF(VLOOKUP($B50,Multivivo!$B$9:$AI$71,S$3,FALSE)-Desconto_TradeIn!S50&lt;=0,0,VLOOKUP($B50,Multivivo!$B$9:$AI$71,S$3,FALSE)-Desconto_TradeIn!S50),"-")</f>
        <v>629</v>
      </c>
      <c r="T50" s="197">
        <f>IFERROR(IF(VLOOKUP($B50,Multivivo!$B$9:$AI$71,T$3,FALSE)-Desconto_TradeIn!T50&lt;=0,0,VLOOKUP($B50,Multivivo!$B$9:$AI$71,T$3,FALSE)-Desconto_TradeIn!T50),"-")</f>
        <v>629</v>
      </c>
      <c r="U50" s="197">
        <f>IFERROR(IF(VLOOKUP($B50,Multivivo!$B$9:$AI$71,U$3,FALSE)-Desconto_TradeIn!U50&lt;=0,0,VLOOKUP($B50,Multivivo!$B$9:$AI$71,U$3,FALSE)-Desconto_TradeIn!U50),"-")</f>
        <v>629</v>
      </c>
      <c r="V50" s="197">
        <f>IFERROR(IF(VLOOKUP($B50,Multivivo!$B$9:$AI$71,V$3,FALSE)-Desconto_TradeIn!V50&lt;=0,0,VLOOKUP($B50,Multivivo!$B$9:$AI$71,V$3,FALSE)-Desconto_TradeIn!V50),"-")</f>
        <v>629</v>
      </c>
      <c r="W50" s="197">
        <f>IFERROR(IF(VLOOKUP($B50,Multivivo!$B$9:$AI$71,W$3,FALSE)-Desconto_TradeIn!W50&lt;=0,0,VLOOKUP($B50,Multivivo!$B$9:$AI$71,W$3,FALSE)-Desconto_TradeIn!W50),"-")</f>
        <v>629</v>
      </c>
      <c r="X50" s="197">
        <f>IFERROR(IF(VLOOKUP($B50,Multivivo!$B$9:$AI$71,X$3,FALSE)-Desconto_TradeIn!X50&lt;=0,0,VLOOKUP($B50,Multivivo!$B$9:$AI$71,X$3,FALSE)-Desconto_TradeIn!X50),"-")</f>
        <v>629</v>
      </c>
      <c r="Y50" s="197">
        <f>IFERROR(IF(VLOOKUP($B50,Multivivo!$B$9:$AI$71,Y$3,FALSE)-Desconto_TradeIn!Y50&lt;=0,0,VLOOKUP($B50,Multivivo!$B$9:$AI$71,Y$3,FALSE)-Desconto_TradeIn!Y50),"-")</f>
        <v>629</v>
      </c>
      <c r="Z50" s="146">
        <f>IFERROR(IF(VLOOKUP($B50,'Novos Planos'!$B$9:$BR$71,Z$3,FALSE)-Desconto_TradeIn!H50&lt;=0,0,VLOOKUP($B50,'Novos Planos'!$B$9:$BR$71,Z$3,FALSE)-Desconto_TradeIn!H50),"-")</f>
        <v>849</v>
      </c>
      <c r="AA50" s="146">
        <f>IFERROR(IF(VLOOKUP($B50,'Novos Planos'!$B$9:$BR$71,AA$3,FALSE)-Desconto_TradeIn!I50&lt;=0,0,VLOOKUP($B50,'Novos Planos'!$B$9:$BR$71,AA$3,FALSE)-Desconto_TradeIn!I50),"-")</f>
        <v>849</v>
      </c>
      <c r="AB50" s="146">
        <f>IFERROR(IF(VLOOKUP($B50,'Novos Planos'!$B$9:$BR$71,AB$3,FALSE)-Desconto_TradeIn!J50&lt;=0,0,VLOOKUP($B50,'Novos Planos'!$B$9:$BR$71,AB$3,FALSE)-Desconto_TradeIn!J50),"-")</f>
        <v>849</v>
      </c>
      <c r="AC50" s="146">
        <f>IFERROR(IF(VLOOKUP($B50,'Novos Planos'!$B$9:$BR$71,AC$3,FALSE)-Desconto_TradeIn!K50&lt;=0,0,VLOOKUP($B50,'Novos Planos'!$B$9:$BR$71,AC$3,FALSE)-Desconto_TradeIn!K50),"-")</f>
        <v>849</v>
      </c>
      <c r="AD50" s="146">
        <f>IFERROR(IF(VLOOKUP($B50,'Novos Planos'!$B$9:$BR$71,AD$3,FALSE)-Desconto_TradeIn!L50&lt;=0,0,VLOOKUP($B50,'Novos Planos'!$B$9:$BR$71,AD$3,FALSE)-Desconto_TradeIn!L50),"-")</f>
        <v>849</v>
      </c>
      <c r="AE50" s="146">
        <f>IFERROR(IF(VLOOKUP($B50,'Novos Planos'!$B$9:$BR$71,AE$3,FALSE)-Desconto_TradeIn!M50&lt;=0,0,VLOOKUP($B50,'Novos Planos'!$B$9:$BR$71,AE$3,FALSE)-Desconto_TradeIn!M50),"-")</f>
        <v>849</v>
      </c>
      <c r="AF50" s="146">
        <f>IFERROR(IF(VLOOKUP($B50,'Novos Planos'!$B$9:$BR$71,AF$3,FALSE)-Desconto_TradeIn!N50&lt;=0,0,VLOOKUP($B50,'Novos Planos'!$B$9:$BR$71,AF$3,FALSE)-Desconto_TradeIn!N50),"-")</f>
        <v>849</v>
      </c>
      <c r="AG50" s="146">
        <f>IFERROR(IF(VLOOKUP($B50,'Novos Planos'!$B$9:$BR$71,AG$3,FALSE)-Desconto_TradeIn!O50&lt;=0,0,VLOOKUP($B50,'Novos Planos'!$B$9:$BR$71,AG$3,FALSE)-Desconto_TradeIn!O50),"-")</f>
        <v>849</v>
      </c>
      <c r="AH50" s="146">
        <f>IFERROR(IF(VLOOKUP($B50,'Novos Planos'!$B$9:$BR$71,AH$3,FALSE)-Desconto_TradeIn!P50&lt;=0,0,VLOOKUP($B50,'Novos Planos'!$B$9:$BR$71,AH$3,FALSE)-Desconto_TradeIn!P50),"-")</f>
        <v>849</v>
      </c>
      <c r="AI50" s="146">
        <f>IFERROR(IF(VLOOKUP($B50,'Novos Planos'!$B$9:$BR$71,AI$3,FALSE)-Desconto_TradeIn!Q50&lt;=0,0,VLOOKUP($B50,'Novos Planos'!$B$9:$BR$71,AI$3,FALSE)-Desconto_TradeIn!Q50),"-")</f>
        <v>629</v>
      </c>
      <c r="AJ50" s="146">
        <f>IFERROR(IF(VLOOKUP($B50,'Novos Planos'!$B$9:$BR$71,AJ$3,FALSE)-Desconto_TradeIn!R50&lt;=0,0,VLOOKUP($B50,'Novos Planos'!$B$9:$BR$71,AJ$3,FALSE)-Desconto_TradeIn!R50),"-")</f>
        <v>629</v>
      </c>
      <c r="AK50" s="146">
        <f>IFERROR(IF(VLOOKUP($B50,'Novos Planos'!$B$9:$BR$71,AK$3,FALSE)-Desconto_TradeIn!S50&lt;=0,0,VLOOKUP($B50,'Novos Planos'!$B$9:$BR$71,AK$3,FALSE)-Desconto_TradeIn!S50),"-")</f>
        <v>629</v>
      </c>
      <c r="AL50" s="146">
        <f>IFERROR(IF(VLOOKUP($B50,'Novos Planos'!$B$9:$BR$71,AL$3,FALSE)-Desconto_TradeIn!T50&lt;=0,0,VLOOKUP($B50,'Novos Planos'!$B$9:$BR$71,AL$3,FALSE)-Desconto_TradeIn!T50),"-")</f>
        <v>629</v>
      </c>
      <c r="AM50" s="146">
        <f>IFERROR(IF(VLOOKUP($B50,'Novos Planos'!$B$9:$BR$71,AM$3,FALSE)-Desconto_TradeIn!U50&lt;=0,0,VLOOKUP($B50,'Novos Planos'!$B$9:$BR$71,AM$3,FALSE)-Desconto_TradeIn!U50),"-")</f>
        <v>629</v>
      </c>
      <c r="AN50" s="146">
        <f>IFERROR(IF(VLOOKUP($B50,'Novos Planos'!$B$9:$BR$71,AN$3,FALSE)-Desconto_TradeIn!V50&lt;=0,0,VLOOKUP($B50,'Novos Planos'!$B$9:$BR$71,AN$3,FALSE)-Desconto_TradeIn!V50),"-")</f>
        <v>629</v>
      </c>
      <c r="AO50" s="146">
        <f>IFERROR(IF(VLOOKUP($B50,'Novos Planos'!$B$9:$BR$71,AO$3,FALSE)-Desconto_TradeIn!W50&lt;=0,0,VLOOKUP($B50,'Novos Planos'!$B$9:$BR$71,AO$3,FALSE)-Desconto_TradeIn!W50),"-")</f>
        <v>629</v>
      </c>
      <c r="AP50" s="146">
        <f>IFERROR(IF(VLOOKUP($B50,'Novos Planos'!$B$9:$BR$71,AP$3,FALSE)-Desconto_TradeIn!X50&lt;=0,0,VLOOKUP($B50,'Novos Planos'!$B$9:$BR$71,AP$3,FALSE)-Desconto_TradeIn!X50),"-")</f>
        <v>629</v>
      </c>
      <c r="AQ50" s="146">
        <f>IFERROR(IF(VLOOKUP($B50,'Novos Planos'!$B$9:$BR$71,AQ$3,FALSE)-Desconto_TradeIn!Y50&lt;=0,0,VLOOKUP($B50,'Novos Planos'!$B$9:$BR$71,AQ$3,FALSE)-Desconto_TradeIn!Y50),"-")</f>
        <v>629</v>
      </c>
      <c r="AR50" s="146">
        <f>IFERROR(IF(VLOOKUP($B50,'Novos Planos'!$B$9:$BR$71,AR$3,FALSE)-Desconto_TradeIn!Z50&lt;=0,0,VLOOKUP($B50,'Novos Planos'!$B$9:$BR$71,AR$3,FALSE)-Desconto_TradeIn!Z50),"-")</f>
        <v>349</v>
      </c>
      <c r="AS50" s="146">
        <f>IFERROR(IF(VLOOKUP($B50,'Novos Planos'!$B$9:$BR$71,AS$3,FALSE)-Desconto_TradeIn!AA50&lt;=0,0,VLOOKUP($B50,'Novos Planos'!$B$9:$BR$71,AS$3,FALSE)-Desconto_TradeIn!AA50),"-")</f>
        <v>349</v>
      </c>
      <c r="AT50" s="146">
        <f>IFERROR(IF(VLOOKUP($B50,'Novos Planos'!$B$9:$BR$71,AT$3,FALSE)-Desconto_TradeIn!AB50&lt;=0,0,VLOOKUP($B50,'Novos Planos'!$B$9:$BR$71,AT$3,FALSE)-Desconto_TradeIn!AB50),"-")</f>
        <v>349</v>
      </c>
      <c r="AU50" s="146">
        <f>IFERROR(IF(VLOOKUP($B50,'Novos Planos'!$B$9:$BR$71,AU$3,FALSE)-Desconto_TradeIn!AC50&lt;=0,0,VLOOKUP($B50,'Novos Planos'!$B$9:$BR$71,AU$3,FALSE)-Desconto_TradeIn!AC50),"-")</f>
        <v>349</v>
      </c>
      <c r="AV50" s="146">
        <f>IFERROR(IF(VLOOKUP($B50,'Novos Planos'!$B$9:$BR$71,AV$3,FALSE)-Desconto_TradeIn!AD50&lt;=0,0,VLOOKUP($B50,'Novos Planos'!$B$9:$BR$71,AV$3,FALSE)-Desconto_TradeIn!AD50),"-")</f>
        <v>349</v>
      </c>
      <c r="AW50" s="146">
        <f>IFERROR(IF(VLOOKUP($B50,'Novos Planos'!$B$9:$BR$71,AW$3,FALSE)-Desconto_TradeIn!AE50&lt;=0,0,VLOOKUP($B50,'Novos Planos'!$B$9:$BR$71,AW$3,FALSE)-Desconto_TradeIn!AE50),"-")</f>
        <v>349</v>
      </c>
      <c r="AX50" s="146">
        <f>IFERROR(IF(VLOOKUP($B50,'Novos Planos'!$B$9:$BR$71,AX$3,FALSE)-Desconto_TradeIn!AF50&lt;=0,0,VLOOKUP($B50,'Novos Planos'!$B$9:$BR$71,AX$3,FALSE)-Desconto_TradeIn!AF50),"-")</f>
        <v>349</v>
      </c>
      <c r="AY50" s="146">
        <f>IFERROR(IF(VLOOKUP($B50,'Novos Planos'!$B$9:$BR$71,AY$3,FALSE)-Desconto_TradeIn!AG50&lt;=0,0,VLOOKUP($B50,'Novos Planos'!$B$9:$BR$71,AY$3,FALSE)-Desconto_TradeIn!AG50),"-")</f>
        <v>349</v>
      </c>
      <c r="AZ50" s="146">
        <f>IFERROR(IF(VLOOKUP($B50,'Novos Planos'!$B$9:$BR$71,AZ$3,FALSE)-Desconto_TradeIn!AH50&lt;=0,0,VLOOKUP($B50,'Novos Planos'!$B$9:$BR$71,AZ$3,FALSE)-Desconto_TradeIn!AH50),"-")</f>
        <v>349</v>
      </c>
      <c r="BA50" s="146">
        <f>IFERROR(IF(VLOOKUP($B50,'Novos Planos'!$B$9:$BR$71,BA$3,FALSE)-Desconto_TradeIn!AI50&lt;=0,0,VLOOKUP($B50,'Novos Planos'!$B$9:$BR$71,BA$3,FALSE)-Desconto_TradeIn!AI50),"-")</f>
        <v>99</v>
      </c>
      <c r="BB50" s="146">
        <f>IFERROR(IF(VLOOKUP($B50,'Novos Planos'!$B$9:$BR$71,BB$3,FALSE)-Desconto_TradeIn!AJ50&lt;=0,0,VLOOKUP($B50,'Novos Planos'!$B$9:$BR$71,BB$3,FALSE)-Desconto_TradeIn!AJ50),"-")</f>
        <v>99</v>
      </c>
      <c r="BC50" s="146">
        <f>IFERROR(IF(VLOOKUP($B50,'Novos Planos'!$B$9:$BR$71,BC$3,FALSE)-Desconto_TradeIn!AK50&lt;=0,0,VLOOKUP($B50,'Novos Planos'!$B$9:$BR$71,BC$3,FALSE)-Desconto_TradeIn!AK50),"-")</f>
        <v>99</v>
      </c>
      <c r="BD50" s="146">
        <f>IFERROR(IF(VLOOKUP($B50,'Novos Planos'!$B$9:$BR$71,BD$3,FALSE)-Desconto_TradeIn!AL50&lt;=0,0,VLOOKUP($B50,'Novos Planos'!$B$9:$BR$71,BD$3,FALSE)-Desconto_TradeIn!AL50),"-")</f>
        <v>99</v>
      </c>
      <c r="BE50" s="146">
        <f>IFERROR(IF(VLOOKUP($B50,'Novos Planos'!$B$9:$BR$71,BE$3,FALSE)-Desconto_TradeIn!AM50&lt;=0,0,VLOOKUP($B50,'Novos Planos'!$B$9:$BR$71,BE$3,FALSE)-Desconto_TradeIn!AM50),"-")</f>
        <v>99</v>
      </c>
      <c r="BF50" s="146">
        <f>IFERROR(IF(VLOOKUP($B50,'Novos Planos'!$B$9:$BR$71,BF$3,FALSE)-Desconto_TradeIn!AN50&lt;=0,0,VLOOKUP($B50,'Novos Planos'!$B$9:$BR$71,BF$3,FALSE)-Desconto_TradeIn!AN50),"-")</f>
        <v>99</v>
      </c>
      <c r="BG50" s="146">
        <f>IFERROR(IF(VLOOKUP($B50,'Novos Planos'!$B$9:$BR$71,BG$3,FALSE)-Desconto_TradeIn!AO50&lt;=0,0,VLOOKUP($B50,'Novos Planos'!$B$9:$BR$71,BG$3,FALSE)-Desconto_TradeIn!AO50),"-")</f>
        <v>99</v>
      </c>
      <c r="BH50" s="146">
        <f>IFERROR(IF(VLOOKUP($B50,'Novos Planos'!$B$9:$BR$71,BH$3,FALSE)-Desconto_TradeIn!AP50&lt;=0,0,VLOOKUP($B50,'Novos Planos'!$B$9:$BR$71,BH$3,FALSE)-Desconto_TradeIn!AP50),"-")</f>
        <v>99</v>
      </c>
      <c r="BI50" s="146">
        <f>IFERROR(IF(VLOOKUP($B50,'Novos Planos'!$B$9:$BR$71,BI$3,FALSE)-Desconto_TradeIn!AQ50&lt;=0,0,VLOOKUP($B50,'Novos Planos'!$B$9:$BR$71,BI$3,FALSE)-Desconto_TradeIn!AQ50),"-")</f>
        <v>99</v>
      </c>
      <c r="BJ50" s="146">
        <f>IFERROR(IF(VLOOKUP($B50,'Novos Planos'!$B$9:$BR$71,BJ$3,FALSE)-Desconto_TradeIn!AR50&lt;=0,0,VLOOKUP($B50,'Novos Planos'!$B$9:$BR$71,BJ$3,FALSE)-Desconto_TradeIn!AR50),"-")</f>
        <v>49</v>
      </c>
      <c r="BK50" s="146">
        <f>IFERROR(IF(VLOOKUP($B50,'Novos Planos'!$B$9:$BR$71,BK$3,FALSE)-Desconto_TradeIn!AS50&lt;=0,0,VLOOKUP($B50,'Novos Planos'!$B$9:$BR$71,BK$3,FALSE)-Desconto_TradeIn!AS50),"-")</f>
        <v>49</v>
      </c>
      <c r="BL50" s="146">
        <f>IFERROR(IF(VLOOKUP($B50,'Novos Planos'!$B$9:$BR$71,BL$3,FALSE)-Desconto_TradeIn!AT50&lt;=0,0,VLOOKUP($B50,'Novos Planos'!$B$9:$BR$71,BL$3,FALSE)-Desconto_TradeIn!AT50),"-")</f>
        <v>49</v>
      </c>
      <c r="BM50" s="146">
        <f>IFERROR(IF(VLOOKUP($B50,'Novos Planos'!$B$9:$BR$71,BM$3,FALSE)-Desconto_TradeIn!AU50&lt;=0,0,VLOOKUP($B50,'Novos Planos'!$B$9:$BR$71,BM$3,FALSE)-Desconto_TradeIn!AU50),"-")</f>
        <v>49</v>
      </c>
      <c r="BN50" s="146">
        <f>IFERROR(IF(VLOOKUP($B50,'Novos Planos'!$B$9:$BR$71,BN$3,FALSE)-Desconto_TradeIn!AV50&lt;=0,0,VLOOKUP($B50,'Novos Planos'!$B$9:$BR$71,BN$3,FALSE)-Desconto_TradeIn!AV50),"-")</f>
        <v>49</v>
      </c>
      <c r="BO50" s="146">
        <f>IFERROR(IF(VLOOKUP($B50,'Novos Planos'!$B$9:$BR$71,BO$3,FALSE)-Desconto_TradeIn!AW50&lt;=0,0,VLOOKUP($B50,'Novos Planos'!$B$9:$BR$71,BO$3,FALSE)-Desconto_TradeIn!AW50),"-")</f>
        <v>49</v>
      </c>
      <c r="BP50" s="146">
        <f>IFERROR(IF(VLOOKUP($B50,'Novos Planos'!$B$9:$BR$71,BP$3,FALSE)-Desconto_TradeIn!AX50&lt;=0,0,VLOOKUP($B50,'Novos Planos'!$B$9:$BR$71,BP$3,FALSE)-Desconto_TradeIn!AX50),"-")</f>
        <v>49</v>
      </c>
      <c r="BQ50" s="146">
        <f>IFERROR(IF(VLOOKUP($B50,'Novos Planos'!$B$9:$BR$71,BQ$3,FALSE)-Desconto_TradeIn!AY50&lt;=0,0,VLOOKUP($B50,'Novos Planos'!$B$9:$BR$71,BQ$3,FALSE)-Desconto_TradeIn!AY50),"-")</f>
        <v>49</v>
      </c>
      <c r="BR50" s="146">
        <f>IFERROR(IF(VLOOKUP($B50,'Novos Planos'!$B$9:$BR$71,BR$3,FALSE)-Desconto_TradeIn!AZ50&lt;=0,0,VLOOKUP($B50,'Novos Planos'!$B$9:$BR$71,BR$3,FALSE)-Desconto_TradeIn!AZ50),"-")</f>
        <v>49</v>
      </c>
      <c r="BS50" s="146">
        <f>IFERROR(IF(VLOOKUP($B50,'Novos Planos'!$B$9:$BR$71,BS$3,FALSE)-Desconto_TradeIn!BA50&lt;=0,0,VLOOKUP($B50,'Novos Planos'!$B$9:$BR$71,BS$3,FALSE)-Desconto_TradeIn!BA50),"-")</f>
        <v>49</v>
      </c>
      <c r="BT50" s="146">
        <f>IFERROR(IF(VLOOKUP($B50,'Novos Planos'!$B$9:$BR$71,BT$3,FALSE)-Desconto_TradeIn!BB50&lt;=0,0,VLOOKUP($B50,'Novos Planos'!$B$9:$BR$71,BT$3,FALSE)-Desconto_TradeIn!BB50),"-")</f>
        <v>49</v>
      </c>
      <c r="BU50" s="146">
        <f>IFERROR(IF(VLOOKUP($B50,'Novos Planos'!$B$9:$BR$71,BU$3,FALSE)-Desconto_TradeIn!BC50&lt;=0,0,VLOOKUP($B50,'Novos Planos'!$B$9:$BR$71,BU$3,FALSE)-Desconto_TradeIn!BC50),"-")</f>
        <v>49</v>
      </c>
      <c r="BV50" s="146">
        <f>IFERROR(IF(VLOOKUP($B50,'Novos Planos'!$B$9:$BR$71,BV$3,FALSE)-Desconto_TradeIn!BD50&lt;=0,0,VLOOKUP($B50,'Novos Planos'!$B$9:$BR$71,BV$3,FALSE)-Desconto_TradeIn!BD50),"-")</f>
        <v>49</v>
      </c>
      <c r="BW50" s="146">
        <f>IFERROR(IF(VLOOKUP($B50,'Novos Planos'!$B$9:$BR$71,BW$3,FALSE)-Desconto_TradeIn!BE50&lt;=0,0,VLOOKUP($B50,'Novos Planos'!$B$9:$BR$71,BW$3,FALSE)-Desconto_TradeIn!BE50),"-")</f>
        <v>49</v>
      </c>
      <c r="BX50" s="146">
        <f>IFERROR(IF(VLOOKUP($B50,'Novos Planos'!$B$9:$BR$71,BX$3,FALSE)-Desconto_TradeIn!BF50&lt;=0,0,VLOOKUP($B50,'Novos Planos'!$B$9:$BR$71,BX$3,FALSE)-Desconto_TradeIn!BF50),"-")</f>
        <v>49</v>
      </c>
      <c r="BY50" s="146">
        <f>IFERROR(IF(VLOOKUP($B50,'Novos Planos'!$B$9:$BR$71,BY$3,FALSE)-Desconto_TradeIn!BG50&lt;=0,0,VLOOKUP($B50,'Novos Planos'!$B$9:$BR$71,BY$3,FALSE)-Desconto_TradeIn!BG50),"-")</f>
        <v>49</v>
      </c>
      <c r="BZ50" s="146">
        <f>IFERROR(IF(VLOOKUP($B50,'Novos Planos'!$B$9:$BR$71,BZ$3,FALSE)-Desconto_TradeIn!BH50&lt;=0,0,VLOOKUP($B50,'Novos Planos'!$B$9:$BR$71,BZ$3,FALSE)-Desconto_TradeIn!BH50),"-")</f>
        <v>49</v>
      </c>
      <c r="CA50" s="146">
        <f>IFERROR(IF(VLOOKUP($B50,'Novos Planos'!$B$9:$BR$71,CA$3,FALSE)-Desconto_TradeIn!BI50&lt;=0,0,VLOOKUP($B50,'Novos Planos'!$B$9:$BR$71,CA$3,FALSE)-Desconto_TradeIn!BI50),"-")</f>
        <v>49</v>
      </c>
      <c r="CB50" s="146">
        <f>IFERROR(IF(VLOOKUP($B50,'Novos Planos'!$B$9:$BR$71,CB$3,FALSE)-Desconto_TradeIn!BJ50&lt;=0,0,VLOOKUP($B50,'Novos Planos'!$B$9:$BR$71,CB$3,FALSE)-Desconto_TradeIn!BJ50),"-")</f>
        <v>0</v>
      </c>
      <c r="CC50" s="146">
        <f>IFERROR(IF(VLOOKUP($B50,'Novos Planos'!$B$9:$BR$71,CC$3,FALSE)-Desconto_TradeIn!BK50&lt;=0,0,VLOOKUP($B50,'Novos Planos'!$B$9:$BR$71,CC$3,FALSE)-Desconto_TradeIn!BK50),"-")</f>
        <v>0</v>
      </c>
      <c r="CD50" s="146">
        <f>IFERROR(IF(VLOOKUP($B50,'Novos Planos'!$B$9:$BR$71,CD$3,FALSE)-Desconto_TradeIn!BL50&lt;=0,0,VLOOKUP($B50,'Novos Planos'!$B$9:$BR$71,CD$3,FALSE)-Desconto_TradeIn!BL50),"-")</f>
        <v>0</v>
      </c>
      <c r="CE50" s="146">
        <f>IFERROR(IF(VLOOKUP($B50,'Novos Planos'!$B$9:$BR$71,CE$3,FALSE)-Desconto_TradeIn!BM50&lt;=0,0,VLOOKUP($B50,'Novos Planos'!$B$9:$BR$71,CE$3,FALSE)-Desconto_TradeIn!BM50),"-")</f>
        <v>0</v>
      </c>
      <c r="CF50" s="146">
        <f>IFERROR(IF(VLOOKUP($B50,'Novos Planos'!$B$9:$BR$71,CF$3,FALSE)-Desconto_TradeIn!BN50&lt;=0,0,VLOOKUP($B50,'Novos Planos'!$B$9:$BR$71,CF$3,FALSE)-Desconto_TradeIn!BN50),"-")</f>
        <v>0</v>
      </c>
      <c r="CG50" s="146">
        <f>IFERROR(IF(VLOOKUP($B50,'Novos Planos'!$B$9:$BR$71,CG$3,FALSE)-Desconto_TradeIn!BO50&lt;=0,0,VLOOKUP($B50,'Novos Planos'!$B$9:$BR$71,CG$3,FALSE)-Desconto_TradeIn!BO50),"-")</f>
        <v>0</v>
      </c>
      <c r="CH50" s="146">
        <f>IFERROR(IF(VLOOKUP($B50,'Novos Planos'!$B$9:$BR$71,CH$3,FALSE)-Desconto_TradeIn!BP50&lt;=0,0,VLOOKUP($B50,'Novos Planos'!$B$9:$BR$71,CH$3,FALSE)-Desconto_TradeIn!BP50),"-")</f>
        <v>0</v>
      </c>
      <c r="CI50" s="146">
        <f>IFERROR(IF(VLOOKUP($B50,'Novos Planos'!$B$9:$BR$71,CI$3,FALSE)-Desconto_TradeIn!BQ50&lt;=0,0,VLOOKUP($B50,'Novos Planos'!$B$9:$BR$71,CI$3,FALSE)-Desconto_TradeIn!BQ50),"-")</f>
        <v>0</v>
      </c>
      <c r="CJ50" s="146">
        <f>IFERROR(IF(VLOOKUP($B50,'Novos Planos'!$B$9:$BR$71,CJ$3,FALSE)-Desconto_TradeIn!BR50&lt;=0,0,VLOOKUP($B50,'Novos Planos'!$B$9:$BR$71,CJ$3,FALSE)-Desconto_TradeIn!BR50),"-")</f>
        <v>0</v>
      </c>
      <c r="CL50" s="237" t="b">
        <f>B50='Novos Planos'!B50</f>
        <v>1</v>
      </c>
      <c r="CM50" s="197">
        <v>0</v>
      </c>
      <c r="CN50" s="197">
        <v>0</v>
      </c>
      <c r="CO50" s="197">
        <v>0</v>
      </c>
      <c r="CP50" s="197">
        <v>0</v>
      </c>
      <c r="CQ50" s="197">
        <v>0</v>
      </c>
      <c r="CR50" s="197">
        <v>0</v>
      </c>
      <c r="CS50" s="197">
        <v>0</v>
      </c>
      <c r="CT50" s="197">
        <v>0</v>
      </c>
      <c r="CU50" s="197">
        <v>0</v>
      </c>
      <c r="CV50" s="197">
        <v>629</v>
      </c>
      <c r="CW50" s="197">
        <v>629</v>
      </c>
      <c r="CX50" s="197">
        <v>629</v>
      </c>
      <c r="CY50" s="197">
        <v>629</v>
      </c>
      <c r="CZ50" s="197">
        <v>629</v>
      </c>
      <c r="DA50" s="197">
        <v>629</v>
      </c>
      <c r="DB50" s="197">
        <v>629</v>
      </c>
      <c r="DC50" s="197">
        <v>629</v>
      </c>
      <c r="DD50" s="197">
        <v>629</v>
      </c>
      <c r="DE50" s="146">
        <v>849</v>
      </c>
      <c r="DF50" s="146">
        <v>849</v>
      </c>
      <c r="DG50" s="146">
        <v>849</v>
      </c>
      <c r="DH50" s="146">
        <v>849</v>
      </c>
      <c r="DI50" s="146">
        <v>849</v>
      </c>
      <c r="DJ50" s="146">
        <v>849</v>
      </c>
      <c r="DK50" s="146">
        <v>849</v>
      </c>
      <c r="DL50" s="146">
        <v>849</v>
      </c>
      <c r="DM50" s="146">
        <v>849</v>
      </c>
      <c r="DN50" s="146">
        <v>629</v>
      </c>
      <c r="DO50" s="146">
        <v>629</v>
      </c>
      <c r="DP50" s="146">
        <v>629</v>
      </c>
      <c r="DQ50" s="146">
        <v>629</v>
      </c>
      <c r="DR50" s="146">
        <v>629</v>
      </c>
      <c r="DS50" s="146">
        <v>629</v>
      </c>
      <c r="DT50" s="146">
        <v>629</v>
      </c>
      <c r="DU50" s="146">
        <v>629</v>
      </c>
      <c r="DV50" s="146">
        <v>629</v>
      </c>
      <c r="DW50" s="146">
        <v>349</v>
      </c>
      <c r="DX50" s="146">
        <v>349</v>
      </c>
      <c r="DY50" s="146">
        <v>349</v>
      </c>
      <c r="DZ50" s="146">
        <v>349</v>
      </c>
      <c r="EA50" s="146">
        <v>349</v>
      </c>
      <c r="EB50" s="146">
        <v>349</v>
      </c>
      <c r="EC50" s="146">
        <v>349</v>
      </c>
      <c r="ED50" s="146">
        <v>349</v>
      </c>
      <c r="EE50" s="146">
        <v>349</v>
      </c>
      <c r="EF50" s="146">
        <v>99</v>
      </c>
      <c r="EG50" s="146">
        <v>99</v>
      </c>
      <c r="EH50" s="146">
        <v>99</v>
      </c>
      <c r="EI50" s="146">
        <v>99</v>
      </c>
      <c r="EJ50" s="146">
        <v>99</v>
      </c>
      <c r="EK50" s="146">
        <v>99</v>
      </c>
      <c r="EL50" s="146">
        <v>99</v>
      </c>
      <c r="EM50" s="146">
        <v>99</v>
      </c>
      <c r="EN50" s="146">
        <v>99</v>
      </c>
      <c r="EO50" s="146">
        <v>49</v>
      </c>
      <c r="EP50" s="146">
        <v>49</v>
      </c>
      <c r="EQ50" s="146">
        <v>49</v>
      </c>
      <c r="ER50" s="146">
        <v>49</v>
      </c>
      <c r="ES50" s="146">
        <v>49</v>
      </c>
      <c r="ET50" s="146">
        <v>49</v>
      </c>
      <c r="EU50" s="146">
        <v>49</v>
      </c>
      <c r="EV50" s="146">
        <v>49</v>
      </c>
      <c r="EW50" s="146">
        <v>49</v>
      </c>
      <c r="EX50" s="146">
        <v>49</v>
      </c>
      <c r="EY50" s="146">
        <v>49</v>
      </c>
      <c r="EZ50" s="146">
        <v>49</v>
      </c>
      <c r="FA50" s="146">
        <v>49</v>
      </c>
      <c r="FB50" s="146">
        <v>49</v>
      </c>
      <c r="FC50" s="146">
        <v>49</v>
      </c>
      <c r="FD50" s="146">
        <v>49</v>
      </c>
      <c r="FE50" s="146">
        <v>49</v>
      </c>
      <c r="FF50" s="146">
        <v>49</v>
      </c>
      <c r="FG50" s="146">
        <v>0</v>
      </c>
      <c r="FH50" s="146">
        <v>0</v>
      </c>
      <c r="FI50" s="146">
        <v>0</v>
      </c>
      <c r="FJ50" s="146">
        <v>0</v>
      </c>
      <c r="FK50" s="146">
        <v>0</v>
      </c>
      <c r="FL50" s="146">
        <v>0</v>
      </c>
      <c r="FM50" s="146">
        <v>0</v>
      </c>
      <c r="FN50" s="146">
        <v>0</v>
      </c>
      <c r="FO50" s="146">
        <v>0</v>
      </c>
    </row>
    <row r="51" spans="1:171" ht="15" customHeight="1">
      <c r="A51" s="296"/>
      <c r="B51" s="149" t="str">
        <f>'Novos Planos'!B51</f>
        <v>Nokia 635</v>
      </c>
      <c r="C51" s="391" t="str">
        <f>'Novos Planos'!C51</f>
        <v>Nokia Lumia 635</v>
      </c>
      <c r="D51" s="481">
        <f>'Novos Planos'!D51</f>
        <v>41859</v>
      </c>
      <c r="E51" s="481" t="str">
        <f>'Novos Planos'!E51</f>
        <v>Lte</v>
      </c>
      <c r="F51" s="197" t="str">
        <f>'Novos Planos'!F51</f>
        <v>3FF</v>
      </c>
      <c r="G51" s="197" t="str">
        <f>'Novos Planos'!G51</f>
        <v>SmartVivo 2GB</v>
      </c>
      <c r="H51" s="197"/>
      <c r="I51" s="197"/>
      <c r="J51" s="197"/>
      <c r="K51" s="197"/>
      <c r="L51" s="197"/>
      <c r="M51" s="197"/>
      <c r="N51" s="197"/>
      <c r="O51" s="197"/>
      <c r="P51" s="197"/>
      <c r="Q51" s="197">
        <f>IFERROR(IF(VLOOKUP($B51,Multivivo!$B$9:$AI$71,Q$3,FALSE)-Desconto_TradeIn!Q51&lt;=0,0,VLOOKUP($B51,Multivivo!$B$9:$AI$71,Q$3,FALSE)-Desconto_TradeIn!Q51),"-")</f>
        <v>359</v>
      </c>
      <c r="R51" s="197">
        <f>IFERROR(IF(VLOOKUP($B51,Multivivo!$B$9:$AI$71,R$3,FALSE)-Desconto_TradeIn!R51&lt;=0,0,VLOOKUP($B51,Multivivo!$B$9:$AI$71,R$3,FALSE)-Desconto_TradeIn!R51),"-")</f>
        <v>359</v>
      </c>
      <c r="S51" s="197">
        <f>IFERROR(IF(VLOOKUP($B51,Multivivo!$B$9:$AI$71,S$3,FALSE)-Desconto_TradeIn!S51&lt;=0,0,VLOOKUP($B51,Multivivo!$B$9:$AI$71,S$3,FALSE)-Desconto_TradeIn!S51),"-")</f>
        <v>359</v>
      </c>
      <c r="T51" s="197">
        <f>IFERROR(IF(VLOOKUP($B51,Multivivo!$B$9:$AI$71,T$3,FALSE)-Desconto_TradeIn!T51&lt;=0,0,VLOOKUP($B51,Multivivo!$B$9:$AI$71,T$3,FALSE)-Desconto_TradeIn!T51),"-")</f>
        <v>359</v>
      </c>
      <c r="U51" s="197">
        <f>IFERROR(IF(VLOOKUP($B51,Multivivo!$B$9:$AI$71,U$3,FALSE)-Desconto_TradeIn!U51&lt;=0,0,VLOOKUP($B51,Multivivo!$B$9:$AI$71,U$3,FALSE)-Desconto_TradeIn!U51),"-")</f>
        <v>359</v>
      </c>
      <c r="V51" s="197">
        <f>IFERROR(IF(VLOOKUP($B51,Multivivo!$B$9:$AI$71,V$3,FALSE)-Desconto_TradeIn!V51&lt;=0,0,VLOOKUP($B51,Multivivo!$B$9:$AI$71,V$3,FALSE)-Desconto_TradeIn!V51),"-")</f>
        <v>359</v>
      </c>
      <c r="W51" s="197">
        <f>IFERROR(IF(VLOOKUP($B51,Multivivo!$B$9:$AI$71,W$3,FALSE)-Desconto_TradeIn!W51&lt;=0,0,VLOOKUP($B51,Multivivo!$B$9:$AI$71,W$3,FALSE)-Desconto_TradeIn!W51),"-")</f>
        <v>359</v>
      </c>
      <c r="X51" s="197">
        <f>IFERROR(IF(VLOOKUP($B51,Multivivo!$B$9:$AI$71,X$3,FALSE)-Desconto_TradeIn!X51&lt;=0,0,VLOOKUP($B51,Multivivo!$B$9:$AI$71,X$3,FALSE)-Desconto_TradeIn!X51),"-")</f>
        <v>359</v>
      </c>
      <c r="Y51" s="197">
        <f>IFERROR(IF(VLOOKUP($B51,Multivivo!$B$9:$AI$71,Y$3,FALSE)-Desconto_TradeIn!Y51&lt;=0,0,VLOOKUP($B51,Multivivo!$B$9:$AI$71,Y$3,FALSE)-Desconto_TradeIn!Y51),"-")</f>
        <v>359</v>
      </c>
      <c r="Z51" s="146">
        <f>IFERROR(IF(VLOOKUP($B51,'Novos Planos'!$B$9:$BR$71,Z$3,FALSE)-Desconto_TradeIn!H51&lt;=0,0,VLOOKUP($B51,'Novos Planos'!$B$9:$BR$71,Z$3,FALSE)-Desconto_TradeIn!H51),"-")</f>
        <v>499</v>
      </c>
      <c r="AA51" s="146">
        <f>IFERROR(IF(VLOOKUP($B51,'Novos Planos'!$B$9:$BR$71,AA$3,FALSE)-Desconto_TradeIn!I51&lt;=0,0,VLOOKUP($B51,'Novos Planos'!$B$9:$BR$71,AA$3,FALSE)-Desconto_TradeIn!I51),"-")</f>
        <v>499</v>
      </c>
      <c r="AB51" s="146">
        <f>IFERROR(IF(VLOOKUP($B51,'Novos Planos'!$B$9:$BR$71,AB$3,FALSE)-Desconto_TradeIn!J51&lt;=0,0,VLOOKUP($B51,'Novos Planos'!$B$9:$BR$71,AB$3,FALSE)-Desconto_TradeIn!J51),"-")</f>
        <v>499</v>
      </c>
      <c r="AC51" s="146">
        <f>IFERROR(IF(VLOOKUP($B51,'Novos Planos'!$B$9:$BR$71,AC$3,FALSE)-Desconto_TradeIn!K51&lt;=0,0,VLOOKUP($B51,'Novos Planos'!$B$9:$BR$71,AC$3,FALSE)-Desconto_TradeIn!K51),"-")</f>
        <v>499</v>
      </c>
      <c r="AD51" s="146">
        <f>IFERROR(IF(VLOOKUP($B51,'Novos Planos'!$B$9:$BR$71,AD$3,FALSE)-Desconto_TradeIn!L51&lt;=0,0,VLOOKUP($B51,'Novos Planos'!$B$9:$BR$71,AD$3,FALSE)-Desconto_TradeIn!L51),"-")</f>
        <v>499</v>
      </c>
      <c r="AE51" s="146">
        <f>IFERROR(IF(VLOOKUP($B51,'Novos Planos'!$B$9:$BR$71,AE$3,FALSE)-Desconto_TradeIn!M51&lt;=0,0,VLOOKUP($B51,'Novos Planos'!$B$9:$BR$71,AE$3,FALSE)-Desconto_TradeIn!M51),"-")</f>
        <v>499</v>
      </c>
      <c r="AF51" s="146">
        <f>IFERROR(IF(VLOOKUP($B51,'Novos Planos'!$B$9:$BR$71,AF$3,FALSE)-Desconto_TradeIn!N51&lt;=0,0,VLOOKUP($B51,'Novos Planos'!$B$9:$BR$71,AF$3,FALSE)-Desconto_TradeIn!N51),"-")</f>
        <v>499</v>
      </c>
      <c r="AG51" s="146">
        <f>IFERROR(IF(VLOOKUP($B51,'Novos Planos'!$B$9:$BR$71,AG$3,FALSE)-Desconto_TradeIn!O51&lt;=0,0,VLOOKUP($B51,'Novos Planos'!$B$9:$BR$71,AG$3,FALSE)-Desconto_TradeIn!O51),"-")</f>
        <v>499</v>
      </c>
      <c r="AH51" s="146">
        <f>IFERROR(IF(VLOOKUP($B51,'Novos Planos'!$B$9:$BR$71,AH$3,FALSE)-Desconto_TradeIn!P51&lt;=0,0,VLOOKUP($B51,'Novos Planos'!$B$9:$BR$71,AH$3,FALSE)-Desconto_TradeIn!P51),"-")</f>
        <v>499</v>
      </c>
      <c r="AI51" s="297">
        <f>IFERROR(IF(VLOOKUP($B51,'Novos Planos'!$B$9:$BR$71,AI$3,FALSE)-Desconto_TradeIn!Q51&lt;=0,0,VLOOKUP($B51,'Novos Planos'!$B$9:$BR$71,AI$3,FALSE)-Desconto_TradeIn!Q51),"-")</f>
        <v>359</v>
      </c>
      <c r="AJ51" s="297">
        <f>IFERROR(IF(VLOOKUP($B51,'Novos Planos'!$B$9:$BR$71,AJ$3,FALSE)-Desconto_TradeIn!R51&lt;=0,0,VLOOKUP($B51,'Novos Planos'!$B$9:$BR$71,AJ$3,FALSE)-Desconto_TradeIn!R51),"-")</f>
        <v>359</v>
      </c>
      <c r="AK51" s="297">
        <f>IFERROR(IF(VLOOKUP($B51,'Novos Planos'!$B$9:$BR$71,AK$3,FALSE)-Desconto_TradeIn!S51&lt;=0,0,VLOOKUP($B51,'Novos Planos'!$B$9:$BR$71,AK$3,FALSE)-Desconto_TradeIn!S51),"-")</f>
        <v>359</v>
      </c>
      <c r="AL51" s="297">
        <f>IFERROR(IF(VLOOKUP($B51,'Novos Planos'!$B$9:$BR$71,AL$3,FALSE)-Desconto_TradeIn!T51&lt;=0,0,VLOOKUP($B51,'Novos Planos'!$B$9:$BR$71,AL$3,FALSE)-Desconto_TradeIn!T51),"-")</f>
        <v>359</v>
      </c>
      <c r="AM51" s="297">
        <f>IFERROR(IF(VLOOKUP($B51,'Novos Planos'!$B$9:$BR$71,AM$3,FALSE)-Desconto_TradeIn!U51&lt;=0,0,VLOOKUP($B51,'Novos Planos'!$B$9:$BR$71,AM$3,FALSE)-Desconto_TradeIn!U51),"-")</f>
        <v>359</v>
      </c>
      <c r="AN51" s="297">
        <f>IFERROR(IF(VLOOKUP($B51,'Novos Planos'!$B$9:$BR$71,AN$3,FALSE)-Desconto_TradeIn!V51&lt;=0,0,VLOOKUP($B51,'Novos Planos'!$B$9:$BR$71,AN$3,FALSE)-Desconto_TradeIn!V51),"-")</f>
        <v>359</v>
      </c>
      <c r="AO51" s="297">
        <f>IFERROR(IF(VLOOKUP($B51,'Novos Planos'!$B$9:$BR$71,AO$3,FALSE)-Desconto_TradeIn!W51&lt;=0,0,VLOOKUP($B51,'Novos Planos'!$B$9:$BR$71,AO$3,FALSE)-Desconto_TradeIn!W51),"-")</f>
        <v>359</v>
      </c>
      <c r="AP51" s="297">
        <f>IFERROR(IF(VLOOKUP($B51,'Novos Planos'!$B$9:$BR$71,AP$3,FALSE)-Desconto_TradeIn!X51&lt;=0,0,VLOOKUP($B51,'Novos Planos'!$B$9:$BR$71,AP$3,FALSE)-Desconto_TradeIn!X51),"-")</f>
        <v>359</v>
      </c>
      <c r="AQ51" s="297">
        <f>IFERROR(IF(VLOOKUP($B51,'Novos Planos'!$B$9:$BR$71,AQ$3,FALSE)-Desconto_TradeIn!Y51&lt;=0,0,VLOOKUP($B51,'Novos Planos'!$B$9:$BR$71,AQ$3,FALSE)-Desconto_TradeIn!Y51),"-")</f>
        <v>359</v>
      </c>
      <c r="AR51" s="146">
        <f>IFERROR(IF(VLOOKUP($B51,'Novos Planos'!$B$9:$BR$71,AR$3,FALSE)-Desconto_TradeIn!Z51&lt;=0,0,VLOOKUP($B51,'Novos Planos'!$B$9:$BR$71,AR$3,FALSE)-Desconto_TradeIn!Z51),"-")</f>
        <v>49</v>
      </c>
      <c r="AS51" s="146">
        <f>IFERROR(IF(VLOOKUP($B51,'Novos Planos'!$B$9:$BR$71,AS$3,FALSE)-Desconto_TradeIn!AA51&lt;=0,0,VLOOKUP($B51,'Novos Planos'!$B$9:$BR$71,AS$3,FALSE)-Desconto_TradeIn!AA51),"-")</f>
        <v>49</v>
      </c>
      <c r="AT51" s="146">
        <f>IFERROR(IF(VLOOKUP($B51,'Novos Planos'!$B$9:$BR$71,AT$3,FALSE)-Desconto_TradeIn!AB51&lt;=0,0,VLOOKUP($B51,'Novos Planos'!$B$9:$BR$71,AT$3,FALSE)-Desconto_TradeIn!AB51),"-")</f>
        <v>49</v>
      </c>
      <c r="AU51" s="146">
        <f>IFERROR(IF(VLOOKUP($B51,'Novos Planos'!$B$9:$BR$71,AU$3,FALSE)-Desconto_TradeIn!AC51&lt;=0,0,VLOOKUP($B51,'Novos Planos'!$B$9:$BR$71,AU$3,FALSE)-Desconto_TradeIn!AC51),"-")</f>
        <v>49</v>
      </c>
      <c r="AV51" s="146">
        <f>IFERROR(IF(VLOOKUP($B51,'Novos Planos'!$B$9:$BR$71,AV$3,FALSE)-Desconto_TradeIn!AD51&lt;=0,0,VLOOKUP($B51,'Novos Planos'!$B$9:$BR$71,AV$3,FALSE)-Desconto_TradeIn!AD51),"-")</f>
        <v>49</v>
      </c>
      <c r="AW51" s="146">
        <f>IFERROR(IF(VLOOKUP($B51,'Novos Planos'!$B$9:$BR$71,AW$3,FALSE)-Desconto_TradeIn!AE51&lt;=0,0,VLOOKUP($B51,'Novos Planos'!$B$9:$BR$71,AW$3,FALSE)-Desconto_TradeIn!AE51),"-")</f>
        <v>49</v>
      </c>
      <c r="AX51" s="146">
        <f>IFERROR(IF(VLOOKUP($B51,'Novos Planos'!$B$9:$BR$71,AX$3,FALSE)-Desconto_TradeIn!AF51&lt;=0,0,VLOOKUP($B51,'Novos Planos'!$B$9:$BR$71,AX$3,FALSE)-Desconto_TradeIn!AF51),"-")</f>
        <v>49</v>
      </c>
      <c r="AY51" s="146">
        <f>IFERROR(IF(VLOOKUP($B51,'Novos Planos'!$B$9:$BR$71,AY$3,FALSE)-Desconto_TradeIn!AG51&lt;=0,0,VLOOKUP($B51,'Novos Planos'!$B$9:$BR$71,AY$3,FALSE)-Desconto_TradeIn!AG51),"-")</f>
        <v>49</v>
      </c>
      <c r="AZ51" s="146">
        <f>IFERROR(IF(VLOOKUP($B51,'Novos Planos'!$B$9:$BR$71,AZ$3,FALSE)-Desconto_TradeIn!AH51&lt;=0,0,VLOOKUP($B51,'Novos Planos'!$B$9:$BR$71,AZ$3,FALSE)-Desconto_TradeIn!AH51),"-")</f>
        <v>49</v>
      </c>
      <c r="BA51" s="146">
        <f>IFERROR(IF(VLOOKUP($B51,'Novos Planos'!$B$9:$BR$71,BA$3,FALSE)-Desconto_TradeIn!AI51&lt;=0,0,VLOOKUP($B51,'Novos Planos'!$B$9:$BR$71,BA$3,FALSE)-Desconto_TradeIn!AI51),"-")</f>
        <v>29</v>
      </c>
      <c r="BB51" s="146">
        <f>IFERROR(IF(VLOOKUP($B51,'Novos Planos'!$B$9:$BR$71,BB$3,FALSE)-Desconto_TradeIn!AJ51&lt;=0,0,VLOOKUP($B51,'Novos Planos'!$B$9:$BR$71,BB$3,FALSE)-Desconto_TradeIn!AJ51),"-")</f>
        <v>29</v>
      </c>
      <c r="BC51" s="146">
        <f>IFERROR(IF(VLOOKUP($B51,'Novos Planos'!$B$9:$BR$71,BC$3,FALSE)-Desconto_TradeIn!AK51&lt;=0,0,VLOOKUP($B51,'Novos Planos'!$B$9:$BR$71,BC$3,FALSE)-Desconto_TradeIn!AK51),"-")</f>
        <v>29</v>
      </c>
      <c r="BD51" s="146">
        <f>IFERROR(IF(VLOOKUP($B51,'Novos Planos'!$B$9:$BR$71,BD$3,FALSE)-Desconto_TradeIn!AL51&lt;=0,0,VLOOKUP($B51,'Novos Planos'!$B$9:$BR$71,BD$3,FALSE)-Desconto_TradeIn!AL51),"-")</f>
        <v>29</v>
      </c>
      <c r="BE51" s="146">
        <f>IFERROR(IF(VLOOKUP($B51,'Novos Planos'!$B$9:$BR$71,BE$3,FALSE)-Desconto_TradeIn!AM51&lt;=0,0,VLOOKUP($B51,'Novos Planos'!$B$9:$BR$71,BE$3,FALSE)-Desconto_TradeIn!AM51),"-")</f>
        <v>29</v>
      </c>
      <c r="BF51" s="146">
        <f>IFERROR(IF(VLOOKUP($B51,'Novos Planos'!$B$9:$BR$71,BF$3,FALSE)-Desconto_TradeIn!AN51&lt;=0,0,VLOOKUP($B51,'Novos Planos'!$B$9:$BR$71,BF$3,FALSE)-Desconto_TradeIn!AN51),"-")</f>
        <v>29</v>
      </c>
      <c r="BG51" s="146">
        <f>IFERROR(IF(VLOOKUP($B51,'Novos Planos'!$B$9:$BR$71,BG$3,FALSE)-Desconto_TradeIn!AO51&lt;=0,0,VLOOKUP($B51,'Novos Planos'!$B$9:$BR$71,BG$3,FALSE)-Desconto_TradeIn!AO51),"-")</f>
        <v>29</v>
      </c>
      <c r="BH51" s="146">
        <f>IFERROR(IF(VLOOKUP($B51,'Novos Planos'!$B$9:$BR$71,BH$3,FALSE)-Desconto_TradeIn!AP51&lt;=0,0,VLOOKUP($B51,'Novos Planos'!$B$9:$BR$71,BH$3,FALSE)-Desconto_TradeIn!AP51),"-")</f>
        <v>29</v>
      </c>
      <c r="BI51" s="146">
        <f>IFERROR(IF(VLOOKUP($B51,'Novos Planos'!$B$9:$BR$71,BI$3,FALSE)-Desconto_TradeIn!AQ51&lt;=0,0,VLOOKUP($B51,'Novos Planos'!$B$9:$BR$71,BI$3,FALSE)-Desconto_TradeIn!AQ51),"-")</f>
        <v>29</v>
      </c>
      <c r="BJ51" s="146">
        <f>IFERROR(IF(VLOOKUP($B51,'Novos Planos'!$B$9:$BR$71,BJ$3,FALSE)-Desconto_TradeIn!AR51&lt;=0,0,VLOOKUP($B51,'Novos Planos'!$B$9:$BR$71,BJ$3,FALSE)-Desconto_TradeIn!AR51),"-")</f>
        <v>29</v>
      </c>
      <c r="BK51" s="146">
        <f>IFERROR(IF(VLOOKUP($B51,'Novos Planos'!$B$9:$BR$71,BK$3,FALSE)-Desconto_TradeIn!AS51&lt;=0,0,VLOOKUP($B51,'Novos Planos'!$B$9:$BR$71,BK$3,FALSE)-Desconto_TradeIn!AS51),"-")</f>
        <v>29</v>
      </c>
      <c r="BL51" s="146">
        <f>IFERROR(IF(VLOOKUP($B51,'Novos Planos'!$B$9:$BR$71,BL$3,FALSE)-Desconto_TradeIn!AT51&lt;=0,0,VLOOKUP($B51,'Novos Planos'!$B$9:$BR$71,BL$3,FALSE)-Desconto_TradeIn!AT51),"-")</f>
        <v>29</v>
      </c>
      <c r="BM51" s="146">
        <f>IFERROR(IF(VLOOKUP($B51,'Novos Planos'!$B$9:$BR$71,BM$3,FALSE)-Desconto_TradeIn!AU51&lt;=0,0,VLOOKUP($B51,'Novos Planos'!$B$9:$BR$71,BM$3,FALSE)-Desconto_TradeIn!AU51),"-")</f>
        <v>29</v>
      </c>
      <c r="BN51" s="146">
        <f>IFERROR(IF(VLOOKUP($B51,'Novos Planos'!$B$9:$BR$71,BN$3,FALSE)-Desconto_TradeIn!AV51&lt;=0,0,VLOOKUP($B51,'Novos Planos'!$B$9:$BR$71,BN$3,FALSE)-Desconto_TradeIn!AV51),"-")</f>
        <v>29</v>
      </c>
      <c r="BO51" s="146">
        <f>IFERROR(IF(VLOOKUP($B51,'Novos Planos'!$B$9:$BR$71,BO$3,FALSE)-Desconto_TradeIn!AW51&lt;=0,0,VLOOKUP($B51,'Novos Planos'!$B$9:$BR$71,BO$3,FALSE)-Desconto_TradeIn!AW51),"-")</f>
        <v>29</v>
      </c>
      <c r="BP51" s="146">
        <f>IFERROR(IF(VLOOKUP($B51,'Novos Planos'!$B$9:$BR$71,BP$3,FALSE)-Desconto_TradeIn!AX51&lt;=0,0,VLOOKUP($B51,'Novos Planos'!$B$9:$BR$71,BP$3,FALSE)-Desconto_TradeIn!AX51),"-")</f>
        <v>29</v>
      </c>
      <c r="BQ51" s="146">
        <f>IFERROR(IF(VLOOKUP($B51,'Novos Planos'!$B$9:$BR$71,BQ$3,FALSE)-Desconto_TradeIn!AY51&lt;=0,0,VLOOKUP($B51,'Novos Planos'!$B$9:$BR$71,BQ$3,FALSE)-Desconto_TradeIn!AY51),"-")</f>
        <v>29</v>
      </c>
      <c r="BR51" s="146">
        <f>IFERROR(IF(VLOOKUP($B51,'Novos Planos'!$B$9:$BR$71,BR$3,FALSE)-Desconto_TradeIn!AZ51&lt;=0,0,VLOOKUP($B51,'Novos Planos'!$B$9:$BR$71,BR$3,FALSE)-Desconto_TradeIn!AZ51),"-")</f>
        <v>29</v>
      </c>
      <c r="BS51" s="146">
        <f>IFERROR(IF(VLOOKUP($B51,'Novos Planos'!$B$9:$BR$71,BS$3,FALSE)-Desconto_TradeIn!BA51&lt;=0,0,VLOOKUP($B51,'Novos Planos'!$B$9:$BR$71,BS$3,FALSE)-Desconto_TradeIn!BA51),"-")</f>
        <v>29</v>
      </c>
      <c r="BT51" s="146">
        <f>IFERROR(IF(VLOOKUP($B51,'Novos Planos'!$B$9:$BR$71,BT$3,FALSE)-Desconto_TradeIn!BB51&lt;=0,0,VLOOKUP($B51,'Novos Planos'!$B$9:$BR$71,BT$3,FALSE)-Desconto_TradeIn!BB51),"-")</f>
        <v>29</v>
      </c>
      <c r="BU51" s="146">
        <f>IFERROR(IF(VLOOKUP($B51,'Novos Planos'!$B$9:$BR$71,BU$3,FALSE)-Desconto_TradeIn!BC51&lt;=0,0,VLOOKUP($B51,'Novos Planos'!$B$9:$BR$71,BU$3,FALSE)-Desconto_TradeIn!BC51),"-")</f>
        <v>29</v>
      </c>
      <c r="BV51" s="146">
        <f>IFERROR(IF(VLOOKUP($B51,'Novos Planos'!$B$9:$BR$71,BV$3,FALSE)-Desconto_TradeIn!BD51&lt;=0,0,VLOOKUP($B51,'Novos Planos'!$B$9:$BR$71,BV$3,FALSE)-Desconto_TradeIn!BD51),"-")</f>
        <v>29</v>
      </c>
      <c r="BW51" s="146">
        <f>IFERROR(IF(VLOOKUP($B51,'Novos Planos'!$B$9:$BR$71,BW$3,FALSE)-Desconto_TradeIn!BE51&lt;=0,0,VLOOKUP($B51,'Novos Planos'!$B$9:$BR$71,BW$3,FALSE)-Desconto_TradeIn!BE51),"-")</f>
        <v>29</v>
      </c>
      <c r="BX51" s="146">
        <f>IFERROR(IF(VLOOKUP($B51,'Novos Planos'!$B$9:$BR$71,BX$3,FALSE)-Desconto_TradeIn!BF51&lt;=0,0,VLOOKUP($B51,'Novos Planos'!$B$9:$BR$71,BX$3,FALSE)-Desconto_TradeIn!BF51),"-")</f>
        <v>29</v>
      </c>
      <c r="BY51" s="146">
        <f>IFERROR(IF(VLOOKUP($B51,'Novos Planos'!$B$9:$BR$71,BY$3,FALSE)-Desconto_TradeIn!BG51&lt;=0,0,VLOOKUP($B51,'Novos Planos'!$B$9:$BR$71,BY$3,FALSE)-Desconto_TradeIn!BG51),"-")</f>
        <v>29</v>
      </c>
      <c r="BZ51" s="146">
        <f>IFERROR(IF(VLOOKUP($B51,'Novos Planos'!$B$9:$BR$71,BZ$3,FALSE)-Desconto_TradeIn!BH51&lt;=0,0,VLOOKUP($B51,'Novos Planos'!$B$9:$BR$71,BZ$3,FALSE)-Desconto_TradeIn!BH51),"-")</f>
        <v>29</v>
      </c>
      <c r="CA51" s="146">
        <f>IFERROR(IF(VLOOKUP($B51,'Novos Planos'!$B$9:$BR$71,CA$3,FALSE)-Desconto_TradeIn!BI51&lt;=0,0,VLOOKUP($B51,'Novos Planos'!$B$9:$BR$71,CA$3,FALSE)-Desconto_TradeIn!BI51),"-")</f>
        <v>29</v>
      </c>
      <c r="CB51" s="146">
        <f>IFERROR(IF(VLOOKUP($B51,'Novos Planos'!$B$9:$BR$71,CB$3,FALSE)-Desconto_TradeIn!BJ51&lt;=0,0,VLOOKUP($B51,'Novos Planos'!$B$9:$BR$71,CB$3,FALSE)-Desconto_TradeIn!BJ51),"-")</f>
        <v>0</v>
      </c>
      <c r="CC51" s="146">
        <f>IFERROR(IF(VLOOKUP($B51,'Novos Planos'!$B$9:$BR$71,CC$3,FALSE)-Desconto_TradeIn!BK51&lt;=0,0,VLOOKUP($B51,'Novos Planos'!$B$9:$BR$71,CC$3,FALSE)-Desconto_TradeIn!BK51),"-")</f>
        <v>0</v>
      </c>
      <c r="CD51" s="146">
        <f>IFERROR(IF(VLOOKUP($B51,'Novos Planos'!$B$9:$BR$71,CD$3,FALSE)-Desconto_TradeIn!BL51&lt;=0,0,VLOOKUP($B51,'Novos Planos'!$B$9:$BR$71,CD$3,FALSE)-Desconto_TradeIn!BL51),"-")</f>
        <v>0</v>
      </c>
      <c r="CE51" s="146">
        <f>IFERROR(IF(VLOOKUP($B51,'Novos Planos'!$B$9:$BR$71,CE$3,FALSE)-Desconto_TradeIn!BM51&lt;=0,0,VLOOKUP($B51,'Novos Planos'!$B$9:$BR$71,CE$3,FALSE)-Desconto_TradeIn!BM51),"-")</f>
        <v>0</v>
      </c>
      <c r="CF51" s="146">
        <f>IFERROR(IF(VLOOKUP($B51,'Novos Planos'!$B$9:$BR$71,CF$3,FALSE)-Desconto_TradeIn!BN51&lt;=0,0,VLOOKUP($B51,'Novos Planos'!$B$9:$BR$71,CF$3,FALSE)-Desconto_TradeIn!BN51),"-")</f>
        <v>0</v>
      </c>
      <c r="CG51" s="146">
        <f>IFERROR(IF(VLOOKUP($B51,'Novos Planos'!$B$9:$BR$71,CG$3,FALSE)-Desconto_TradeIn!BO51&lt;=0,0,VLOOKUP($B51,'Novos Planos'!$B$9:$BR$71,CG$3,FALSE)-Desconto_TradeIn!BO51),"-")</f>
        <v>0</v>
      </c>
      <c r="CH51" s="146">
        <f>IFERROR(IF(VLOOKUP($B51,'Novos Planos'!$B$9:$BR$71,CH$3,FALSE)-Desconto_TradeIn!BP51&lt;=0,0,VLOOKUP($B51,'Novos Planos'!$B$9:$BR$71,CH$3,FALSE)-Desconto_TradeIn!BP51),"-")</f>
        <v>0</v>
      </c>
      <c r="CI51" s="146">
        <f>IFERROR(IF(VLOOKUP($B51,'Novos Planos'!$B$9:$BR$71,CI$3,FALSE)-Desconto_TradeIn!BQ51&lt;=0,0,VLOOKUP($B51,'Novos Planos'!$B$9:$BR$71,CI$3,FALSE)-Desconto_TradeIn!BQ51),"-")</f>
        <v>0</v>
      </c>
      <c r="CJ51" s="146">
        <f>IFERROR(IF(VLOOKUP($B51,'Novos Planos'!$B$9:$BR$71,CJ$3,FALSE)-Desconto_TradeIn!BR51&lt;=0,0,VLOOKUP($B51,'Novos Planos'!$B$9:$BR$71,CJ$3,FALSE)-Desconto_TradeIn!BR51),"-")</f>
        <v>0</v>
      </c>
      <c r="CL51" s="237" t="b">
        <f>B51='Novos Planos'!B51</f>
        <v>1</v>
      </c>
      <c r="CM51" s="197">
        <v>0</v>
      </c>
      <c r="CN51" s="197">
        <v>0</v>
      </c>
      <c r="CO51" s="197">
        <v>0</v>
      </c>
      <c r="CP51" s="197">
        <v>0</v>
      </c>
      <c r="CQ51" s="197">
        <v>0</v>
      </c>
      <c r="CR51" s="197">
        <v>0</v>
      </c>
      <c r="CS51" s="197">
        <v>0</v>
      </c>
      <c r="CT51" s="197">
        <v>0</v>
      </c>
      <c r="CU51" s="197">
        <v>0</v>
      </c>
      <c r="CV51" s="197">
        <v>359</v>
      </c>
      <c r="CW51" s="197">
        <v>359</v>
      </c>
      <c r="CX51" s="197">
        <v>359</v>
      </c>
      <c r="CY51" s="197">
        <v>359</v>
      </c>
      <c r="CZ51" s="197">
        <v>359</v>
      </c>
      <c r="DA51" s="197">
        <v>359</v>
      </c>
      <c r="DB51" s="197">
        <v>359</v>
      </c>
      <c r="DC51" s="197">
        <v>359</v>
      </c>
      <c r="DD51" s="197">
        <v>359</v>
      </c>
      <c r="DE51" s="146">
        <v>499</v>
      </c>
      <c r="DF51" s="146">
        <v>499</v>
      </c>
      <c r="DG51" s="146">
        <v>499</v>
      </c>
      <c r="DH51" s="146">
        <v>499</v>
      </c>
      <c r="DI51" s="146">
        <v>499</v>
      </c>
      <c r="DJ51" s="146">
        <v>499</v>
      </c>
      <c r="DK51" s="146">
        <v>499</v>
      </c>
      <c r="DL51" s="146">
        <v>499</v>
      </c>
      <c r="DM51" s="146">
        <v>499</v>
      </c>
      <c r="DN51" s="297">
        <v>359</v>
      </c>
      <c r="DO51" s="146">
        <v>359</v>
      </c>
      <c r="DP51" s="146">
        <v>359</v>
      </c>
      <c r="DQ51" s="146">
        <v>359</v>
      </c>
      <c r="DR51" s="146">
        <v>359</v>
      </c>
      <c r="DS51" s="146">
        <v>359</v>
      </c>
      <c r="DT51" s="146">
        <v>359</v>
      </c>
      <c r="DU51" s="146">
        <v>359</v>
      </c>
      <c r="DV51" s="146">
        <v>359</v>
      </c>
      <c r="DW51" s="146">
        <v>49</v>
      </c>
      <c r="DX51" s="146">
        <v>49</v>
      </c>
      <c r="DY51" s="146">
        <v>49</v>
      </c>
      <c r="DZ51" s="146">
        <v>49</v>
      </c>
      <c r="EA51" s="146">
        <v>49</v>
      </c>
      <c r="EB51" s="146">
        <v>49</v>
      </c>
      <c r="EC51" s="146">
        <v>49</v>
      </c>
      <c r="ED51" s="146">
        <v>49</v>
      </c>
      <c r="EE51" s="146">
        <v>49</v>
      </c>
      <c r="EF51" s="146">
        <v>29</v>
      </c>
      <c r="EG51" s="146">
        <v>29</v>
      </c>
      <c r="EH51" s="146">
        <v>29</v>
      </c>
      <c r="EI51" s="146">
        <v>29</v>
      </c>
      <c r="EJ51" s="146">
        <v>29</v>
      </c>
      <c r="EK51" s="146">
        <v>29</v>
      </c>
      <c r="EL51" s="146">
        <v>29</v>
      </c>
      <c r="EM51" s="146">
        <v>29</v>
      </c>
      <c r="EN51" s="146">
        <v>29</v>
      </c>
      <c r="EO51" s="146">
        <v>29</v>
      </c>
      <c r="EP51" s="146">
        <v>29</v>
      </c>
      <c r="EQ51" s="146">
        <v>29</v>
      </c>
      <c r="ER51" s="146">
        <v>29</v>
      </c>
      <c r="ES51" s="146">
        <v>29</v>
      </c>
      <c r="ET51" s="146">
        <v>29</v>
      </c>
      <c r="EU51" s="146">
        <v>29</v>
      </c>
      <c r="EV51" s="146">
        <v>29</v>
      </c>
      <c r="EW51" s="146">
        <v>29</v>
      </c>
      <c r="EX51" s="146">
        <v>29</v>
      </c>
      <c r="EY51" s="146">
        <v>29</v>
      </c>
      <c r="EZ51" s="146">
        <v>29</v>
      </c>
      <c r="FA51" s="146">
        <v>29</v>
      </c>
      <c r="FB51" s="146">
        <v>29</v>
      </c>
      <c r="FC51" s="146">
        <v>29</v>
      </c>
      <c r="FD51" s="146">
        <v>29</v>
      </c>
      <c r="FE51" s="146">
        <v>29</v>
      </c>
      <c r="FF51" s="146">
        <v>29</v>
      </c>
      <c r="FG51" s="146">
        <v>0</v>
      </c>
      <c r="FH51" s="146">
        <v>0</v>
      </c>
      <c r="FI51" s="146">
        <v>0</v>
      </c>
      <c r="FJ51" s="146">
        <v>0</v>
      </c>
      <c r="FK51" s="146">
        <v>0</v>
      </c>
      <c r="FL51" s="146">
        <v>0</v>
      </c>
      <c r="FM51" s="146">
        <v>0</v>
      </c>
      <c r="FN51" s="146">
        <v>0</v>
      </c>
      <c r="FO51" s="146">
        <v>0</v>
      </c>
    </row>
    <row r="52" spans="1:171" ht="15" customHeight="1">
      <c r="A52" s="296"/>
      <c r="B52" s="149" t="str">
        <f>'Novos Planos'!B52</f>
        <v>LG H222F</v>
      </c>
      <c r="C52" s="391" t="str">
        <f>'Novos Planos'!C52</f>
        <v>LG Joy</v>
      </c>
      <c r="D52" s="481">
        <f>'Novos Planos'!D52</f>
        <v>42140</v>
      </c>
      <c r="E52" s="481" t="str">
        <f>'Novos Planos'!E52</f>
        <v>3G Plus</v>
      </c>
      <c r="F52" s="197" t="str">
        <f>'Novos Planos'!F52</f>
        <v>3FF</v>
      </c>
      <c r="G52" s="197" t="str">
        <f>'Novos Planos'!G52</f>
        <v>SmartVivo 2GB</v>
      </c>
      <c r="H52" s="197"/>
      <c r="I52" s="197"/>
      <c r="J52" s="197"/>
      <c r="K52" s="197"/>
      <c r="L52" s="197"/>
      <c r="M52" s="197"/>
      <c r="N52" s="197"/>
      <c r="O52" s="197"/>
      <c r="P52" s="197"/>
      <c r="Q52" s="197">
        <f>IFERROR(IF(VLOOKUP($B52,Multivivo!$B$9:$AI$71,Q$3,FALSE)-Desconto_TradeIn!Q52&lt;=0,0,VLOOKUP($B52,Multivivo!$B$9:$AI$71,Q$3,FALSE)-Desconto_TradeIn!Q52),"-")</f>
        <v>399</v>
      </c>
      <c r="R52" s="197">
        <f>IFERROR(IF(VLOOKUP($B52,Multivivo!$B$9:$AI$71,R$3,FALSE)-Desconto_TradeIn!R52&lt;=0,0,VLOOKUP($B52,Multivivo!$B$9:$AI$71,R$3,FALSE)-Desconto_TradeIn!R52),"-")</f>
        <v>399</v>
      </c>
      <c r="S52" s="197">
        <f>IFERROR(IF(VLOOKUP($B52,Multivivo!$B$9:$AI$71,S$3,FALSE)-Desconto_TradeIn!S52&lt;=0,0,VLOOKUP($B52,Multivivo!$B$9:$AI$71,S$3,FALSE)-Desconto_TradeIn!S52),"-")</f>
        <v>399</v>
      </c>
      <c r="T52" s="197">
        <f>IFERROR(IF(VLOOKUP($B52,Multivivo!$B$9:$AI$71,T$3,FALSE)-Desconto_TradeIn!T52&lt;=0,0,VLOOKUP($B52,Multivivo!$B$9:$AI$71,T$3,FALSE)-Desconto_TradeIn!T52),"-")</f>
        <v>399</v>
      </c>
      <c r="U52" s="197">
        <f>IFERROR(IF(VLOOKUP($B52,Multivivo!$B$9:$AI$71,U$3,FALSE)-Desconto_TradeIn!U52&lt;=0,0,VLOOKUP($B52,Multivivo!$B$9:$AI$71,U$3,FALSE)-Desconto_TradeIn!U52),"-")</f>
        <v>399</v>
      </c>
      <c r="V52" s="197">
        <f>IFERROR(IF(VLOOKUP($B52,Multivivo!$B$9:$AI$71,V$3,FALSE)-Desconto_TradeIn!V52&lt;=0,0,VLOOKUP($B52,Multivivo!$B$9:$AI$71,V$3,FALSE)-Desconto_TradeIn!V52),"-")</f>
        <v>399</v>
      </c>
      <c r="W52" s="197">
        <f>IFERROR(IF(VLOOKUP($B52,Multivivo!$B$9:$AI$71,W$3,FALSE)-Desconto_TradeIn!W52&lt;=0,0,VLOOKUP($B52,Multivivo!$B$9:$AI$71,W$3,FALSE)-Desconto_TradeIn!W52),"-")</f>
        <v>399</v>
      </c>
      <c r="X52" s="197">
        <f>IFERROR(IF(VLOOKUP($B52,Multivivo!$B$9:$AI$71,X$3,FALSE)-Desconto_TradeIn!X52&lt;=0,0,VLOOKUP($B52,Multivivo!$B$9:$AI$71,X$3,FALSE)-Desconto_TradeIn!X52),"-")</f>
        <v>399</v>
      </c>
      <c r="Y52" s="197">
        <f>IFERROR(IF(VLOOKUP($B52,Multivivo!$B$9:$AI$71,Y$3,FALSE)-Desconto_TradeIn!Y52&lt;=0,0,VLOOKUP($B52,Multivivo!$B$9:$AI$71,Y$3,FALSE)-Desconto_TradeIn!Y52),"-")</f>
        <v>399</v>
      </c>
      <c r="Z52" s="146">
        <f>IFERROR(IF(VLOOKUP($B52,'Novos Planos'!$B$9:$BR$71,Z$3,FALSE)-Desconto_TradeIn!H52&lt;=0,0,VLOOKUP($B52,'Novos Planos'!$B$9:$BR$71,Z$3,FALSE)-Desconto_TradeIn!H52),"-")</f>
        <v>599</v>
      </c>
      <c r="AA52" s="146">
        <f>IFERROR(IF(VLOOKUP($B52,'Novos Planos'!$B$9:$BR$71,AA$3,FALSE)-Desconto_TradeIn!I52&lt;=0,0,VLOOKUP($B52,'Novos Planos'!$B$9:$BR$71,AA$3,FALSE)-Desconto_TradeIn!I52),"-")</f>
        <v>599</v>
      </c>
      <c r="AB52" s="146">
        <f>IFERROR(IF(VLOOKUP($B52,'Novos Planos'!$B$9:$BR$71,AB$3,FALSE)-Desconto_TradeIn!J52&lt;=0,0,VLOOKUP($B52,'Novos Planos'!$B$9:$BR$71,AB$3,FALSE)-Desconto_TradeIn!J52),"-")</f>
        <v>599</v>
      </c>
      <c r="AC52" s="146">
        <f>IFERROR(IF(VLOOKUP($B52,'Novos Planos'!$B$9:$BR$71,AC$3,FALSE)-Desconto_TradeIn!K52&lt;=0,0,VLOOKUP($B52,'Novos Planos'!$B$9:$BR$71,AC$3,FALSE)-Desconto_TradeIn!K52),"-")</f>
        <v>599</v>
      </c>
      <c r="AD52" s="146">
        <f>IFERROR(IF(VLOOKUP($B52,'Novos Planos'!$B$9:$BR$71,AD$3,FALSE)-Desconto_TradeIn!L52&lt;=0,0,VLOOKUP($B52,'Novos Planos'!$B$9:$BR$71,AD$3,FALSE)-Desconto_TradeIn!L52),"-")</f>
        <v>599</v>
      </c>
      <c r="AE52" s="146">
        <f>IFERROR(IF(VLOOKUP($B52,'Novos Planos'!$B$9:$BR$71,AE$3,FALSE)-Desconto_TradeIn!M52&lt;=0,0,VLOOKUP($B52,'Novos Planos'!$B$9:$BR$71,AE$3,FALSE)-Desconto_TradeIn!M52),"-")</f>
        <v>599</v>
      </c>
      <c r="AF52" s="146">
        <f>IFERROR(IF(VLOOKUP($B52,'Novos Planos'!$B$9:$BR$71,AF$3,FALSE)-Desconto_TradeIn!N52&lt;=0,0,VLOOKUP($B52,'Novos Planos'!$B$9:$BR$71,AF$3,FALSE)-Desconto_TradeIn!N52),"-")</f>
        <v>599</v>
      </c>
      <c r="AG52" s="146">
        <f>IFERROR(IF(VLOOKUP($B52,'Novos Planos'!$B$9:$BR$71,AG$3,FALSE)-Desconto_TradeIn!O52&lt;=0,0,VLOOKUP($B52,'Novos Planos'!$B$9:$BR$71,AG$3,FALSE)-Desconto_TradeIn!O52),"-")</f>
        <v>599</v>
      </c>
      <c r="AH52" s="146">
        <f>IFERROR(IF(VLOOKUP($B52,'Novos Planos'!$B$9:$BR$71,AH$3,FALSE)-Desconto_TradeIn!P52&lt;=0,0,VLOOKUP($B52,'Novos Planos'!$B$9:$BR$71,AH$3,FALSE)-Desconto_TradeIn!P52),"-")</f>
        <v>599</v>
      </c>
      <c r="AI52" s="297">
        <f>IFERROR(IF(VLOOKUP($B52,'Novos Planos'!$B$9:$BR$71,AI$3,FALSE)-Desconto_TradeIn!Q52&lt;=0,0,VLOOKUP($B52,'Novos Planos'!$B$9:$BR$71,AI$3,FALSE)-Desconto_TradeIn!Q52),"-")</f>
        <v>399</v>
      </c>
      <c r="AJ52" s="297">
        <f>IFERROR(IF(VLOOKUP($B52,'Novos Planos'!$B$9:$BR$71,AJ$3,FALSE)-Desconto_TradeIn!R52&lt;=0,0,VLOOKUP($B52,'Novos Planos'!$B$9:$BR$71,AJ$3,FALSE)-Desconto_TradeIn!R52),"-")</f>
        <v>399</v>
      </c>
      <c r="AK52" s="297">
        <f>IFERROR(IF(VLOOKUP($B52,'Novos Planos'!$B$9:$BR$71,AK$3,FALSE)-Desconto_TradeIn!S52&lt;=0,0,VLOOKUP($B52,'Novos Planos'!$B$9:$BR$71,AK$3,FALSE)-Desconto_TradeIn!S52),"-")</f>
        <v>399</v>
      </c>
      <c r="AL52" s="297">
        <f>IFERROR(IF(VLOOKUP($B52,'Novos Planos'!$B$9:$BR$71,AL$3,FALSE)-Desconto_TradeIn!T52&lt;=0,0,VLOOKUP($B52,'Novos Planos'!$B$9:$BR$71,AL$3,FALSE)-Desconto_TradeIn!T52),"-")</f>
        <v>399</v>
      </c>
      <c r="AM52" s="297">
        <f>IFERROR(IF(VLOOKUP($B52,'Novos Planos'!$B$9:$BR$71,AM$3,FALSE)-Desconto_TradeIn!U52&lt;=0,0,VLOOKUP($B52,'Novos Planos'!$B$9:$BR$71,AM$3,FALSE)-Desconto_TradeIn!U52),"-")</f>
        <v>399</v>
      </c>
      <c r="AN52" s="297">
        <f>IFERROR(IF(VLOOKUP($B52,'Novos Planos'!$B$9:$BR$71,AN$3,FALSE)-Desconto_TradeIn!V52&lt;=0,0,VLOOKUP($B52,'Novos Planos'!$B$9:$BR$71,AN$3,FALSE)-Desconto_TradeIn!V52),"-")</f>
        <v>399</v>
      </c>
      <c r="AO52" s="297">
        <f>IFERROR(IF(VLOOKUP($B52,'Novos Planos'!$B$9:$BR$71,AO$3,FALSE)-Desconto_TradeIn!W52&lt;=0,0,VLOOKUP($B52,'Novos Planos'!$B$9:$BR$71,AO$3,FALSE)-Desconto_TradeIn!W52),"-")</f>
        <v>399</v>
      </c>
      <c r="AP52" s="297">
        <f>IFERROR(IF(VLOOKUP($B52,'Novos Planos'!$B$9:$BR$71,AP$3,FALSE)-Desconto_TradeIn!X52&lt;=0,0,VLOOKUP($B52,'Novos Planos'!$B$9:$BR$71,AP$3,FALSE)-Desconto_TradeIn!X52),"-")</f>
        <v>399</v>
      </c>
      <c r="AQ52" s="297">
        <f>IFERROR(IF(VLOOKUP($B52,'Novos Planos'!$B$9:$BR$71,AQ$3,FALSE)-Desconto_TradeIn!Y52&lt;=0,0,VLOOKUP($B52,'Novos Planos'!$B$9:$BR$71,AQ$3,FALSE)-Desconto_TradeIn!Y52),"-")</f>
        <v>399</v>
      </c>
      <c r="AR52" s="146">
        <f>IFERROR(IF(VLOOKUP($B52,'Novos Planos'!$B$9:$BR$71,AR$3,FALSE)-Desconto_TradeIn!Z52&lt;=0,0,VLOOKUP($B52,'Novos Planos'!$B$9:$BR$71,AR$3,FALSE)-Desconto_TradeIn!Z52),"-")</f>
        <v>29</v>
      </c>
      <c r="AS52" s="146">
        <f>IFERROR(IF(VLOOKUP($B52,'Novos Planos'!$B$9:$BR$71,AS$3,FALSE)-Desconto_TradeIn!AA52&lt;=0,0,VLOOKUP($B52,'Novos Planos'!$B$9:$BR$71,AS$3,FALSE)-Desconto_TradeIn!AA52),"-")</f>
        <v>29</v>
      </c>
      <c r="AT52" s="146">
        <f>IFERROR(IF(VLOOKUP($B52,'Novos Planos'!$B$9:$BR$71,AT$3,FALSE)-Desconto_TradeIn!AB52&lt;=0,0,VLOOKUP($B52,'Novos Planos'!$B$9:$BR$71,AT$3,FALSE)-Desconto_TradeIn!AB52),"-")</f>
        <v>29</v>
      </c>
      <c r="AU52" s="146">
        <f>IFERROR(IF(VLOOKUP($B52,'Novos Planos'!$B$9:$BR$71,AU$3,FALSE)-Desconto_TradeIn!AC52&lt;=0,0,VLOOKUP($B52,'Novos Planos'!$B$9:$BR$71,AU$3,FALSE)-Desconto_TradeIn!AC52),"-")</f>
        <v>29</v>
      </c>
      <c r="AV52" s="146">
        <f>IFERROR(IF(VLOOKUP($B52,'Novos Planos'!$B$9:$BR$71,AV$3,FALSE)-Desconto_TradeIn!AD52&lt;=0,0,VLOOKUP($B52,'Novos Planos'!$B$9:$BR$71,AV$3,FALSE)-Desconto_TradeIn!AD52),"-")</f>
        <v>29</v>
      </c>
      <c r="AW52" s="146">
        <f>IFERROR(IF(VLOOKUP($B52,'Novos Planos'!$B$9:$BR$71,AW$3,FALSE)-Desconto_TradeIn!AE52&lt;=0,0,VLOOKUP($B52,'Novos Planos'!$B$9:$BR$71,AW$3,FALSE)-Desconto_TradeIn!AE52),"-")</f>
        <v>29</v>
      </c>
      <c r="AX52" s="146">
        <f>IFERROR(IF(VLOOKUP($B52,'Novos Planos'!$B$9:$BR$71,AX$3,FALSE)-Desconto_TradeIn!AF52&lt;=0,0,VLOOKUP($B52,'Novos Planos'!$B$9:$BR$71,AX$3,FALSE)-Desconto_TradeIn!AF52),"-")</f>
        <v>29</v>
      </c>
      <c r="AY52" s="146">
        <f>IFERROR(IF(VLOOKUP($B52,'Novos Planos'!$B$9:$BR$71,AY$3,FALSE)-Desconto_TradeIn!AG52&lt;=0,0,VLOOKUP($B52,'Novos Planos'!$B$9:$BR$71,AY$3,FALSE)-Desconto_TradeIn!AG52),"-")</f>
        <v>29</v>
      </c>
      <c r="AZ52" s="146">
        <f>IFERROR(IF(VLOOKUP($B52,'Novos Planos'!$B$9:$BR$71,AZ$3,FALSE)-Desconto_TradeIn!AH52&lt;=0,0,VLOOKUP($B52,'Novos Planos'!$B$9:$BR$71,AZ$3,FALSE)-Desconto_TradeIn!AH52),"-")</f>
        <v>49</v>
      </c>
      <c r="BA52" s="146">
        <f>IFERROR(IF(VLOOKUP($B52,'Novos Planos'!$B$9:$BR$71,BA$3,FALSE)-Desconto_TradeIn!AI52&lt;=0,0,VLOOKUP($B52,'Novos Planos'!$B$9:$BR$71,BA$3,FALSE)-Desconto_TradeIn!AI52),"-")</f>
        <v>29</v>
      </c>
      <c r="BB52" s="146">
        <f>IFERROR(IF(VLOOKUP($B52,'Novos Planos'!$B$9:$BR$71,BB$3,FALSE)-Desconto_TradeIn!AJ52&lt;=0,0,VLOOKUP($B52,'Novos Planos'!$B$9:$BR$71,BB$3,FALSE)-Desconto_TradeIn!AJ52),"-")</f>
        <v>29</v>
      </c>
      <c r="BC52" s="146">
        <f>IFERROR(IF(VLOOKUP($B52,'Novos Planos'!$B$9:$BR$71,BC$3,FALSE)-Desconto_TradeIn!AK52&lt;=0,0,VLOOKUP($B52,'Novos Planos'!$B$9:$BR$71,BC$3,FALSE)-Desconto_TradeIn!AK52),"-")</f>
        <v>29</v>
      </c>
      <c r="BD52" s="146">
        <f>IFERROR(IF(VLOOKUP($B52,'Novos Planos'!$B$9:$BR$71,BD$3,FALSE)-Desconto_TradeIn!AL52&lt;=0,0,VLOOKUP($B52,'Novos Planos'!$B$9:$BR$71,BD$3,FALSE)-Desconto_TradeIn!AL52),"-")</f>
        <v>29</v>
      </c>
      <c r="BE52" s="146">
        <f>IFERROR(IF(VLOOKUP($B52,'Novos Planos'!$B$9:$BR$71,BE$3,FALSE)-Desconto_TradeIn!AM52&lt;=0,0,VLOOKUP($B52,'Novos Planos'!$B$9:$BR$71,BE$3,FALSE)-Desconto_TradeIn!AM52),"-")</f>
        <v>29</v>
      </c>
      <c r="BF52" s="146">
        <f>IFERROR(IF(VLOOKUP($B52,'Novos Planos'!$B$9:$BR$71,BF$3,FALSE)-Desconto_TradeIn!AN52&lt;=0,0,VLOOKUP($B52,'Novos Planos'!$B$9:$BR$71,BF$3,FALSE)-Desconto_TradeIn!AN52),"-")</f>
        <v>29</v>
      </c>
      <c r="BG52" s="146">
        <f>IFERROR(IF(VLOOKUP($B52,'Novos Planos'!$B$9:$BR$71,BG$3,FALSE)-Desconto_TradeIn!AO52&lt;=0,0,VLOOKUP($B52,'Novos Planos'!$B$9:$BR$71,BG$3,FALSE)-Desconto_TradeIn!AO52),"-")</f>
        <v>29</v>
      </c>
      <c r="BH52" s="146">
        <f>IFERROR(IF(VLOOKUP($B52,'Novos Planos'!$B$9:$BR$71,BH$3,FALSE)-Desconto_TradeIn!AP52&lt;=0,0,VLOOKUP($B52,'Novos Planos'!$B$9:$BR$71,BH$3,FALSE)-Desconto_TradeIn!AP52),"-")</f>
        <v>29</v>
      </c>
      <c r="BI52" s="146">
        <f>IFERROR(IF(VLOOKUP($B52,'Novos Planos'!$B$9:$BR$71,BI$3,FALSE)-Desconto_TradeIn!AQ52&lt;=0,0,VLOOKUP($B52,'Novos Planos'!$B$9:$BR$71,BI$3,FALSE)-Desconto_TradeIn!AQ52),"-")</f>
        <v>29</v>
      </c>
      <c r="BJ52" s="146">
        <f>IFERROR(IF(VLOOKUP($B52,'Novos Planos'!$B$9:$BR$71,BJ$3,FALSE)-Desconto_TradeIn!AR52&lt;=0,0,VLOOKUP($B52,'Novos Planos'!$B$9:$BR$71,BJ$3,FALSE)-Desconto_TradeIn!AR52),"-")</f>
        <v>29</v>
      </c>
      <c r="BK52" s="146">
        <f>IFERROR(IF(VLOOKUP($B52,'Novos Planos'!$B$9:$BR$71,BK$3,FALSE)-Desconto_TradeIn!AS52&lt;=0,0,VLOOKUP($B52,'Novos Planos'!$B$9:$BR$71,BK$3,FALSE)-Desconto_TradeIn!AS52),"-")</f>
        <v>29</v>
      </c>
      <c r="BL52" s="146">
        <f>IFERROR(IF(VLOOKUP($B52,'Novos Planos'!$B$9:$BR$71,BL$3,FALSE)-Desconto_TradeIn!AT52&lt;=0,0,VLOOKUP($B52,'Novos Planos'!$B$9:$BR$71,BL$3,FALSE)-Desconto_TradeIn!AT52),"-")</f>
        <v>29</v>
      </c>
      <c r="BM52" s="146">
        <f>IFERROR(IF(VLOOKUP($B52,'Novos Planos'!$B$9:$BR$71,BM$3,FALSE)-Desconto_TradeIn!AU52&lt;=0,0,VLOOKUP($B52,'Novos Planos'!$B$9:$BR$71,BM$3,FALSE)-Desconto_TradeIn!AU52),"-")</f>
        <v>29</v>
      </c>
      <c r="BN52" s="146">
        <f>IFERROR(IF(VLOOKUP($B52,'Novos Planos'!$B$9:$BR$71,BN$3,FALSE)-Desconto_TradeIn!AV52&lt;=0,0,VLOOKUP($B52,'Novos Planos'!$B$9:$BR$71,BN$3,FALSE)-Desconto_TradeIn!AV52),"-")</f>
        <v>29</v>
      </c>
      <c r="BO52" s="146">
        <f>IFERROR(IF(VLOOKUP($B52,'Novos Planos'!$B$9:$BR$71,BO$3,FALSE)-Desconto_TradeIn!AW52&lt;=0,0,VLOOKUP($B52,'Novos Planos'!$B$9:$BR$71,BO$3,FALSE)-Desconto_TradeIn!AW52),"-")</f>
        <v>29</v>
      </c>
      <c r="BP52" s="146">
        <f>IFERROR(IF(VLOOKUP($B52,'Novos Planos'!$B$9:$BR$71,BP$3,FALSE)-Desconto_TradeIn!AX52&lt;=0,0,VLOOKUP($B52,'Novos Planos'!$B$9:$BR$71,BP$3,FALSE)-Desconto_TradeIn!AX52),"-")</f>
        <v>29</v>
      </c>
      <c r="BQ52" s="146">
        <f>IFERROR(IF(VLOOKUP($B52,'Novos Planos'!$B$9:$BR$71,BQ$3,FALSE)-Desconto_TradeIn!AY52&lt;=0,0,VLOOKUP($B52,'Novos Planos'!$B$9:$BR$71,BQ$3,FALSE)-Desconto_TradeIn!AY52),"-")</f>
        <v>29</v>
      </c>
      <c r="BR52" s="146">
        <f>IFERROR(IF(VLOOKUP($B52,'Novos Planos'!$B$9:$BR$71,BR$3,FALSE)-Desconto_TradeIn!AZ52&lt;=0,0,VLOOKUP($B52,'Novos Planos'!$B$9:$BR$71,BR$3,FALSE)-Desconto_TradeIn!AZ52),"-")</f>
        <v>29</v>
      </c>
      <c r="BS52" s="146">
        <f>IFERROR(IF(VLOOKUP($B52,'Novos Planos'!$B$9:$BR$71,BS$3,FALSE)-Desconto_TradeIn!BA52&lt;=0,0,VLOOKUP($B52,'Novos Planos'!$B$9:$BR$71,BS$3,FALSE)-Desconto_TradeIn!BA52),"-")</f>
        <v>29</v>
      </c>
      <c r="BT52" s="146">
        <f>IFERROR(IF(VLOOKUP($B52,'Novos Planos'!$B$9:$BR$71,BT$3,FALSE)-Desconto_TradeIn!BB52&lt;=0,0,VLOOKUP($B52,'Novos Planos'!$B$9:$BR$71,BT$3,FALSE)-Desconto_TradeIn!BB52),"-")</f>
        <v>29</v>
      </c>
      <c r="BU52" s="146">
        <f>IFERROR(IF(VLOOKUP($B52,'Novos Planos'!$B$9:$BR$71,BU$3,FALSE)-Desconto_TradeIn!BC52&lt;=0,0,VLOOKUP($B52,'Novos Planos'!$B$9:$BR$71,BU$3,FALSE)-Desconto_TradeIn!BC52),"-")</f>
        <v>29</v>
      </c>
      <c r="BV52" s="146">
        <f>IFERROR(IF(VLOOKUP($B52,'Novos Planos'!$B$9:$BR$71,BV$3,FALSE)-Desconto_TradeIn!BD52&lt;=0,0,VLOOKUP($B52,'Novos Planos'!$B$9:$BR$71,BV$3,FALSE)-Desconto_TradeIn!BD52),"-")</f>
        <v>29</v>
      </c>
      <c r="BW52" s="146">
        <f>IFERROR(IF(VLOOKUP($B52,'Novos Planos'!$B$9:$BR$71,BW$3,FALSE)-Desconto_TradeIn!BE52&lt;=0,0,VLOOKUP($B52,'Novos Planos'!$B$9:$BR$71,BW$3,FALSE)-Desconto_TradeIn!BE52),"-")</f>
        <v>29</v>
      </c>
      <c r="BX52" s="146">
        <f>IFERROR(IF(VLOOKUP($B52,'Novos Planos'!$B$9:$BR$71,BX$3,FALSE)-Desconto_TradeIn!BF52&lt;=0,0,VLOOKUP($B52,'Novos Planos'!$B$9:$BR$71,BX$3,FALSE)-Desconto_TradeIn!BF52),"-")</f>
        <v>29</v>
      </c>
      <c r="BY52" s="146">
        <f>IFERROR(IF(VLOOKUP($B52,'Novos Planos'!$B$9:$BR$71,BY$3,FALSE)-Desconto_TradeIn!BG52&lt;=0,0,VLOOKUP($B52,'Novos Planos'!$B$9:$BR$71,BY$3,FALSE)-Desconto_TradeIn!BG52),"-")</f>
        <v>29</v>
      </c>
      <c r="BZ52" s="146">
        <f>IFERROR(IF(VLOOKUP($B52,'Novos Planos'!$B$9:$BR$71,BZ$3,FALSE)-Desconto_TradeIn!BH52&lt;=0,0,VLOOKUP($B52,'Novos Planos'!$B$9:$BR$71,BZ$3,FALSE)-Desconto_TradeIn!BH52),"-")</f>
        <v>29</v>
      </c>
      <c r="CA52" s="146">
        <f>IFERROR(IF(VLOOKUP($B52,'Novos Planos'!$B$9:$BR$71,CA$3,FALSE)-Desconto_TradeIn!BI52&lt;=0,0,VLOOKUP($B52,'Novos Planos'!$B$9:$BR$71,CA$3,FALSE)-Desconto_TradeIn!BI52),"-")</f>
        <v>29</v>
      </c>
      <c r="CB52" s="146">
        <f>IFERROR(IF(VLOOKUP($B52,'Novos Planos'!$B$9:$BR$71,CB$3,FALSE)-Desconto_TradeIn!BJ52&lt;=0,0,VLOOKUP($B52,'Novos Planos'!$B$9:$BR$71,CB$3,FALSE)-Desconto_TradeIn!BJ52),"-")</f>
        <v>0</v>
      </c>
      <c r="CC52" s="146">
        <f>IFERROR(IF(VLOOKUP($B52,'Novos Planos'!$B$9:$BR$71,CC$3,FALSE)-Desconto_TradeIn!BK52&lt;=0,0,VLOOKUP($B52,'Novos Planos'!$B$9:$BR$71,CC$3,FALSE)-Desconto_TradeIn!BK52),"-")</f>
        <v>0</v>
      </c>
      <c r="CD52" s="146">
        <f>IFERROR(IF(VLOOKUP($B52,'Novos Planos'!$B$9:$BR$71,CD$3,FALSE)-Desconto_TradeIn!BL52&lt;=0,0,VLOOKUP($B52,'Novos Planos'!$B$9:$BR$71,CD$3,FALSE)-Desconto_TradeIn!BL52),"-")</f>
        <v>0</v>
      </c>
      <c r="CE52" s="146">
        <f>IFERROR(IF(VLOOKUP($B52,'Novos Planos'!$B$9:$BR$71,CE$3,FALSE)-Desconto_TradeIn!BM52&lt;=0,0,VLOOKUP($B52,'Novos Planos'!$B$9:$BR$71,CE$3,FALSE)-Desconto_TradeIn!BM52),"-")</f>
        <v>0</v>
      </c>
      <c r="CF52" s="146">
        <f>IFERROR(IF(VLOOKUP($B52,'Novos Planos'!$B$9:$BR$71,CF$3,FALSE)-Desconto_TradeIn!BN52&lt;=0,0,VLOOKUP($B52,'Novos Planos'!$B$9:$BR$71,CF$3,FALSE)-Desconto_TradeIn!BN52),"-")</f>
        <v>0</v>
      </c>
      <c r="CG52" s="146">
        <f>IFERROR(IF(VLOOKUP($B52,'Novos Planos'!$B$9:$BR$71,CG$3,FALSE)-Desconto_TradeIn!BO52&lt;=0,0,VLOOKUP($B52,'Novos Planos'!$B$9:$BR$71,CG$3,FALSE)-Desconto_TradeIn!BO52),"-")</f>
        <v>0</v>
      </c>
      <c r="CH52" s="146">
        <f>IFERROR(IF(VLOOKUP($B52,'Novos Planos'!$B$9:$BR$71,CH$3,FALSE)-Desconto_TradeIn!BP52&lt;=0,0,VLOOKUP($B52,'Novos Planos'!$B$9:$BR$71,CH$3,FALSE)-Desconto_TradeIn!BP52),"-")</f>
        <v>0</v>
      </c>
      <c r="CI52" s="146">
        <f>IFERROR(IF(VLOOKUP($B52,'Novos Planos'!$B$9:$BR$71,CI$3,FALSE)-Desconto_TradeIn!BQ52&lt;=0,0,VLOOKUP($B52,'Novos Planos'!$B$9:$BR$71,CI$3,FALSE)-Desconto_TradeIn!BQ52),"-")</f>
        <v>0</v>
      </c>
      <c r="CJ52" s="146">
        <f>IFERROR(IF(VLOOKUP($B52,'Novos Planos'!$B$9:$BR$71,CJ$3,FALSE)-Desconto_TradeIn!BR52&lt;=0,0,VLOOKUP($B52,'Novos Planos'!$B$9:$BR$71,CJ$3,FALSE)-Desconto_TradeIn!BR52),"-")</f>
        <v>0</v>
      </c>
      <c r="CL52" s="237" t="b">
        <f>B52='Novos Planos'!B52</f>
        <v>1</v>
      </c>
      <c r="CM52" s="197">
        <v>0</v>
      </c>
      <c r="CN52" s="197">
        <v>0</v>
      </c>
      <c r="CO52" s="197">
        <v>0</v>
      </c>
      <c r="CP52" s="197">
        <v>0</v>
      </c>
      <c r="CQ52" s="197">
        <v>0</v>
      </c>
      <c r="CR52" s="197">
        <v>0</v>
      </c>
      <c r="CS52" s="197">
        <v>0</v>
      </c>
      <c r="CT52" s="197">
        <v>0</v>
      </c>
      <c r="CU52" s="197">
        <v>0</v>
      </c>
      <c r="CV52" s="197">
        <v>399</v>
      </c>
      <c r="CW52" s="197">
        <v>399</v>
      </c>
      <c r="CX52" s="197">
        <v>399</v>
      </c>
      <c r="CY52" s="197">
        <v>399</v>
      </c>
      <c r="CZ52" s="197">
        <v>399</v>
      </c>
      <c r="DA52" s="197">
        <v>399</v>
      </c>
      <c r="DB52" s="197">
        <v>399</v>
      </c>
      <c r="DC52" s="197">
        <v>399</v>
      </c>
      <c r="DD52" s="197">
        <v>399</v>
      </c>
      <c r="DE52" s="146">
        <v>599</v>
      </c>
      <c r="DF52" s="146">
        <v>599</v>
      </c>
      <c r="DG52" s="146">
        <v>599</v>
      </c>
      <c r="DH52" s="146">
        <v>599</v>
      </c>
      <c r="DI52" s="146">
        <v>599</v>
      </c>
      <c r="DJ52" s="146">
        <v>599</v>
      </c>
      <c r="DK52" s="146">
        <v>599</v>
      </c>
      <c r="DL52" s="146">
        <v>599</v>
      </c>
      <c r="DM52" s="146">
        <v>599</v>
      </c>
      <c r="DN52" s="297">
        <v>399</v>
      </c>
      <c r="DO52" s="146">
        <v>399</v>
      </c>
      <c r="DP52" s="146">
        <v>399</v>
      </c>
      <c r="DQ52" s="146">
        <v>399</v>
      </c>
      <c r="DR52" s="146">
        <v>399</v>
      </c>
      <c r="DS52" s="146">
        <v>399</v>
      </c>
      <c r="DT52" s="146">
        <v>399</v>
      </c>
      <c r="DU52" s="146">
        <v>399</v>
      </c>
      <c r="DV52" s="146">
        <v>399</v>
      </c>
      <c r="DW52" s="146">
        <v>29</v>
      </c>
      <c r="DX52" s="146">
        <v>29</v>
      </c>
      <c r="DY52" s="146">
        <v>29</v>
      </c>
      <c r="DZ52" s="146">
        <v>29</v>
      </c>
      <c r="EA52" s="146">
        <v>29</v>
      </c>
      <c r="EB52" s="146">
        <v>29</v>
      </c>
      <c r="EC52" s="146">
        <v>29</v>
      </c>
      <c r="ED52" s="146">
        <v>29</v>
      </c>
      <c r="EE52" s="146">
        <v>49</v>
      </c>
      <c r="EF52" s="146">
        <v>29</v>
      </c>
      <c r="EG52" s="146">
        <v>29</v>
      </c>
      <c r="EH52" s="146">
        <v>29</v>
      </c>
      <c r="EI52" s="146">
        <v>29</v>
      </c>
      <c r="EJ52" s="146">
        <v>29</v>
      </c>
      <c r="EK52" s="146">
        <v>29</v>
      </c>
      <c r="EL52" s="146">
        <v>29</v>
      </c>
      <c r="EM52" s="146">
        <v>29</v>
      </c>
      <c r="EN52" s="146">
        <v>29</v>
      </c>
      <c r="EO52" s="146">
        <v>29</v>
      </c>
      <c r="EP52" s="146">
        <v>29</v>
      </c>
      <c r="EQ52" s="146">
        <v>29</v>
      </c>
      <c r="ER52" s="146">
        <v>29</v>
      </c>
      <c r="ES52" s="146">
        <v>29</v>
      </c>
      <c r="ET52" s="146">
        <v>29</v>
      </c>
      <c r="EU52" s="146">
        <v>29</v>
      </c>
      <c r="EV52" s="146">
        <v>29</v>
      </c>
      <c r="EW52" s="146">
        <v>29</v>
      </c>
      <c r="EX52" s="146">
        <v>29</v>
      </c>
      <c r="EY52" s="146">
        <v>29</v>
      </c>
      <c r="EZ52" s="146">
        <v>29</v>
      </c>
      <c r="FA52" s="146">
        <v>29</v>
      </c>
      <c r="FB52" s="146">
        <v>29</v>
      </c>
      <c r="FC52" s="146">
        <v>29</v>
      </c>
      <c r="FD52" s="146">
        <v>29</v>
      </c>
      <c r="FE52" s="146">
        <v>29</v>
      </c>
      <c r="FF52" s="146">
        <v>29</v>
      </c>
      <c r="FG52" s="146">
        <v>0</v>
      </c>
      <c r="FH52" s="146">
        <v>0</v>
      </c>
      <c r="FI52" s="146">
        <v>0</v>
      </c>
      <c r="FJ52" s="146">
        <v>0</v>
      </c>
      <c r="FK52" s="146">
        <v>0</v>
      </c>
      <c r="FL52" s="146">
        <v>0</v>
      </c>
      <c r="FM52" s="146">
        <v>0</v>
      </c>
      <c r="FN52" s="146">
        <v>0</v>
      </c>
      <c r="FO52" s="146">
        <v>0</v>
      </c>
    </row>
    <row r="53" spans="1:171" ht="15" customHeight="1">
      <c r="A53" s="296"/>
      <c r="B53" s="149" t="str">
        <f>'Novos Planos'!B53</f>
        <v>Alcatel 5042</v>
      </c>
      <c r="C53" s="391" t="str">
        <f>'Novos Planos'!C53</f>
        <v>Alcatel Onetouch Pop2 (4.5)</v>
      </c>
      <c r="D53" s="481">
        <f>'Novos Planos'!D53</f>
        <v>42038</v>
      </c>
      <c r="E53" s="481" t="str">
        <f>'Novos Planos'!E53</f>
        <v>Lte</v>
      </c>
      <c r="F53" s="197" t="str">
        <f>'Novos Planos'!F53</f>
        <v>3FF</v>
      </c>
      <c r="G53" s="197" t="str">
        <f>'Novos Planos'!G53</f>
        <v>SmartVivo 2GB</v>
      </c>
      <c r="H53" s="197"/>
      <c r="I53" s="197"/>
      <c r="J53" s="197"/>
      <c r="K53" s="197"/>
      <c r="L53" s="197"/>
      <c r="M53" s="197"/>
      <c r="N53" s="197"/>
      <c r="O53" s="197"/>
      <c r="P53" s="197"/>
      <c r="Q53" s="197">
        <f>IFERROR(IF(VLOOKUP($B53,Multivivo!$B$9:$AI$71,Q$3,FALSE)-Desconto_TradeIn!Q53&lt;=0,0,VLOOKUP($B53,Multivivo!$B$9:$AI$71,Q$3,FALSE)-Desconto_TradeIn!Q53),"-")</f>
        <v>449</v>
      </c>
      <c r="R53" s="197">
        <f>IFERROR(IF(VLOOKUP($B53,Multivivo!$B$9:$AI$71,R$3,FALSE)-Desconto_TradeIn!R53&lt;=0,0,VLOOKUP($B53,Multivivo!$B$9:$AI$71,R$3,FALSE)-Desconto_TradeIn!R53),"-")</f>
        <v>449</v>
      </c>
      <c r="S53" s="197">
        <f>IFERROR(IF(VLOOKUP($B53,Multivivo!$B$9:$AI$71,S$3,FALSE)-Desconto_TradeIn!S53&lt;=0,0,VLOOKUP($B53,Multivivo!$B$9:$AI$71,S$3,FALSE)-Desconto_TradeIn!S53),"-")</f>
        <v>449</v>
      </c>
      <c r="T53" s="197">
        <f>IFERROR(IF(VLOOKUP($B53,Multivivo!$B$9:$AI$71,T$3,FALSE)-Desconto_TradeIn!T53&lt;=0,0,VLOOKUP($B53,Multivivo!$B$9:$AI$71,T$3,FALSE)-Desconto_TradeIn!T53),"-")</f>
        <v>449</v>
      </c>
      <c r="U53" s="197">
        <f>IFERROR(IF(VLOOKUP($B53,Multivivo!$B$9:$AI$71,U$3,FALSE)-Desconto_TradeIn!U53&lt;=0,0,VLOOKUP($B53,Multivivo!$B$9:$AI$71,U$3,FALSE)-Desconto_TradeIn!U53),"-")</f>
        <v>449</v>
      </c>
      <c r="V53" s="197">
        <f>IFERROR(IF(VLOOKUP($B53,Multivivo!$B$9:$AI$71,V$3,FALSE)-Desconto_TradeIn!V53&lt;=0,0,VLOOKUP($B53,Multivivo!$B$9:$AI$71,V$3,FALSE)-Desconto_TradeIn!V53),"-")</f>
        <v>449</v>
      </c>
      <c r="W53" s="197">
        <f>IFERROR(IF(VLOOKUP($B53,Multivivo!$B$9:$AI$71,W$3,FALSE)-Desconto_TradeIn!W53&lt;=0,0,VLOOKUP($B53,Multivivo!$B$9:$AI$71,W$3,FALSE)-Desconto_TradeIn!W53),"-")</f>
        <v>449</v>
      </c>
      <c r="X53" s="197">
        <f>IFERROR(IF(VLOOKUP($B53,Multivivo!$B$9:$AI$71,X$3,FALSE)-Desconto_TradeIn!X53&lt;=0,0,VLOOKUP($B53,Multivivo!$B$9:$AI$71,X$3,FALSE)-Desconto_TradeIn!X53),"-")</f>
        <v>449</v>
      </c>
      <c r="Y53" s="197">
        <f>IFERROR(IF(VLOOKUP($B53,Multivivo!$B$9:$AI$71,Y$3,FALSE)-Desconto_TradeIn!Y53&lt;=0,0,VLOOKUP($B53,Multivivo!$B$9:$AI$71,Y$3,FALSE)-Desconto_TradeIn!Y53),"-")</f>
        <v>449</v>
      </c>
      <c r="Z53" s="146">
        <f>IFERROR(IF(VLOOKUP($B53,'Novos Planos'!$B$9:$BR$71,Z$3,FALSE)-Desconto_TradeIn!H53&lt;=0,0,VLOOKUP($B53,'Novos Planos'!$B$9:$BR$71,Z$3,FALSE)-Desconto_TradeIn!H53),"-")</f>
        <v>599</v>
      </c>
      <c r="AA53" s="146">
        <f>IFERROR(IF(VLOOKUP($B53,'Novos Planos'!$B$9:$BR$71,AA$3,FALSE)-Desconto_TradeIn!I53&lt;=0,0,VLOOKUP($B53,'Novos Planos'!$B$9:$BR$71,AA$3,FALSE)-Desconto_TradeIn!I53),"-")</f>
        <v>599</v>
      </c>
      <c r="AB53" s="146">
        <f>IFERROR(IF(VLOOKUP($B53,'Novos Planos'!$B$9:$BR$71,AB$3,FALSE)-Desconto_TradeIn!J53&lt;=0,0,VLOOKUP($B53,'Novos Planos'!$B$9:$BR$71,AB$3,FALSE)-Desconto_TradeIn!J53),"-")</f>
        <v>599</v>
      </c>
      <c r="AC53" s="146">
        <f>IFERROR(IF(VLOOKUP($B53,'Novos Planos'!$B$9:$BR$71,AC$3,FALSE)-Desconto_TradeIn!K53&lt;=0,0,VLOOKUP($B53,'Novos Planos'!$B$9:$BR$71,AC$3,FALSE)-Desconto_TradeIn!K53),"-")</f>
        <v>599</v>
      </c>
      <c r="AD53" s="146">
        <f>IFERROR(IF(VLOOKUP($B53,'Novos Planos'!$B$9:$BR$71,AD$3,FALSE)-Desconto_TradeIn!L53&lt;=0,0,VLOOKUP($B53,'Novos Planos'!$B$9:$BR$71,AD$3,FALSE)-Desconto_TradeIn!L53),"-")</f>
        <v>599</v>
      </c>
      <c r="AE53" s="146">
        <f>IFERROR(IF(VLOOKUP($B53,'Novos Planos'!$B$9:$BR$71,AE$3,FALSE)-Desconto_TradeIn!M53&lt;=0,0,VLOOKUP($B53,'Novos Planos'!$B$9:$BR$71,AE$3,FALSE)-Desconto_TradeIn!M53),"-")</f>
        <v>599</v>
      </c>
      <c r="AF53" s="146">
        <f>IFERROR(IF(VLOOKUP($B53,'Novos Planos'!$B$9:$BR$71,AF$3,FALSE)-Desconto_TradeIn!N53&lt;=0,0,VLOOKUP($B53,'Novos Planos'!$B$9:$BR$71,AF$3,FALSE)-Desconto_TradeIn!N53),"-")</f>
        <v>599</v>
      </c>
      <c r="AG53" s="146">
        <f>IFERROR(IF(VLOOKUP($B53,'Novos Planos'!$B$9:$BR$71,AG$3,FALSE)-Desconto_TradeIn!O53&lt;=0,0,VLOOKUP($B53,'Novos Planos'!$B$9:$BR$71,AG$3,FALSE)-Desconto_TradeIn!O53),"-")</f>
        <v>599</v>
      </c>
      <c r="AH53" s="146">
        <f>IFERROR(IF(VLOOKUP($B53,'Novos Planos'!$B$9:$BR$71,AH$3,FALSE)-Desconto_TradeIn!P53&lt;=0,0,VLOOKUP($B53,'Novos Planos'!$B$9:$BR$71,AH$3,FALSE)-Desconto_TradeIn!P53),"-")</f>
        <v>599</v>
      </c>
      <c r="AI53" s="297">
        <f>IFERROR(IF(VLOOKUP($B53,'Novos Planos'!$B$9:$BR$71,AI$3,FALSE)-Desconto_TradeIn!Q53&lt;=0,0,VLOOKUP($B53,'Novos Planos'!$B$9:$BR$71,AI$3,FALSE)-Desconto_TradeIn!Q53),"-")</f>
        <v>449</v>
      </c>
      <c r="AJ53" s="297">
        <f>IFERROR(IF(VLOOKUP($B53,'Novos Planos'!$B$9:$BR$71,AJ$3,FALSE)-Desconto_TradeIn!R53&lt;=0,0,VLOOKUP($B53,'Novos Planos'!$B$9:$BR$71,AJ$3,FALSE)-Desconto_TradeIn!R53),"-")</f>
        <v>449</v>
      </c>
      <c r="AK53" s="297">
        <f>IFERROR(IF(VLOOKUP($B53,'Novos Planos'!$B$9:$BR$71,AK$3,FALSE)-Desconto_TradeIn!S53&lt;=0,0,VLOOKUP($B53,'Novos Planos'!$B$9:$BR$71,AK$3,FALSE)-Desconto_TradeIn!S53),"-")</f>
        <v>449</v>
      </c>
      <c r="AL53" s="297">
        <f>IFERROR(IF(VLOOKUP($B53,'Novos Planos'!$B$9:$BR$71,AL$3,FALSE)-Desconto_TradeIn!T53&lt;=0,0,VLOOKUP($B53,'Novos Planos'!$B$9:$BR$71,AL$3,FALSE)-Desconto_TradeIn!T53),"-")</f>
        <v>449</v>
      </c>
      <c r="AM53" s="297">
        <f>IFERROR(IF(VLOOKUP($B53,'Novos Planos'!$B$9:$BR$71,AM$3,FALSE)-Desconto_TradeIn!U53&lt;=0,0,VLOOKUP($B53,'Novos Planos'!$B$9:$BR$71,AM$3,FALSE)-Desconto_TradeIn!U53),"-")</f>
        <v>449</v>
      </c>
      <c r="AN53" s="297">
        <f>IFERROR(IF(VLOOKUP($B53,'Novos Planos'!$B$9:$BR$71,AN$3,FALSE)-Desconto_TradeIn!V53&lt;=0,0,VLOOKUP($B53,'Novos Planos'!$B$9:$BR$71,AN$3,FALSE)-Desconto_TradeIn!V53),"-")</f>
        <v>449</v>
      </c>
      <c r="AO53" s="297">
        <f>IFERROR(IF(VLOOKUP($B53,'Novos Planos'!$B$9:$BR$71,AO$3,FALSE)-Desconto_TradeIn!W53&lt;=0,0,VLOOKUP($B53,'Novos Planos'!$B$9:$BR$71,AO$3,FALSE)-Desconto_TradeIn!W53),"-")</f>
        <v>449</v>
      </c>
      <c r="AP53" s="297">
        <f>IFERROR(IF(VLOOKUP($B53,'Novos Planos'!$B$9:$BR$71,AP$3,FALSE)-Desconto_TradeIn!X53&lt;=0,0,VLOOKUP($B53,'Novos Planos'!$B$9:$BR$71,AP$3,FALSE)-Desconto_TradeIn!X53),"-")</f>
        <v>449</v>
      </c>
      <c r="AQ53" s="297">
        <f>IFERROR(IF(VLOOKUP($B53,'Novos Planos'!$B$9:$BR$71,AQ$3,FALSE)-Desconto_TradeIn!Y53&lt;=0,0,VLOOKUP($B53,'Novos Planos'!$B$9:$BR$71,AQ$3,FALSE)-Desconto_TradeIn!Y53),"-")</f>
        <v>449</v>
      </c>
      <c r="AR53" s="146">
        <f>IFERROR(IF(VLOOKUP($B53,'Novos Planos'!$B$9:$BR$71,AR$3,FALSE)-Desconto_TradeIn!Z53&lt;=0,0,VLOOKUP($B53,'Novos Planos'!$B$9:$BR$71,AR$3,FALSE)-Desconto_TradeIn!Z53),"-")</f>
        <v>29</v>
      </c>
      <c r="AS53" s="146">
        <f>IFERROR(IF(VLOOKUP($B53,'Novos Planos'!$B$9:$BR$71,AS$3,FALSE)-Desconto_TradeIn!AA53&lt;=0,0,VLOOKUP($B53,'Novos Planos'!$B$9:$BR$71,AS$3,FALSE)-Desconto_TradeIn!AA53),"-")</f>
        <v>29</v>
      </c>
      <c r="AT53" s="146">
        <f>IFERROR(IF(VLOOKUP($B53,'Novos Planos'!$B$9:$BR$71,AT$3,FALSE)-Desconto_TradeIn!AB53&lt;=0,0,VLOOKUP($B53,'Novos Planos'!$B$9:$BR$71,AT$3,FALSE)-Desconto_TradeIn!AB53),"-")</f>
        <v>29</v>
      </c>
      <c r="AU53" s="146">
        <f>IFERROR(IF(VLOOKUP($B53,'Novos Planos'!$B$9:$BR$71,AU$3,FALSE)-Desconto_TradeIn!AC53&lt;=0,0,VLOOKUP($B53,'Novos Planos'!$B$9:$BR$71,AU$3,FALSE)-Desconto_TradeIn!AC53),"-")</f>
        <v>29</v>
      </c>
      <c r="AV53" s="146">
        <f>IFERROR(IF(VLOOKUP($B53,'Novos Planos'!$B$9:$BR$71,AV$3,FALSE)-Desconto_TradeIn!AD53&lt;=0,0,VLOOKUP($B53,'Novos Planos'!$B$9:$BR$71,AV$3,FALSE)-Desconto_TradeIn!AD53),"-")</f>
        <v>29</v>
      </c>
      <c r="AW53" s="146">
        <f>IFERROR(IF(VLOOKUP($B53,'Novos Planos'!$B$9:$BR$71,AW$3,FALSE)-Desconto_TradeIn!AE53&lt;=0,0,VLOOKUP($B53,'Novos Planos'!$B$9:$BR$71,AW$3,FALSE)-Desconto_TradeIn!AE53),"-")</f>
        <v>29</v>
      </c>
      <c r="AX53" s="146">
        <f>IFERROR(IF(VLOOKUP($B53,'Novos Planos'!$B$9:$BR$71,AX$3,FALSE)-Desconto_TradeIn!AF53&lt;=0,0,VLOOKUP($B53,'Novos Planos'!$B$9:$BR$71,AX$3,FALSE)-Desconto_TradeIn!AF53),"-")</f>
        <v>29</v>
      </c>
      <c r="AY53" s="146">
        <f>IFERROR(IF(VLOOKUP($B53,'Novos Planos'!$B$9:$BR$71,AY$3,FALSE)-Desconto_TradeIn!AG53&lt;=0,0,VLOOKUP($B53,'Novos Planos'!$B$9:$BR$71,AY$3,FALSE)-Desconto_TradeIn!AG53),"-")</f>
        <v>29</v>
      </c>
      <c r="AZ53" s="146">
        <f>IFERROR(IF(VLOOKUP($B53,'Novos Planos'!$B$9:$BR$71,AZ$3,FALSE)-Desconto_TradeIn!AH53&lt;=0,0,VLOOKUP($B53,'Novos Planos'!$B$9:$BR$71,AZ$3,FALSE)-Desconto_TradeIn!AH53),"-")</f>
        <v>29</v>
      </c>
      <c r="BA53" s="146">
        <f>IFERROR(IF(VLOOKUP($B53,'Novos Planos'!$B$9:$BR$71,BA$3,FALSE)-Desconto_TradeIn!AI53&lt;=0,0,VLOOKUP($B53,'Novos Planos'!$B$9:$BR$71,BA$3,FALSE)-Desconto_TradeIn!AI53),"-")</f>
        <v>29</v>
      </c>
      <c r="BB53" s="146">
        <f>IFERROR(IF(VLOOKUP($B53,'Novos Planos'!$B$9:$BR$71,BB$3,FALSE)-Desconto_TradeIn!AJ53&lt;=0,0,VLOOKUP($B53,'Novos Planos'!$B$9:$BR$71,BB$3,FALSE)-Desconto_TradeIn!AJ53),"-")</f>
        <v>29</v>
      </c>
      <c r="BC53" s="146">
        <f>IFERROR(IF(VLOOKUP($B53,'Novos Planos'!$B$9:$BR$71,BC$3,FALSE)-Desconto_TradeIn!AK53&lt;=0,0,VLOOKUP($B53,'Novos Planos'!$B$9:$BR$71,BC$3,FALSE)-Desconto_TradeIn!AK53),"-")</f>
        <v>29</v>
      </c>
      <c r="BD53" s="146">
        <f>IFERROR(IF(VLOOKUP($B53,'Novos Planos'!$B$9:$BR$71,BD$3,FALSE)-Desconto_TradeIn!AL53&lt;=0,0,VLOOKUP($B53,'Novos Planos'!$B$9:$BR$71,BD$3,FALSE)-Desconto_TradeIn!AL53),"-")</f>
        <v>29</v>
      </c>
      <c r="BE53" s="146">
        <f>IFERROR(IF(VLOOKUP($B53,'Novos Planos'!$B$9:$BR$71,BE$3,FALSE)-Desconto_TradeIn!AM53&lt;=0,0,VLOOKUP($B53,'Novos Planos'!$B$9:$BR$71,BE$3,FALSE)-Desconto_TradeIn!AM53),"-")</f>
        <v>29</v>
      </c>
      <c r="BF53" s="146">
        <f>IFERROR(IF(VLOOKUP($B53,'Novos Planos'!$B$9:$BR$71,BF$3,FALSE)-Desconto_TradeIn!AN53&lt;=0,0,VLOOKUP($B53,'Novos Planos'!$B$9:$BR$71,BF$3,FALSE)-Desconto_TradeIn!AN53),"-")</f>
        <v>29</v>
      </c>
      <c r="BG53" s="146">
        <f>IFERROR(IF(VLOOKUP($B53,'Novos Planos'!$B$9:$BR$71,BG$3,FALSE)-Desconto_TradeIn!AO53&lt;=0,0,VLOOKUP($B53,'Novos Planos'!$B$9:$BR$71,BG$3,FALSE)-Desconto_TradeIn!AO53),"-")</f>
        <v>29</v>
      </c>
      <c r="BH53" s="146">
        <f>IFERROR(IF(VLOOKUP($B53,'Novos Planos'!$B$9:$BR$71,BH$3,FALSE)-Desconto_TradeIn!AP53&lt;=0,0,VLOOKUP($B53,'Novos Planos'!$B$9:$BR$71,BH$3,FALSE)-Desconto_TradeIn!AP53),"-")</f>
        <v>29</v>
      </c>
      <c r="BI53" s="146">
        <f>IFERROR(IF(VLOOKUP($B53,'Novos Planos'!$B$9:$BR$71,BI$3,FALSE)-Desconto_TradeIn!AQ53&lt;=0,0,VLOOKUP($B53,'Novos Planos'!$B$9:$BR$71,BI$3,FALSE)-Desconto_TradeIn!AQ53),"-")</f>
        <v>29</v>
      </c>
      <c r="BJ53" s="146">
        <f>IFERROR(IF(VLOOKUP($B53,'Novos Planos'!$B$9:$BR$71,BJ$3,FALSE)-Desconto_TradeIn!AR53&lt;=0,0,VLOOKUP($B53,'Novos Planos'!$B$9:$BR$71,BJ$3,FALSE)-Desconto_TradeIn!AR53),"-")</f>
        <v>29</v>
      </c>
      <c r="BK53" s="146">
        <f>IFERROR(IF(VLOOKUP($B53,'Novos Planos'!$B$9:$BR$71,BK$3,FALSE)-Desconto_TradeIn!AS53&lt;=0,0,VLOOKUP($B53,'Novos Planos'!$B$9:$BR$71,BK$3,FALSE)-Desconto_TradeIn!AS53),"-")</f>
        <v>29</v>
      </c>
      <c r="BL53" s="146">
        <f>IFERROR(IF(VLOOKUP($B53,'Novos Planos'!$B$9:$BR$71,BL$3,FALSE)-Desconto_TradeIn!AT53&lt;=0,0,VLOOKUP($B53,'Novos Planos'!$B$9:$BR$71,BL$3,FALSE)-Desconto_TradeIn!AT53),"-")</f>
        <v>29</v>
      </c>
      <c r="BM53" s="146">
        <f>IFERROR(IF(VLOOKUP($B53,'Novos Planos'!$B$9:$BR$71,BM$3,FALSE)-Desconto_TradeIn!AU53&lt;=0,0,VLOOKUP($B53,'Novos Planos'!$B$9:$BR$71,BM$3,FALSE)-Desconto_TradeIn!AU53),"-")</f>
        <v>29</v>
      </c>
      <c r="BN53" s="146">
        <f>IFERROR(IF(VLOOKUP($B53,'Novos Planos'!$B$9:$BR$71,BN$3,FALSE)-Desconto_TradeIn!AV53&lt;=0,0,VLOOKUP($B53,'Novos Planos'!$B$9:$BR$71,BN$3,FALSE)-Desconto_TradeIn!AV53),"-")</f>
        <v>29</v>
      </c>
      <c r="BO53" s="146">
        <f>IFERROR(IF(VLOOKUP($B53,'Novos Planos'!$B$9:$BR$71,BO$3,FALSE)-Desconto_TradeIn!AW53&lt;=0,0,VLOOKUP($B53,'Novos Planos'!$B$9:$BR$71,BO$3,FALSE)-Desconto_TradeIn!AW53),"-")</f>
        <v>29</v>
      </c>
      <c r="BP53" s="146">
        <f>IFERROR(IF(VLOOKUP($B53,'Novos Planos'!$B$9:$BR$71,BP$3,FALSE)-Desconto_TradeIn!AX53&lt;=0,0,VLOOKUP($B53,'Novos Planos'!$B$9:$BR$71,BP$3,FALSE)-Desconto_TradeIn!AX53),"-")</f>
        <v>29</v>
      </c>
      <c r="BQ53" s="146">
        <f>IFERROR(IF(VLOOKUP($B53,'Novos Planos'!$B$9:$BR$71,BQ$3,FALSE)-Desconto_TradeIn!AY53&lt;=0,0,VLOOKUP($B53,'Novos Planos'!$B$9:$BR$71,BQ$3,FALSE)-Desconto_TradeIn!AY53),"-")</f>
        <v>29</v>
      </c>
      <c r="BR53" s="146">
        <f>IFERROR(IF(VLOOKUP($B53,'Novos Planos'!$B$9:$BR$71,BR$3,FALSE)-Desconto_TradeIn!AZ53&lt;=0,0,VLOOKUP($B53,'Novos Planos'!$B$9:$BR$71,BR$3,FALSE)-Desconto_TradeIn!AZ53),"-")</f>
        <v>29</v>
      </c>
      <c r="BS53" s="146">
        <f>IFERROR(IF(VLOOKUP($B53,'Novos Planos'!$B$9:$BR$71,BS$3,FALSE)-Desconto_TradeIn!BA53&lt;=0,0,VLOOKUP($B53,'Novos Planos'!$B$9:$BR$71,BS$3,FALSE)-Desconto_TradeIn!BA53),"-")</f>
        <v>29</v>
      </c>
      <c r="BT53" s="146">
        <f>IFERROR(IF(VLOOKUP($B53,'Novos Planos'!$B$9:$BR$71,BT$3,FALSE)-Desconto_TradeIn!BB53&lt;=0,0,VLOOKUP($B53,'Novos Planos'!$B$9:$BR$71,BT$3,FALSE)-Desconto_TradeIn!BB53),"-")</f>
        <v>29</v>
      </c>
      <c r="BU53" s="146">
        <f>IFERROR(IF(VLOOKUP($B53,'Novos Planos'!$B$9:$BR$71,BU$3,FALSE)-Desconto_TradeIn!BC53&lt;=0,0,VLOOKUP($B53,'Novos Planos'!$B$9:$BR$71,BU$3,FALSE)-Desconto_TradeIn!BC53),"-")</f>
        <v>29</v>
      </c>
      <c r="BV53" s="146">
        <f>IFERROR(IF(VLOOKUP($B53,'Novos Planos'!$B$9:$BR$71,BV$3,FALSE)-Desconto_TradeIn!BD53&lt;=0,0,VLOOKUP($B53,'Novos Planos'!$B$9:$BR$71,BV$3,FALSE)-Desconto_TradeIn!BD53),"-")</f>
        <v>29</v>
      </c>
      <c r="BW53" s="146">
        <f>IFERROR(IF(VLOOKUP($B53,'Novos Planos'!$B$9:$BR$71,BW$3,FALSE)-Desconto_TradeIn!BE53&lt;=0,0,VLOOKUP($B53,'Novos Planos'!$B$9:$BR$71,BW$3,FALSE)-Desconto_TradeIn!BE53),"-")</f>
        <v>29</v>
      </c>
      <c r="BX53" s="146">
        <f>IFERROR(IF(VLOOKUP($B53,'Novos Planos'!$B$9:$BR$71,BX$3,FALSE)-Desconto_TradeIn!BF53&lt;=0,0,VLOOKUP($B53,'Novos Planos'!$B$9:$BR$71,BX$3,FALSE)-Desconto_TradeIn!BF53),"-")</f>
        <v>29</v>
      </c>
      <c r="BY53" s="146">
        <f>IFERROR(IF(VLOOKUP($B53,'Novos Planos'!$B$9:$BR$71,BY$3,FALSE)-Desconto_TradeIn!BG53&lt;=0,0,VLOOKUP($B53,'Novos Planos'!$B$9:$BR$71,BY$3,FALSE)-Desconto_TradeIn!BG53),"-")</f>
        <v>29</v>
      </c>
      <c r="BZ53" s="146">
        <f>IFERROR(IF(VLOOKUP($B53,'Novos Planos'!$B$9:$BR$71,BZ$3,FALSE)-Desconto_TradeIn!BH53&lt;=0,0,VLOOKUP($B53,'Novos Planos'!$B$9:$BR$71,BZ$3,FALSE)-Desconto_TradeIn!BH53),"-")</f>
        <v>29</v>
      </c>
      <c r="CA53" s="146">
        <f>IFERROR(IF(VLOOKUP($B53,'Novos Planos'!$B$9:$BR$71,CA$3,FALSE)-Desconto_TradeIn!BI53&lt;=0,0,VLOOKUP($B53,'Novos Planos'!$B$9:$BR$71,CA$3,FALSE)-Desconto_TradeIn!BI53),"-")</f>
        <v>29</v>
      </c>
      <c r="CB53" s="146">
        <f>IFERROR(IF(VLOOKUP($B53,'Novos Planos'!$B$9:$BR$71,CB$3,FALSE)-Desconto_TradeIn!BJ53&lt;=0,0,VLOOKUP($B53,'Novos Planos'!$B$9:$BR$71,CB$3,FALSE)-Desconto_TradeIn!BJ53),"-")</f>
        <v>0</v>
      </c>
      <c r="CC53" s="146">
        <f>IFERROR(IF(VLOOKUP($B53,'Novos Planos'!$B$9:$BR$71,CC$3,FALSE)-Desconto_TradeIn!BK53&lt;=0,0,VLOOKUP($B53,'Novos Planos'!$B$9:$BR$71,CC$3,FALSE)-Desconto_TradeIn!BK53),"-")</f>
        <v>0</v>
      </c>
      <c r="CD53" s="146">
        <f>IFERROR(IF(VLOOKUP($B53,'Novos Planos'!$B$9:$BR$71,CD$3,FALSE)-Desconto_TradeIn!BL53&lt;=0,0,VLOOKUP($B53,'Novos Planos'!$B$9:$BR$71,CD$3,FALSE)-Desconto_TradeIn!BL53),"-")</f>
        <v>0</v>
      </c>
      <c r="CE53" s="146">
        <f>IFERROR(IF(VLOOKUP($B53,'Novos Planos'!$B$9:$BR$71,CE$3,FALSE)-Desconto_TradeIn!BM53&lt;=0,0,VLOOKUP($B53,'Novos Planos'!$B$9:$BR$71,CE$3,FALSE)-Desconto_TradeIn!BM53),"-")</f>
        <v>0</v>
      </c>
      <c r="CF53" s="146">
        <f>IFERROR(IF(VLOOKUP($B53,'Novos Planos'!$B$9:$BR$71,CF$3,FALSE)-Desconto_TradeIn!BN53&lt;=0,0,VLOOKUP($B53,'Novos Planos'!$B$9:$BR$71,CF$3,FALSE)-Desconto_TradeIn!BN53),"-")</f>
        <v>0</v>
      </c>
      <c r="CG53" s="146">
        <f>IFERROR(IF(VLOOKUP($B53,'Novos Planos'!$B$9:$BR$71,CG$3,FALSE)-Desconto_TradeIn!BO53&lt;=0,0,VLOOKUP($B53,'Novos Planos'!$B$9:$BR$71,CG$3,FALSE)-Desconto_TradeIn!BO53),"-")</f>
        <v>0</v>
      </c>
      <c r="CH53" s="146">
        <f>IFERROR(IF(VLOOKUP($B53,'Novos Planos'!$B$9:$BR$71,CH$3,FALSE)-Desconto_TradeIn!BP53&lt;=0,0,VLOOKUP($B53,'Novos Planos'!$B$9:$BR$71,CH$3,FALSE)-Desconto_TradeIn!BP53),"-")</f>
        <v>0</v>
      </c>
      <c r="CI53" s="146">
        <f>IFERROR(IF(VLOOKUP($B53,'Novos Planos'!$B$9:$BR$71,CI$3,FALSE)-Desconto_TradeIn!BQ53&lt;=0,0,VLOOKUP($B53,'Novos Planos'!$B$9:$BR$71,CI$3,FALSE)-Desconto_TradeIn!BQ53),"-")</f>
        <v>0</v>
      </c>
      <c r="CJ53" s="146">
        <f>IFERROR(IF(VLOOKUP($B53,'Novos Planos'!$B$9:$BR$71,CJ$3,FALSE)-Desconto_TradeIn!BR53&lt;=0,0,VLOOKUP($B53,'Novos Planos'!$B$9:$BR$71,CJ$3,FALSE)-Desconto_TradeIn!BR53),"-")</f>
        <v>0</v>
      </c>
      <c r="CL53" s="237" t="b">
        <f>B53='Novos Planos'!B53</f>
        <v>1</v>
      </c>
      <c r="CM53" s="197">
        <v>0</v>
      </c>
      <c r="CN53" s="197">
        <v>0</v>
      </c>
      <c r="CO53" s="197">
        <v>0</v>
      </c>
      <c r="CP53" s="197">
        <v>0</v>
      </c>
      <c r="CQ53" s="197">
        <v>0</v>
      </c>
      <c r="CR53" s="197">
        <v>0</v>
      </c>
      <c r="CS53" s="197">
        <v>0</v>
      </c>
      <c r="CT53" s="197">
        <v>0</v>
      </c>
      <c r="CU53" s="197">
        <v>0</v>
      </c>
      <c r="CV53" s="197">
        <v>449</v>
      </c>
      <c r="CW53" s="197">
        <v>449</v>
      </c>
      <c r="CX53" s="197">
        <v>449</v>
      </c>
      <c r="CY53" s="197">
        <v>449</v>
      </c>
      <c r="CZ53" s="197">
        <v>449</v>
      </c>
      <c r="DA53" s="197">
        <v>449</v>
      </c>
      <c r="DB53" s="197">
        <v>449</v>
      </c>
      <c r="DC53" s="197">
        <v>449</v>
      </c>
      <c r="DD53" s="197">
        <v>449</v>
      </c>
      <c r="DE53" s="146">
        <v>599</v>
      </c>
      <c r="DF53" s="146">
        <v>599</v>
      </c>
      <c r="DG53" s="146">
        <v>599</v>
      </c>
      <c r="DH53" s="146">
        <v>599</v>
      </c>
      <c r="DI53" s="146">
        <v>599</v>
      </c>
      <c r="DJ53" s="146">
        <v>599</v>
      </c>
      <c r="DK53" s="146">
        <v>599</v>
      </c>
      <c r="DL53" s="146">
        <v>599</v>
      </c>
      <c r="DM53" s="146">
        <v>599</v>
      </c>
      <c r="DN53" s="297">
        <v>449</v>
      </c>
      <c r="DO53" s="146">
        <v>449</v>
      </c>
      <c r="DP53" s="146">
        <v>449</v>
      </c>
      <c r="DQ53" s="146">
        <v>449</v>
      </c>
      <c r="DR53" s="146">
        <v>449</v>
      </c>
      <c r="DS53" s="146">
        <v>449</v>
      </c>
      <c r="DT53" s="146">
        <v>449</v>
      </c>
      <c r="DU53" s="146">
        <v>449</v>
      </c>
      <c r="DV53" s="146">
        <v>449</v>
      </c>
      <c r="DW53" s="146">
        <v>29</v>
      </c>
      <c r="DX53" s="146">
        <v>29</v>
      </c>
      <c r="DY53" s="146">
        <v>29</v>
      </c>
      <c r="DZ53" s="146">
        <v>29</v>
      </c>
      <c r="EA53" s="146">
        <v>29</v>
      </c>
      <c r="EB53" s="146">
        <v>29</v>
      </c>
      <c r="EC53" s="146">
        <v>29</v>
      </c>
      <c r="ED53" s="146">
        <v>29</v>
      </c>
      <c r="EE53" s="146">
        <v>29</v>
      </c>
      <c r="EF53" s="146">
        <v>29</v>
      </c>
      <c r="EG53" s="146">
        <v>29</v>
      </c>
      <c r="EH53" s="146">
        <v>29</v>
      </c>
      <c r="EI53" s="146">
        <v>29</v>
      </c>
      <c r="EJ53" s="146">
        <v>29</v>
      </c>
      <c r="EK53" s="146">
        <v>29</v>
      </c>
      <c r="EL53" s="146">
        <v>29</v>
      </c>
      <c r="EM53" s="146">
        <v>29</v>
      </c>
      <c r="EN53" s="146">
        <v>29</v>
      </c>
      <c r="EO53" s="146">
        <v>29</v>
      </c>
      <c r="EP53" s="146">
        <v>29</v>
      </c>
      <c r="EQ53" s="146">
        <v>29</v>
      </c>
      <c r="ER53" s="146">
        <v>29</v>
      </c>
      <c r="ES53" s="146">
        <v>29</v>
      </c>
      <c r="ET53" s="146">
        <v>29</v>
      </c>
      <c r="EU53" s="146">
        <v>29</v>
      </c>
      <c r="EV53" s="146">
        <v>29</v>
      </c>
      <c r="EW53" s="146">
        <v>29</v>
      </c>
      <c r="EX53" s="146">
        <v>29</v>
      </c>
      <c r="EY53" s="146">
        <v>29</v>
      </c>
      <c r="EZ53" s="146">
        <v>29</v>
      </c>
      <c r="FA53" s="146">
        <v>29</v>
      </c>
      <c r="FB53" s="146">
        <v>29</v>
      </c>
      <c r="FC53" s="146">
        <v>29</v>
      </c>
      <c r="FD53" s="146">
        <v>29</v>
      </c>
      <c r="FE53" s="146">
        <v>29</v>
      </c>
      <c r="FF53" s="146">
        <v>29</v>
      </c>
      <c r="FG53" s="146">
        <v>0</v>
      </c>
      <c r="FH53" s="146">
        <v>0</v>
      </c>
      <c r="FI53" s="146">
        <v>0</v>
      </c>
      <c r="FJ53" s="146">
        <v>0</v>
      </c>
      <c r="FK53" s="146">
        <v>0</v>
      </c>
      <c r="FL53" s="146">
        <v>0</v>
      </c>
      <c r="FM53" s="146">
        <v>0</v>
      </c>
      <c r="FN53" s="146">
        <v>0</v>
      </c>
      <c r="FO53" s="146">
        <v>0</v>
      </c>
    </row>
    <row r="54" spans="1:171" ht="15" customHeight="1">
      <c r="A54" s="296"/>
      <c r="B54" s="149" t="str">
        <f>'Novos Planos'!B54</f>
        <v>Alcatel 5017E</v>
      </c>
      <c r="C54" s="391" t="str">
        <f>'Novos Planos'!C54</f>
        <v>Alcatel Pixi 3 4.5" 4G</v>
      </c>
      <c r="D54" s="481">
        <f>'Novos Planos'!D54</f>
        <v>42293</v>
      </c>
      <c r="E54" s="481" t="str">
        <f>'Novos Planos'!E54</f>
        <v>Lte</v>
      </c>
      <c r="F54" s="197" t="str">
        <f>'Novos Planos'!F54</f>
        <v>3FF</v>
      </c>
      <c r="G54" s="197" t="str">
        <f>'Novos Planos'!G54</f>
        <v>SmartVivo 2GB</v>
      </c>
      <c r="H54" s="197"/>
      <c r="I54" s="197"/>
      <c r="J54" s="197"/>
      <c r="K54" s="197"/>
      <c r="L54" s="197"/>
      <c r="M54" s="197"/>
      <c r="N54" s="197"/>
      <c r="O54" s="197"/>
      <c r="P54" s="197"/>
      <c r="Q54" s="197">
        <f>IFERROR(IF(VLOOKUP($B54,Multivivo!$B$9:$AI$71,Q$3,FALSE)-Desconto_TradeIn!Q54&lt;=0,0,VLOOKUP($B54,Multivivo!$B$9:$AI$71,Q$3,FALSE)-Desconto_TradeIn!Q54),"-")</f>
        <v>499</v>
      </c>
      <c r="R54" s="197">
        <f>IFERROR(IF(VLOOKUP($B54,Multivivo!$B$9:$AI$71,R$3,FALSE)-Desconto_TradeIn!R54&lt;=0,0,VLOOKUP($B54,Multivivo!$B$9:$AI$71,R$3,FALSE)-Desconto_TradeIn!R54),"-")</f>
        <v>499</v>
      </c>
      <c r="S54" s="197">
        <f>IFERROR(IF(VLOOKUP($B54,Multivivo!$B$9:$AI$71,S$3,FALSE)-Desconto_TradeIn!S54&lt;=0,0,VLOOKUP($B54,Multivivo!$B$9:$AI$71,S$3,FALSE)-Desconto_TradeIn!S54),"-")</f>
        <v>499</v>
      </c>
      <c r="T54" s="197">
        <f>IFERROR(IF(VLOOKUP($B54,Multivivo!$B$9:$AI$71,T$3,FALSE)-Desconto_TradeIn!T54&lt;=0,0,VLOOKUP($B54,Multivivo!$B$9:$AI$71,T$3,FALSE)-Desconto_TradeIn!T54),"-")</f>
        <v>499</v>
      </c>
      <c r="U54" s="197">
        <f>IFERROR(IF(VLOOKUP($B54,Multivivo!$B$9:$AI$71,U$3,FALSE)-Desconto_TradeIn!U54&lt;=0,0,VLOOKUP($B54,Multivivo!$B$9:$AI$71,U$3,FALSE)-Desconto_TradeIn!U54),"-")</f>
        <v>499</v>
      </c>
      <c r="V54" s="197">
        <f>IFERROR(IF(VLOOKUP($B54,Multivivo!$B$9:$AI$71,V$3,FALSE)-Desconto_TradeIn!V54&lt;=0,0,VLOOKUP($B54,Multivivo!$B$9:$AI$71,V$3,FALSE)-Desconto_TradeIn!V54),"-")</f>
        <v>499</v>
      </c>
      <c r="W54" s="197">
        <f>IFERROR(IF(VLOOKUP($B54,Multivivo!$B$9:$AI$71,W$3,FALSE)-Desconto_TradeIn!W54&lt;=0,0,VLOOKUP($B54,Multivivo!$B$9:$AI$71,W$3,FALSE)-Desconto_TradeIn!W54),"-")</f>
        <v>499</v>
      </c>
      <c r="X54" s="197">
        <f>IFERROR(IF(VLOOKUP($B54,Multivivo!$B$9:$AI$71,X$3,FALSE)-Desconto_TradeIn!X54&lt;=0,0,VLOOKUP($B54,Multivivo!$B$9:$AI$71,X$3,FALSE)-Desconto_TradeIn!X54),"-")</f>
        <v>499</v>
      </c>
      <c r="Y54" s="197">
        <f>IFERROR(IF(VLOOKUP($B54,Multivivo!$B$9:$AI$71,Y$3,FALSE)-Desconto_TradeIn!Y54&lt;=0,0,VLOOKUP($B54,Multivivo!$B$9:$AI$71,Y$3,FALSE)-Desconto_TradeIn!Y54),"-")</f>
        <v>499</v>
      </c>
      <c r="Z54" s="146">
        <f>IFERROR(IF(VLOOKUP($B54,'Novos Planos'!$B$9:$BR$71,Z$3,FALSE)-Desconto_TradeIn!H54&lt;=0,0,VLOOKUP($B54,'Novos Planos'!$B$9:$BR$71,Z$3,FALSE)-Desconto_TradeIn!H54),"-")</f>
        <v>599</v>
      </c>
      <c r="AA54" s="146">
        <f>IFERROR(IF(VLOOKUP($B54,'Novos Planos'!$B$9:$BR$71,AA$3,FALSE)-Desconto_TradeIn!I54&lt;=0,0,VLOOKUP($B54,'Novos Planos'!$B$9:$BR$71,AA$3,FALSE)-Desconto_TradeIn!I54),"-")</f>
        <v>599</v>
      </c>
      <c r="AB54" s="146">
        <f>IFERROR(IF(VLOOKUP($B54,'Novos Planos'!$B$9:$BR$71,AB$3,FALSE)-Desconto_TradeIn!J54&lt;=0,0,VLOOKUP($B54,'Novos Planos'!$B$9:$BR$71,AB$3,FALSE)-Desconto_TradeIn!J54),"-")</f>
        <v>599</v>
      </c>
      <c r="AC54" s="146">
        <f>IFERROR(IF(VLOOKUP($B54,'Novos Planos'!$B$9:$BR$71,AC$3,FALSE)-Desconto_TradeIn!K54&lt;=0,0,VLOOKUP($B54,'Novos Planos'!$B$9:$BR$71,AC$3,FALSE)-Desconto_TradeIn!K54),"-")</f>
        <v>599</v>
      </c>
      <c r="AD54" s="146">
        <f>IFERROR(IF(VLOOKUP($B54,'Novos Planos'!$B$9:$BR$71,AD$3,FALSE)-Desconto_TradeIn!L54&lt;=0,0,VLOOKUP($B54,'Novos Planos'!$B$9:$BR$71,AD$3,FALSE)-Desconto_TradeIn!L54),"-")</f>
        <v>599</v>
      </c>
      <c r="AE54" s="146">
        <f>IFERROR(IF(VLOOKUP($B54,'Novos Planos'!$B$9:$BR$71,AE$3,FALSE)-Desconto_TradeIn!M54&lt;=0,0,VLOOKUP($B54,'Novos Planos'!$B$9:$BR$71,AE$3,FALSE)-Desconto_TradeIn!M54),"-")</f>
        <v>599</v>
      </c>
      <c r="AF54" s="146">
        <f>IFERROR(IF(VLOOKUP($B54,'Novos Planos'!$B$9:$BR$71,AF$3,FALSE)-Desconto_TradeIn!N54&lt;=0,0,VLOOKUP($B54,'Novos Planos'!$B$9:$BR$71,AF$3,FALSE)-Desconto_TradeIn!N54),"-")</f>
        <v>599</v>
      </c>
      <c r="AG54" s="146">
        <f>IFERROR(IF(VLOOKUP($B54,'Novos Planos'!$B$9:$BR$71,AG$3,FALSE)-Desconto_TradeIn!O54&lt;=0,0,VLOOKUP($B54,'Novos Planos'!$B$9:$BR$71,AG$3,FALSE)-Desconto_TradeIn!O54),"-")</f>
        <v>599</v>
      </c>
      <c r="AH54" s="146">
        <f>IFERROR(IF(VLOOKUP($B54,'Novos Planos'!$B$9:$BR$71,AH$3,FALSE)-Desconto_TradeIn!P54&lt;=0,0,VLOOKUP($B54,'Novos Planos'!$B$9:$BR$71,AH$3,FALSE)-Desconto_TradeIn!P54),"-")</f>
        <v>599</v>
      </c>
      <c r="AI54" s="297">
        <f>IFERROR(IF(VLOOKUP($B54,'Novos Planos'!$B$9:$BR$71,AI$3,FALSE)-Desconto_TradeIn!Q54&lt;=0,0,VLOOKUP($B54,'Novos Planos'!$B$9:$BR$71,AI$3,FALSE)-Desconto_TradeIn!Q54),"-")</f>
        <v>499</v>
      </c>
      <c r="AJ54" s="297">
        <f>IFERROR(IF(VLOOKUP($B54,'Novos Planos'!$B$9:$BR$71,AJ$3,FALSE)-Desconto_TradeIn!R54&lt;=0,0,VLOOKUP($B54,'Novos Planos'!$B$9:$BR$71,AJ$3,FALSE)-Desconto_TradeIn!R54),"-")</f>
        <v>499</v>
      </c>
      <c r="AK54" s="297">
        <f>IFERROR(IF(VLOOKUP($B54,'Novos Planos'!$B$9:$BR$71,AK$3,FALSE)-Desconto_TradeIn!S54&lt;=0,0,VLOOKUP($B54,'Novos Planos'!$B$9:$BR$71,AK$3,FALSE)-Desconto_TradeIn!S54),"-")</f>
        <v>499</v>
      </c>
      <c r="AL54" s="297">
        <f>IFERROR(IF(VLOOKUP($B54,'Novos Planos'!$B$9:$BR$71,AL$3,FALSE)-Desconto_TradeIn!T54&lt;=0,0,VLOOKUP($B54,'Novos Planos'!$B$9:$BR$71,AL$3,FALSE)-Desconto_TradeIn!T54),"-")</f>
        <v>499</v>
      </c>
      <c r="AM54" s="297">
        <f>IFERROR(IF(VLOOKUP($B54,'Novos Planos'!$B$9:$BR$71,AM$3,FALSE)-Desconto_TradeIn!U54&lt;=0,0,VLOOKUP($B54,'Novos Planos'!$B$9:$BR$71,AM$3,FALSE)-Desconto_TradeIn!U54),"-")</f>
        <v>499</v>
      </c>
      <c r="AN54" s="297">
        <f>IFERROR(IF(VLOOKUP($B54,'Novos Planos'!$B$9:$BR$71,AN$3,FALSE)-Desconto_TradeIn!V54&lt;=0,0,VLOOKUP($B54,'Novos Planos'!$B$9:$BR$71,AN$3,FALSE)-Desconto_TradeIn!V54),"-")</f>
        <v>499</v>
      </c>
      <c r="AO54" s="297">
        <f>IFERROR(IF(VLOOKUP($B54,'Novos Planos'!$B$9:$BR$71,AO$3,FALSE)-Desconto_TradeIn!W54&lt;=0,0,VLOOKUP($B54,'Novos Planos'!$B$9:$BR$71,AO$3,FALSE)-Desconto_TradeIn!W54),"-")</f>
        <v>499</v>
      </c>
      <c r="AP54" s="297">
        <f>IFERROR(IF(VLOOKUP($B54,'Novos Planos'!$B$9:$BR$71,AP$3,FALSE)-Desconto_TradeIn!X54&lt;=0,0,VLOOKUP($B54,'Novos Planos'!$B$9:$BR$71,AP$3,FALSE)-Desconto_TradeIn!X54),"-")</f>
        <v>499</v>
      </c>
      <c r="AQ54" s="297">
        <f>IFERROR(IF(VLOOKUP($B54,'Novos Planos'!$B$9:$BR$71,AQ$3,FALSE)-Desconto_TradeIn!Y54&lt;=0,0,VLOOKUP($B54,'Novos Planos'!$B$9:$BR$71,AQ$3,FALSE)-Desconto_TradeIn!Y54),"-")</f>
        <v>499</v>
      </c>
      <c r="AR54" s="146">
        <f>IFERROR(IF(VLOOKUP($B54,'Novos Planos'!$B$9:$BR$71,AR$3,FALSE)-Desconto_TradeIn!Z54&lt;=0,0,VLOOKUP($B54,'Novos Planos'!$B$9:$BR$71,AR$3,FALSE)-Desconto_TradeIn!Z54),"-")</f>
        <v>79</v>
      </c>
      <c r="AS54" s="146">
        <f>IFERROR(IF(VLOOKUP($B54,'Novos Planos'!$B$9:$BR$71,AS$3,FALSE)-Desconto_TradeIn!AA54&lt;=0,0,VLOOKUP($B54,'Novos Planos'!$B$9:$BR$71,AS$3,FALSE)-Desconto_TradeIn!AA54),"-")</f>
        <v>79</v>
      </c>
      <c r="AT54" s="146">
        <f>IFERROR(IF(VLOOKUP($B54,'Novos Planos'!$B$9:$BR$71,AT$3,FALSE)-Desconto_TradeIn!AB54&lt;=0,0,VLOOKUP($B54,'Novos Planos'!$B$9:$BR$71,AT$3,FALSE)-Desconto_TradeIn!AB54),"-")</f>
        <v>79</v>
      </c>
      <c r="AU54" s="146">
        <f>IFERROR(IF(VLOOKUP($B54,'Novos Planos'!$B$9:$BR$71,AU$3,FALSE)-Desconto_TradeIn!AC54&lt;=0,0,VLOOKUP($B54,'Novos Planos'!$B$9:$BR$71,AU$3,FALSE)-Desconto_TradeIn!AC54),"-")</f>
        <v>79</v>
      </c>
      <c r="AV54" s="146">
        <f>IFERROR(IF(VLOOKUP($B54,'Novos Planos'!$B$9:$BR$71,AV$3,FALSE)-Desconto_TradeIn!AD54&lt;=0,0,VLOOKUP($B54,'Novos Planos'!$B$9:$BR$71,AV$3,FALSE)-Desconto_TradeIn!AD54),"-")</f>
        <v>79</v>
      </c>
      <c r="AW54" s="146">
        <f>IFERROR(IF(VLOOKUP($B54,'Novos Planos'!$B$9:$BR$71,AW$3,FALSE)-Desconto_TradeIn!AE54&lt;=0,0,VLOOKUP($B54,'Novos Planos'!$B$9:$BR$71,AW$3,FALSE)-Desconto_TradeIn!AE54),"-")</f>
        <v>79</v>
      </c>
      <c r="AX54" s="146">
        <f>IFERROR(IF(VLOOKUP($B54,'Novos Planos'!$B$9:$BR$71,AX$3,FALSE)-Desconto_TradeIn!AF54&lt;=0,0,VLOOKUP($B54,'Novos Planos'!$B$9:$BR$71,AX$3,FALSE)-Desconto_TradeIn!AF54),"-")</f>
        <v>79</v>
      </c>
      <c r="AY54" s="146">
        <f>IFERROR(IF(VLOOKUP($B54,'Novos Planos'!$B$9:$BR$71,AY$3,FALSE)-Desconto_TradeIn!AG54&lt;=0,0,VLOOKUP($B54,'Novos Planos'!$B$9:$BR$71,AY$3,FALSE)-Desconto_TradeIn!AG54),"-")</f>
        <v>79</v>
      </c>
      <c r="AZ54" s="146">
        <f>IFERROR(IF(VLOOKUP($B54,'Novos Planos'!$B$9:$BR$71,AZ$3,FALSE)-Desconto_TradeIn!AH54&lt;=0,0,VLOOKUP($B54,'Novos Planos'!$B$9:$BR$71,AZ$3,FALSE)-Desconto_TradeIn!AH54),"-")</f>
        <v>79</v>
      </c>
      <c r="BA54" s="146">
        <f>IFERROR(IF(VLOOKUP($B54,'Novos Planos'!$B$9:$BR$71,BA$3,FALSE)-Desconto_TradeIn!AI54&lt;=0,0,VLOOKUP($B54,'Novos Planos'!$B$9:$BR$71,BA$3,FALSE)-Desconto_TradeIn!AI54),"-")</f>
        <v>49</v>
      </c>
      <c r="BB54" s="146">
        <f>IFERROR(IF(VLOOKUP($B54,'Novos Planos'!$B$9:$BR$71,BB$3,FALSE)-Desconto_TradeIn!AJ54&lt;=0,0,VLOOKUP($B54,'Novos Planos'!$B$9:$BR$71,BB$3,FALSE)-Desconto_TradeIn!AJ54),"-")</f>
        <v>49</v>
      </c>
      <c r="BC54" s="146">
        <f>IFERROR(IF(VLOOKUP($B54,'Novos Planos'!$B$9:$BR$71,BC$3,FALSE)-Desconto_TradeIn!AK54&lt;=0,0,VLOOKUP($B54,'Novos Planos'!$B$9:$BR$71,BC$3,FALSE)-Desconto_TradeIn!AK54),"-")</f>
        <v>49</v>
      </c>
      <c r="BD54" s="146">
        <f>IFERROR(IF(VLOOKUP($B54,'Novos Planos'!$B$9:$BR$71,BD$3,FALSE)-Desconto_TradeIn!AL54&lt;=0,0,VLOOKUP($B54,'Novos Planos'!$B$9:$BR$71,BD$3,FALSE)-Desconto_TradeIn!AL54),"-")</f>
        <v>49</v>
      </c>
      <c r="BE54" s="146">
        <f>IFERROR(IF(VLOOKUP($B54,'Novos Planos'!$B$9:$BR$71,BE$3,FALSE)-Desconto_TradeIn!AM54&lt;=0,0,VLOOKUP($B54,'Novos Planos'!$B$9:$BR$71,BE$3,FALSE)-Desconto_TradeIn!AM54),"-")</f>
        <v>49</v>
      </c>
      <c r="BF54" s="146">
        <f>IFERROR(IF(VLOOKUP($B54,'Novos Planos'!$B$9:$BR$71,BF$3,FALSE)-Desconto_TradeIn!AN54&lt;=0,0,VLOOKUP($B54,'Novos Planos'!$B$9:$BR$71,BF$3,FALSE)-Desconto_TradeIn!AN54),"-")</f>
        <v>49</v>
      </c>
      <c r="BG54" s="146">
        <f>IFERROR(IF(VLOOKUP($B54,'Novos Planos'!$B$9:$BR$71,BG$3,FALSE)-Desconto_TradeIn!AO54&lt;=0,0,VLOOKUP($B54,'Novos Planos'!$B$9:$BR$71,BG$3,FALSE)-Desconto_TradeIn!AO54),"-")</f>
        <v>49</v>
      </c>
      <c r="BH54" s="146">
        <f>IFERROR(IF(VLOOKUP($B54,'Novos Planos'!$B$9:$BR$71,BH$3,FALSE)-Desconto_TradeIn!AP54&lt;=0,0,VLOOKUP($B54,'Novos Planos'!$B$9:$BR$71,BH$3,FALSE)-Desconto_TradeIn!AP54),"-")</f>
        <v>49</v>
      </c>
      <c r="BI54" s="146">
        <f>IFERROR(IF(VLOOKUP($B54,'Novos Planos'!$B$9:$BR$71,BI$3,FALSE)-Desconto_TradeIn!AQ54&lt;=0,0,VLOOKUP($B54,'Novos Planos'!$B$9:$BR$71,BI$3,FALSE)-Desconto_TradeIn!AQ54),"-")</f>
        <v>49</v>
      </c>
      <c r="BJ54" s="146">
        <f>IFERROR(IF(VLOOKUP($B54,'Novos Planos'!$B$9:$BR$71,BJ$3,FALSE)-Desconto_TradeIn!AR54&lt;=0,0,VLOOKUP($B54,'Novos Planos'!$B$9:$BR$71,BJ$3,FALSE)-Desconto_TradeIn!AR54),"-")</f>
        <v>49</v>
      </c>
      <c r="BK54" s="146">
        <f>IFERROR(IF(VLOOKUP($B54,'Novos Planos'!$B$9:$BR$71,BK$3,FALSE)-Desconto_TradeIn!AS54&lt;=0,0,VLOOKUP($B54,'Novos Planos'!$B$9:$BR$71,BK$3,FALSE)-Desconto_TradeIn!AS54),"-")</f>
        <v>49</v>
      </c>
      <c r="BL54" s="146">
        <f>IFERROR(IF(VLOOKUP($B54,'Novos Planos'!$B$9:$BR$71,BL$3,FALSE)-Desconto_TradeIn!AT54&lt;=0,0,VLOOKUP($B54,'Novos Planos'!$B$9:$BR$71,BL$3,FALSE)-Desconto_TradeIn!AT54),"-")</f>
        <v>49</v>
      </c>
      <c r="BM54" s="146">
        <f>IFERROR(IF(VLOOKUP($B54,'Novos Planos'!$B$9:$BR$71,BM$3,FALSE)-Desconto_TradeIn!AU54&lt;=0,0,VLOOKUP($B54,'Novos Planos'!$B$9:$BR$71,BM$3,FALSE)-Desconto_TradeIn!AU54),"-")</f>
        <v>49</v>
      </c>
      <c r="BN54" s="146">
        <f>IFERROR(IF(VLOOKUP($B54,'Novos Planos'!$B$9:$BR$71,BN$3,FALSE)-Desconto_TradeIn!AV54&lt;=0,0,VLOOKUP($B54,'Novos Planos'!$B$9:$BR$71,BN$3,FALSE)-Desconto_TradeIn!AV54),"-")</f>
        <v>49</v>
      </c>
      <c r="BO54" s="146">
        <f>IFERROR(IF(VLOOKUP($B54,'Novos Planos'!$B$9:$BR$71,BO$3,FALSE)-Desconto_TradeIn!AW54&lt;=0,0,VLOOKUP($B54,'Novos Planos'!$B$9:$BR$71,BO$3,FALSE)-Desconto_TradeIn!AW54),"-")</f>
        <v>49</v>
      </c>
      <c r="BP54" s="146">
        <f>IFERROR(IF(VLOOKUP($B54,'Novos Planos'!$B$9:$BR$71,BP$3,FALSE)-Desconto_TradeIn!AX54&lt;=0,0,VLOOKUP($B54,'Novos Planos'!$B$9:$BR$71,BP$3,FALSE)-Desconto_TradeIn!AX54),"-")</f>
        <v>49</v>
      </c>
      <c r="BQ54" s="146">
        <f>IFERROR(IF(VLOOKUP($B54,'Novos Planos'!$B$9:$BR$71,BQ$3,FALSE)-Desconto_TradeIn!AY54&lt;=0,0,VLOOKUP($B54,'Novos Planos'!$B$9:$BR$71,BQ$3,FALSE)-Desconto_TradeIn!AY54),"-")</f>
        <v>49</v>
      </c>
      <c r="BR54" s="146">
        <f>IFERROR(IF(VLOOKUP($B54,'Novos Planos'!$B$9:$BR$71,BR$3,FALSE)-Desconto_TradeIn!AZ54&lt;=0,0,VLOOKUP($B54,'Novos Planos'!$B$9:$BR$71,BR$3,FALSE)-Desconto_TradeIn!AZ54),"-")</f>
        <v>49</v>
      </c>
      <c r="BS54" s="146">
        <f>IFERROR(IF(VLOOKUP($B54,'Novos Planos'!$B$9:$BR$71,BS$3,FALSE)-Desconto_TradeIn!BA54&lt;=0,0,VLOOKUP($B54,'Novos Planos'!$B$9:$BR$71,BS$3,FALSE)-Desconto_TradeIn!BA54),"-")</f>
        <v>49</v>
      </c>
      <c r="BT54" s="146">
        <f>IFERROR(IF(VLOOKUP($B54,'Novos Planos'!$B$9:$BR$71,BT$3,FALSE)-Desconto_TradeIn!BB54&lt;=0,0,VLOOKUP($B54,'Novos Planos'!$B$9:$BR$71,BT$3,FALSE)-Desconto_TradeIn!BB54),"-")</f>
        <v>49</v>
      </c>
      <c r="BU54" s="146">
        <f>IFERROR(IF(VLOOKUP($B54,'Novos Planos'!$B$9:$BR$71,BU$3,FALSE)-Desconto_TradeIn!BC54&lt;=0,0,VLOOKUP($B54,'Novos Planos'!$B$9:$BR$71,BU$3,FALSE)-Desconto_TradeIn!BC54),"-")</f>
        <v>49</v>
      </c>
      <c r="BV54" s="146">
        <f>IFERROR(IF(VLOOKUP($B54,'Novos Planos'!$B$9:$BR$71,BV$3,FALSE)-Desconto_TradeIn!BD54&lt;=0,0,VLOOKUP($B54,'Novos Planos'!$B$9:$BR$71,BV$3,FALSE)-Desconto_TradeIn!BD54),"-")</f>
        <v>49</v>
      </c>
      <c r="BW54" s="146">
        <f>IFERROR(IF(VLOOKUP($B54,'Novos Planos'!$B$9:$BR$71,BW$3,FALSE)-Desconto_TradeIn!BE54&lt;=0,0,VLOOKUP($B54,'Novos Planos'!$B$9:$BR$71,BW$3,FALSE)-Desconto_TradeIn!BE54),"-")</f>
        <v>49</v>
      </c>
      <c r="BX54" s="146">
        <f>IFERROR(IF(VLOOKUP($B54,'Novos Planos'!$B$9:$BR$71,BX$3,FALSE)-Desconto_TradeIn!BF54&lt;=0,0,VLOOKUP($B54,'Novos Planos'!$B$9:$BR$71,BX$3,FALSE)-Desconto_TradeIn!BF54),"-")</f>
        <v>49</v>
      </c>
      <c r="BY54" s="146">
        <f>IFERROR(IF(VLOOKUP($B54,'Novos Planos'!$B$9:$BR$71,BY$3,FALSE)-Desconto_TradeIn!BG54&lt;=0,0,VLOOKUP($B54,'Novos Planos'!$B$9:$BR$71,BY$3,FALSE)-Desconto_TradeIn!BG54),"-")</f>
        <v>49</v>
      </c>
      <c r="BZ54" s="146">
        <f>IFERROR(IF(VLOOKUP($B54,'Novos Planos'!$B$9:$BR$71,BZ$3,FALSE)-Desconto_TradeIn!BH54&lt;=0,0,VLOOKUP($B54,'Novos Planos'!$B$9:$BR$71,BZ$3,FALSE)-Desconto_TradeIn!BH54),"-")</f>
        <v>49</v>
      </c>
      <c r="CA54" s="146">
        <f>IFERROR(IF(VLOOKUP($B54,'Novos Planos'!$B$9:$BR$71,CA$3,FALSE)-Desconto_TradeIn!BI54&lt;=0,0,VLOOKUP($B54,'Novos Planos'!$B$9:$BR$71,CA$3,FALSE)-Desconto_TradeIn!BI54),"-")</f>
        <v>49</v>
      </c>
      <c r="CB54" s="146">
        <f>IFERROR(IF(VLOOKUP($B54,'Novos Planos'!$B$9:$BR$71,CB$3,FALSE)-Desconto_TradeIn!BJ54&lt;=0,0,VLOOKUP($B54,'Novos Planos'!$B$9:$BR$71,CB$3,FALSE)-Desconto_TradeIn!BJ54),"-")</f>
        <v>0</v>
      </c>
      <c r="CC54" s="146">
        <f>IFERROR(IF(VLOOKUP($B54,'Novos Planos'!$B$9:$BR$71,CC$3,FALSE)-Desconto_TradeIn!BK54&lt;=0,0,VLOOKUP($B54,'Novos Planos'!$B$9:$BR$71,CC$3,FALSE)-Desconto_TradeIn!BK54),"-")</f>
        <v>0</v>
      </c>
      <c r="CD54" s="146">
        <f>IFERROR(IF(VLOOKUP($B54,'Novos Planos'!$B$9:$BR$71,CD$3,FALSE)-Desconto_TradeIn!BL54&lt;=0,0,VLOOKUP($B54,'Novos Planos'!$B$9:$BR$71,CD$3,FALSE)-Desconto_TradeIn!BL54),"-")</f>
        <v>0</v>
      </c>
      <c r="CE54" s="146">
        <f>IFERROR(IF(VLOOKUP($B54,'Novos Planos'!$B$9:$BR$71,CE$3,FALSE)-Desconto_TradeIn!BM54&lt;=0,0,VLOOKUP($B54,'Novos Planos'!$B$9:$BR$71,CE$3,FALSE)-Desconto_TradeIn!BM54),"-")</f>
        <v>0</v>
      </c>
      <c r="CF54" s="146">
        <f>IFERROR(IF(VLOOKUP($B54,'Novos Planos'!$B$9:$BR$71,CF$3,FALSE)-Desconto_TradeIn!BN54&lt;=0,0,VLOOKUP($B54,'Novos Planos'!$B$9:$BR$71,CF$3,FALSE)-Desconto_TradeIn!BN54),"-")</f>
        <v>0</v>
      </c>
      <c r="CG54" s="146">
        <f>IFERROR(IF(VLOOKUP($B54,'Novos Planos'!$B$9:$BR$71,CG$3,FALSE)-Desconto_TradeIn!BO54&lt;=0,0,VLOOKUP($B54,'Novos Planos'!$B$9:$BR$71,CG$3,FALSE)-Desconto_TradeIn!BO54),"-")</f>
        <v>0</v>
      </c>
      <c r="CH54" s="146">
        <f>IFERROR(IF(VLOOKUP($B54,'Novos Planos'!$B$9:$BR$71,CH$3,FALSE)-Desconto_TradeIn!BP54&lt;=0,0,VLOOKUP($B54,'Novos Planos'!$B$9:$BR$71,CH$3,FALSE)-Desconto_TradeIn!BP54),"-")</f>
        <v>0</v>
      </c>
      <c r="CI54" s="146">
        <f>IFERROR(IF(VLOOKUP($B54,'Novos Planos'!$B$9:$BR$71,CI$3,FALSE)-Desconto_TradeIn!BQ54&lt;=0,0,VLOOKUP($B54,'Novos Planos'!$B$9:$BR$71,CI$3,FALSE)-Desconto_TradeIn!BQ54),"-")</f>
        <v>0</v>
      </c>
      <c r="CJ54" s="146">
        <f>IFERROR(IF(VLOOKUP($B54,'Novos Planos'!$B$9:$BR$71,CJ$3,FALSE)-Desconto_TradeIn!BR54&lt;=0,0,VLOOKUP($B54,'Novos Planos'!$B$9:$BR$71,CJ$3,FALSE)-Desconto_TradeIn!BR54),"-")</f>
        <v>0</v>
      </c>
      <c r="CL54" s="237" t="b">
        <f>B54='Novos Planos'!B54</f>
        <v>1</v>
      </c>
      <c r="CM54" s="197">
        <v>0</v>
      </c>
      <c r="CN54" s="197">
        <v>0</v>
      </c>
      <c r="CO54" s="197">
        <v>0</v>
      </c>
      <c r="CP54" s="197">
        <v>0</v>
      </c>
      <c r="CQ54" s="197">
        <v>0</v>
      </c>
      <c r="CR54" s="197">
        <v>0</v>
      </c>
      <c r="CS54" s="197">
        <v>0</v>
      </c>
      <c r="CT54" s="197">
        <v>0</v>
      </c>
      <c r="CU54" s="197">
        <v>0</v>
      </c>
      <c r="CV54" s="197">
        <v>499</v>
      </c>
      <c r="CW54" s="197">
        <v>499</v>
      </c>
      <c r="CX54" s="197">
        <v>499</v>
      </c>
      <c r="CY54" s="197">
        <v>499</v>
      </c>
      <c r="CZ54" s="197">
        <v>499</v>
      </c>
      <c r="DA54" s="197">
        <v>499</v>
      </c>
      <c r="DB54" s="197">
        <v>499</v>
      </c>
      <c r="DC54" s="197">
        <v>499</v>
      </c>
      <c r="DD54" s="197">
        <v>499</v>
      </c>
      <c r="DE54" s="146">
        <v>599</v>
      </c>
      <c r="DF54" s="146">
        <v>599</v>
      </c>
      <c r="DG54" s="146">
        <v>599</v>
      </c>
      <c r="DH54" s="146">
        <v>599</v>
      </c>
      <c r="DI54" s="146">
        <v>599</v>
      </c>
      <c r="DJ54" s="146">
        <v>599</v>
      </c>
      <c r="DK54" s="146">
        <v>599</v>
      </c>
      <c r="DL54" s="146">
        <v>599</v>
      </c>
      <c r="DM54" s="146">
        <v>599</v>
      </c>
      <c r="DN54" s="297">
        <v>499</v>
      </c>
      <c r="DO54" s="146">
        <v>499</v>
      </c>
      <c r="DP54" s="146">
        <v>499</v>
      </c>
      <c r="DQ54" s="146">
        <v>499</v>
      </c>
      <c r="DR54" s="146">
        <v>499</v>
      </c>
      <c r="DS54" s="146">
        <v>499</v>
      </c>
      <c r="DT54" s="146">
        <v>499</v>
      </c>
      <c r="DU54" s="146">
        <v>499</v>
      </c>
      <c r="DV54" s="146">
        <v>499</v>
      </c>
      <c r="DW54" s="146">
        <v>79</v>
      </c>
      <c r="DX54" s="146">
        <v>79</v>
      </c>
      <c r="DY54" s="146">
        <v>79</v>
      </c>
      <c r="DZ54" s="146">
        <v>79</v>
      </c>
      <c r="EA54" s="146">
        <v>79</v>
      </c>
      <c r="EB54" s="146">
        <v>79</v>
      </c>
      <c r="EC54" s="146">
        <v>79</v>
      </c>
      <c r="ED54" s="146">
        <v>79</v>
      </c>
      <c r="EE54" s="146">
        <v>79</v>
      </c>
      <c r="EF54" s="146">
        <v>49</v>
      </c>
      <c r="EG54" s="146">
        <v>49</v>
      </c>
      <c r="EH54" s="146">
        <v>49</v>
      </c>
      <c r="EI54" s="146">
        <v>49</v>
      </c>
      <c r="EJ54" s="146">
        <v>49</v>
      </c>
      <c r="EK54" s="146">
        <v>49</v>
      </c>
      <c r="EL54" s="146">
        <v>49</v>
      </c>
      <c r="EM54" s="146">
        <v>49</v>
      </c>
      <c r="EN54" s="146">
        <v>49</v>
      </c>
      <c r="EO54" s="146">
        <v>49</v>
      </c>
      <c r="EP54" s="146">
        <v>49</v>
      </c>
      <c r="EQ54" s="146">
        <v>49</v>
      </c>
      <c r="ER54" s="146">
        <v>49</v>
      </c>
      <c r="ES54" s="146">
        <v>49</v>
      </c>
      <c r="ET54" s="146">
        <v>49</v>
      </c>
      <c r="EU54" s="146">
        <v>49</v>
      </c>
      <c r="EV54" s="146">
        <v>49</v>
      </c>
      <c r="EW54" s="146">
        <v>49</v>
      </c>
      <c r="EX54" s="146">
        <v>49</v>
      </c>
      <c r="EY54" s="146">
        <v>49</v>
      </c>
      <c r="EZ54" s="146">
        <v>49</v>
      </c>
      <c r="FA54" s="146">
        <v>49</v>
      </c>
      <c r="FB54" s="146">
        <v>49</v>
      </c>
      <c r="FC54" s="146">
        <v>49</v>
      </c>
      <c r="FD54" s="146">
        <v>49</v>
      </c>
      <c r="FE54" s="146">
        <v>49</v>
      </c>
      <c r="FF54" s="146">
        <v>49</v>
      </c>
      <c r="FG54" s="146">
        <v>0</v>
      </c>
      <c r="FH54" s="146">
        <v>0</v>
      </c>
      <c r="FI54" s="146">
        <v>0</v>
      </c>
      <c r="FJ54" s="146">
        <v>0</v>
      </c>
      <c r="FK54" s="146">
        <v>0</v>
      </c>
      <c r="FL54" s="146">
        <v>0</v>
      </c>
      <c r="FM54" s="146">
        <v>0</v>
      </c>
      <c r="FN54" s="146">
        <v>0</v>
      </c>
      <c r="FO54" s="146">
        <v>0</v>
      </c>
    </row>
    <row r="55" spans="1:171" ht="15" customHeight="1">
      <c r="A55" s="296"/>
      <c r="B55" s="149" t="str">
        <f>'Novos Planos'!B55</f>
        <v>XIAOMI REDMI 2 4G 8GB</v>
      </c>
      <c r="C55" s="391" t="str">
        <f>'Novos Planos'!C55</f>
        <v>Xiaomi Redmi 2</v>
      </c>
      <c r="D55" s="481">
        <f>'Novos Planos'!D55</f>
        <v>42268</v>
      </c>
      <c r="E55" s="481" t="str">
        <f>'Novos Planos'!E55</f>
        <v>Lte</v>
      </c>
      <c r="F55" s="197" t="str">
        <f>'Novos Planos'!F55</f>
        <v>3FF</v>
      </c>
      <c r="G55" s="197" t="str">
        <f>'Novos Planos'!G55</f>
        <v>SmartVivo 2GB</v>
      </c>
      <c r="H55" s="197"/>
      <c r="I55" s="197"/>
      <c r="J55" s="197"/>
      <c r="K55" s="197"/>
      <c r="L55" s="197"/>
      <c r="M55" s="197"/>
      <c r="N55" s="197"/>
      <c r="O55" s="197"/>
      <c r="P55" s="197"/>
      <c r="Q55" s="197">
        <f>IFERROR(IF(VLOOKUP($B55,Multivivo!$B$9:$AI$71,Q$3,FALSE)-Desconto_TradeIn!Q55&lt;=0,0,VLOOKUP($B55,Multivivo!$B$9:$AI$71,Q$3,FALSE)-Desconto_TradeIn!Q55),"-")</f>
        <v>549</v>
      </c>
      <c r="R55" s="197">
        <f>IFERROR(IF(VLOOKUP($B55,Multivivo!$B$9:$AI$71,R$3,FALSE)-Desconto_TradeIn!R55&lt;=0,0,VLOOKUP($B55,Multivivo!$B$9:$AI$71,R$3,FALSE)-Desconto_TradeIn!R55),"-")</f>
        <v>549</v>
      </c>
      <c r="S55" s="197">
        <f>IFERROR(IF(VLOOKUP($B55,Multivivo!$B$9:$AI$71,S$3,FALSE)-Desconto_TradeIn!S55&lt;=0,0,VLOOKUP($B55,Multivivo!$B$9:$AI$71,S$3,FALSE)-Desconto_TradeIn!S55),"-")</f>
        <v>549</v>
      </c>
      <c r="T55" s="197">
        <f>IFERROR(IF(VLOOKUP($B55,Multivivo!$B$9:$AI$71,T$3,FALSE)-Desconto_TradeIn!T55&lt;=0,0,VLOOKUP($B55,Multivivo!$B$9:$AI$71,T$3,FALSE)-Desconto_TradeIn!T55),"-")</f>
        <v>549</v>
      </c>
      <c r="U55" s="197">
        <f>IFERROR(IF(VLOOKUP($B55,Multivivo!$B$9:$AI$71,U$3,FALSE)-Desconto_TradeIn!U55&lt;=0,0,VLOOKUP($B55,Multivivo!$B$9:$AI$71,U$3,FALSE)-Desconto_TradeIn!U55),"-")</f>
        <v>549</v>
      </c>
      <c r="V55" s="197">
        <f>IFERROR(IF(VLOOKUP($B55,Multivivo!$B$9:$AI$71,V$3,FALSE)-Desconto_TradeIn!V55&lt;=0,0,VLOOKUP($B55,Multivivo!$B$9:$AI$71,V$3,FALSE)-Desconto_TradeIn!V55),"-")</f>
        <v>549</v>
      </c>
      <c r="W55" s="197">
        <f>IFERROR(IF(VLOOKUP($B55,Multivivo!$B$9:$AI$71,W$3,FALSE)-Desconto_TradeIn!W55&lt;=0,0,VLOOKUP($B55,Multivivo!$B$9:$AI$71,W$3,FALSE)-Desconto_TradeIn!W55),"-")</f>
        <v>549</v>
      </c>
      <c r="X55" s="197">
        <f>IFERROR(IF(VLOOKUP($B55,Multivivo!$B$9:$AI$71,X$3,FALSE)-Desconto_TradeIn!X55&lt;=0,0,VLOOKUP($B55,Multivivo!$B$9:$AI$71,X$3,FALSE)-Desconto_TradeIn!X55),"-")</f>
        <v>549</v>
      </c>
      <c r="Y55" s="197">
        <f>IFERROR(IF(VLOOKUP($B55,Multivivo!$B$9:$AI$71,Y$3,FALSE)-Desconto_TradeIn!Y55&lt;=0,0,VLOOKUP($B55,Multivivo!$B$9:$AI$71,Y$3,FALSE)-Desconto_TradeIn!Y55),"-")</f>
        <v>549</v>
      </c>
      <c r="Z55" s="146">
        <f>IFERROR(IF(VLOOKUP($B55,'Novos Planos'!$B$9:$BR$71,Z$3,FALSE)-Desconto_TradeIn!H55&lt;=0,0,VLOOKUP($B55,'Novos Planos'!$B$9:$BR$71,Z$3,FALSE)-Desconto_TradeIn!H55),"-")</f>
        <v>679</v>
      </c>
      <c r="AA55" s="146">
        <f>IFERROR(IF(VLOOKUP($B55,'Novos Planos'!$B$9:$BR$71,AA$3,FALSE)-Desconto_TradeIn!I55&lt;=0,0,VLOOKUP($B55,'Novos Planos'!$B$9:$BR$71,AA$3,FALSE)-Desconto_TradeIn!I55),"-")</f>
        <v>679</v>
      </c>
      <c r="AB55" s="146">
        <f>IFERROR(IF(VLOOKUP($B55,'Novos Planos'!$B$9:$BR$71,AB$3,FALSE)-Desconto_TradeIn!J55&lt;=0,0,VLOOKUP($B55,'Novos Planos'!$B$9:$BR$71,AB$3,FALSE)-Desconto_TradeIn!J55),"-")</f>
        <v>679</v>
      </c>
      <c r="AC55" s="146">
        <f>IFERROR(IF(VLOOKUP($B55,'Novos Planos'!$B$9:$BR$71,AC$3,FALSE)-Desconto_TradeIn!K55&lt;=0,0,VLOOKUP($B55,'Novos Planos'!$B$9:$BR$71,AC$3,FALSE)-Desconto_TradeIn!K55),"-")</f>
        <v>679</v>
      </c>
      <c r="AD55" s="146">
        <f>IFERROR(IF(VLOOKUP($B55,'Novos Planos'!$B$9:$BR$71,AD$3,FALSE)-Desconto_TradeIn!L55&lt;=0,0,VLOOKUP($B55,'Novos Planos'!$B$9:$BR$71,AD$3,FALSE)-Desconto_TradeIn!L55),"-")</f>
        <v>679</v>
      </c>
      <c r="AE55" s="146">
        <f>IFERROR(IF(VLOOKUP($B55,'Novos Planos'!$B$9:$BR$71,AE$3,FALSE)-Desconto_TradeIn!M55&lt;=0,0,VLOOKUP($B55,'Novos Planos'!$B$9:$BR$71,AE$3,FALSE)-Desconto_TradeIn!M55),"-")</f>
        <v>679</v>
      </c>
      <c r="AF55" s="146">
        <f>IFERROR(IF(VLOOKUP($B55,'Novos Planos'!$B$9:$BR$71,AF$3,FALSE)-Desconto_TradeIn!N55&lt;=0,0,VLOOKUP($B55,'Novos Planos'!$B$9:$BR$71,AF$3,FALSE)-Desconto_TradeIn!N55),"-")</f>
        <v>679</v>
      </c>
      <c r="AG55" s="146">
        <f>IFERROR(IF(VLOOKUP($B55,'Novos Planos'!$B$9:$BR$71,AG$3,FALSE)-Desconto_TradeIn!O55&lt;=0,0,VLOOKUP($B55,'Novos Planos'!$B$9:$BR$71,AG$3,FALSE)-Desconto_TradeIn!O55),"-")</f>
        <v>679</v>
      </c>
      <c r="AH55" s="146">
        <f>IFERROR(IF(VLOOKUP($B55,'Novos Planos'!$B$9:$BR$71,AH$3,FALSE)-Desconto_TradeIn!P55&lt;=0,0,VLOOKUP($B55,'Novos Planos'!$B$9:$BR$71,AH$3,FALSE)-Desconto_TradeIn!P55),"-")</f>
        <v>679</v>
      </c>
      <c r="AI55" s="146">
        <f>IFERROR(IF(VLOOKUP($B55,'Novos Planos'!$B$9:$BR$71,AI$3,FALSE)-Desconto_TradeIn!Q55&lt;=0,0,VLOOKUP($B55,'Novos Planos'!$B$9:$BR$71,AI$3,FALSE)-Desconto_TradeIn!Q55),"-")</f>
        <v>549</v>
      </c>
      <c r="AJ55" s="146">
        <f>IFERROR(IF(VLOOKUP($B55,'Novos Planos'!$B$9:$BR$71,AJ$3,FALSE)-Desconto_TradeIn!R55&lt;=0,0,VLOOKUP($B55,'Novos Planos'!$B$9:$BR$71,AJ$3,FALSE)-Desconto_TradeIn!R55),"-")</f>
        <v>549</v>
      </c>
      <c r="AK55" s="146">
        <f>IFERROR(IF(VLOOKUP($B55,'Novos Planos'!$B$9:$BR$71,AK$3,FALSE)-Desconto_TradeIn!S55&lt;=0,0,VLOOKUP($B55,'Novos Planos'!$B$9:$BR$71,AK$3,FALSE)-Desconto_TradeIn!S55),"-")</f>
        <v>549</v>
      </c>
      <c r="AL55" s="146">
        <f>IFERROR(IF(VLOOKUP($B55,'Novos Planos'!$B$9:$BR$71,AL$3,FALSE)-Desconto_TradeIn!T55&lt;=0,0,VLOOKUP($B55,'Novos Planos'!$B$9:$BR$71,AL$3,FALSE)-Desconto_TradeIn!T55),"-")</f>
        <v>549</v>
      </c>
      <c r="AM55" s="146">
        <f>IFERROR(IF(VLOOKUP($B55,'Novos Planos'!$B$9:$BR$71,AM$3,FALSE)-Desconto_TradeIn!U55&lt;=0,0,VLOOKUP($B55,'Novos Planos'!$B$9:$BR$71,AM$3,FALSE)-Desconto_TradeIn!U55),"-")</f>
        <v>549</v>
      </c>
      <c r="AN55" s="146">
        <f>IFERROR(IF(VLOOKUP($B55,'Novos Planos'!$B$9:$BR$71,AN$3,FALSE)-Desconto_TradeIn!V55&lt;=0,0,VLOOKUP($B55,'Novos Planos'!$B$9:$BR$71,AN$3,FALSE)-Desconto_TradeIn!V55),"-")</f>
        <v>549</v>
      </c>
      <c r="AO55" s="146">
        <f>IFERROR(IF(VLOOKUP($B55,'Novos Planos'!$B$9:$BR$71,AO$3,FALSE)-Desconto_TradeIn!W55&lt;=0,0,VLOOKUP($B55,'Novos Planos'!$B$9:$BR$71,AO$3,FALSE)-Desconto_TradeIn!W55),"-")</f>
        <v>549</v>
      </c>
      <c r="AP55" s="146">
        <f>IFERROR(IF(VLOOKUP($B55,'Novos Planos'!$B$9:$BR$71,AP$3,FALSE)-Desconto_TradeIn!X55&lt;=0,0,VLOOKUP($B55,'Novos Planos'!$B$9:$BR$71,AP$3,FALSE)-Desconto_TradeIn!X55),"-")</f>
        <v>549</v>
      </c>
      <c r="AQ55" s="146">
        <f>IFERROR(IF(VLOOKUP($B55,'Novos Planos'!$B$9:$BR$71,AQ$3,FALSE)-Desconto_TradeIn!Y55&lt;=0,0,VLOOKUP($B55,'Novos Planos'!$B$9:$BR$71,AQ$3,FALSE)-Desconto_TradeIn!Y55),"-")</f>
        <v>549</v>
      </c>
      <c r="AR55" s="146">
        <f>IFERROR(IF(VLOOKUP($B55,'Novos Planos'!$B$9:$BR$71,AR$3,FALSE)-Desconto_TradeIn!Z55&lt;=0,0,VLOOKUP($B55,'Novos Planos'!$B$9:$BR$71,AR$3,FALSE)-Desconto_TradeIn!Z55),"-")</f>
        <v>249</v>
      </c>
      <c r="AS55" s="146">
        <f>IFERROR(IF(VLOOKUP($B55,'Novos Planos'!$B$9:$BR$71,AS$3,FALSE)-Desconto_TradeIn!AA55&lt;=0,0,VLOOKUP($B55,'Novos Planos'!$B$9:$BR$71,AS$3,FALSE)-Desconto_TradeIn!AA55),"-")</f>
        <v>249</v>
      </c>
      <c r="AT55" s="146">
        <f>IFERROR(IF(VLOOKUP($B55,'Novos Planos'!$B$9:$BR$71,AT$3,FALSE)-Desconto_TradeIn!AB55&lt;=0,0,VLOOKUP($B55,'Novos Planos'!$B$9:$BR$71,AT$3,FALSE)-Desconto_TradeIn!AB55),"-")</f>
        <v>249</v>
      </c>
      <c r="AU55" s="146">
        <f>IFERROR(IF(VLOOKUP($B55,'Novos Planos'!$B$9:$BR$71,AU$3,FALSE)-Desconto_TradeIn!AC55&lt;=0,0,VLOOKUP($B55,'Novos Planos'!$B$9:$BR$71,AU$3,FALSE)-Desconto_TradeIn!AC55),"-")</f>
        <v>249</v>
      </c>
      <c r="AV55" s="146">
        <f>IFERROR(IF(VLOOKUP($B55,'Novos Planos'!$B$9:$BR$71,AV$3,FALSE)-Desconto_TradeIn!AD55&lt;=0,0,VLOOKUP($B55,'Novos Planos'!$B$9:$BR$71,AV$3,FALSE)-Desconto_TradeIn!AD55),"-")</f>
        <v>249</v>
      </c>
      <c r="AW55" s="146">
        <f>IFERROR(IF(VLOOKUP($B55,'Novos Planos'!$B$9:$BR$71,AW$3,FALSE)-Desconto_TradeIn!AE55&lt;=0,0,VLOOKUP($B55,'Novos Planos'!$B$9:$BR$71,AW$3,FALSE)-Desconto_TradeIn!AE55),"-")</f>
        <v>249</v>
      </c>
      <c r="AX55" s="146">
        <f>IFERROR(IF(VLOOKUP($B55,'Novos Planos'!$B$9:$BR$71,AX$3,FALSE)-Desconto_TradeIn!AF55&lt;=0,0,VLOOKUP($B55,'Novos Planos'!$B$9:$BR$71,AX$3,FALSE)-Desconto_TradeIn!AF55),"-")</f>
        <v>249</v>
      </c>
      <c r="AY55" s="146">
        <f>IFERROR(IF(VLOOKUP($B55,'Novos Planos'!$B$9:$BR$71,AY$3,FALSE)-Desconto_TradeIn!AG55&lt;=0,0,VLOOKUP($B55,'Novos Planos'!$B$9:$BR$71,AY$3,FALSE)-Desconto_TradeIn!AG55),"-")</f>
        <v>249</v>
      </c>
      <c r="AZ55" s="146">
        <f>IFERROR(IF(VLOOKUP($B55,'Novos Planos'!$B$9:$BR$71,AZ$3,FALSE)-Desconto_TradeIn!AH55&lt;=0,0,VLOOKUP($B55,'Novos Planos'!$B$9:$BR$71,AZ$3,FALSE)-Desconto_TradeIn!AH55),"-")</f>
        <v>249</v>
      </c>
      <c r="BA55" s="146">
        <f>IFERROR(IF(VLOOKUP($B55,'Novos Planos'!$B$9:$BR$71,BA$3,FALSE)-Desconto_TradeIn!AI55&lt;=0,0,VLOOKUP($B55,'Novos Planos'!$B$9:$BR$71,BA$3,FALSE)-Desconto_TradeIn!AI55),"-")</f>
        <v>199</v>
      </c>
      <c r="BB55" s="146">
        <f>IFERROR(IF(VLOOKUP($B55,'Novos Planos'!$B$9:$BR$71,BB$3,FALSE)-Desconto_TradeIn!AJ55&lt;=0,0,VLOOKUP($B55,'Novos Planos'!$B$9:$BR$71,BB$3,FALSE)-Desconto_TradeIn!AJ55),"-")</f>
        <v>199</v>
      </c>
      <c r="BC55" s="146">
        <f>IFERROR(IF(VLOOKUP($B55,'Novos Planos'!$B$9:$BR$71,BC$3,FALSE)-Desconto_TradeIn!AK55&lt;=0,0,VLOOKUP($B55,'Novos Planos'!$B$9:$BR$71,BC$3,FALSE)-Desconto_TradeIn!AK55),"-")</f>
        <v>199</v>
      </c>
      <c r="BD55" s="146">
        <f>IFERROR(IF(VLOOKUP($B55,'Novos Planos'!$B$9:$BR$71,BD$3,FALSE)-Desconto_TradeIn!AL55&lt;=0,0,VLOOKUP($B55,'Novos Planos'!$B$9:$BR$71,BD$3,FALSE)-Desconto_TradeIn!AL55),"-")</f>
        <v>199</v>
      </c>
      <c r="BE55" s="146">
        <f>IFERROR(IF(VLOOKUP($B55,'Novos Planos'!$B$9:$BR$71,BE$3,FALSE)-Desconto_TradeIn!AM55&lt;=0,0,VLOOKUP($B55,'Novos Planos'!$B$9:$BR$71,BE$3,FALSE)-Desconto_TradeIn!AM55),"-")</f>
        <v>199</v>
      </c>
      <c r="BF55" s="146">
        <f>IFERROR(IF(VLOOKUP($B55,'Novos Planos'!$B$9:$BR$71,BF$3,FALSE)-Desconto_TradeIn!AN55&lt;=0,0,VLOOKUP($B55,'Novos Planos'!$B$9:$BR$71,BF$3,FALSE)-Desconto_TradeIn!AN55),"-")</f>
        <v>199</v>
      </c>
      <c r="BG55" s="146">
        <f>IFERROR(IF(VLOOKUP($B55,'Novos Planos'!$B$9:$BR$71,BG$3,FALSE)-Desconto_TradeIn!AO55&lt;=0,0,VLOOKUP($B55,'Novos Planos'!$B$9:$BR$71,BG$3,FALSE)-Desconto_TradeIn!AO55),"-")</f>
        <v>199</v>
      </c>
      <c r="BH55" s="146">
        <f>IFERROR(IF(VLOOKUP($B55,'Novos Planos'!$B$9:$BR$71,BH$3,FALSE)-Desconto_TradeIn!AP55&lt;=0,0,VLOOKUP($B55,'Novos Planos'!$B$9:$BR$71,BH$3,FALSE)-Desconto_TradeIn!AP55),"-")</f>
        <v>199</v>
      </c>
      <c r="BI55" s="146">
        <f>IFERROR(IF(VLOOKUP($B55,'Novos Planos'!$B$9:$BR$71,BI$3,FALSE)-Desconto_TradeIn!AQ55&lt;=0,0,VLOOKUP($B55,'Novos Planos'!$B$9:$BR$71,BI$3,FALSE)-Desconto_TradeIn!AQ55),"-")</f>
        <v>199</v>
      </c>
      <c r="BJ55" s="146">
        <f>IFERROR(IF(VLOOKUP($B55,'Novos Planos'!$B$9:$BR$71,BJ$3,FALSE)-Desconto_TradeIn!AR55&lt;=0,0,VLOOKUP($B55,'Novos Planos'!$B$9:$BR$71,BJ$3,FALSE)-Desconto_TradeIn!AR55),"-")</f>
        <v>149</v>
      </c>
      <c r="BK55" s="146">
        <f>IFERROR(IF(VLOOKUP($B55,'Novos Planos'!$B$9:$BR$71,BK$3,FALSE)-Desconto_TradeIn!AS55&lt;=0,0,VLOOKUP($B55,'Novos Planos'!$B$9:$BR$71,BK$3,FALSE)-Desconto_TradeIn!AS55),"-")</f>
        <v>149</v>
      </c>
      <c r="BL55" s="146">
        <f>IFERROR(IF(VLOOKUP($B55,'Novos Planos'!$B$9:$BR$71,BL$3,FALSE)-Desconto_TradeIn!AT55&lt;=0,0,VLOOKUP($B55,'Novos Planos'!$B$9:$BR$71,BL$3,FALSE)-Desconto_TradeIn!AT55),"-")</f>
        <v>149</v>
      </c>
      <c r="BM55" s="146">
        <f>IFERROR(IF(VLOOKUP($B55,'Novos Planos'!$B$9:$BR$71,BM$3,FALSE)-Desconto_TradeIn!AU55&lt;=0,0,VLOOKUP($B55,'Novos Planos'!$B$9:$BR$71,BM$3,FALSE)-Desconto_TradeIn!AU55),"-")</f>
        <v>149</v>
      </c>
      <c r="BN55" s="146">
        <f>IFERROR(IF(VLOOKUP($B55,'Novos Planos'!$B$9:$BR$71,BN$3,FALSE)-Desconto_TradeIn!AV55&lt;=0,0,VLOOKUP($B55,'Novos Planos'!$B$9:$BR$71,BN$3,FALSE)-Desconto_TradeIn!AV55),"-")</f>
        <v>149</v>
      </c>
      <c r="BO55" s="146">
        <f>IFERROR(IF(VLOOKUP($B55,'Novos Planos'!$B$9:$BR$71,BO$3,FALSE)-Desconto_TradeIn!AW55&lt;=0,0,VLOOKUP($B55,'Novos Planos'!$B$9:$BR$71,BO$3,FALSE)-Desconto_TradeIn!AW55),"-")</f>
        <v>149</v>
      </c>
      <c r="BP55" s="146">
        <f>IFERROR(IF(VLOOKUP($B55,'Novos Planos'!$B$9:$BR$71,BP$3,FALSE)-Desconto_TradeIn!AX55&lt;=0,0,VLOOKUP($B55,'Novos Planos'!$B$9:$BR$71,BP$3,FALSE)-Desconto_TradeIn!AX55),"-")</f>
        <v>149</v>
      </c>
      <c r="BQ55" s="146">
        <f>IFERROR(IF(VLOOKUP($B55,'Novos Planos'!$B$9:$BR$71,BQ$3,FALSE)-Desconto_TradeIn!AY55&lt;=0,0,VLOOKUP($B55,'Novos Planos'!$B$9:$BR$71,BQ$3,FALSE)-Desconto_TradeIn!AY55),"-")</f>
        <v>149</v>
      </c>
      <c r="BR55" s="146">
        <f>IFERROR(IF(VLOOKUP($B55,'Novos Planos'!$B$9:$BR$71,BR$3,FALSE)-Desconto_TradeIn!AZ55&lt;=0,0,VLOOKUP($B55,'Novos Planos'!$B$9:$BR$71,BR$3,FALSE)-Desconto_TradeIn!AZ55),"-")</f>
        <v>149</v>
      </c>
      <c r="BS55" s="146">
        <f>IFERROR(IF(VLOOKUP($B55,'Novos Planos'!$B$9:$BR$71,BS$3,FALSE)-Desconto_TradeIn!BA55&lt;=0,0,VLOOKUP($B55,'Novos Planos'!$B$9:$BR$71,BS$3,FALSE)-Desconto_TradeIn!BA55),"-")</f>
        <v>49</v>
      </c>
      <c r="BT55" s="146">
        <f>IFERROR(IF(VLOOKUP($B55,'Novos Planos'!$B$9:$BR$71,BT$3,FALSE)-Desconto_TradeIn!BB55&lt;=0,0,VLOOKUP($B55,'Novos Planos'!$B$9:$BR$71,BT$3,FALSE)-Desconto_TradeIn!BB55),"-")</f>
        <v>49</v>
      </c>
      <c r="BU55" s="146">
        <f>IFERROR(IF(VLOOKUP($B55,'Novos Planos'!$B$9:$BR$71,BU$3,FALSE)-Desconto_TradeIn!BC55&lt;=0,0,VLOOKUP($B55,'Novos Planos'!$B$9:$BR$71,BU$3,FALSE)-Desconto_TradeIn!BC55),"-")</f>
        <v>49</v>
      </c>
      <c r="BV55" s="146">
        <f>IFERROR(IF(VLOOKUP($B55,'Novos Planos'!$B$9:$BR$71,BV$3,FALSE)-Desconto_TradeIn!BD55&lt;=0,0,VLOOKUP($B55,'Novos Planos'!$B$9:$BR$71,BV$3,FALSE)-Desconto_TradeIn!BD55),"-")</f>
        <v>49</v>
      </c>
      <c r="BW55" s="146">
        <f>IFERROR(IF(VLOOKUP($B55,'Novos Planos'!$B$9:$BR$71,BW$3,FALSE)-Desconto_TradeIn!BE55&lt;=0,0,VLOOKUP($B55,'Novos Planos'!$B$9:$BR$71,BW$3,FALSE)-Desconto_TradeIn!BE55),"-")</f>
        <v>49</v>
      </c>
      <c r="BX55" s="146">
        <f>IFERROR(IF(VLOOKUP($B55,'Novos Planos'!$B$9:$BR$71,BX$3,FALSE)-Desconto_TradeIn!BF55&lt;=0,0,VLOOKUP($B55,'Novos Planos'!$B$9:$BR$71,BX$3,FALSE)-Desconto_TradeIn!BF55),"-")</f>
        <v>49</v>
      </c>
      <c r="BY55" s="146">
        <f>IFERROR(IF(VLOOKUP($B55,'Novos Planos'!$B$9:$BR$71,BY$3,FALSE)-Desconto_TradeIn!BG55&lt;=0,0,VLOOKUP($B55,'Novos Planos'!$B$9:$BR$71,BY$3,FALSE)-Desconto_TradeIn!BG55),"-")</f>
        <v>49</v>
      </c>
      <c r="BZ55" s="146">
        <f>IFERROR(IF(VLOOKUP($B55,'Novos Planos'!$B$9:$BR$71,BZ$3,FALSE)-Desconto_TradeIn!BH55&lt;=0,0,VLOOKUP($B55,'Novos Planos'!$B$9:$BR$71,BZ$3,FALSE)-Desconto_TradeIn!BH55),"-")</f>
        <v>49</v>
      </c>
      <c r="CA55" s="146">
        <f>IFERROR(IF(VLOOKUP($B55,'Novos Planos'!$B$9:$BR$71,CA$3,FALSE)-Desconto_TradeIn!BI55&lt;=0,0,VLOOKUP($B55,'Novos Planos'!$B$9:$BR$71,CA$3,FALSE)-Desconto_TradeIn!BI55),"-")</f>
        <v>49</v>
      </c>
      <c r="CB55" s="146">
        <f>IFERROR(IF(VLOOKUP($B55,'Novos Planos'!$B$9:$BR$71,CB$3,FALSE)-Desconto_TradeIn!BJ55&lt;=0,0,VLOOKUP($B55,'Novos Planos'!$B$9:$BR$71,CB$3,FALSE)-Desconto_TradeIn!BJ55),"-")</f>
        <v>0</v>
      </c>
      <c r="CC55" s="146">
        <f>IFERROR(IF(VLOOKUP($B55,'Novos Planos'!$B$9:$BR$71,CC$3,FALSE)-Desconto_TradeIn!BK55&lt;=0,0,VLOOKUP($B55,'Novos Planos'!$B$9:$BR$71,CC$3,FALSE)-Desconto_TradeIn!BK55),"-")</f>
        <v>0</v>
      </c>
      <c r="CD55" s="146">
        <f>IFERROR(IF(VLOOKUP($B55,'Novos Planos'!$B$9:$BR$71,CD$3,FALSE)-Desconto_TradeIn!BL55&lt;=0,0,VLOOKUP($B55,'Novos Planos'!$B$9:$BR$71,CD$3,FALSE)-Desconto_TradeIn!BL55),"-")</f>
        <v>0</v>
      </c>
      <c r="CE55" s="146">
        <f>IFERROR(IF(VLOOKUP($B55,'Novos Planos'!$B$9:$BR$71,CE$3,FALSE)-Desconto_TradeIn!BM55&lt;=0,0,VLOOKUP($B55,'Novos Planos'!$B$9:$BR$71,CE$3,FALSE)-Desconto_TradeIn!BM55),"-")</f>
        <v>0</v>
      </c>
      <c r="CF55" s="146">
        <f>IFERROR(IF(VLOOKUP($B55,'Novos Planos'!$B$9:$BR$71,CF$3,FALSE)-Desconto_TradeIn!BN55&lt;=0,0,VLOOKUP($B55,'Novos Planos'!$B$9:$BR$71,CF$3,FALSE)-Desconto_TradeIn!BN55),"-")</f>
        <v>0</v>
      </c>
      <c r="CG55" s="146">
        <f>IFERROR(IF(VLOOKUP($B55,'Novos Planos'!$B$9:$BR$71,CG$3,FALSE)-Desconto_TradeIn!BO55&lt;=0,0,VLOOKUP($B55,'Novos Planos'!$B$9:$BR$71,CG$3,FALSE)-Desconto_TradeIn!BO55),"-")</f>
        <v>0</v>
      </c>
      <c r="CH55" s="146">
        <f>IFERROR(IF(VLOOKUP($B55,'Novos Planos'!$B$9:$BR$71,CH$3,FALSE)-Desconto_TradeIn!BP55&lt;=0,0,VLOOKUP($B55,'Novos Planos'!$B$9:$BR$71,CH$3,FALSE)-Desconto_TradeIn!BP55),"-")</f>
        <v>0</v>
      </c>
      <c r="CI55" s="146">
        <f>IFERROR(IF(VLOOKUP($B55,'Novos Planos'!$B$9:$BR$71,CI$3,FALSE)-Desconto_TradeIn!BQ55&lt;=0,0,VLOOKUP($B55,'Novos Planos'!$B$9:$BR$71,CI$3,FALSE)-Desconto_TradeIn!BQ55),"-")</f>
        <v>0</v>
      </c>
      <c r="CJ55" s="146">
        <f>IFERROR(IF(VLOOKUP($B55,'Novos Planos'!$B$9:$BR$71,CJ$3,FALSE)-Desconto_TradeIn!BR55&lt;=0,0,VLOOKUP($B55,'Novos Planos'!$B$9:$BR$71,CJ$3,FALSE)-Desconto_TradeIn!BR55),"-")</f>
        <v>0</v>
      </c>
      <c r="CL55" s="237" t="b">
        <f>B55='Novos Planos'!B55</f>
        <v>1</v>
      </c>
      <c r="CM55" s="197">
        <v>0</v>
      </c>
      <c r="CN55" s="197">
        <v>0</v>
      </c>
      <c r="CO55" s="197">
        <v>0</v>
      </c>
      <c r="CP55" s="197">
        <v>0</v>
      </c>
      <c r="CQ55" s="197">
        <v>0</v>
      </c>
      <c r="CR55" s="197">
        <v>0</v>
      </c>
      <c r="CS55" s="197">
        <v>0</v>
      </c>
      <c r="CT55" s="197">
        <v>0</v>
      </c>
      <c r="CU55" s="197">
        <v>0</v>
      </c>
      <c r="CV55" s="197">
        <v>549</v>
      </c>
      <c r="CW55" s="197">
        <v>549</v>
      </c>
      <c r="CX55" s="197">
        <v>549</v>
      </c>
      <c r="CY55" s="197">
        <v>549</v>
      </c>
      <c r="CZ55" s="197">
        <v>549</v>
      </c>
      <c r="DA55" s="197">
        <v>549</v>
      </c>
      <c r="DB55" s="197">
        <v>549</v>
      </c>
      <c r="DC55" s="197">
        <v>549</v>
      </c>
      <c r="DD55" s="197">
        <v>549</v>
      </c>
      <c r="DE55" s="146">
        <v>679</v>
      </c>
      <c r="DF55" s="146">
        <v>679</v>
      </c>
      <c r="DG55" s="146">
        <v>679</v>
      </c>
      <c r="DH55" s="146">
        <v>679</v>
      </c>
      <c r="DI55" s="146">
        <v>679</v>
      </c>
      <c r="DJ55" s="146">
        <v>679</v>
      </c>
      <c r="DK55" s="146">
        <v>679</v>
      </c>
      <c r="DL55" s="146">
        <v>679</v>
      </c>
      <c r="DM55" s="146">
        <v>679</v>
      </c>
      <c r="DN55" s="146">
        <v>549</v>
      </c>
      <c r="DO55" s="146">
        <v>549</v>
      </c>
      <c r="DP55" s="146">
        <v>549</v>
      </c>
      <c r="DQ55" s="146">
        <v>549</v>
      </c>
      <c r="DR55" s="146">
        <v>549</v>
      </c>
      <c r="DS55" s="146">
        <v>549</v>
      </c>
      <c r="DT55" s="146">
        <v>549</v>
      </c>
      <c r="DU55" s="146">
        <v>549</v>
      </c>
      <c r="DV55" s="146">
        <v>549</v>
      </c>
      <c r="DW55" s="146">
        <v>249</v>
      </c>
      <c r="DX55" s="146">
        <v>249</v>
      </c>
      <c r="DY55" s="146">
        <v>249</v>
      </c>
      <c r="DZ55" s="146">
        <v>249</v>
      </c>
      <c r="EA55" s="146">
        <v>249</v>
      </c>
      <c r="EB55" s="146">
        <v>249</v>
      </c>
      <c r="EC55" s="146">
        <v>249</v>
      </c>
      <c r="ED55" s="146">
        <v>249</v>
      </c>
      <c r="EE55" s="146">
        <v>249</v>
      </c>
      <c r="EF55" s="146">
        <v>199</v>
      </c>
      <c r="EG55" s="146">
        <v>199</v>
      </c>
      <c r="EH55" s="146">
        <v>199</v>
      </c>
      <c r="EI55" s="146">
        <v>199</v>
      </c>
      <c r="EJ55" s="146">
        <v>199</v>
      </c>
      <c r="EK55" s="146">
        <v>199</v>
      </c>
      <c r="EL55" s="146">
        <v>199</v>
      </c>
      <c r="EM55" s="146">
        <v>199</v>
      </c>
      <c r="EN55" s="146">
        <v>199</v>
      </c>
      <c r="EO55" s="146">
        <v>149</v>
      </c>
      <c r="EP55" s="146">
        <v>149</v>
      </c>
      <c r="EQ55" s="146">
        <v>149</v>
      </c>
      <c r="ER55" s="146">
        <v>149</v>
      </c>
      <c r="ES55" s="146">
        <v>149</v>
      </c>
      <c r="ET55" s="146">
        <v>149</v>
      </c>
      <c r="EU55" s="146">
        <v>149</v>
      </c>
      <c r="EV55" s="146">
        <v>149</v>
      </c>
      <c r="EW55" s="146">
        <v>149</v>
      </c>
      <c r="EX55" s="146">
        <v>49</v>
      </c>
      <c r="EY55" s="146">
        <v>49</v>
      </c>
      <c r="EZ55" s="146">
        <v>49</v>
      </c>
      <c r="FA55" s="146">
        <v>49</v>
      </c>
      <c r="FB55" s="146">
        <v>49</v>
      </c>
      <c r="FC55" s="146">
        <v>49</v>
      </c>
      <c r="FD55" s="146">
        <v>49</v>
      </c>
      <c r="FE55" s="146">
        <v>49</v>
      </c>
      <c r="FF55" s="146">
        <v>49</v>
      </c>
      <c r="FG55" s="146">
        <v>0</v>
      </c>
      <c r="FH55" s="146">
        <v>0</v>
      </c>
      <c r="FI55" s="146">
        <v>0</v>
      </c>
      <c r="FJ55" s="146">
        <v>0</v>
      </c>
      <c r="FK55" s="146">
        <v>0</v>
      </c>
      <c r="FL55" s="146">
        <v>0</v>
      </c>
      <c r="FM55" s="146">
        <v>0</v>
      </c>
      <c r="FN55" s="146">
        <v>0</v>
      </c>
      <c r="FO55" s="146">
        <v>0</v>
      </c>
    </row>
    <row r="56" spans="1:171" ht="15" customHeight="1">
      <c r="A56" s="296"/>
      <c r="B56" s="149" t="str">
        <f>'Novos Planos'!B56</f>
        <v>Motorola XT1514</v>
      </c>
      <c r="C56" s="391" t="str">
        <f>'Novos Planos'!C56</f>
        <v>Moto E (2ª Geração)</v>
      </c>
      <c r="D56" s="481">
        <f>'Novos Planos'!D56</f>
        <v>42073</v>
      </c>
      <c r="E56" s="481" t="str">
        <f>'Novos Planos'!E56</f>
        <v>Lte</v>
      </c>
      <c r="F56" s="197" t="str">
        <f>'Novos Planos'!F56</f>
        <v>3FF</v>
      </c>
      <c r="G56" s="197" t="str">
        <f>'Novos Planos'!G56</f>
        <v>SmartVivo 2GB</v>
      </c>
      <c r="H56" s="197"/>
      <c r="I56" s="197"/>
      <c r="J56" s="197"/>
      <c r="K56" s="197"/>
      <c r="L56" s="197"/>
      <c r="M56" s="197"/>
      <c r="N56" s="197"/>
      <c r="O56" s="197"/>
      <c r="P56" s="197"/>
      <c r="Q56" s="197">
        <f>IFERROR(IF(VLOOKUP($B56,Multivivo!$B$9:$AI$71,Q$3,FALSE)-Desconto_TradeIn!Q56&lt;=0,0,VLOOKUP($B56,Multivivo!$B$9:$AI$71,Q$3,FALSE)-Desconto_TradeIn!Q56),"-")</f>
        <v>599</v>
      </c>
      <c r="R56" s="197">
        <f>IFERROR(IF(VLOOKUP($B56,Multivivo!$B$9:$AI$71,R$3,FALSE)-Desconto_TradeIn!R56&lt;=0,0,VLOOKUP($B56,Multivivo!$B$9:$AI$71,R$3,FALSE)-Desconto_TradeIn!R56),"-")</f>
        <v>599</v>
      </c>
      <c r="S56" s="197">
        <f>IFERROR(IF(VLOOKUP($B56,Multivivo!$B$9:$AI$71,S$3,FALSE)-Desconto_TradeIn!S56&lt;=0,0,VLOOKUP($B56,Multivivo!$B$9:$AI$71,S$3,FALSE)-Desconto_TradeIn!S56),"-")</f>
        <v>599</v>
      </c>
      <c r="T56" s="197">
        <f>IFERROR(IF(VLOOKUP($B56,Multivivo!$B$9:$AI$71,T$3,FALSE)-Desconto_TradeIn!T56&lt;=0,0,VLOOKUP($B56,Multivivo!$B$9:$AI$71,T$3,FALSE)-Desconto_TradeIn!T56),"-")</f>
        <v>599</v>
      </c>
      <c r="U56" s="197">
        <f>IFERROR(IF(VLOOKUP($B56,Multivivo!$B$9:$AI$71,U$3,FALSE)-Desconto_TradeIn!U56&lt;=0,0,VLOOKUP($B56,Multivivo!$B$9:$AI$71,U$3,FALSE)-Desconto_TradeIn!U56),"-")</f>
        <v>599</v>
      </c>
      <c r="V56" s="197">
        <f>IFERROR(IF(VLOOKUP($B56,Multivivo!$B$9:$AI$71,V$3,FALSE)-Desconto_TradeIn!V56&lt;=0,0,VLOOKUP($B56,Multivivo!$B$9:$AI$71,V$3,FALSE)-Desconto_TradeIn!V56),"-")</f>
        <v>599</v>
      </c>
      <c r="W56" s="197">
        <f>IFERROR(IF(VLOOKUP($B56,Multivivo!$B$9:$AI$71,W$3,FALSE)-Desconto_TradeIn!W56&lt;=0,0,VLOOKUP($B56,Multivivo!$B$9:$AI$71,W$3,FALSE)-Desconto_TradeIn!W56),"-")</f>
        <v>599</v>
      </c>
      <c r="X56" s="197">
        <f>IFERROR(IF(VLOOKUP($B56,Multivivo!$B$9:$AI$71,X$3,FALSE)-Desconto_TradeIn!X56&lt;=0,0,VLOOKUP($B56,Multivivo!$B$9:$AI$71,X$3,FALSE)-Desconto_TradeIn!X56),"-")</f>
        <v>599</v>
      </c>
      <c r="Y56" s="197">
        <f>IFERROR(IF(VLOOKUP($B56,Multivivo!$B$9:$AI$71,Y$3,FALSE)-Desconto_TradeIn!Y56&lt;=0,0,VLOOKUP($B56,Multivivo!$B$9:$AI$71,Y$3,FALSE)-Desconto_TradeIn!Y56),"-")</f>
        <v>599</v>
      </c>
      <c r="Z56" s="146">
        <f>IFERROR(IF(VLOOKUP($B56,'Novos Planos'!$B$9:$BR$71,Z$3,FALSE)-Desconto_TradeIn!H56&lt;=0,0,VLOOKUP($B56,'Novos Planos'!$B$9:$BR$71,Z$3,FALSE)-Desconto_TradeIn!H56),"-")</f>
        <v>729</v>
      </c>
      <c r="AA56" s="146">
        <f>IFERROR(IF(VLOOKUP($B56,'Novos Planos'!$B$9:$BR$71,AA$3,FALSE)-Desconto_TradeIn!I56&lt;=0,0,VLOOKUP($B56,'Novos Planos'!$B$9:$BR$71,AA$3,FALSE)-Desconto_TradeIn!I56),"-")</f>
        <v>729</v>
      </c>
      <c r="AB56" s="146">
        <f>IFERROR(IF(VLOOKUP($B56,'Novos Planos'!$B$9:$BR$71,AB$3,FALSE)-Desconto_TradeIn!J56&lt;=0,0,VLOOKUP($B56,'Novos Planos'!$B$9:$BR$71,AB$3,FALSE)-Desconto_TradeIn!J56),"-")</f>
        <v>729</v>
      </c>
      <c r="AC56" s="146">
        <f>IFERROR(IF(VLOOKUP($B56,'Novos Planos'!$B$9:$BR$71,AC$3,FALSE)-Desconto_TradeIn!K56&lt;=0,0,VLOOKUP($B56,'Novos Planos'!$B$9:$BR$71,AC$3,FALSE)-Desconto_TradeIn!K56),"-")</f>
        <v>729</v>
      </c>
      <c r="AD56" s="146">
        <f>IFERROR(IF(VLOOKUP($B56,'Novos Planos'!$B$9:$BR$71,AD$3,FALSE)-Desconto_TradeIn!L56&lt;=0,0,VLOOKUP($B56,'Novos Planos'!$B$9:$BR$71,AD$3,FALSE)-Desconto_TradeIn!L56),"-")</f>
        <v>729</v>
      </c>
      <c r="AE56" s="146">
        <f>IFERROR(IF(VLOOKUP($B56,'Novos Planos'!$B$9:$BR$71,AE$3,FALSE)-Desconto_TradeIn!M56&lt;=0,0,VLOOKUP($B56,'Novos Planos'!$B$9:$BR$71,AE$3,FALSE)-Desconto_TradeIn!M56),"-")</f>
        <v>729</v>
      </c>
      <c r="AF56" s="146">
        <f>IFERROR(IF(VLOOKUP($B56,'Novos Planos'!$B$9:$BR$71,AF$3,FALSE)-Desconto_TradeIn!N56&lt;=0,0,VLOOKUP($B56,'Novos Planos'!$B$9:$BR$71,AF$3,FALSE)-Desconto_TradeIn!N56),"-")</f>
        <v>729</v>
      </c>
      <c r="AG56" s="146">
        <f>IFERROR(IF(VLOOKUP($B56,'Novos Planos'!$B$9:$BR$71,AG$3,FALSE)-Desconto_TradeIn!O56&lt;=0,0,VLOOKUP($B56,'Novos Planos'!$B$9:$BR$71,AG$3,FALSE)-Desconto_TradeIn!O56),"-")</f>
        <v>729</v>
      </c>
      <c r="AH56" s="146">
        <f>IFERROR(IF(VLOOKUP($B56,'Novos Planos'!$B$9:$BR$71,AH$3,FALSE)-Desconto_TradeIn!P56&lt;=0,0,VLOOKUP($B56,'Novos Planos'!$B$9:$BR$71,AH$3,FALSE)-Desconto_TradeIn!P56),"-")</f>
        <v>729</v>
      </c>
      <c r="AI56" s="146">
        <f>IFERROR(IF(VLOOKUP($B56,'Novos Planos'!$B$9:$BR$71,AI$3,FALSE)-Desconto_TradeIn!Q56&lt;=0,0,VLOOKUP($B56,'Novos Planos'!$B$9:$BR$71,AI$3,FALSE)-Desconto_TradeIn!Q56),"-")</f>
        <v>599</v>
      </c>
      <c r="AJ56" s="146">
        <f>IFERROR(IF(VLOOKUP($B56,'Novos Planos'!$B$9:$BR$71,AJ$3,FALSE)-Desconto_TradeIn!R56&lt;=0,0,VLOOKUP($B56,'Novos Planos'!$B$9:$BR$71,AJ$3,FALSE)-Desconto_TradeIn!R56),"-")</f>
        <v>599</v>
      </c>
      <c r="AK56" s="146">
        <f>IFERROR(IF(VLOOKUP($B56,'Novos Planos'!$B$9:$BR$71,AK$3,FALSE)-Desconto_TradeIn!S56&lt;=0,0,VLOOKUP($B56,'Novos Planos'!$B$9:$BR$71,AK$3,FALSE)-Desconto_TradeIn!S56),"-")</f>
        <v>599</v>
      </c>
      <c r="AL56" s="146">
        <f>IFERROR(IF(VLOOKUP($B56,'Novos Planos'!$B$9:$BR$71,AL$3,FALSE)-Desconto_TradeIn!T56&lt;=0,0,VLOOKUP($B56,'Novos Planos'!$B$9:$BR$71,AL$3,FALSE)-Desconto_TradeIn!T56),"-")</f>
        <v>599</v>
      </c>
      <c r="AM56" s="146">
        <f>IFERROR(IF(VLOOKUP($B56,'Novos Planos'!$B$9:$BR$71,AM$3,FALSE)-Desconto_TradeIn!U56&lt;=0,0,VLOOKUP($B56,'Novos Planos'!$B$9:$BR$71,AM$3,FALSE)-Desconto_TradeIn!U56),"-")</f>
        <v>599</v>
      </c>
      <c r="AN56" s="146">
        <f>IFERROR(IF(VLOOKUP($B56,'Novos Planos'!$B$9:$BR$71,AN$3,FALSE)-Desconto_TradeIn!V56&lt;=0,0,VLOOKUP($B56,'Novos Planos'!$B$9:$BR$71,AN$3,FALSE)-Desconto_TradeIn!V56),"-")</f>
        <v>599</v>
      </c>
      <c r="AO56" s="146">
        <f>IFERROR(IF(VLOOKUP($B56,'Novos Planos'!$B$9:$BR$71,AO$3,FALSE)-Desconto_TradeIn!W56&lt;=0,0,VLOOKUP($B56,'Novos Planos'!$B$9:$BR$71,AO$3,FALSE)-Desconto_TradeIn!W56),"-")</f>
        <v>599</v>
      </c>
      <c r="AP56" s="146">
        <f>IFERROR(IF(VLOOKUP($B56,'Novos Planos'!$B$9:$BR$71,AP$3,FALSE)-Desconto_TradeIn!X56&lt;=0,0,VLOOKUP($B56,'Novos Planos'!$B$9:$BR$71,AP$3,FALSE)-Desconto_TradeIn!X56),"-")</f>
        <v>599</v>
      </c>
      <c r="AQ56" s="146">
        <f>IFERROR(IF(VLOOKUP($B56,'Novos Planos'!$B$9:$BR$71,AQ$3,FALSE)-Desconto_TradeIn!Y56&lt;=0,0,VLOOKUP($B56,'Novos Planos'!$B$9:$BR$71,AQ$3,FALSE)-Desconto_TradeIn!Y56),"-")</f>
        <v>599</v>
      </c>
      <c r="AR56" s="146">
        <f>IFERROR(IF(VLOOKUP($B56,'Novos Planos'!$B$9:$BR$71,AR$3,FALSE)-Desconto_TradeIn!Z56&lt;=0,0,VLOOKUP($B56,'Novos Planos'!$B$9:$BR$71,AR$3,FALSE)-Desconto_TradeIn!Z56),"-")</f>
        <v>299</v>
      </c>
      <c r="AS56" s="146">
        <f>IFERROR(IF(VLOOKUP($B56,'Novos Planos'!$B$9:$BR$71,AS$3,FALSE)-Desconto_TradeIn!AA56&lt;=0,0,VLOOKUP($B56,'Novos Planos'!$B$9:$BR$71,AS$3,FALSE)-Desconto_TradeIn!AA56),"-")</f>
        <v>299</v>
      </c>
      <c r="AT56" s="146">
        <f>IFERROR(IF(VLOOKUP($B56,'Novos Planos'!$B$9:$BR$71,AT$3,FALSE)-Desconto_TradeIn!AB56&lt;=0,0,VLOOKUP($B56,'Novos Planos'!$B$9:$BR$71,AT$3,FALSE)-Desconto_TradeIn!AB56),"-")</f>
        <v>299</v>
      </c>
      <c r="AU56" s="146">
        <f>IFERROR(IF(VLOOKUP($B56,'Novos Planos'!$B$9:$BR$71,AU$3,FALSE)-Desconto_TradeIn!AC56&lt;=0,0,VLOOKUP($B56,'Novos Planos'!$B$9:$BR$71,AU$3,FALSE)-Desconto_TradeIn!AC56),"-")</f>
        <v>299</v>
      </c>
      <c r="AV56" s="146">
        <f>IFERROR(IF(VLOOKUP($B56,'Novos Planos'!$B$9:$BR$71,AV$3,FALSE)-Desconto_TradeIn!AD56&lt;=0,0,VLOOKUP($B56,'Novos Planos'!$B$9:$BR$71,AV$3,FALSE)-Desconto_TradeIn!AD56),"-")</f>
        <v>299</v>
      </c>
      <c r="AW56" s="146">
        <f>IFERROR(IF(VLOOKUP($B56,'Novos Planos'!$B$9:$BR$71,AW$3,FALSE)-Desconto_TradeIn!AE56&lt;=0,0,VLOOKUP($B56,'Novos Planos'!$B$9:$BR$71,AW$3,FALSE)-Desconto_TradeIn!AE56),"-")</f>
        <v>299</v>
      </c>
      <c r="AX56" s="146">
        <f>IFERROR(IF(VLOOKUP($B56,'Novos Planos'!$B$9:$BR$71,AX$3,FALSE)-Desconto_TradeIn!AF56&lt;=0,0,VLOOKUP($B56,'Novos Planos'!$B$9:$BR$71,AX$3,FALSE)-Desconto_TradeIn!AF56),"-")</f>
        <v>299</v>
      </c>
      <c r="AY56" s="146">
        <f>IFERROR(IF(VLOOKUP($B56,'Novos Planos'!$B$9:$BR$71,AY$3,FALSE)-Desconto_TradeIn!AG56&lt;=0,0,VLOOKUP($B56,'Novos Planos'!$B$9:$BR$71,AY$3,FALSE)-Desconto_TradeIn!AG56),"-")</f>
        <v>299</v>
      </c>
      <c r="AZ56" s="146">
        <f>IFERROR(IF(VLOOKUP($B56,'Novos Planos'!$B$9:$BR$71,AZ$3,FALSE)-Desconto_TradeIn!AH56&lt;=0,0,VLOOKUP($B56,'Novos Planos'!$B$9:$BR$71,AZ$3,FALSE)-Desconto_TradeIn!AH56),"-")</f>
        <v>299</v>
      </c>
      <c r="BA56" s="146">
        <f>IFERROR(IF(VLOOKUP($B56,'Novos Planos'!$B$9:$BR$71,BA$3,FALSE)-Desconto_TradeIn!AI56&lt;=0,0,VLOOKUP($B56,'Novos Planos'!$B$9:$BR$71,BA$3,FALSE)-Desconto_TradeIn!AI56),"-")</f>
        <v>149</v>
      </c>
      <c r="BB56" s="146">
        <f>IFERROR(IF(VLOOKUP($B56,'Novos Planos'!$B$9:$BR$71,BB$3,FALSE)-Desconto_TradeIn!AJ56&lt;=0,0,VLOOKUP($B56,'Novos Planos'!$B$9:$BR$71,BB$3,FALSE)-Desconto_TradeIn!AJ56),"-")</f>
        <v>149</v>
      </c>
      <c r="BC56" s="146">
        <f>IFERROR(IF(VLOOKUP($B56,'Novos Planos'!$B$9:$BR$71,BC$3,FALSE)-Desconto_TradeIn!AK56&lt;=0,0,VLOOKUP($B56,'Novos Planos'!$B$9:$BR$71,BC$3,FALSE)-Desconto_TradeIn!AK56),"-")</f>
        <v>149</v>
      </c>
      <c r="BD56" s="146">
        <f>IFERROR(IF(VLOOKUP($B56,'Novos Planos'!$B$9:$BR$71,BD$3,FALSE)-Desconto_TradeIn!AL56&lt;=0,0,VLOOKUP($B56,'Novos Planos'!$B$9:$BR$71,BD$3,FALSE)-Desconto_TradeIn!AL56),"-")</f>
        <v>149</v>
      </c>
      <c r="BE56" s="146">
        <f>IFERROR(IF(VLOOKUP($B56,'Novos Planos'!$B$9:$BR$71,BE$3,FALSE)-Desconto_TradeIn!AM56&lt;=0,0,VLOOKUP($B56,'Novos Planos'!$B$9:$BR$71,BE$3,FALSE)-Desconto_TradeIn!AM56),"-")</f>
        <v>149</v>
      </c>
      <c r="BF56" s="146">
        <f>IFERROR(IF(VLOOKUP($B56,'Novos Planos'!$B$9:$BR$71,BF$3,FALSE)-Desconto_TradeIn!AN56&lt;=0,0,VLOOKUP($B56,'Novos Planos'!$B$9:$BR$71,BF$3,FALSE)-Desconto_TradeIn!AN56),"-")</f>
        <v>149</v>
      </c>
      <c r="BG56" s="146">
        <f>IFERROR(IF(VLOOKUP($B56,'Novos Planos'!$B$9:$BR$71,BG$3,FALSE)-Desconto_TradeIn!AO56&lt;=0,0,VLOOKUP($B56,'Novos Planos'!$B$9:$BR$71,BG$3,FALSE)-Desconto_TradeIn!AO56),"-")</f>
        <v>149</v>
      </c>
      <c r="BH56" s="146">
        <f>IFERROR(IF(VLOOKUP($B56,'Novos Planos'!$B$9:$BR$71,BH$3,FALSE)-Desconto_TradeIn!AP56&lt;=0,0,VLOOKUP($B56,'Novos Planos'!$B$9:$BR$71,BH$3,FALSE)-Desconto_TradeIn!AP56),"-")</f>
        <v>149</v>
      </c>
      <c r="BI56" s="146">
        <f>IFERROR(IF(VLOOKUP($B56,'Novos Planos'!$B$9:$BR$71,BI$3,FALSE)-Desconto_TradeIn!AQ56&lt;=0,0,VLOOKUP($B56,'Novos Planos'!$B$9:$BR$71,BI$3,FALSE)-Desconto_TradeIn!AQ56),"-")</f>
        <v>149</v>
      </c>
      <c r="BJ56" s="146">
        <f>IFERROR(IF(VLOOKUP($B56,'Novos Planos'!$B$9:$BR$71,BJ$3,FALSE)-Desconto_TradeIn!AR56&lt;=0,0,VLOOKUP($B56,'Novos Planos'!$B$9:$BR$71,BJ$3,FALSE)-Desconto_TradeIn!AR56),"-")</f>
        <v>129</v>
      </c>
      <c r="BK56" s="146">
        <f>IFERROR(IF(VLOOKUP($B56,'Novos Planos'!$B$9:$BR$71,BK$3,FALSE)-Desconto_TradeIn!AS56&lt;=0,0,VLOOKUP($B56,'Novos Planos'!$B$9:$BR$71,BK$3,FALSE)-Desconto_TradeIn!AS56),"-")</f>
        <v>129</v>
      </c>
      <c r="BL56" s="146">
        <f>IFERROR(IF(VLOOKUP($B56,'Novos Planos'!$B$9:$BR$71,BL$3,FALSE)-Desconto_TradeIn!AT56&lt;=0,0,VLOOKUP($B56,'Novos Planos'!$B$9:$BR$71,BL$3,FALSE)-Desconto_TradeIn!AT56),"-")</f>
        <v>129</v>
      </c>
      <c r="BM56" s="146">
        <f>IFERROR(IF(VLOOKUP($B56,'Novos Planos'!$B$9:$BR$71,BM$3,FALSE)-Desconto_TradeIn!AU56&lt;=0,0,VLOOKUP($B56,'Novos Planos'!$B$9:$BR$71,BM$3,FALSE)-Desconto_TradeIn!AU56),"-")</f>
        <v>129</v>
      </c>
      <c r="BN56" s="146">
        <f>IFERROR(IF(VLOOKUP($B56,'Novos Planos'!$B$9:$BR$71,BN$3,FALSE)-Desconto_TradeIn!AV56&lt;=0,0,VLOOKUP($B56,'Novos Planos'!$B$9:$BR$71,BN$3,FALSE)-Desconto_TradeIn!AV56),"-")</f>
        <v>129</v>
      </c>
      <c r="BO56" s="146">
        <f>IFERROR(IF(VLOOKUP($B56,'Novos Planos'!$B$9:$BR$71,BO$3,FALSE)-Desconto_TradeIn!AW56&lt;=0,0,VLOOKUP($B56,'Novos Planos'!$B$9:$BR$71,BO$3,FALSE)-Desconto_TradeIn!AW56),"-")</f>
        <v>129</v>
      </c>
      <c r="BP56" s="146">
        <f>IFERROR(IF(VLOOKUP($B56,'Novos Planos'!$B$9:$BR$71,BP$3,FALSE)-Desconto_TradeIn!AX56&lt;=0,0,VLOOKUP($B56,'Novos Planos'!$B$9:$BR$71,BP$3,FALSE)-Desconto_TradeIn!AX56),"-")</f>
        <v>129</v>
      </c>
      <c r="BQ56" s="146">
        <f>IFERROR(IF(VLOOKUP($B56,'Novos Planos'!$B$9:$BR$71,BQ$3,FALSE)-Desconto_TradeIn!AY56&lt;=0,0,VLOOKUP($B56,'Novos Planos'!$B$9:$BR$71,BQ$3,FALSE)-Desconto_TradeIn!AY56),"-")</f>
        <v>129</v>
      </c>
      <c r="BR56" s="146">
        <f>IFERROR(IF(VLOOKUP($B56,'Novos Planos'!$B$9:$BR$71,BR$3,FALSE)-Desconto_TradeIn!AZ56&lt;=0,0,VLOOKUP($B56,'Novos Planos'!$B$9:$BR$71,BR$3,FALSE)-Desconto_TradeIn!AZ56),"-")</f>
        <v>129</v>
      </c>
      <c r="BS56" s="146">
        <f>IFERROR(IF(VLOOKUP($B56,'Novos Planos'!$B$9:$BR$71,BS$3,FALSE)-Desconto_TradeIn!BA56&lt;=0,0,VLOOKUP($B56,'Novos Planos'!$B$9:$BR$71,BS$3,FALSE)-Desconto_TradeIn!BA56),"-")</f>
        <v>49</v>
      </c>
      <c r="BT56" s="146">
        <f>IFERROR(IF(VLOOKUP($B56,'Novos Planos'!$B$9:$BR$71,BT$3,FALSE)-Desconto_TradeIn!BB56&lt;=0,0,VLOOKUP($B56,'Novos Planos'!$B$9:$BR$71,BT$3,FALSE)-Desconto_TradeIn!BB56),"-")</f>
        <v>49</v>
      </c>
      <c r="BU56" s="146">
        <f>IFERROR(IF(VLOOKUP($B56,'Novos Planos'!$B$9:$BR$71,BU$3,FALSE)-Desconto_TradeIn!BC56&lt;=0,0,VLOOKUP($B56,'Novos Planos'!$B$9:$BR$71,BU$3,FALSE)-Desconto_TradeIn!BC56),"-")</f>
        <v>49</v>
      </c>
      <c r="BV56" s="146">
        <f>IFERROR(IF(VLOOKUP($B56,'Novos Planos'!$B$9:$BR$71,BV$3,FALSE)-Desconto_TradeIn!BD56&lt;=0,0,VLOOKUP($B56,'Novos Planos'!$B$9:$BR$71,BV$3,FALSE)-Desconto_TradeIn!BD56),"-")</f>
        <v>49</v>
      </c>
      <c r="BW56" s="146">
        <f>IFERROR(IF(VLOOKUP($B56,'Novos Planos'!$B$9:$BR$71,BW$3,FALSE)-Desconto_TradeIn!BE56&lt;=0,0,VLOOKUP($B56,'Novos Planos'!$B$9:$BR$71,BW$3,FALSE)-Desconto_TradeIn!BE56),"-")</f>
        <v>49</v>
      </c>
      <c r="BX56" s="146">
        <f>IFERROR(IF(VLOOKUP($B56,'Novos Planos'!$B$9:$BR$71,BX$3,FALSE)-Desconto_TradeIn!BF56&lt;=0,0,VLOOKUP($B56,'Novos Planos'!$B$9:$BR$71,BX$3,FALSE)-Desconto_TradeIn!BF56),"-")</f>
        <v>49</v>
      </c>
      <c r="BY56" s="146">
        <f>IFERROR(IF(VLOOKUP($B56,'Novos Planos'!$B$9:$BR$71,BY$3,FALSE)-Desconto_TradeIn!BG56&lt;=0,0,VLOOKUP($B56,'Novos Planos'!$B$9:$BR$71,BY$3,FALSE)-Desconto_TradeIn!BG56),"-")</f>
        <v>49</v>
      </c>
      <c r="BZ56" s="146">
        <f>IFERROR(IF(VLOOKUP($B56,'Novos Planos'!$B$9:$BR$71,BZ$3,FALSE)-Desconto_TradeIn!BH56&lt;=0,0,VLOOKUP($B56,'Novos Planos'!$B$9:$BR$71,BZ$3,FALSE)-Desconto_TradeIn!BH56),"-")</f>
        <v>49</v>
      </c>
      <c r="CA56" s="146">
        <f>IFERROR(IF(VLOOKUP($B56,'Novos Planos'!$B$9:$BR$71,CA$3,FALSE)-Desconto_TradeIn!BI56&lt;=0,0,VLOOKUP($B56,'Novos Planos'!$B$9:$BR$71,CA$3,FALSE)-Desconto_TradeIn!BI56),"-")</f>
        <v>49</v>
      </c>
      <c r="CB56" s="146">
        <f>IFERROR(IF(VLOOKUP($B56,'Novos Planos'!$B$9:$BR$71,CB$3,FALSE)-Desconto_TradeIn!BJ56&lt;=0,0,VLOOKUP($B56,'Novos Planos'!$B$9:$BR$71,CB$3,FALSE)-Desconto_TradeIn!BJ56),"-")</f>
        <v>0</v>
      </c>
      <c r="CC56" s="146">
        <f>IFERROR(IF(VLOOKUP($B56,'Novos Planos'!$B$9:$BR$71,CC$3,FALSE)-Desconto_TradeIn!BK56&lt;=0,0,VLOOKUP($B56,'Novos Planos'!$B$9:$BR$71,CC$3,FALSE)-Desconto_TradeIn!BK56),"-")</f>
        <v>0</v>
      </c>
      <c r="CD56" s="146">
        <f>IFERROR(IF(VLOOKUP($B56,'Novos Planos'!$B$9:$BR$71,CD$3,FALSE)-Desconto_TradeIn!BL56&lt;=0,0,VLOOKUP($B56,'Novos Planos'!$B$9:$BR$71,CD$3,FALSE)-Desconto_TradeIn!BL56),"-")</f>
        <v>0</v>
      </c>
      <c r="CE56" s="146">
        <f>IFERROR(IF(VLOOKUP($B56,'Novos Planos'!$B$9:$BR$71,CE$3,FALSE)-Desconto_TradeIn!BM56&lt;=0,0,VLOOKUP($B56,'Novos Planos'!$B$9:$BR$71,CE$3,FALSE)-Desconto_TradeIn!BM56),"-")</f>
        <v>0</v>
      </c>
      <c r="CF56" s="146">
        <f>IFERROR(IF(VLOOKUP($B56,'Novos Planos'!$B$9:$BR$71,CF$3,FALSE)-Desconto_TradeIn!BN56&lt;=0,0,VLOOKUP($B56,'Novos Planos'!$B$9:$BR$71,CF$3,FALSE)-Desconto_TradeIn!BN56),"-")</f>
        <v>0</v>
      </c>
      <c r="CG56" s="146">
        <f>IFERROR(IF(VLOOKUP($B56,'Novos Planos'!$B$9:$BR$71,CG$3,FALSE)-Desconto_TradeIn!BO56&lt;=0,0,VLOOKUP($B56,'Novos Planos'!$B$9:$BR$71,CG$3,FALSE)-Desconto_TradeIn!BO56),"-")</f>
        <v>0</v>
      </c>
      <c r="CH56" s="146">
        <f>IFERROR(IF(VLOOKUP($B56,'Novos Planos'!$B$9:$BR$71,CH$3,FALSE)-Desconto_TradeIn!BP56&lt;=0,0,VLOOKUP($B56,'Novos Planos'!$B$9:$BR$71,CH$3,FALSE)-Desconto_TradeIn!BP56),"-")</f>
        <v>0</v>
      </c>
      <c r="CI56" s="146">
        <f>IFERROR(IF(VLOOKUP($B56,'Novos Planos'!$B$9:$BR$71,CI$3,FALSE)-Desconto_TradeIn!BQ56&lt;=0,0,VLOOKUP($B56,'Novos Planos'!$B$9:$BR$71,CI$3,FALSE)-Desconto_TradeIn!BQ56),"-")</f>
        <v>0</v>
      </c>
      <c r="CJ56" s="146">
        <f>IFERROR(IF(VLOOKUP($B56,'Novos Planos'!$B$9:$BR$71,CJ$3,FALSE)-Desconto_TradeIn!BR56&lt;=0,0,VLOOKUP($B56,'Novos Planos'!$B$9:$BR$71,CJ$3,FALSE)-Desconto_TradeIn!BR56),"-")</f>
        <v>0</v>
      </c>
      <c r="CL56" s="237" t="b">
        <f>B56='Novos Planos'!B56</f>
        <v>1</v>
      </c>
      <c r="CM56" s="197">
        <v>0</v>
      </c>
      <c r="CN56" s="197">
        <v>0</v>
      </c>
      <c r="CO56" s="197">
        <v>0</v>
      </c>
      <c r="CP56" s="197">
        <v>0</v>
      </c>
      <c r="CQ56" s="197">
        <v>0</v>
      </c>
      <c r="CR56" s="197">
        <v>0</v>
      </c>
      <c r="CS56" s="197">
        <v>0</v>
      </c>
      <c r="CT56" s="197">
        <v>0</v>
      </c>
      <c r="CU56" s="197">
        <v>0</v>
      </c>
      <c r="CV56" s="197">
        <v>599</v>
      </c>
      <c r="CW56" s="197">
        <v>599</v>
      </c>
      <c r="CX56" s="197">
        <v>599</v>
      </c>
      <c r="CY56" s="197">
        <v>599</v>
      </c>
      <c r="CZ56" s="197">
        <v>599</v>
      </c>
      <c r="DA56" s="197">
        <v>599</v>
      </c>
      <c r="DB56" s="197">
        <v>599</v>
      </c>
      <c r="DC56" s="197">
        <v>599</v>
      </c>
      <c r="DD56" s="197">
        <v>599</v>
      </c>
      <c r="DE56" s="146">
        <v>729</v>
      </c>
      <c r="DF56" s="146">
        <v>729</v>
      </c>
      <c r="DG56" s="146">
        <v>729</v>
      </c>
      <c r="DH56" s="146">
        <v>729</v>
      </c>
      <c r="DI56" s="146">
        <v>729</v>
      </c>
      <c r="DJ56" s="146">
        <v>729</v>
      </c>
      <c r="DK56" s="146">
        <v>729</v>
      </c>
      <c r="DL56" s="146">
        <v>729</v>
      </c>
      <c r="DM56" s="146">
        <v>729</v>
      </c>
      <c r="DN56" s="146">
        <v>599</v>
      </c>
      <c r="DO56" s="146">
        <v>599</v>
      </c>
      <c r="DP56" s="146">
        <v>599</v>
      </c>
      <c r="DQ56" s="146">
        <v>599</v>
      </c>
      <c r="DR56" s="146">
        <v>599</v>
      </c>
      <c r="DS56" s="146">
        <v>599</v>
      </c>
      <c r="DT56" s="146">
        <v>599</v>
      </c>
      <c r="DU56" s="146">
        <v>599</v>
      </c>
      <c r="DV56" s="146">
        <v>599</v>
      </c>
      <c r="DW56" s="146">
        <v>299</v>
      </c>
      <c r="DX56" s="146">
        <v>299</v>
      </c>
      <c r="DY56" s="146">
        <v>299</v>
      </c>
      <c r="DZ56" s="146">
        <v>299</v>
      </c>
      <c r="EA56" s="146">
        <v>299</v>
      </c>
      <c r="EB56" s="146">
        <v>299</v>
      </c>
      <c r="EC56" s="146">
        <v>299</v>
      </c>
      <c r="ED56" s="146">
        <v>299</v>
      </c>
      <c r="EE56" s="146">
        <v>299</v>
      </c>
      <c r="EF56" s="146">
        <v>149</v>
      </c>
      <c r="EG56" s="146">
        <v>149</v>
      </c>
      <c r="EH56" s="146">
        <v>149</v>
      </c>
      <c r="EI56" s="146">
        <v>149</v>
      </c>
      <c r="EJ56" s="146">
        <v>149</v>
      </c>
      <c r="EK56" s="146">
        <v>149</v>
      </c>
      <c r="EL56" s="146">
        <v>149</v>
      </c>
      <c r="EM56" s="146">
        <v>149</v>
      </c>
      <c r="EN56" s="146">
        <v>149</v>
      </c>
      <c r="EO56" s="146">
        <v>129</v>
      </c>
      <c r="EP56" s="146">
        <v>129</v>
      </c>
      <c r="EQ56" s="146">
        <v>129</v>
      </c>
      <c r="ER56" s="146">
        <v>129</v>
      </c>
      <c r="ES56" s="146">
        <v>129</v>
      </c>
      <c r="ET56" s="146">
        <v>129</v>
      </c>
      <c r="EU56" s="146">
        <v>129</v>
      </c>
      <c r="EV56" s="146">
        <v>129</v>
      </c>
      <c r="EW56" s="146">
        <v>129</v>
      </c>
      <c r="EX56" s="146">
        <v>49</v>
      </c>
      <c r="EY56" s="146">
        <v>49</v>
      </c>
      <c r="EZ56" s="146">
        <v>49</v>
      </c>
      <c r="FA56" s="146">
        <v>49</v>
      </c>
      <c r="FB56" s="146">
        <v>49</v>
      </c>
      <c r="FC56" s="146">
        <v>49</v>
      </c>
      <c r="FD56" s="146">
        <v>49</v>
      </c>
      <c r="FE56" s="146">
        <v>49</v>
      </c>
      <c r="FF56" s="146">
        <v>49</v>
      </c>
      <c r="FG56" s="146">
        <v>0</v>
      </c>
      <c r="FH56" s="146">
        <v>0</v>
      </c>
      <c r="FI56" s="146">
        <v>0</v>
      </c>
      <c r="FJ56" s="146">
        <v>0</v>
      </c>
      <c r="FK56" s="146">
        <v>0</v>
      </c>
      <c r="FL56" s="146">
        <v>0</v>
      </c>
      <c r="FM56" s="146">
        <v>0</v>
      </c>
      <c r="FN56" s="146">
        <v>0</v>
      </c>
      <c r="FO56" s="146">
        <v>0</v>
      </c>
    </row>
    <row r="57" spans="1:171" ht="15" customHeight="1">
      <c r="A57" s="296"/>
      <c r="B57" s="149" t="str">
        <f>'Novos Planos'!B57</f>
        <v>Motorola XT1514 (16GB)</v>
      </c>
      <c r="C57" s="391" t="str">
        <f>'Novos Planos'!C57</f>
        <v>Moto E (2ª Geração 16GB)</v>
      </c>
      <c r="D57" s="481">
        <f>'Novos Planos'!D57</f>
        <v>42248</v>
      </c>
      <c r="E57" s="481" t="str">
        <f>'Novos Planos'!E57</f>
        <v>Lte</v>
      </c>
      <c r="F57" s="197" t="str">
        <f>'Novos Planos'!F57</f>
        <v>3FF</v>
      </c>
      <c r="G57" s="197" t="str">
        <f>'Novos Planos'!G57</f>
        <v>SmartVivo 2GB</v>
      </c>
      <c r="H57" s="197"/>
      <c r="I57" s="197"/>
      <c r="J57" s="197"/>
      <c r="K57" s="197"/>
      <c r="L57" s="197"/>
      <c r="M57" s="197"/>
      <c r="N57" s="197"/>
      <c r="O57" s="197"/>
      <c r="P57" s="197"/>
      <c r="Q57" s="197">
        <f>IFERROR(IF(VLOOKUP($B57,Multivivo!$B$9:$AI$71,Q$3,FALSE)-Desconto_TradeIn!Q57&lt;=0,0,VLOOKUP($B57,Multivivo!$B$9:$AI$71,Q$3,FALSE)-Desconto_TradeIn!Q57),"-")</f>
        <v>599</v>
      </c>
      <c r="R57" s="197">
        <f>IFERROR(IF(VLOOKUP($B57,Multivivo!$B$9:$AI$71,R$3,FALSE)-Desconto_TradeIn!R57&lt;=0,0,VLOOKUP($B57,Multivivo!$B$9:$AI$71,R$3,FALSE)-Desconto_TradeIn!R57),"-")</f>
        <v>599</v>
      </c>
      <c r="S57" s="197">
        <f>IFERROR(IF(VLOOKUP($B57,Multivivo!$B$9:$AI$71,S$3,FALSE)-Desconto_TradeIn!S57&lt;=0,0,VLOOKUP($B57,Multivivo!$B$9:$AI$71,S$3,FALSE)-Desconto_TradeIn!S57),"-")</f>
        <v>599</v>
      </c>
      <c r="T57" s="197">
        <f>IFERROR(IF(VLOOKUP($B57,Multivivo!$B$9:$AI$71,T$3,FALSE)-Desconto_TradeIn!T57&lt;=0,0,VLOOKUP($B57,Multivivo!$B$9:$AI$71,T$3,FALSE)-Desconto_TradeIn!T57),"-")</f>
        <v>599</v>
      </c>
      <c r="U57" s="197">
        <f>IFERROR(IF(VLOOKUP($B57,Multivivo!$B$9:$AI$71,U$3,FALSE)-Desconto_TradeIn!U57&lt;=0,0,VLOOKUP($B57,Multivivo!$B$9:$AI$71,U$3,FALSE)-Desconto_TradeIn!U57),"-")</f>
        <v>599</v>
      </c>
      <c r="V57" s="197">
        <f>IFERROR(IF(VLOOKUP($B57,Multivivo!$B$9:$AI$71,V$3,FALSE)-Desconto_TradeIn!V57&lt;=0,0,VLOOKUP($B57,Multivivo!$B$9:$AI$71,V$3,FALSE)-Desconto_TradeIn!V57),"-")</f>
        <v>599</v>
      </c>
      <c r="W57" s="197">
        <f>IFERROR(IF(VLOOKUP($B57,Multivivo!$B$9:$AI$71,W$3,FALSE)-Desconto_TradeIn!W57&lt;=0,0,VLOOKUP($B57,Multivivo!$B$9:$AI$71,W$3,FALSE)-Desconto_TradeIn!W57),"-")</f>
        <v>599</v>
      </c>
      <c r="X57" s="197">
        <f>IFERROR(IF(VLOOKUP($B57,Multivivo!$B$9:$AI$71,X$3,FALSE)-Desconto_TradeIn!X57&lt;=0,0,VLOOKUP($B57,Multivivo!$B$9:$AI$71,X$3,FALSE)-Desconto_TradeIn!X57),"-")</f>
        <v>599</v>
      </c>
      <c r="Y57" s="197">
        <f>IFERROR(IF(VLOOKUP($B57,Multivivo!$B$9:$AI$71,Y$3,FALSE)-Desconto_TradeIn!Y57&lt;=0,0,VLOOKUP($B57,Multivivo!$B$9:$AI$71,Y$3,FALSE)-Desconto_TradeIn!Y57),"-")</f>
        <v>599</v>
      </c>
      <c r="Z57" s="146">
        <f>IFERROR(IF(VLOOKUP($B57,'Novos Planos'!$B$9:$BR$71,Z$3,FALSE)-Desconto_TradeIn!H57&lt;=0,0,VLOOKUP($B57,'Novos Planos'!$B$9:$BR$71,Z$3,FALSE)-Desconto_TradeIn!H57),"-")</f>
        <v>729</v>
      </c>
      <c r="AA57" s="146">
        <f>IFERROR(IF(VLOOKUP($B57,'Novos Planos'!$B$9:$BR$71,AA$3,FALSE)-Desconto_TradeIn!I57&lt;=0,0,VLOOKUP($B57,'Novos Planos'!$B$9:$BR$71,AA$3,FALSE)-Desconto_TradeIn!I57),"-")</f>
        <v>729</v>
      </c>
      <c r="AB57" s="146">
        <f>IFERROR(IF(VLOOKUP($B57,'Novos Planos'!$B$9:$BR$71,AB$3,FALSE)-Desconto_TradeIn!J57&lt;=0,0,VLOOKUP($B57,'Novos Planos'!$B$9:$BR$71,AB$3,FALSE)-Desconto_TradeIn!J57),"-")</f>
        <v>729</v>
      </c>
      <c r="AC57" s="146">
        <f>IFERROR(IF(VLOOKUP($B57,'Novos Planos'!$B$9:$BR$71,AC$3,FALSE)-Desconto_TradeIn!K57&lt;=0,0,VLOOKUP($B57,'Novos Planos'!$B$9:$BR$71,AC$3,FALSE)-Desconto_TradeIn!K57),"-")</f>
        <v>729</v>
      </c>
      <c r="AD57" s="146">
        <f>IFERROR(IF(VLOOKUP($B57,'Novos Planos'!$B$9:$BR$71,AD$3,FALSE)-Desconto_TradeIn!L57&lt;=0,0,VLOOKUP($B57,'Novos Planos'!$B$9:$BR$71,AD$3,FALSE)-Desconto_TradeIn!L57),"-")</f>
        <v>729</v>
      </c>
      <c r="AE57" s="146">
        <f>IFERROR(IF(VLOOKUP($B57,'Novos Planos'!$B$9:$BR$71,AE$3,FALSE)-Desconto_TradeIn!M57&lt;=0,0,VLOOKUP($B57,'Novos Planos'!$B$9:$BR$71,AE$3,FALSE)-Desconto_TradeIn!M57),"-")</f>
        <v>729</v>
      </c>
      <c r="AF57" s="146">
        <f>IFERROR(IF(VLOOKUP($B57,'Novos Planos'!$B$9:$BR$71,AF$3,FALSE)-Desconto_TradeIn!N57&lt;=0,0,VLOOKUP($B57,'Novos Planos'!$B$9:$BR$71,AF$3,FALSE)-Desconto_TradeIn!N57),"-")</f>
        <v>729</v>
      </c>
      <c r="AG57" s="146">
        <f>IFERROR(IF(VLOOKUP($B57,'Novos Planos'!$B$9:$BR$71,AG$3,FALSE)-Desconto_TradeIn!O57&lt;=0,0,VLOOKUP($B57,'Novos Planos'!$B$9:$BR$71,AG$3,FALSE)-Desconto_TradeIn!O57),"-")</f>
        <v>729</v>
      </c>
      <c r="AH57" s="146">
        <f>IFERROR(IF(VLOOKUP($B57,'Novos Planos'!$B$9:$BR$71,AH$3,FALSE)-Desconto_TradeIn!P57&lt;=0,0,VLOOKUP($B57,'Novos Planos'!$B$9:$BR$71,AH$3,FALSE)-Desconto_TradeIn!P57),"-")</f>
        <v>729</v>
      </c>
      <c r="AI57" s="146">
        <f>IFERROR(IF(VLOOKUP($B57,'Novos Planos'!$B$9:$BR$71,AI$3,FALSE)-Desconto_TradeIn!Q57&lt;=0,0,VLOOKUP($B57,'Novos Planos'!$B$9:$BR$71,AI$3,FALSE)-Desconto_TradeIn!Q57),"-")</f>
        <v>599</v>
      </c>
      <c r="AJ57" s="146">
        <f>IFERROR(IF(VLOOKUP($B57,'Novos Planos'!$B$9:$BR$71,AJ$3,FALSE)-Desconto_TradeIn!R57&lt;=0,0,VLOOKUP($B57,'Novos Planos'!$B$9:$BR$71,AJ$3,FALSE)-Desconto_TradeIn!R57),"-")</f>
        <v>599</v>
      </c>
      <c r="AK57" s="146">
        <f>IFERROR(IF(VLOOKUP($B57,'Novos Planos'!$B$9:$BR$71,AK$3,FALSE)-Desconto_TradeIn!S57&lt;=0,0,VLOOKUP($B57,'Novos Planos'!$B$9:$BR$71,AK$3,FALSE)-Desconto_TradeIn!S57),"-")</f>
        <v>599</v>
      </c>
      <c r="AL57" s="146">
        <f>IFERROR(IF(VLOOKUP($B57,'Novos Planos'!$B$9:$BR$71,AL$3,FALSE)-Desconto_TradeIn!T57&lt;=0,0,VLOOKUP($B57,'Novos Planos'!$B$9:$BR$71,AL$3,FALSE)-Desconto_TradeIn!T57),"-")</f>
        <v>599</v>
      </c>
      <c r="AM57" s="146">
        <f>IFERROR(IF(VLOOKUP($B57,'Novos Planos'!$B$9:$BR$71,AM$3,FALSE)-Desconto_TradeIn!U57&lt;=0,0,VLOOKUP($B57,'Novos Planos'!$B$9:$BR$71,AM$3,FALSE)-Desconto_TradeIn!U57),"-")</f>
        <v>599</v>
      </c>
      <c r="AN57" s="146">
        <f>IFERROR(IF(VLOOKUP($B57,'Novos Planos'!$B$9:$BR$71,AN$3,FALSE)-Desconto_TradeIn!V57&lt;=0,0,VLOOKUP($B57,'Novos Planos'!$B$9:$BR$71,AN$3,FALSE)-Desconto_TradeIn!V57),"-")</f>
        <v>599</v>
      </c>
      <c r="AO57" s="146">
        <f>IFERROR(IF(VLOOKUP($B57,'Novos Planos'!$B$9:$BR$71,AO$3,FALSE)-Desconto_TradeIn!W57&lt;=0,0,VLOOKUP($B57,'Novos Planos'!$B$9:$BR$71,AO$3,FALSE)-Desconto_TradeIn!W57),"-")</f>
        <v>599</v>
      </c>
      <c r="AP57" s="146">
        <f>IFERROR(IF(VLOOKUP($B57,'Novos Planos'!$B$9:$BR$71,AP$3,FALSE)-Desconto_TradeIn!X57&lt;=0,0,VLOOKUP($B57,'Novos Planos'!$B$9:$BR$71,AP$3,FALSE)-Desconto_TradeIn!X57),"-")</f>
        <v>599</v>
      </c>
      <c r="AQ57" s="146">
        <f>IFERROR(IF(VLOOKUP($B57,'Novos Planos'!$B$9:$BR$71,AQ$3,FALSE)-Desconto_TradeIn!Y57&lt;=0,0,VLOOKUP($B57,'Novos Planos'!$B$9:$BR$71,AQ$3,FALSE)-Desconto_TradeIn!Y57),"-")</f>
        <v>599</v>
      </c>
      <c r="AR57" s="146">
        <f>IFERROR(IF(VLOOKUP($B57,'Novos Planos'!$B$9:$BR$71,AR$3,FALSE)-Desconto_TradeIn!Z57&lt;=0,0,VLOOKUP($B57,'Novos Planos'!$B$9:$BR$71,AR$3,FALSE)-Desconto_TradeIn!Z57),"-")</f>
        <v>299</v>
      </c>
      <c r="AS57" s="146">
        <f>IFERROR(IF(VLOOKUP($B57,'Novos Planos'!$B$9:$BR$71,AS$3,FALSE)-Desconto_TradeIn!AA57&lt;=0,0,VLOOKUP($B57,'Novos Planos'!$B$9:$BR$71,AS$3,FALSE)-Desconto_TradeIn!AA57),"-")</f>
        <v>299</v>
      </c>
      <c r="AT57" s="146">
        <f>IFERROR(IF(VLOOKUP($B57,'Novos Planos'!$B$9:$BR$71,AT$3,FALSE)-Desconto_TradeIn!AB57&lt;=0,0,VLOOKUP($B57,'Novos Planos'!$B$9:$BR$71,AT$3,FALSE)-Desconto_TradeIn!AB57),"-")</f>
        <v>299</v>
      </c>
      <c r="AU57" s="146">
        <f>IFERROR(IF(VLOOKUP($B57,'Novos Planos'!$B$9:$BR$71,AU$3,FALSE)-Desconto_TradeIn!AC57&lt;=0,0,VLOOKUP($B57,'Novos Planos'!$B$9:$BR$71,AU$3,FALSE)-Desconto_TradeIn!AC57),"-")</f>
        <v>299</v>
      </c>
      <c r="AV57" s="146">
        <f>IFERROR(IF(VLOOKUP($B57,'Novos Planos'!$B$9:$BR$71,AV$3,FALSE)-Desconto_TradeIn!AD57&lt;=0,0,VLOOKUP($B57,'Novos Planos'!$B$9:$BR$71,AV$3,FALSE)-Desconto_TradeIn!AD57),"-")</f>
        <v>299</v>
      </c>
      <c r="AW57" s="146">
        <f>IFERROR(IF(VLOOKUP($B57,'Novos Planos'!$B$9:$BR$71,AW$3,FALSE)-Desconto_TradeIn!AE57&lt;=0,0,VLOOKUP($B57,'Novos Planos'!$B$9:$BR$71,AW$3,FALSE)-Desconto_TradeIn!AE57),"-")</f>
        <v>299</v>
      </c>
      <c r="AX57" s="146">
        <f>IFERROR(IF(VLOOKUP($B57,'Novos Planos'!$B$9:$BR$71,AX$3,FALSE)-Desconto_TradeIn!AF57&lt;=0,0,VLOOKUP($B57,'Novos Planos'!$B$9:$BR$71,AX$3,FALSE)-Desconto_TradeIn!AF57),"-")</f>
        <v>299</v>
      </c>
      <c r="AY57" s="146">
        <f>IFERROR(IF(VLOOKUP($B57,'Novos Planos'!$B$9:$BR$71,AY$3,FALSE)-Desconto_TradeIn!AG57&lt;=0,0,VLOOKUP($B57,'Novos Planos'!$B$9:$BR$71,AY$3,FALSE)-Desconto_TradeIn!AG57),"-")</f>
        <v>299</v>
      </c>
      <c r="AZ57" s="146">
        <f>IFERROR(IF(VLOOKUP($B57,'Novos Planos'!$B$9:$BR$71,AZ$3,FALSE)-Desconto_TradeIn!AH57&lt;=0,0,VLOOKUP($B57,'Novos Planos'!$B$9:$BR$71,AZ$3,FALSE)-Desconto_TradeIn!AH57),"-")</f>
        <v>299</v>
      </c>
      <c r="BA57" s="146">
        <f>IFERROR(IF(VLOOKUP($B57,'Novos Planos'!$B$9:$BR$71,BA$3,FALSE)-Desconto_TradeIn!AI57&lt;=0,0,VLOOKUP($B57,'Novos Planos'!$B$9:$BR$71,BA$3,FALSE)-Desconto_TradeIn!AI57),"-")</f>
        <v>149</v>
      </c>
      <c r="BB57" s="146">
        <f>IFERROR(IF(VLOOKUP($B57,'Novos Planos'!$B$9:$BR$71,BB$3,FALSE)-Desconto_TradeIn!AJ57&lt;=0,0,VLOOKUP($B57,'Novos Planos'!$B$9:$BR$71,BB$3,FALSE)-Desconto_TradeIn!AJ57),"-")</f>
        <v>149</v>
      </c>
      <c r="BC57" s="146">
        <f>IFERROR(IF(VLOOKUP($B57,'Novos Planos'!$B$9:$BR$71,BC$3,FALSE)-Desconto_TradeIn!AK57&lt;=0,0,VLOOKUP($B57,'Novos Planos'!$B$9:$BR$71,BC$3,FALSE)-Desconto_TradeIn!AK57),"-")</f>
        <v>149</v>
      </c>
      <c r="BD57" s="146">
        <f>IFERROR(IF(VLOOKUP($B57,'Novos Planos'!$B$9:$BR$71,BD$3,FALSE)-Desconto_TradeIn!AL57&lt;=0,0,VLOOKUP($B57,'Novos Planos'!$B$9:$BR$71,BD$3,FALSE)-Desconto_TradeIn!AL57),"-")</f>
        <v>149</v>
      </c>
      <c r="BE57" s="146">
        <f>IFERROR(IF(VLOOKUP($B57,'Novos Planos'!$B$9:$BR$71,BE$3,FALSE)-Desconto_TradeIn!AM57&lt;=0,0,VLOOKUP($B57,'Novos Planos'!$B$9:$BR$71,BE$3,FALSE)-Desconto_TradeIn!AM57),"-")</f>
        <v>149</v>
      </c>
      <c r="BF57" s="146">
        <f>IFERROR(IF(VLOOKUP($B57,'Novos Planos'!$B$9:$BR$71,BF$3,FALSE)-Desconto_TradeIn!AN57&lt;=0,0,VLOOKUP($B57,'Novos Planos'!$B$9:$BR$71,BF$3,FALSE)-Desconto_TradeIn!AN57),"-")</f>
        <v>149</v>
      </c>
      <c r="BG57" s="146">
        <f>IFERROR(IF(VLOOKUP($B57,'Novos Planos'!$B$9:$BR$71,BG$3,FALSE)-Desconto_TradeIn!AO57&lt;=0,0,VLOOKUP($B57,'Novos Planos'!$B$9:$BR$71,BG$3,FALSE)-Desconto_TradeIn!AO57),"-")</f>
        <v>149</v>
      </c>
      <c r="BH57" s="146">
        <f>IFERROR(IF(VLOOKUP($B57,'Novos Planos'!$B$9:$BR$71,BH$3,FALSE)-Desconto_TradeIn!AP57&lt;=0,0,VLOOKUP($B57,'Novos Planos'!$B$9:$BR$71,BH$3,FALSE)-Desconto_TradeIn!AP57),"-")</f>
        <v>149</v>
      </c>
      <c r="BI57" s="146">
        <f>IFERROR(IF(VLOOKUP($B57,'Novos Planos'!$B$9:$BR$71,BI$3,FALSE)-Desconto_TradeIn!AQ57&lt;=0,0,VLOOKUP($B57,'Novos Planos'!$B$9:$BR$71,BI$3,FALSE)-Desconto_TradeIn!AQ57),"-")</f>
        <v>149</v>
      </c>
      <c r="BJ57" s="146">
        <f>IFERROR(IF(VLOOKUP($B57,'Novos Planos'!$B$9:$BR$71,BJ$3,FALSE)-Desconto_TradeIn!AR57&lt;=0,0,VLOOKUP($B57,'Novos Planos'!$B$9:$BR$71,BJ$3,FALSE)-Desconto_TradeIn!AR57),"-")</f>
        <v>129</v>
      </c>
      <c r="BK57" s="146">
        <f>IFERROR(IF(VLOOKUP($B57,'Novos Planos'!$B$9:$BR$71,BK$3,FALSE)-Desconto_TradeIn!AS57&lt;=0,0,VLOOKUP($B57,'Novos Planos'!$B$9:$BR$71,BK$3,FALSE)-Desconto_TradeIn!AS57),"-")</f>
        <v>129</v>
      </c>
      <c r="BL57" s="146">
        <f>IFERROR(IF(VLOOKUP($B57,'Novos Planos'!$B$9:$BR$71,BL$3,FALSE)-Desconto_TradeIn!AT57&lt;=0,0,VLOOKUP($B57,'Novos Planos'!$B$9:$BR$71,BL$3,FALSE)-Desconto_TradeIn!AT57),"-")</f>
        <v>129</v>
      </c>
      <c r="BM57" s="146">
        <f>IFERROR(IF(VLOOKUP($B57,'Novos Planos'!$B$9:$BR$71,BM$3,FALSE)-Desconto_TradeIn!AU57&lt;=0,0,VLOOKUP($B57,'Novos Planos'!$B$9:$BR$71,BM$3,FALSE)-Desconto_TradeIn!AU57),"-")</f>
        <v>129</v>
      </c>
      <c r="BN57" s="146">
        <f>IFERROR(IF(VLOOKUP($B57,'Novos Planos'!$B$9:$BR$71,BN$3,FALSE)-Desconto_TradeIn!AV57&lt;=0,0,VLOOKUP($B57,'Novos Planos'!$B$9:$BR$71,BN$3,FALSE)-Desconto_TradeIn!AV57),"-")</f>
        <v>129</v>
      </c>
      <c r="BO57" s="146">
        <f>IFERROR(IF(VLOOKUP($B57,'Novos Planos'!$B$9:$BR$71,BO$3,FALSE)-Desconto_TradeIn!AW57&lt;=0,0,VLOOKUP($B57,'Novos Planos'!$B$9:$BR$71,BO$3,FALSE)-Desconto_TradeIn!AW57),"-")</f>
        <v>129</v>
      </c>
      <c r="BP57" s="146">
        <f>IFERROR(IF(VLOOKUP($B57,'Novos Planos'!$B$9:$BR$71,BP$3,FALSE)-Desconto_TradeIn!AX57&lt;=0,0,VLOOKUP($B57,'Novos Planos'!$B$9:$BR$71,BP$3,FALSE)-Desconto_TradeIn!AX57),"-")</f>
        <v>129</v>
      </c>
      <c r="BQ57" s="146">
        <f>IFERROR(IF(VLOOKUP($B57,'Novos Planos'!$B$9:$BR$71,BQ$3,FALSE)-Desconto_TradeIn!AY57&lt;=0,0,VLOOKUP($B57,'Novos Planos'!$B$9:$BR$71,BQ$3,FALSE)-Desconto_TradeIn!AY57),"-")</f>
        <v>129</v>
      </c>
      <c r="BR57" s="146">
        <f>IFERROR(IF(VLOOKUP($B57,'Novos Planos'!$B$9:$BR$71,BR$3,FALSE)-Desconto_TradeIn!AZ57&lt;=0,0,VLOOKUP($B57,'Novos Planos'!$B$9:$BR$71,BR$3,FALSE)-Desconto_TradeIn!AZ57),"-")</f>
        <v>129</v>
      </c>
      <c r="BS57" s="146">
        <f>IFERROR(IF(VLOOKUP($B57,'Novos Planos'!$B$9:$BR$71,BS$3,FALSE)-Desconto_TradeIn!BA57&lt;=0,0,VLOOKUP($B57,'Novos Planos'!$B$9:$BR$71,BS$3,FALSE)-Desconto_TradeIn!BA57),"-")</f>
        <v>49</v>
      </c>
      <c r="BT57" s="146">
        <f>IFERROR(IF(VLOOKUP($B57,'Novos Planos'!$B$9:$BR$71,BT$3,FALSE)-Desconto_TradeIn!BB57&lt;=0,0,VLOOKUP($B57,'Novos Planos'!$B$9:$BR$71,BT$3,FALSE)-Desconto_TradeIn!BB57),"-")</f>
        <v>49</v>
      </c>
      <c r="BU57" s="146">
        <f>IFERROR(IF(VLOOKUP($B57,'Novos Planos'!$B$9:$BR$71,BU$3,FALSE)-Desconto_TradeIn!BC57&lt;=0,0,VLOOKUP($B57,'Novos Planos'!$B$9:$BR$71,BU$3,FALSE)-Desconto_TradeIn!BC57),"-")</f>
        <v>49</v>
      </c>
      <c r="BV57" s="146">
        <f>IFERROR(IF(VLOOKUP($B57,'Novos Planos'!$B$9:$BR$71,BV$3,FALSE)-Desconto_TradeIn!BD57&lt;=0,0,VLOOKUP($B57,'Novos Planos'!$B$9:$BR$71,BV$3,FALSE)-Desconto_TradeIn!BD57),"-")</f>
        <v>49</v>
      </c>
      <c r="BW57" s="146">
        <f>IFERROR(IF(VLOOKUP($B57,'Novos Planos'!$B$9:$BR$71,BW$3,FALSE)-Desconto_TradeIn!BE57&lt;=0,0,VLOOKUP($B57,'Novos Planos'!$B$9:$BR$71,BW$3,FALSE)-Desconto_TradeIn!BE57),"-")</f>
        <v>49</v>
      </c>
      <c r="BX57" s="146">
        <f>IFERROR(IF(VLOOKUP($B57,'Novos Planos'!$B$9:$BR$71,BX$3,FALSE)-Desconto_TradeIn!BF57&lt;=0,0,VLOOKUP($B57,'Novos Planos'!$B$9:$BR$71,BX$3,FALSE)-Desconto_TradeIn!BF57),"-")</f>
        <v>49</v>
      </c>
      <c r="BY57" s="146">
        <f>IFERROR(IF(VLOOKUP($B57,'Novos Planos'!$B$9:$BR$71,BY$3,FALSE)-Desconto_TradeIn!BG57&lt;=0,0,VLOOKUP($B57,'Novos Planos'!$B$9:$BR$71,BY$3,FALSE)-Desconto_TradeIn!BG57),"-")</f>
        <v>49</v>
      </c>
      <c r="BZ57" s="146">
        <f>IFERROR(IF(VLOOKUP($B57,'Novos Planos'!$B$9:$BR$71,BZ$3,FALSE)-Desconto_TradeIn!BH57&lt;=0,0,VLOOKUP($B57,'Novos Planos'!$B$9:$BR$71,BZ$3,FALSE)-Desconto_TradeIn!BH57),"-")</f>
        <v>49</v>
      </c>
      <c r="CA57" s="146">
        <f>IFERROR(IF(VLOOKUP($B57,'Novos Planos'!$B$9:$BR$71,CA$3,FALSE)-Desconto_TradeIn!BI57&lt;=0,0,VLOOKUP($B57,'Novos Planos'!$B$9:$BR$71,CA$3,FALSE)-Desconto_TradeIn!BI57),"-")</f>
        <v>49</v>
      </c>
      <c r="CB57" s="146">
        <f>IFERROR(IF(VLOOKUP($B57,'Novos Planos'!$B$9:$BR$71,CB$3,FALSE)-Desconto_TradeIn!BJ57&lt;=0,0,VLOOKUP($B57,'Novos Planos'!$B$9:$BR$71,CB$3,FALSE)-Desconto_TradeIn!BJ57),"-")</f>
        <v>0</v>
      </c>
      <c r="CC57" s="146">
        <f>IFERROR(IF(VLOOKUP($B57,'Novos Planos'!$B$9:$BR$71,CC$3,FALSE)-Desconto_TradeIn!BK57&lt;=0,0,VLOOKUP($B57,'Novos Planos'!$B$9:$BR$71,CC$3,FALSE)-Desconto_TradeIn!BK57),"-")</f>
        <v>0</v>
      </c>
      <c r="CD57" s="146">
        <f>IFERROR(IF(VLOOKUP($B57,'Novos Planos'!$B$9:$BR$71,CD$3,FALSE)-Desconto_TradeIn!BL57&lt;=0,0,VLOOKUP($B57,'Novos Planos'!$B$9:$BR$71,CD$3,FALSE)-Desconto_TradeIn!BL57),"-")</f>
        <v>0</v>
      </c>
      <c r="CE57" s="146">
        <f>IFERROR(IF(VLOOKUP($B57,'Novos Planos'!$B$9:$BR$71,CE$3,FALSE)-Desconto_TradeIn!BM57&lt;=0,0,VLOOKUP($B57,'Novos Planos'!$B$9:$BR$71,CE$3,FALSE)-Desconto_TradeIn!BM57),"-")</f>
        <v>0</v>
      </c>
      <c r="CF57" s="146">
        <f>IFERROR(IF(VLOOKUP($B57,'Novos Planos'!$B$9:$BR$71,CF$3,FALSE)-Desconto_TradeIn!BN57&lt;=0,0,VLOOKUP($B57,'Novos Planos'!$B$9:$BR$71,CF$3,FALSE)-Desconto_TradeIn!BN57),"-")</f>
        <v>0</v>
      </c>
      <c r="CG57" s="146">
        <f>IFERROR(IF(VLOOKUP($B57,'Novos Planos'!$B$9:$BR$71,CG$3,FALSE)-Desconto_TradeIn!BO57&lt;=0,0,VLOOKUP($B57,'Novos Planos'!$B$9:$BR$71,CG$3,FALSE)-Desconto_TradeIn!BO57),"-")</f>
        <v>0</v>
      </c>
      <c r="CH57" s="146">
        <f>IFERROR(IF(VLOOKUP($B57,'Novos Planos'!$B$9:$BR$71,CH$3,FALSE)-Desconto_TradeIn!BP57&lt;=0,0,VLOOKUP($B57,'Novos Planos'!$B$9:$BR$71,CH$3,FALSE)-Desconto_TradeIn!BP57),"-")</f>
        <v>0</v>
      </c>
      <c r="CI57" s="146">
        <f>IFERROR(IF(VLOOKUP($B57,'Novos Planos'!$B$9:$BR$71,CI$3,FALSE)-Desconto_TradeIn!BQ57&lt;=0,0,VLOOKUP($B57,'Novos Planos'!$B$9:$BR$71,CI$3,FALSE)-Desconto_TradeIn!BQ57),"-")</f>
        <v>0</v>
      </c>
      <c r="CJ57" s="146">
        <f>IFERROR(IF(VLOOKUP($B57,'Novos Planos'!$B$9:$BR$71,CJ$3,FALSE)-Desconto_TradeIn!BR57&lt;=0,0,VLOOKUP($B57,'Novos Planos'!$B$9:$BR$71,CJ$3,FALSE)-Desconto_TradeIn!BR57),"-")</f>
        <v>0</v>
      </c>
      <c r="CL57" s="237" t="b">
        <f>B57='Novos Planos'!B57</f>
        <v>1</v>
      </c>
      <c r="CM57" s="197">
        <v>0</v>
      </c>
      <c r="CN57" s="197">
        <v>0</v>
      </c>
      <c r="CO57" s="197">
        <v>0</v>
      </c>
      <c r="CP57" s="197">
        <v>0</v>
      </c>
      <c r="CQ57" s="197">
        <v>0</v>
      </c>
      <c r="CR57" s="197">
        <v>0</v>
      </c>
      <c r="CS57" s="197">
        <v>0</v>
      </c>
      <c r="CT57" s="197">
        <v>0</v>
      </c>
      <c r="CU57" s="197">
        <v>0</v>
      </c>
      <c r="CV57" s="197">
        <v>599</v>
      </c>
      <c r="CW57" s="197">
        <v>599</v>
      </c>
      <c r="CX57" s="197">
        <v>599</v>
      </c>
      <c r="CY57" s="197">
        <v>599</v>
      </c>
      <c r="CZ57" s="197">
        <v>599</v>
      </c>
      <c r="DA57" s="197">
        <v>599</v>
      </c>
      <c r="DB57" s="197">
        <v>599</v>
      </c>
      <c r="DC57" s="197">
        <v>599</v>
      </c>
      <c r="DD57" s="197">
        <v>599</v>
      </c>
      <c r="DE57" s="146">
        <v>729</v>
      </c>
      <c r="DF57" s="146">
        <v>729</v>
      </c>
      <c r="DG57" s="146">
        <v>729</v>
      </c>
      <c r="DH57" s="146">
        <v>729</v>
      </c>
      <c r="DI57" s="146">
        <v>729</v>
      </c>
      <c r="DJ57" s="146">
        <v>729</v>
      </c>
      <c r="DK57" s="146">
        <v>729</v>
      </c>
      <c r="DL57" s="146">
        <v>729</v>
      </c>
      <c r="DM57" s="146">
        <v>729</v>
      </c>
      <c r="DN57" s="146">
        <v>599</v>
      </c>
      <c r="DO57" s="146">
        <v>599</v>
      </c>
      <c r="DP57" s="146">
        <v>599</v>
      </c>
      <c r="DQ57" s="146">
        <v>599</v>
      </c>
      <c r="DR57" s="146">
        <v>599</v>
      </c>
      <c r="DS57" s="146">
        <v>599</v>
      </c>
      <c r="DT57" s="146">
        <v>599</v>
      </c>
      <c r="DU57" s="146">
        <v>599</v>
      </c>
      <c r="DV57" s="146">
        <v>599</v>
      </c>
      <c r="DW57" s="146">
        <v>299</v>
      </c>
      <c r="DX57" s="146">
        <v>299</v>
      </c>
      <c r="DY57" s="146">
        <v>299</v>
      </c>
      <c r="DZ57" s="146">
        <v>299</v>
      </c>
      <c r="EA57" s="146">
        <v>299</v>
      </c>
      <c r="EB57" s="146">
        <v>299</v>
      </c>
      <c r="EC57" s="146">
        <v>299</v>
      </c>
      <c r="ED57" s="146">
        <v>299</v>
      </c>
      <c r="EE57" s="146">
        <v>299</v>
      </c>
      <c r="EF57" s="146">
        <v>149</v>
      </c>
      <c r="EG57" s="146">
        <v>149</v>
      </c>
      <c r="EH57" s="146">
        <v>149</v>
      </c>
      <c r="EI57" s="146">
        <v>149</v>
      </c>
      <c r="EJ57" s="146">
        <v>149</v>
      </c>
      <c r="EK57" s="146">
        <v>149</v>
      </c>
      <c r="EL57" s="146">
        <v>149</v>
      </c>
      <c r="EM57" s="146">
        <v>149</v>
      </c>
      <c r="EN57" s="146">
        <v>149</v>
      </c>
      <c r="EO57" s="146">
        <v>129</v>
      </c>
      <c r="EP57" s="146">
        <v>129</v>
      </c>
      <c r="EQ57" s="146">
        <v>129</v>
      </c>
      <c r="ER57" s="146">
        <v>129</v>
      </c>
      <c r="ES57" s="146">
        <v>129</v>
      </c>
      <c r="ET57" s="146">
        <v>129</v>
      </c>
      <c r="EU57" s="146">
        <v>129</v>
      </c>
      <c r="EV57" s="146">
        <v>129</v>
      </c>
      <c r="EW57" s="146">
        <v>129</v>
      </c>
      <c r="EX57" s="146">
        <v>49</v>
      </c>
      <c r="EY57" s="146">
        <v>49</v>
      </c>
      <c r="EZ57" s="146">
        <v>49</v>
      </c>
      <c r="FA57" s="146">
        <v>49</v>
      </c>
      <c r="FB57" s="146">
        <v>49</v>
      </c>
      <c r="FC57" s="146">
        <v>49</v>
      </c>
      <c r="FD57" s="146">
        <v>49</v>
      </c>
      <c r="FE57" s="146">
        <v>49</v>
      </c>
      <c r="FF57" s="146">
        <v>49</v>
      </c>
      <c r="FG57" s="146">
        <v>0</v>
      </c>
      <c r="FH57" s="146">
        <v>0</v>
      </c>
      <c r="FI57" s="146">
        <v>0</v>
      </c>
      <c r="FJ57" s="146">
        <v>0</v>
      </c>
      <c r="FK57" s="146">
        <v>0</v>
      </c>
      <c r="FL57" s="146">
        <v>0</v>
      </c>
      <c r="FM57" s="146">
        <v>0</v>
      </c>
      <c r="FN57" s="146">
        <v>0</v>
      </c>
      <c r="FO57" s="146">
        <v>0</v>
      </c>
    </row>
    <row r="58" spans="1:171" ht="15" customHeight="1">
      <c r="A58" s="296"/>
      <c r="B58" s="149" t="str">
        <f>'Novos Planos'!B58</f>
        <v>Samsung G360</v>
      </c>
      <c r="C58" s="391" t="str">
        <f>'Novos Planos'!C58</f>
        <v>Samsung Galaxy Win 2</v>
      </c>
      <c r="D58" s="481">
        <f>'Novos Planos'!D58</f>
        <v>42073</v>
      </c>
      <c r="E58" s="481" t="str">
        <f>'Novos Planos'!E58</f>
        <v>Lte</v>
      </c>
      <c r="F58" s="197" t="str">
        <f>'Novos Planos'!F58</f>
        <v>3FF</v>
      </c>
      <c r="G58" s="197" t="str">
        <f>'Novos Planos'!G58</f>
        <v>SmartVivo 2GB</v>
      </c>
      <c r="H58" s="197"/>
      <c r="I58" s="197"/>
      <c r="J58" s="197"/>
      <c r="K58" s="197"/>
      <c r="L58" s="197"/>
      <c r="M58" s="197"/>
      <c r="N58" s="197"/>
      <c r="O58" s="197"/>
      <c r="P58" s="197"/>
      <c r="Q58" s="197">
        <f>IFERROR(IF(VLOOKUP($B58,Multivivo!$B$9:$AI$71,Q$3,FALSE)-Desconto_TradeIn!Q58&lt;=0,0,VLOOKUP($B58,Multivivo!$B$9:$AI$71,Q$3,FALSE)-Desconto_TradeIn!Q58),"-")</f>
        <v>569</v>
      </c>
      <c r="R58" s="197">
        <f>IFERROR(IF(VLOOKUP($B58,Multivivo!$B$9:$AI$71,R$3,FALSE)-Desconto_TradeIn!R58&lt;=0,0,VLOOKUP($B58,Multivivo!$B$9:$AI$71,R$3,FALSE)-Desconto_TradeIn!R58),"-")</f>
        <v>569</v>
      </c>
      <c r="S58" s="197">
        <f>IFERROR(IF(VLOOKUP($B58,Multivivo!$B$9:$AI$71,S$3,FALSE)-Desconto_TradeIn!S58&lt;=0,0,VLOOKUP($B58,Multivivo!$B$9:$AI$71,S$3,FALSE)-Desconto_TradeIn!S58),"-")</f>
        <v>569</v>
      </c>
      <c r="T58" s="197">
        <f>IFERROR(IF(VLOOKUP($B58,Multivivo!$B$9:$AI$71,T$3,FALSE)-Desconto_TradeIn!T58&lt;=0,0,VLOOKUP($B58,Multivivo!$B$9:$AI$71,T$3,FALSE)-Desconto_TradeIn!T58),"-")</f>
        <v>569</v>
      </c>
      <c r="U58" s="197">
        <f>IFERROR(IF(VLOOKUP($B58,Multivivo!$B$9:$AI$71,U$3,FALSE)-Desconto_TradeIn!U58&lt;=0,0,VLOOKUP($B58,Multivivo!$B$9:$AI$71,U$3,FALSE)-Desconto_TradeIn!U58),"-")</f>
        <v>569</v>
      </c>
      <c r="V58" s="197">
        <f>IFERROR(IF(VLOOKUP($B58,Multivivo!$B$9:$AI$71,V$3,FALSE)-Desconto_TradeIn!V58&lt;=0,0,VLOOKUP($B58,Multivivo!$B$9:$AI$71,V$3,FALSE)-Desconto_TradeIn!V58),"-")</f>
        <v>569</v>
      </c>
      <c r="W58" s="197">
        <f>IFERROR(IF(VLOOKUP($B58,Multivivo!$B$9:$AI$71,W$3,FALSE)-Desconto_TradeIn!W58&lt;=0,0,VLOOKUP($B58,Multivivo!$B$9:$AI$71,W$3,FALSE)-Desconto_TradeIn!W58),"-")</f>
        <v>569</v>
      </c>
      <c r="X58" s="197">
        <f>IFERROR(IF(VLOOKUP($B58,Multivivo!$B$9:$AI$71,X$3,FALSE)-Desconto_TradeIn!X58&lt;=0,0,VLOOKUP($B58,Multivivo!$B$9:$AI$71,X$3,FALSE)-Desconto_TradeIn!X58),"-")</f>
        <v>569</v>
      </c>
      <c r="Y58" s="197">
        <f>IFERROR(IF(VLOOKUP($B58,Multivivo!$B$9:$AI$71,Y$3,FALSE)-Desconto_TradeIn!Y58&lt;=0,0,VLOOKUP($B58,Multivivo!$B$9:$AI$71,Y$3,FALSE)-Desconto_TradeIn!Y58),"-")</f>
        <v>569</v>
      </c>
      <c r="Z58" s="146">
        <f>IFERROR(IF(VLOOKUP($B58,'Novos Planos'!$B$9:$BR$71,Z$3,FALSE)-Desconto_TradeIn!H58&lt;=0,0,VLOOKUP($B58,'Novos Planos'!$B$9:$BR$71,Z$3,FALSE)-Desconto_TradeIn!H58),"-")</f>
        <v>729</v>
      </c>
      <c r="AA58" s="146">
        <f>IFERROR(IF(VLOOKUP($B58,'Novos Planos'!$B$9:$BR$71,AA$3,FALSE)-Desconto_TradeIn!I58&lt;=0,0,VLOOKUP($B58,'Novos Planos'!$B$9:$BR$71,AA$3,FALSE)-Desconto_TradeIn!I58),"-")</f>
        <v>729</v>
      </c>
      <c r="AB58" s="146">
        <f>IFERROR(IF(VLOOKUP($B58,'Novos Planos'!$B$9:$BR$71,AB$3,FALSE)-Desconto_TradeIn!J58&lt;=0,0,VLOOKUP($B58,'Novos Planos'!$B$9:$BR$71,AB$3,FALSE)-Desconto_TradeIn!J58),"-")</f>
        <v>729</v>
      </c>
      <c r="AC58" s="146">
        <f>IFERROR(IF(VLOOKUP($B58,'Novos Planos'!$B$9:$BR$71,AC$3,FALSE)-Desconto_TradeIn!K58&lt;=0,0,VLOOKUP($B58,'Novos Planos'!$B$9:$BR$71,AC$3,FALSE)-Desconto_TradeIn!K58),"-")</f>
        <v>729</v>
      </c>
      <c r="AD58" s="146">
        <f>IFERROR(IF(VLOOKUP($B58,'Novos Planos'!$B$9:$BR$71,AD$3,FALSE)-Desconto_TradeIn!L58&lt;=0,0,VLOOKUP($B58,'Novos Planos'!$B$9:$BR$71,AD$3,FALSE)-Desconto_TradeIn!L58),"-")</f>
        <v>729</v>
      </c>
      <c r="AE58" s="146">
        <f>IFERROR(IF(VLOOKUP($B58,'Novos Planos'!$B$9:$BR$71,AE$3,FALSE)-Desconto_TradeIn!M58&lt;=0,0,VLOOKUP($B58,'Novos Planos'!$B$9:$BR$71,AE$3,FALSE)-Desconto_TradeIn!M58),"-")</f>
        <v>729</v>
      </c>
      <c r="AF58" s="146">
        <f>IFERROR(IF(VLOOKUP($B58,'Novos Planos'!$B$9:$BR$71,AF$3,FALSE)-Desconto_TradeIn!N58&lt;=0,0,VLOOKUP($B58,'Novos Planos'!$B$9:$BR$71,AF$3,FALSE)-Desconto_TradeIn!N58),"-")</f>
        <v>729</v>
      </c>
      <c r="AG58" s="146">
        <f>IFERROR(IF(VLOOKUP($B58,'Novos Planos'!$B$9:$BR$71,AG$3,FALSE)-Desconto_TradeIn!O58&lt;=0,0,VLOOKUP($B58,'Novos Planos'!$B$9:$BR$71,AG$3,FALSE)-Desconto_TradeIn!O58),"-")</f>
        <v>729</v>
      </c>
      <c r="AH58" s="146">
        <f>IFERROR(IF(VLOOKUP($B58,'Novos Planos'!$B$9:$BR$71,AH$3,FALSE)-Desconto_TradeIn!P58&lt;=0,0,VLOOKUP($B58,'Novos Planos'!$B$9:$BR$71,AH$3,FALSE)-Desconto_TradeIn!P58),"-")</f>
        <v>729</v>
      </c>
      <c r="AI58" s="146">
        <f>IFERROR(IF(VLOOKUP($B58,'Novos Planos'!$B$9:$BR$71,AI$3,FALSE)-Desconto_TradeIn!Q58&lt;=0,0,VLOOKUP($B58,'Novos Planos'!$B$9:$BR$71,AI$3,FALSE)-Desconto_TradeIn!Q58),"-")</f>
        <v>569</v>
      </c>
      <c r="AJ58" s="146">
        <f>IFERROR(IF(VLOOKUP($B58,'Novos Planos'!$B$9:$BR$71,AJ$3,FALSE)-Desconto_TradeIn!R58&lt;=0,0,VLOOKUP($B58,'Novos Planos'!$B$9:$BR$71,AJ$3,FALSE)-Desconto_TradeIn!R58),"-")</f>
        <v>569</v>
      </c>
      <c r="AK58" s="146">
        <f>IFERROR(IF(VLOOKUP($B58,'Novos Planos'!$B$9:$BR$71,AK$3,FALSE)-Desconto_TradeIn!S58&lt;=0,0,VLOOKUP($B58,'Novos Planos'!$B$9:$BR$71,AK$3,FALSE)-Desconto_TradeIn!S58),"-")</f>
        <v>569</v>
      </c>
      <c r="AL58" s="146">
        <f>IFERROR(IF(VLOOKUP($B58,'Novos Planos'!$B$9:$BR$71,AL$3,FALSE)-Desconto_TradeIn!T58&lt;=0,0,VLOOKUP($B58,'Novos Planos'!$B$9:$BR$71,AL$3,FALSE)-Desconto_TradeIn!T58),"-")</f>
        <v>569</v>
      </c>
      <c r="AM58" s="146">
        <f>IFERROR(IF(VLOOKUP($B58,'Novos Planos'!$B$9:$BR$71,AM$3,FALSE)-Desconto_TradeIn!U58&lt;=0,0,VLOOKUP($B58,'Novos Planos'!$B$9:$BR$71,AM$3,FALSE)-Desconto_TradeIn!U58),"-")</f>
        <v>569</v>
      </c>
      <c r="AN58" s="146">
        <f>IFERROR(IF(VLOOKUP($B58,'Novos Planos'!$B$9:$BR$71,AN$3,FALSE)-Desconto_TradeIn!V58&lt;=0,0,VLOOKUP($B58,'Novos Planos'!$B$9:$BR$71,AN$3,FALSE)-Desconto_TradeIn!V58),"-")</f>
        <v>569</v>
      </c>
      <c r="AO58" s="146">
        <f>IFERROR(IF(VLOOKUP($B58,'Novos Planos'!$B$9:$BR$71,AO$3,FALSE)-Desconto_TradeIn!W58&lt;=0,0,VLOOKUP($B58,'Novos Planos'!$B$9:$BR$71,AO$3,FALSE)-Desconto_TradeIn!W58),"-")</f>
        <v>569</v>
      </c>
      <c r="AP58" s="146">
        <f>IFERROR(IF(VLOOKUP($B58,'Novos Planos'!$B$9:$BR$71,AP$3,FALSE)-Desconto_TradeIn!X58&lt;=0,0,VLOOKUP($B58,'Novos Planos'!$B$9:$BR$71,AP$3,FALSE)-Desconto_TradeIn!X58),"-")</f>
        <v>569</v>
      </c>
      <c r="AQ58" s="146">
        <f>IFERROR(IF(VLOOKUP($B58,'Novos Planos'!$B$9:$BR$71,AQ$3,FALSE)-Desconto_TradeIn!Y58&lt;=0,0,VLOOKUP($B58,'Novos Planos'!$B$9:$BR$71,AQ$3,FALSE)-Desconto_TradeIn!Y58),"-")</f>
        <v>569</v>
      </c>
      <c r="AR58" s="146">
        <f>IFERROR(IF(VLOOKUP($B58,'Novos Planos'!$B$9:$BR$71,AR$3,FALSE)-Desconto_TradeIn!Z58&lt;=0,0,VLOOKUP($B58,'Novos Planos'!$B$9:$BR$71,AR$3,FALSE)-Desconto_TradeIn!Z58),"-")</f>
        <v>449</v>
      </c>
      <c r="AS58" s="146">
        <f>IFERROR(IF(VLOOKUP($B58,'Novos Planos'!$B$9:$BR$71,AS$3,FALSE)-Desconto_TradeIn!AA58&lt;=0,0,VLOOKUP($B58,'Novos Planos'!$B$9:$BR$71,AS$3,FALSE)-Desconto_TradeIn!AA58),"-")</f>
        <v>449</v>
      </c>
      <c r="AT58" s="146">
        <f>IFERROR(IF(VLOOKUP($B58,'Novos Planos'!$B$9:$BR$71,AT$3,FALSE)-Desconto_TradeIn!AB58&lt;=0,0,VLOOKUP($B58,'Novos Planos'!$B$9:$BR$71,AT$3,FALSE)-Desconto_TradeIn!AB58),"-")</f>
        <v>449</v>
      </c>
      <c r="AU58" s="146">
        <f>IFERROR(IF(VLOOKUP($B58,'Novos Planos'!$B$9:$BR$71,AU$3,FALSE)-Desconto_TradeIn!AC58&lt;=0,0,VLOOKUP($B58,'Novos Planos'!$B$9:$BR$71,AU$3,FALSE)-Desconto_TradeIn!AC58),"-")</f>
        <v>449</v>
      </c>
      <c r="AV58" s="146">
        <f>IFERROR(IF(VLOOKUP($B58,'Novos Planos'!$B$9:$BR$71,AV$3,FALSE)-Desconto_TradeIn!AD58&lt;=0,0,VLOOKUP($B58,'Novos Planos'!$B$9:$BR$71,AV$3,FALSE)-Desconto_TradeIn!AD58),"-")</f>
        <v>449</v>
      </c>
      <c r="AW58" s="146">
        <f>IFERROR(IF(VLOOKUP($B58,'Novos Planos'!$B$9:$BR$71,AW$3,FALSE)-Desconto_TradeIn!AE58&lt;=0,0,VLOOKUP($B58,'Novos Planos'!$B$9:$BR$71,AW$3,FALSE)-Desconto_TradeIn!AE58),"-")</f>
        <v>449</v>
      </c>
      <c r="AX58" s="146">
        <f>IFERROR(IF(VLOOKUP($B58,'Novos Planos'!$B$9:$BR$71,AX$3,FALSE)-Desconto_TradeIn!AF58&lt;=0,0,VLOOKUP($B58,'Novos Planos'!$B$9:$BR$71,AX$3,FALSE)-Desconto_TradeIn!AF58),"-")</f>
        <v>449</v>
      </c>
      <c r="AY58" s="146">
        <f>IFERROR(IF(VLOOKUP($B58,'Novos Planos'!$B$9:$BR$71,AY$3,FALSE)-Desconto_TradeIn!AG58&lt;=0,0,VLOOKUP($B58,'Novos Planos'!$B$9:$BR$71,AY$3,FALSE)-Desconto_TradeIn!AG58),"-")</f>
        <v>449</v>
      </c>
      <c r="AZ58" s="146">
        <f>IFERROR(IF(VLOOKUP($B58,'Novos Planos'!$B$9:$BR$71,AZ$3,FALSE)-Desconto_TradeIn!AH58&lt;=0,0,VLOOKUP($B58,'Novos Planos'!$B$9:$BR$71,AZ$3,FALSE)-Desconto_TradeIn!AH58),"-")</f>
        <v>449</v>
      </c>
      <c r="BA58" s="146">
        <f>IFERROR(IF(VLOOKUP($B58,'Novos Planos'!$B$9:$BR$71,BA$3,FALSE)-Desconto_TradeIn!AI58&lt;=0,0,VLOOKUP($B58,'Novos Planos'!$B$9:$BR$71,BA$3,FALSE)-Desconto_TradeIn!AI58),"-")</f>
        <v>249</v>
      </c>
      <c r="BB58" s="146">
        <f>IFERROR(IF(VLOOKUP($B58,'Novos Planos'!$B$9:$BR$71,BB$3,FALSE)-Desconto_TradeIn!AJ58&lt;=0,0,VLOOKUP($B58,'Novos Planos'!$B$9:$BR$71,BB$3,FALSE)-Desconto_TradeIn!AJ58),"-")</f>
        <v>249</v>
      </c>
      <c r="BC58" s="146">
        <f>IFERROR(IF(VLOOKUP($B58,'Novos Planos'!$B$9:$BR$71,BC$3,FALSE)-Desconto_TradeIn!AK58&lt;=0,0,VLOOKUP($B58,'Novos Planos'!$B$9:$BR$71,BC$3,FALSE)-Desconto_TradeIn!AK58),"-")</f>
        <v>249</v>
      </c>
      <c r="BD58" s="146">
        <f>IFERROR(IF(VLOOKUP($B58,'Novos Planos'!$B$9:$BR$71,BD$3,FALSE)-Desconto_TradeIn!AL58&lt;=0,0,VLOOKUP($B58,'Novos Planos'!$B$9:$BR$71,BD$3,FALSE)-Desconto_TradeIn!AL58),"-")</f>
        <v>249</v>
      </c>
      <c r="BE58" s="146">
        <f>IFERROR(IF(VLOOKUP($B58,'Novos Planos'!$B$9:$BR$71,BE$3,FALSE)-Desconto_TradeIn!AM58&lt;=0,0,VLOOKUP($B58,'Novos Planos'!$B$9:$BR$71,BE$3,FALSE)-Desconto_TradeIn!AM58),"-")</f>
        <v>249</v>
      </c>
      <c r="BF58" s="146">
        <f>IFERROR(IF(VLOOKUP($B58,'Novos Planos'!$B$9:$BR$71,BF$3,FALSE)-Desconto_TradeIn!AN58&lt;=0,0,VLOOKUP($B58,'Novos Planos'!$B$9:$BR$71,BF$3,FALSE)-Desconto_TradeIn!AN58),"-")</f>
        <v>249</v>
      </c>
      <c r="BG58" s="146">
        <f>IFERROR(IF(VLOOKUP($B58,'Novos Planos'!$B$9:$BR$71,BG$3,FALSE)-Desconto_TradeIn!AO58&lt;=0,0,VLOOKUP($B58,'Novos Planos'!$B$9:$BR$71,BG$3,FALSE)-Desconto_TradeIn!AO58),"-")</f>
        <v>249</v>
      </c>
      <c r="BH58" s="146">
        <f>IFERROR(IF(VLOOKUP($B58,'Novos Planos'!$B$9:$BR$71,BH$3,FALSE)-Desconto_TradeIn!AP58&lt;=0,0,VLOOKUP($B58,'Novos Planos'!$B$9:$BR$71,BH$3,FALSE)-Desconto_TradeIn!AP58),"-")</f>
        <v>249</v>
      </c>
      <c r="BI58" s="146">
        <f>IFERROR(IF(VLOOKUP($B58,'Novos Planos'!$B$9:$BR$71,BI$3,FALSE)-Desconto_TradeIn!AQ58&lt;=0,0,VLOOKUP($B58,'Novos Planos'!$B$9:$BR$71,BI$3,FALSE)-Desconto_TradeIn!AQ58),"-")</f>
        <v>249</v>
      </c>
      <c r="BJ58" s="146">
        <f>IFERROR(IF(VLOOKUP($B58,'Novos Planos'!$B$9:$BR$71,BJ$3,FALSE)-Desconto_TradeIn!AR58&lt;=0,0,VLOOKUP($B58,'Novos Planos'!$B$9:$BR$71,BJ$3,FALSE)-Desconto_TradeIn!AR58),"-")</f>
        <v>99</v>
      </c>
      <c r="BK58" s="146">
        <f>IFERROR(IF(VLOOKUP($B58,'Novos Planos'!$B$9:$BR$71,BK$3,FALSE)-Desconto_TradeIn!AS58&lt;=0,0,VLOOKUP($B58,'Novos Planos'!$B$9:$BR$71,BK$3,FALSE)-Desconto_TradeIn!AS58),"-")</f>
        <v>99</v>
      </c>
      <c r="BL58" s="146">
        <f>IFERROR(IF(VLOOKUP($B58,'Novos Planos'!$B$9:$BR$71,BL$3,FALSE)-Desconto_TradeIn!AT58&lt;=0,0,VLOOKUP($B58,'Novos Planos'!$B$9:$BR$71,BL$3,FALSE)-Desconto_TradeIn!AT58),"-")</f>
        <v>99</v>
      </c>
      <c r="BM58" s="146">
        <f>IFERROR(IF(VLOOKUP($B58,'Novos Planos'!$B$9:$BR$71,BM$3,FALSE)-Desconto_TradeIn!AU58&lt;=0,0,VLOOKUP($B58,'Novos Planos'!$B$9:$BR$71,BM$3,FALSE)-Desconto_TradeIn!AU58),"-")</f>
        <v>99</v>
      </c>
      <c r="BN58" s="146">
        <f>IFERROR(IF(VLOOKUP($B58,'Novos Planos'!$B$9:$BR$71,BN$3,FALSE)-Desconto_TradeIn!AV58&lt;=0,0,VLOOKUP($B58,'Novos Planos'!$B$9:$BR$71,BN$3,FALSE)-Desconto_TradeIn!AV58),"-")</f>
        <v>99</v>
      </c>
      <c r="BO58" s="146">
        <f>IFERROR(IF(VLOOKUP($B58,'Novos Planos'!$B$9:$BR$71,BO$3,FALSE)-Desconto_TradeIn!AW58&lt;=0,0,VLOOKUP($B58,'Novos Planos'!$B$9:$BR$71,BO$3,FALSE)-Desconto_TradeIn!AW58),"-")</f>
        <v>99</v>
      </c>
      <c r="BP58" s="146">
        <f>IFERROR(IF(VLOOKUP($B58,'Novos Planos'!$B$9:$BR$71,BP$3,FALSE)-Desconto_TradeIn!AX58&lt;=0,0,VLOOKUP($B58,'Novos Planos'!$B$9:$BR$71,BP$3,FALSE)-Desconto_TradeIn!AX58),"-")</f>
        <v>99</v>
      </c>
      <c r="BQ58" s="146">
        <f>IFERROR(IF(VLOOKUP($B58,'Novos Planos'!$B$9:$BR$71,BQ$3,FALSE)-Desconto_TradeIn!AY58&lt;=0,0,VLOOKUP($B58,'Novos Planos'!$B$9:$BR$71,BQ$3,FALSE)-Desconto_TradeIn!AY58),"-")</f>
        <v>99</v>
      </c>
      <c r="BR58" s="146">
        <f>IFERROR(IF(VLOOKUP($B58,'Novos Planos'!$B$9:$BR$71,BR$3,FALSE)-Desconto_TradeIn!AZ58&lt;=0,0,VLOOKUP($B58,'Novos Planos'!$B$9:$BR$71,BR$3,FALSE)-Desconto_TradeIn!AZ58),"-")</f>
        <v>99</v>
      </c>
      <c r="BS58" s="146">
        <f>IFERROR(IF(VLOOKUP($B58,'Novos Planos'!$B$9:$BR$71,BS$3,FALSE)-Desconto_TradeIn!BA58&lt;=0,0,VLOOKUP($B58,'Novos Planos'!$B$9:$BR$71,BS$3,FALSE)-Desconto_TradeIn!BA58),"-")</f>
        <v>49</v>
      </c>
      <c r="BT58" s="146">
        <f>IFERROR(IF(VLOOKUP($B58,'Novos Planos'!$B$9:$BR$71,BT$3,FALSE)-Desconto_TradeIn!BB58&lt;=0,0,VLOOKUP($B58,'Novos Planos'!$B$9:$BR$71,BT$3,FALSE)-Desconto_TradeIn!BB58),"-")</f>
        <v>49</v>
      </c>
      <c r="BU58" s="146">
        <f>IFERROR(IF(VLOOKUP($B58,'Novos Planos'!$B$9:$BR$71,BU$3,FALSE)-Desconto_TradeIn!BC58&lt;=0,0,VLOOKUP($B58,'Novos Planos'!$B$9:$BR$71,BU$3,FALSE)-Desconto_TradeIn!BC58),"-")</f>
        <v>49</v>
      </c>
      <c r="BV58" s="146">
        <f>IFERROR(IF(VLOOKUP($B58,'Novos Planos'!$B$9:$BR$71,BV$3,FALSE)-Desconto_TradeIn!BD58&lt;=0,0,VLOOKUP($B58,'Novos Planos'!$B$9:$BR$71,BV$3,FALSE)-Desconto_TradeIn!BD58),"-")</f>
        <v>49</v>
      </c>
      <c r="BW58" s="146">
        <f>IFERROR(IF(VLOOKUP($B58,'Novos Planos'!$B$9:$BR$71,BW$3,FALSE)-Desconto_TradeIn!BE58&lt;=0,0,VLOOKUP($B58,'Novos Planos'!$B$9:$BR$71,BW$3,FALSE)-Desconto_TradeIn!BE58),"-")</f>
        <v>49</v>
      </c>
      <c r="BX58" s="146">
        <f>IFERROR(IF(VLOOKUP($B58,'Novos Planos'!$B$9:$BR$71,BX$3,FALSE)-Desconto_TradeIn!BF58&lt;=0,0,VLOOKUP($B58,'Novos Planos'!$B$9:$BR$71,BX$3,FALSE)-Desconto_TradeIn!BF58),"-")</f>
        <v>49</v>
      </c>
      <c r="BY58" s="146">
        <f>IFERROR(IF(VLOOKUP($B58,'Novos Planos'!$B$9:$BR$71,BY$3,FALSE)-Desconto_TradeIn!BG58&lt;=0,0,VLOOKUP($B58,'Novos Planos'!$B$9:$BR$71,BY$3,FALSE)-Desconto_TradeIn!BG58),"-")</f>
        <v>49</v>
      </c>
      <c r="BZ58" s="146">
        <f>IFERROR(IF(VLOOKUP($B58,'Novos Planos'!$B$9:$BR$71,BZ$3,FALSE)-Desconto_TradeIn!BH58&lt;=0,0,VLOOKUP($B58,'Novos Planos'!$B$9:$BR$71,BZ$3,FALSE)-Desconto_TradeIn!BH58),"-")</f>
        <v>49</v>
      </c>
      <c r="CA58" s="146">
        <f>IFERROR(IF(VLOOKUP($B58,'Novos Planos'!$B$9:$BR$71,CA$3,FALSE)-Desconto_TradeIn!BI58&lt;=0,0,VLOOKUP($B58,'Novos Planos'!$B$9:$BR$71,CA$3,FALSE)-Desconto_TradeIn!BI58),"-")</f>
        <v>49</v>
      </c>
      <c r="CB58" s="146">
        <f>IFERROR(IF(VLOOKUP($B58,'Novos Planos'!$B$9:$BR$71,CB$3,FALSE)-Desconto_TradeIn!BJ58&lt;=0,0,VLOOKUP($B58,'Novos Planos'!$B$9:$BR$71,CB$3,FALSE)-Desconto_TradeIn!BJ58),"-")</f>
        <v>0</v>
      </c>
      <c r="CC58" s="146">
        <f>IFERROR(IF(VLOOKUP($B58,'Novos Planos'!$B$9:$BR$71,CC$3,FALSE)-Desconto_TradeIn!BK58&lt;=0,0,VLOOKUP($B58,'Novos Planos'!$B$9:$BR$71,CC$3,FALSE)-Desconto_TradeIn!BK58),"-")</f>
        <v>0</v>
      </c>
      <c r="CD58" s="146">
        <f>IFERROR(IF(VLOOKUP($B58,'Novos Planos'!$B$9:$BR$71,CD$3,FALSE)-Desconto_TradeIn!BL58&lt;=0,0,VLOOKUP($B58,'Novos Planos'!$B$9:$BR$71,CD$3,FALSE)-Desconto_TradeIn!BL58),"-")</f>
        <v>0</v>
      </c>
      <c r="CE58" s="146">
        <f>IFERROR(IF(VLOOKUP($B58,'Novos Planos'!$B$9:$BR$71,CE$3,FALSE)-Desconto_TradeIn!BM58&lt;=0,0,VLOOKUP($B58,'Novos Planos'!$B$9:$BR$71,CE$3,FALSE)-Desconto_TradeIn!BM58),"-")</f>
        <v>0</v>
      </c>
      <c r="CF58" s="146">
        <f>IFERROR(IF(VLOOKUP($B58,'Novos Planos'!$B$9:$BR$71,CF$3,FALSE)-Desconto_TradeIn!BN58&lt;=0,0,VLOOKUP($B58,'Novos Planos'!$B$9:$BR$71,CF$3,FALSE)-Desconto_TradeIn!BN58),"-")</f>
        <v>0</v>
      </c>
      <c r="CG58" s="146">
        <f>IFERROR(IF(VLOOKUP($B58,'Novos Planos'!$B$9:$BR$71,CG$3,FALSE)-Desconto_TradeIn!BO58&lt;=0,0,VLOOKUP($B58,'Novos Planos'!$B$9:$BR$71,CG$3,FALSE)-Desconto_TradeIn!BO58),"-")</f>
        <v>0</v>
      </c>
      <c r="CH58" s="146">
        <f>IFERROR(IF(VLOOKUP($B58,'Novos Planos'!$B$9:$BR$71,CH$3,FALSE)-Desconto_TradeIn!BP58&lt;=0,0,VLOOKUP($B58,'Novos Planos'!$B$9:$BR$71,CH$3,FALSE)-Desconto_TradeIn!BP58),"-")</f>
        <v>0</v>
      </c>
      <c r="CI58" s="146">
        <f>IFERROR(IF(VLOOKUP($B58,'Novos Planos'!$B$9:$BR$71,CI$3,FALSE)-Desconto_TradeIn!BQ58&lt;=0,0,VLOOKUP($B58,'Novos Planos'!$B$9:$BR$71,CI$3,FALSE)-Desconto_TradeIn!BQ58),"-")</f>
        <v>0</v>
      </c>
      <c r="CJ58" s="146">
        <f>IFERROR(IF(VLOOKUP($B58,'Novos Planos'!$B$9:$BR$71,CJ$3,FALSE)-Desconto_TradeIn!BR58&lt;=0,0,VLOOKUP($B58,'Novos Planos'!$B$9:$BR$71,CJ$3,FALSE)-Desconto_TradeIn!BR58),"-")</f>
        <v>0</v>
      </c>
      <c r="CL58" s="237" t="b">
        <f>B58='Novos Planos'!B58</f>
        <v>1</v>
      </c>
      <c r="CM58" s="197">
        <v>0</v>
      </c>
      <c r="CN58" s="197">
        <v>0</v>
      </c>
      <c r="CO58" s="197">
        <v>0</v>
      </c>
      <c r="CP58" s="197">
        <v>0</v>
      </c>
      <c r="CQ58" s="197">
        <v>0</v>
      </c>
      <c r="CR58" s="197">
        <v>0</v>
      </c>
      <c r="CS58" s="197">
        <v>0</v>
      </c>
      <c r="CT58" s="197">
        <v>0</v>
      </c>
      <c r="CU58" s="197">
        <v>0</v>
      </c>
      <c r="CV58" s="197">
        <v>569</v>
      </c>
      <c r="CW58" s="197">
        <v>569</v>
      </c>
      <c r="CX58" s="197">
        <v>569</v>
      </c>
      <c r="CY58" s="197">
        <v>569</v>
      </c>
      <c r="CZ58" s="197">
        <v>569</v>
      </c>
      <c r="DA58" s="197">
        <v>569</v>
      </c>
      <c r="DB58" s="197">
        <v>569</v>
      </c>
      <c r="DC58" s="197">
        <v>569</v>
      </c>
      <c r="DD58" s="197">
        <v>569</v>
      </c>
      <c r="DE58" s="146">
        <v>729</v>
      </c>
      <c r="DF58" s="146">
        <v>729</v>
      </c>
      <c r="DG58" s="146">
        <v>729</v>
      </c>
      <c r="DH58" s="146">
        <v>729</v>
      </c>
      <c r="DI58" s="146">
        <v>729</v>
      </c>
      <c r="DJ58" s="146">
        <v>729</v>
      </c>
      <c r="DK58" s="146">
        <v>729</v>
      </c>
      <c r="DL58" s="146">
        <v>729</v>
      </c>
      <c r="DM58" s="146">
        <v>729</v>
      </c>
      <c r="DN58" s="146">
        <v>569</v>
      </c>
      <c r="DO58" s="146">
        <v>569</v>
      </c>
      <c r="DP58" s="146">
        <v>569</v>
      </c>
      <c r="DQ58" s="146">
        <v>569</v>
      </c>
      <c r="DR58" s="146">
        <v>569</v>
      </c>
      <c r="DS58" s="146">
        <v>569</v>
      </c>
      <c r="DT58" s="146">
        <v>569</v>
      </c>
      <c r="DU58" s="146">
        <v>569</v>
      </c>
      <c r="DV58" s="146">
        <v>569</v>
      </c>
      <c r="DW58" s="146">
        <v>449</v>
      </c>
      <c r="DX58" s="146">
        <v>449</v>
      </c>
      <c r="DY58" s="146">
        <v>449</v>
      </c>
      <c r="DZ58" s="146">
        <v>449</v>
      </c>
      <c r="EA58" s="146">
        <v>449</v>
      </c>
      <c r="EB58" s="146">
        <v>449</v>
      </c>
      <c r="EC58" s="146">
        <v>449</v>
      </c>
      <c r="ED58" s="146">
        <v>449</v>
      </c>
      <c r="EE58" s="146">
        <v>449</v>
      </c>
      <c r="EF58" s="146">
        <v>249</v>
      </c>
      <c r="EG58" s="146">
        <v>249</v>
      </c>
      <c r="EH58" s="146">
        <v>249</v>
      </c>
      <c r="EI58" s="146">
        <v>249</v>
      </c>
      <c r="EJ58" s="146">
        <v>249</v>
      </c>
      <c r="EK58" s="146">
        <v>249</v>
      </c>
      <c r="EL58" s="146">
        <v>249</v>
      </c>
      <c r="EM58" s="146">
        <v>249</v>
      </c>
      <c r="EN58" s="146">
        <v>249</v>
      </c>
      <c r="EO58" s="146">
        <v>99</v>
      </c>
      <c r="EP58" s="146">
        <v>99</v>
      </c>
      <c r="EQ58" s="146">
        <v>99</v>
      </c>
      <c r="ER58" s="146">
        <v>99</v>
      </c>
      <c r="ES58" s="146">
        <v>99</v>
      </c>
      <c r="ET58" s="146">
        <v>99</v>
      </c>
      <c r="EU58" s="146">
        <v>99</v>
      </c>
      <c r="EV58" s="146">
        <v>99</v>
      </c>
      <c r="EW58" s="146">
        <v>99</v>
      </c>
      <c r="EX58" s="146">
        <v>49</v>
      </c>
      <c r="EY58" s="146">
        <v>49</v>
      </c>
      <c r="EZ58" s="146">
        <v>49</v>
      </c>
      <c r="FA58" s="146">
        <v>49</v>
      </c>
      <c r="FB58" s="146">
        <v>49</v>
      </c>
      <c r="FC58" s="146">
        <v>49</v>
      </c>
      <c r="FD58" s="146">
        <v>49</v>
      </c>
      <c r="FE58" s="146">
        <v>49</v>
      </c>
      <c r="FF58" s="146">
        <v>49</v>
      </c>
      <c r="FG58" s="146">
        <v>0</v>
      </c>
      <c r="FH58" s="146">
        <v>0</v>
      </c>
      <c r="FI58" s="146">
        <v>0</v>
      </c>
      <c r="FJ58" s="146">
        <v>0</v>
      </c>
      <c r="FK58" s="146">
        <v>0</v>
      </c>
      <c r="FL58" s="146">
        <v>0</v>
      </c>
      <c r="FM58" s="146">
        <v>0</v>
      </c>
      <c r="FN58" s="146">
        <v>0</v>
      </c>
      <c r="FO58" s="146">
        <v>0</v>
      </c>
    </row>
    <row r="59" spans="1:171" ht="15" customHeight="1">
      <c r="A59" s="296"/>
      <c r="B59" s="149" t="str">
        <f>'Novos Planos'!B59</f>
        <v>LG H342F</v>
      </c>
      <c r="C59" s="391" t="str">
        <f>'Novos Planos'!C59</f>
        <v>LG Leon 4G</v>
      </c>
      <c r="D59" s="481">
        <f>'Novos Planos'!D59</f>
        <v>42150</v>
      </c>
      <c r="E59" s="481" t="str">
        <f>'Novos Planos'!E59</f>
        <v>Lte</v>
      </c>
      <c r="F59" s="197" t="str">
        <f>'Novos Planos'!F59</f>
        <v>3FF</v>
      </c>
      <c r="G59" s="197" t="str">
        <f>'Novos Planos'!G59</f>
        <v>SmartVivo 2GB</v>
      </c>
      <c r="H59" s="197"/>
      <c r="I59" s="197"/>
      <c r="J59" s="197"/>
      <c r="K59" s="197"/>
      <c r="L59" s="197"/>
      <c r="M59" s="197"/>
      <c r="N59" s="197"/>
      <c r="O59" s="197"/>
      <c r="P59" s="197"/>
      <c r="Q59" s="197">
        <f>IFERROR(IF(VLOOKUP($B59,Multivivo!$B$9:$AI$71,Q$3,FALSE)-Desconto_TradeIn!Q59&lt;=0,0,VLOOKUP($B59,Multivivo!$B$9:$AI$71,Q$3,FALSE)-Desconto_TradeIn!Q59),"-")</f>
        <v>559</v>
      </c>
      <c r="R59" s="197">
        <f>IFERROR(IF(VLOOKUP($B59,Multivivo!$B$9:$AI$71,R$3,FALSE)-Desconto_TradeIn!R59&lt;=0,0,VLOOKUP($B59,Multivivo!$B$9:$AI$71,R$3,FALSE)-Desconto_TradeIn!R59),"-")</f>
        <v>559</v>
      </c>
      <c r="S59" s="197">
        <f>IFERROR(IF(VLOOKUP($B59,Multivivo!$B$9:$AI$71,S$3,FALSE)-Desconto_TradeIn!S59&lt;=0,0,VLOOKUP($B59,Multivivo!$B$9:$AI$71,S$3,FALSE)-Desconto_TradeIn!S59),"-")</f>
        <v>559</v>
      </c>
      <c r="T59" s="197">
        <f>IFERROR(IF(VLOOKUP($B59,Multivivo!$B$9:$AI$71,T$3,FALSE)-Desconto_TradeIn!T59&lt;=0,0,VLOOKUP($B59,Multivivo!$B$9:$AI$71,T$3,FALSE)-Desconto_TradeIn!T59),"-")</f>
        <v>559</v>
      </c>
      <c r="U59" s="197">
        <f>IFERROR(IF(VLOOKUP($B59,Multivivo!$B$9:$AI$71,U$3,FALSE)-Desconto_TradeIn!U59&lt;=0,0,VLOOKUP($B59,Multivivo!$B$9:$AI$71,U$3,FALSE)-Desconto_TradeIn!U59),"-")</f>
        <v>559</v>
      </c>
      <c r="V59" s="197">
        <f>IFERROR(IF(VLOOKUP($B59,Multivivo!$B$9:$AI$71,V$3,FALSE)-Desconto_TradeIn!V59&lt;=0,0,VLOOKUP($B59,Multivivo!$B$9:$AI$71,V$3,FALSE)-Desconto_TradeIn!V59),"-")</f>
        <v>559</v>
      </c>
      <c r="W59" s="197">
        <f>IFERROR(IF(VLOOKUP($B59,Multivivo!$B$9:$AI$71,W$3,FALSE)-Desconto_TradeIn!W59&lt;=0,0,VLOOKUP($B59,Multivivo!$B$9:$AI$71,W$3,FALSE)-Desconto_TradeIn!W59),"-")</f>
        <v>559</v>
      </c>
      <c r="X59" s="197">
        <f>IFERROR(IF(VLOOKUP($B59,Multivivo!$B$9:$AI$71,X$3,FALSE)-Desconto_TradeIn!X59&lt;=0,0,VLOOKUP($B59,Multivivo!$B$9:$AI$71,X$3,FALSE)-Desconto_TradeIn!X59),"-")</f>
        <v>559</v>
      </c>
      <c r="Y59" s="197">
        <f>IFERROR(IF(VLOOKUP($B59,Multivivo!$B$9:$AI$71,Y$3,FALSE)-Desconto_TradeIn!Y59&lt;=0,0,VLOOKUP($B59,Multivivo!$B$9:$AI$71,Y$3,FALSE)-Desconto_TradeIn!Y59),"-")</f>
        <v>559</v>
      </c>
      <c r="Z59" s="146">
        <f>IFERROR(IF(VLOOKUP($B59,'Novos Planos'!$B$9:$BR$71,Z$3,FALSE)-Desconto_TradeIn!H59&lt;=0,0,VLOOKUP($B59,'Novos Planos'!$B$9:$BR$71,Z$3,FALSE)-Desconto_TradeIn!H59),"-")</f>
        <v>729</v>
      </c>
      <c r="AA59" s="146">
        <f>IFERROR(IF(VLOOKUP($B59,'Novos Planos'!$B$9:$BR$71,AA$3,FALSE)-Desconto_TradeIn!I59&lt;=0,0,VLOOKUP($B59,'Novos Planos'!$B$9:$BR$71,AA$3,FALSE)-Desconto_TradeIn!I59),"-")</f>
        <v>729</v>
      </c>
      <c r="AB59" s="146">
        <f>IFERROR(IF(VLOOKUP($B59,'Novos Planos'!$B$9:$BR$71,AB$3,FALSE)-Desconto_TradeIn!J59&lt;=0,0,VLOOKUP($B59,'Novos Planos'!$B$9:$BR$71,AB$3,FALSE)-Desconto_TradeIn!J59),"-")</f>
        <v>729</v>
      </c>
      <c r="AC59" s="146">
        <f>IFERROR(IF(VLOOKUP($B59,'Novos Planos'!$B$9:$BR$71,AC$3,FALSE)-Desconto_TradeIn!K59&lt;=0,0,VLOOKUP($B59,'Novos Planos'!$B$9:$BR$71,AC$3,FALSE)-Desconto_TradeIn!K59),"-")</f>
        <v>729</v>
      </c>
      <c r="AD59" s="146">
        <f>IFERROR(IF(VLOOKUP($B59,'Novos Planos'!$B$9:$BR$71,AD$3,FALSE)-Desconto_TradeIn!L59&lt;=0,0,VLOOKUP($B59,'Novos Planos'!$B$9:$BR$71,AD$3,FALSE)-Desconto_TradeIn!L59),"-")</f>
        <v>729</v>
      </c>
      <c r="AE59" s="146">
        <f>IFERROR(IF(VLOOKUP($B59,'Novos Planos'!$B$9:$BR$71,AE$3,FALSE)-Desconto_TradeIn!M59&lt;=0,0,VLOOKUP($B59,'Novos Planos'!$B$9:$BR$71,AE$3,FALSE)-Desconto_TradeIn!M59),"-")</f>
        <v>729</v>
      </c>
      <c r="AF59" s="146">
        <f>IFERROR(IF(VLOOKUP($B59,'Novos Planos'!$B$9:$BR$71,AF$3,FALSE)-Desconto_TradeIn!N59&lt;=0,0,VLOOKUP($B59,'Novos Planos'!$B$9:$BR$71,AF$3,FALSE)-Desconto_TradeIn!N59),"-")</f>
        <v>729</v>
      </c>
      <c r="AG59" s="146">
        <f>IFERROR(IF(VLOOKUP($B59,'Novos Planos'!$B$9:$BR$71,AG$3,FALSE)-Desconto_TradeIn!O59&lt;=0,0,VLOOKUP($B59,'Novos Planos'!$B$9:$BR$71,AG$3,FALSE)-Desconto_TradeIn!O59),"-")</f>
        <v>729</v>
      </c>
      <c r="AH59" s="146">
        <f>IFERROR(IF(VLOOKUP($B59,'Novos Planos'!$B$9:$BR$71,AH$3,FALSE)-Desconto_TradeIn!P59&lt;=0,0,VLOOKUP($B59,'Novos Planos'!$B$9:$BR$71,AH$3,FALSE)-Desconto_TradeIn!P59),"-")</f>
        <v>729</v>
      </c>
      <c r="AI59" s="146">
        <f>IFERROR(IF(VLOOKUP($B59,'Novos Planos'!$B$9:$BR$71,AI$3,FALSE)-Desconto_TradeIn!Q59&lt;=0,0,VLOOKUP($B59,'Novos Planos'!$B$9:$BR$71,AI$3,FALSE)-Desconto_TradeIn!Q59),"-")</f>
        <v>559</v>
      </c>
      <c r="AJ59" s="146">
        <f>IFERROR(IF(VLOOKUP($B59,'Novos Planos'!$B$9:$BR$71,AJ$3,FALSE)-Desconto_TradeIn!R59&lt;=0,0,VLOOKUP($B59,'Novos Planos'!$B$9:$BR$71,AJ$3,FALSE)-Desconto_TradeIn!R59),"-")</f>
        <v>559</v>
      </c>
      <c r="AK59" s="146">
        <f>IFERROR(IF(VLOOKUP($B59,'Novos Planos'!$B$9:$BR$71,AK$3,FALSE)-Desconto_TradeIn!S59&lt;=0,0,VLOOKUP($B59,'Novos Planos'!$B$9:$BR$71,AK$3,FALSE)-Desconto_TradeIn!S59),"-")</f>
        <v>559</v>
      </c>
      <c r="AL59" s="146">
        <f>IFERROR(IF(VLOOKUP($B59,'Novos Planos'!$B$9:$BR$71,AL$3,FALSE)-Desconto_TradeIn!T59&lt;=0,0,VLOOKUP($B59,'Novos Planos'!$B$9:$BR$71,AL$3,FALSE)-Desconto_TradeIn!T59),"-")</f>
        <v>559</v>
      </c>
      <c r="AM59" s="146">
        <f>IFERROR(IF(VLOOKUP($B59,'Novos Planos'!$B$9:$BR$71,AM$3,FALSE)-Desconto_TradeIn!U59&lt;=0,0,VLOOKUP($B59,'Novos Planos'!$B$9:$BR$71,AM$3,FALSE)-Desconto_TradeIn!U59),"-")</f>
        <v>559</v>
      </c>
      <c r="AN59" s="146">
        <f>IFERROR(IF(VLOOKUP($B59,'Novos Planos'!$B$9:$BR$71,AN$3,FALSE)-Desconto_TradeIn!V59&lt;=0,0,VLOOKUP($B59,'Novos Planos'!$B$9:$BR$71,AN$3,FALSE)-Desconto_TradeIn!V59),"-")</f>
        <v>559</v>
      </c>
      <c r="AO59" s="146">
        <f>IFERROR(IF(VLOOKUP($B59,'Novos Planos'!$B$9:$BR$71,AO$3,FALSE)-Desconto_TradeIn!W59&lt;=0,0,VLOOKUP($B59,'Novos Planos'!$B$9:$BR$71,AO$3,FALSE)-Desconto_TradeIn!W59),"-")</f>
        <v>559</v>
      </c>
      <c r="AP59" s="146">
        <f>IFERROR(IF(VLOOKUP($B59,'Novos Planos'!$B$9:$BR$71,AP$3,FALSE)-Desconto_TradeIn!X59&lt;=0,0,VLOOKUP($B59,'Novos Planos'!$B$9:$BR$71,AP$3,FALSE)-Desconto_TradeIn!X59),"-")</f>
        <v>559</v>
      </c>
      <c r="AQ59" s="146">
        <f>IFERROR(IF(VLOOKUP($B59,'Novos Planos'!$B$9:$BR$71,AQ$3,FALSE)-Desconto_TradeIn!Y59&lt;=0,0,VLOOKUP($B59,'Novos Planos'!$B$9:$BR$71,AQ$3,FALSE)-Desconto_TradeIn!Y59),"-")</f>
        <v>559</v>
      </c>
      <c r="AR59" s="146">
        <f>IFERROR(IF(VLOOKUP($B59,'Novos Planos'!$B$9:$BR$71,AR$3,FALSE)-Desconto_TradeIn!Z59&lt;=0,0,VLOOKUP($B59,'Novos Planos'!$B$9:$BR$71,AR$3,FALSE)-Desconto_TradeIn!Z59),"-")</f>
        <v>99</v>
      </c>
      <c r="AS59" s="146">
        <f>IFERROR(IF(VLOOKUP($B59,'Novos Planos'!$B$9:$BR$71,AS$3,FALSE)-Desconto_TradeIn!AA59&lt;=0,0,VLOOKUP($B59,'Novos Planos'!$B$9:$BR$71,AS$3,FALSE)-Desconto_TradeIn!AA59),"-")</f>
        <v>99</v>
      </c>
      <c r="AT59" s="146">
        <f>IFERROR(IF(VLOOKUP($B59,'Novos Planos'!$B$9:$BR$71,AT$3,FALSE)-Desconto_TradeIn!AB59&lt;=0,0,VLOOKUP($B59,'Novos Planos'!$B$9:$BR$71,AT$3,FALSE)-Desconto_TradeIn!AB59),"-")</f>
        <v>99</v>
      </c>
      <c r="AU59" s="146">
        <f>IFERROR(IF(VLOOKUP($B59,'Novos Planos'!$B$9:$BR$71,AU$3,FALSE)-Desconto_TradeIn!AC59&lt;=0,0,VLOOKUP($B59,'Novos Planos'!$B$9:$BR$71,AU$3,FALSE)-Desconto_TradeIn!AC59),"-")</f>
        <v>99</v>
      </c>
      <c r="AV59" s="146">
        <f>IFERROR(IF(VLOOKUP($B59,'Novos Planos'!$B$9:$BR$71,AV$3,FALSE)-Desconto_TradeIn!AD59&lt;=0,0,VLOOKUP($B59,'Novos Planos'!$B$9:$BR$71,AV$3,FALSE)-Desconto_TradeIn!AD59),"-")</f>
        <v>99</v>
      </c>
      <c r="AW59" s="146">
        <f>IFERROR(IF(VLOOKUP($B59,'Novos Planos'!$B$9:$BR$71,AW$3,FALSE)-Desconto_TradeIn!AE59&lt;=0,0,VLOOKUP($B59,'Novos Planos'!$B$9:$BR$71,AW$3,FALSE)-Desconto_TradeIn!AE59),"-")</f>
        <v>99</v>
      </c>
      <c r="AX59" s="146">
        <f>IFERROR(IF(VLOOKUP($B59,'Novos Planos'!$B$9:$BR$71,AX$3,FALSE)-Desconto_TradeIn!AF59&lt;=0,0,VLOOKUP($B59,'Novos Planos'!$B$9:$BR$71,AX$3,FALSE)-Desconto_TradeIn!AF59),"-")</f>
        <v>99</v>
      </c>
      <c r="AY59" s="146">
        <f>IFERROR(IF(VLOOKUP($B59,'Novos Planos'!$B$9:$BR$71,AY$3,FALSE)-Desconto_TradeIn!AG59&lt;=0,0,VLOOKUP($B59,'Novos Planos'!$B$9:$BR$71,AY$3,FALSE)-Desconto_TradeIn!AG59),"-")</f>
        <v>99</v>
      </c>
      <c r="AZ59" s="146">
        <f>IFERROR(IF(VLOOKUP($B59,'Novos Planos'!$B$9:$BR$71,AZ$3,FALSE)-Desconto_TradeIn!AH59&lt;=0,0,VLOOKUP($B59,'Novos Planos'!$B$9:$BR$71,AZ$3,FALSE)-Desconto_TradeIn!AH59),"-")</f>
        <v>99</v>
      </c>
      <c r="BA59" s="146">
        <f>IFERROR(IF(VLOOKUP($B59,'Novos Planos'!$B$9:$BR$71,BA$3,FALSE)-Desconto_TradeIn!AI59&lt;=0,0,VLOOKUP($B59,'Novos Planos'!$B$9:$BR$71,BA$3,FALSE)-Desconto_TradeIn!AI59),"-")</f>
        <v>49</v>
      </c>
      <c r="BB59" s="146">
        <f>IFERROR(IF(VLOOKUP($B59,'Novos Planos'!$B$9:$BR$71,BB$3,FALSE)-Desconto_TradeIn!AJ59&lt;=0,0,VLOOKUP($B59,'Novos Planos'!$B$9:$BR$71,BB$3,FALSE)-Desconto_TradeIn!AJ59),"-")</f>
        <v>49</v>
      </c>
      <c r="BC59" s="146">
        <f>IFERROR(IF(VLOOKUP($B59,'Novos Planos'!$B$9:$BR$71,BC$3,FALSE)-Desconto_TradeIn!AK59&lt;=0,0,VLOOKUP($B59,'Novos Planos'!$B$9:$BR$71,BC$3,FALSE)-Desconto_TradeIn!AK59),"-")</f>
        <v>49</v>
      </c>
      <c r="BD59" s="146">
        <f>IFERROR(IF(VLOOKUP($B59,'Novos Planos'!$B$9:$BR$71,BD$3,FALSE)-Desconto_TradeIn!AL59&lt;=0,0,VLOOKUP($B59,'Novos Planos'!$B$9:$BR$71,BD$3,FALSE)-Desconto_TradeIn!AL59),"-")</f>
        <v>49</v>
      </c>
      <c r="BE59" s="146">
        <f>IFERROR(IF(VLOOKUP($B59,'Novos Planos'!$B$9:$BR$71,BE$3,FALSE)-Desconto_TradeIn!AM59&lt;=0,0,VLOOKUP($B59,'Novos Planos'!$B$9:$BR$71,BE$3,FALSE)-Desconto_TradeIn!AM59),"-")</f>
        <v>49</v>
      </c>
      <c r="BF59" s="146">
        <f>IFERROR(IF(VLOOKUP($B59,'Novos Planos'!$B$9:$BR$71,BF$3,FALSE)-Desconto_TradeIn!AN59&lt;=0,0,VLOOKUP($B59,'Novos Planos'!$B$9:$BR$71,BF$3,FALSE)-Desconto_TradeIn!AN59),"-")</f>
        <v>49</v>
      </c>
      <c r="BG59" s="146">
        <f>IFERROR(IF(VLOOKUP($B59,'Novos Planos'!$B$9:$BR$71,BG$3,FALSE)-Desconto_TradeIn!AO59&lt;=0,0,VLOOKUP($B59,'Novos Planos'!$B$9:$BR$71,BG$3,FALSE)-Desconto_TradeIn!AO59),"-")</f>
        <v>49</v>
      </c>
      <c r="BH59" s="146">
        <f>IFERROR(IF(VLOOKUP($B59,'Novos Planos'!$B$9:$BR$71,BH$3,FALSE)-Desconto_TradeIn!AP59&lt;=0,0,VLOOKUP($B59,'Novos Planos'!$B$9:$BR$71,BH$3,FALSE)-Desconto_TradeIn!AP59),"-")</f>
        <v>49</v>
      </c>
      <c r="BI59" s="146">
        <f>IFERROR(IF(VLOOKUP($B59,'Novos Planos'!$B$9:$BR$71,BI$3,FALSE)-Desconto_TradeIn!AQ59&lt;=0,0,VLOOKUP($B59,'Novos Planos'!$B$9:$BR$71,BI$3,FALSE)-Desconto_TradeIn!AQ59),"-")</f>
        <v>49</v>
      </c>
      <c r="BJ59" s="146">
        <f>IFERROR(IF(VLOOKUP($B59,'Novos Planos'!$B$9:$BR$71,BJ$3,FALSE)-Desconto_TradeIn!AR59&lt;=0,0,VLOOKUP($B59,'Novos Planos'!$B$9:$BR$71,BJ$3,FALSE)-Desconto_TradeIn!AR59),"-")</f>
        <v>49</v>
      </c>
      <c r="BK59" s="146">
        <f>IFERROR(IF(VLOOKUP($B59,'Novos Planos'!$B$9:$BR$71,BK$3,FALSE)-Desconto_TradeIn!AS59&lt;=0,0,VLOOKUP($B59,'Novos Planos'!$B$9:$BR$71,BK$3,FALSE)-Desconto_TradeIn!AS59),"-")</f>
        <v>49</v>
      </c>
      <c r="BL59" s="146">
        <f>IFERROR(IF(VLOOKUP($B59,'Novos Planos'!$B$9:$BR$71,BL$3,FALSE)-Desconto_TradeIn!AT59&lt;=0,0,VLOOKUP($B59,'Novos Planos'!$B$9:$BR$71,BL$3,FALSE)-Desconto_TradeIn!AT59),"-")</f>
        <v>49</v>
      </c>
      <c r="BM59" s="146">
        <f>IFERROR(IF(VLOOKUP($B59,'Novos Planos'!$B$9:$BR$71,BM$3,FALSE)-Desconto_TradeIn!AU59&lt;=0,0,VLOOKUP($B59,'Novos Planos'!$B$9:$BR$71,BM$3,FALSE)-Desconto_TradeIn!AU59),"-")</f>
        <v>49</v>
      </c>
      <c r="BN59" s="146">
        <f>IFERROR(IF(VLOOKUP($B59,'Novos Planos'!$B$9:$BR$71,BN$3,FALSE)-Desconto_TradeIn!AV59&lt;=0,0,VLOOKUP($B59,'Novos Planos'!$B$9:$BR$71,BN$3,FALSE)-Desconto_TradeIn!AV59),"-")</f>
        <v>49</v>
      </c>
      <c r="BO59" s="146">
        <f>IFERROR(IF(VLOOKUP($B59,'Novos Planos'!$B$9:$BR$71,BO$3,FALSE)-Desconto_TradeIn!AW59&lt;=0,0,VLOOKUP($B59,'Novos Planos'!$B$9:$BR$71,BO$3,FALSE)-Desconto_TradeIn!AW59),"-")</f>
        <v>49</v>
      </c>
      <c r="BP59" s="146">
        <f>IFERROR(IF(VLOOKUP($B59,'Novos Planos'!$B$9:$BR$71,BP$3,FALSE)-Desconto_TradeIn!AX59&lt;=0,0,VLOOKUP($B59,'Novos Planos'!$B$9:$BR$71,BP$3,FALSE)-Desconto_TradeIn!AX59),"-")</f>
        <v>49</v>
      </c>
      <c r="BQ59" s="146">
        <f>IFERROR(IF(VLOOKUP($B59,'Novos Planos'!$B$9:$BR$71,BQ$3,FALSE)-Desconto_TradeIn!AY59&lt;=0,0,VLOOKUP($B59,'Novos Planos'!$B$9:$BR$71,BQ$3,FALSE)-Desconto_TradeIn!AY59),"-")</f>
        <v>49</v>
      </c>
      <c r="BR59" s="146">
        <f>IFERROR(IF(VLOOKUP($B59,'Novos Planos'!$B$9:$BR$71,BR$3,FALSE)-Desconto_TradeIn!AZ59&lt;=0,0,VLOOKUP($B59,'Novos Planos'!$B$9:$BR$71,BR$3,FALSE)-Desconto_TradeIn!AZ59),"-")</f>
        <v>49</v>
      </c>
      <c r="BS59" s="146">
        <f>IFERROR(IF(VLOOKUP($B59,'Novos Planos'!$B$9:$BR$71,BS$3,FALSE)-Desconto_TradeIn!BA59&lt;=0,0,VLOOKUP($B59,'Novos Planos'!$B$9:$BR$71,BS$3,FALSE)-Desconto_TradeIn!BA59),"-")</f>
        <v>49</v>
      </c>
      <c r="BT59" s="146">
        <f>IFERROR(IF(VLOOKUP($B59,'Novos Planos'!$B$9:$BR$71,BT$3,FALSE)-Desconto_TradeIn!BB59&lt;=0,0,VLOOKUP($B59,'Novos Planos'!$B$9:$BR$71,BT$3,FALSE)-Desconto_TradeIn!BB59),"-")</f>
        <v>49</v>
      </c>
      <c r="BU59" s="146">
        <f>IFERROR(IF(VLOOKUP($B59,'Novos Planos'!$B$9:$BR$71,BU$3,FALSE)-Desconto_TradeIn!BC59&lt;=0,0,VLOOKUP($B59,'Novos Planos'!$B$9:$BR$71,BU$3,FALSE)-Desconto_TradeIn!BC59),"-")</f>
        <v>49</v>
      </c>
      <c r="BV59" s="146">
        <f>IFERROR(IF(VLOOKUP($B59,'Novos Planos'!$B$9:$BR$71,BV$3,FALSE)-Desconto_TradeIn!BD59&lt;=0,0,VLOOKUP($B59,'Novos Planos'!$B$9:$BR$71,BV$3,FALSE)-Desconto_TradeIn!BD59),"-")</f>
        <v>49</v>
      </c>
      <c r="BW59" s="146">
        <f>IFERROR(IF(VLOOKUP($B59,'Novos Planos'!$B$9:$BR$71,BW$3,FALSE)-Desconto_TradeIn!BE59&lt;=0,0,VLOOKUP($B59,'Novos Planos'!$B$9:$BR$71,BW$3,FALSE)-Desconto_TradeIn!BE59),"-")</f>
        <v>49</v>
      </c>
      <c r="BX59" s="146">
        <f>IFERROR(IF(VLOOKUP($B59,'Novos Planos'!$B$9:$BR$71,BX$3,FALSE)-Desconto_TradeIn!BF59&lt;=0,0,VLOOKUP($B59,'Novos Planos'!$B$9:$BR$71,BX$3,FALSE)-Desconto_TradeIn!BF59),"-")</f>
        <v>49</v>
      </c>
      <c r="BY59" s="146">
        <f>IFERROR(IF(VLOOKUP($B59,'Novos Planos'!$B$9:$BR$71,BY$3,FALSE)-Desconto_TradeIn!BG59&lt;=0,0,VLOOKUP($B59,'Novos Planos'!$B$9:$BR$71,BY$3,FALSE)-Desconto_TradeIn!BG59),"-")</f>
        <v>49</v>
      </c>
      <c r="BZ59" s="146">
        <f>IFERROR(IF(VLOOKUP($B59,'Novos Planos'!$B$9:$BR$71,BZ$3,FALSE)-Desconto_TradeIn!BH59&lt;=0,0,VLOOKUP($B59,'Novos Planos'!$B$9:$BR$71,BZ$3,FALSE)-Desconto_TradeIn!BH59),"-")</f>
        <v>49</v>
      </c>
      <c r="CA59" s="146">
        <f>IFERROR(IF(VLOOKUP($B59,'Novos Planos'!$B$9:$BR$71,CA$3,FALSE)-Desconto_TradeIn!BI59&lt;=0,0,VLOOKUP($B59,'Novos Planos'!$B$9:$BR$71,CA$3,FALSE)-Desconto_TradeIn!BI59),"-")</f>
        <v>49</v>
      </c>
      <c r="CB59" s="146">
        <f>IFERROR(IF(VLOOKUP($B59,'Novos Planos'!$B$9:$BR$71,CB$3,FALSE)-Desconto_TradeIn!BJ59&lt;=0,0,VLOOKUP($B59,'Novos Planos'!$B$9:$BR$71,CB$3,FALSE)-Desconto_TradeIn!BJ59),"-")</f>
        <v>0</v>
      </c>
      <c r="CC59" s="146">
        <f>IFERROR(IF(VLOOKUP($B59,'Novos Planos'!$B$9:$BR$71,CC$3,FALSE)-Desconto_TradeIn!BK59&lt;=0,0,VLOOKUP($B59,'Novos Planos'!$B$9:$BR$71,CC$3,FALSE)-Desconto_TradeIn!BK59),"-")</f>
        <v>0</v>
      </c>
      <c r="CD59" s="146">
        <f>IFERROR(IF(VLOOKUP($B59,'Novos Planos'!$B$9:$BR$71,CD$3,FALSE)-Desconto_TradeIn!BL59&lt;=0,0,VLOOKUP($B59,'Novos Planos'!$B$9:$BR$71,CD$3,FALSE)-Desconto_TradeIn!BL59),"-")</f>
        <v>0</v>
      </c>
      <c r="CE59" s="146">
        <f>IFERROR(IF(VLOOKUP($B59,'Novos Planos'!$B$9:$BR$71,CE$3,FALSE)-Desconto_TradeIn!BM59&lt;=0,0,VLOOKUP($B59,'Novos Planos'!$B$9:$BR$71,CE$3,FALSE)-Desconto_TradeIn!BM59),"-")</f>
        <v>0</v>
      </c>
      <c r="CF59" s="146">
        <f>IFERROR(IF(VLOOKUP($B59,'Novos Planos'!$B$9:$BR$71,CF$3,FALSE)-Desconto_TradeIn!BN59&lt;=0,0,VLOOKUP($B59,'Novos Planos'!$B$9:$BR$71,CF$3,FALSE)-Desconto_TradeIn!BN59),"-")</f>
        <v>0</v>
      </c>
      <c r="CG59" s="146">
        <f>IFERROR(IF(VLOOKUP($B59,'Novos Planos'!$B$9:$BR$71,CG$3,FALSE)-Desconto_TradeIn!BO59&lt;=0,0,VLOOKUP($B59,'Novos Planos'!$B$9:$BR$71,CG$3,FALSE)-Desconto_TradeIn!BO59),"-")</f>
        <v>0</v>
      </c>
      <c r="CH59" s="146">
        <f>IFERROR(IF(VLOOKUP($B59,'Novos Planos'!$B$9:$BR$71,CH$3,FALSE)-Desconto_TradeIn!BP59&lt;=0,0,VLOOKUP($B59,'Novos Planos'!$B$9:$BR$71,CH$3,FALSE)-Desconto_TradeIn!BP59),"-")</f>
        <v>0</v>
      </c>
      <c r="CI59" s="146">
        <f>IFERROR(IF(VLOOKUP($B59,'Novos Planos'!$B$9:$BR$71,CI$3,FALSE)-Desconto_TradeIn!BQ59&lt;=0,0,VLOOKUP($B59,'Novos Planos'!$B$9:$BR$71,CI$3,FALSE)-Desconto_TradeIn!BQ59),"-")</f>
        <v>0</v>
      </c>
      <c r="CJ59" s="146">
        <f>IFERROR(IF(VLOOKUP($B59,'Novos Planos'!$B$9:$BR$71,CJ$3,FALSE)-Desconto_TradeIn!BR59&lt;=0,0,VLOOKUP($B59,'Novos Planos'!$B$9:$BR$71,CJ$3,FALSE)-Desconto_TradeIn!BR59),"-")</f>
        <v>0</v>
      </c>
      <c r="CL59" s="237" t="b">
        <f>B59='Novos Planos'!B59</f>
        <v>1</v>
      </c>
      <c r="CM59" s="197" t="e">
        <v>#N/A</v>
      </c>
      <c r="CN59" s="197" t="e">
        <v>#N/A</v>
      </c>
      <c r="CO59" s="197" t="e">
        <v>#N/A</v>
      </c>
      <c r="CP59" s="197" t="e">
        <v>#N/A</v>
      </c>
      <c r="CQ59" s="197" t="e">
        <v>#N/A</v>
      </c>
      <c r="CR59" s="197" t="e">
        <v>#N/A</v>
      </c>
      <c r="CS59" s="197" t="e">
        <v>#N/A</v>
      </c>
      <c r="CT59" s="197" t="e">
        <v>#N/A</v>
      </c>
      <c r="CU59" s="197" t="e">
        <v>#N/A</v>
      </c>
      <c r="CV59" s="197" t="e">
        <v>#N/A</v>
      </c>
      <c r="CW59" s="197" t="e">
        <v>#N/A</v>
      </c>
      <c r="CX59" s="197" t="e">
        <v>#N/A</v>
      </c>
      <c r="CY59" s="197" t="e">
        <v>#N/A</v>
      </c>
      <c r="CZ59" s="197" t="e">
        <v>#N/A</v>
      </c>
      <c r="DA59" s="197" t="e">
        <v>#N/A</v>
      </c>
      <c r="DB59" s="197" t="e">
        <v>#N/A</v>
      </c>
      <c r="DC59" s="197" t="e">
        <v>#N/A</v>
      </c>
      <c r="DD59" s="197" t="e">
        <v>#N/A</v>
      </c>
      <c r="DE59" s="146" t="e">
        <v>#N/A</v>
      </c>
      <c r="DF59" s="146" t="e">
        <v>#N/A</v>
      </c>
      <c r="DG59" s="146" t="e">
        <v>#N/A</v>
      </c>
      <c r="DH59" s="146" t="e">
        <v>#N/A</v>
      </c>
      <c r="DI59" s="146" t="e">
        <v>#N/A</v>
      </c>
      <c r="DJ59" s="146" t="e">
        <v>#N/A</v>
      </c>
      <c r="DK59" s="146" t="e">
        <v>#N/A</v>
      </c>
      <c r="DL59" s="146" t="e">
        <v>#N/A</v>
      </c>
      <c r="DM59" s="146" t="e">
        <v>#N/A</v>
      </c>
      <c r="DN59" s="146" t="e">
        <v>#N/A</v>
      </c>
      <c r="DO59" s="146" t="e">
        <v>#N/A</v>
      </c>
      <c r="DP59" s="146" t="e">
        <v>#N/A</v>
      </c>
      <c r="DQ59" s="146" t="e">
        <v>#N/A</v>
      </c>
      <c r="DR59" s="146" t="e">
        <v>#N/A</v>
      </c>
      <c r="DS59" s="146" t="e">
        <v>#N/A</v>
      </c>
      <c r="DT59" s="146" t="e">
        <v>#N/A</v>
      </c>
      <c r="DU59" s="146" t="e">
        <v>#N/A</v>
      </c>
      <c r="DV59" s="146" t="e">
        <v>#N/A</v>
      </c>
      <c r="DW59" s="146" t="e">
        <v>#N/A</v>
      </c>
      <c r="DX59" s="146" t="e">
        <v>#N/A</v>
      </c>
      <c r="DY59" s="146" t="e">
        <v>#N/A</v>
      </c>
      <c r="DZ59" s="146" t="e">
        <v>#N/A</v>
      </c>
      <c r="EA59" s="146" t="e">
        <v>#N/A</v>
      </c>
      <c r="EB59" s="146" t="e">
        <v>#N/A</v>
      </c>
      <c r="EC59" s="146" t="e">
        <v>#N/A</v>
      </c>
      <c r="ED59" s="146" t="e">
        <v>#N/A</v>
      </c>
      <c r="EE59" s="146" t="e">
        <v>#N/A</v>
      </c>
      <c r="EF59" s="146" t="e">
        <v>#N/A</v>
      </c>
      <c r="EG59" s="146" t="e">
        <v>#N/A</v>
      </c>
      <c r="EH59" s="146" t="e">
        <v>#N/A</v>
      </c>
      <c r="EI59" s="146" t="e">
        <v>#N/A</v>
      </c>
      <c r="EJ59" s="146" t="e">
        <v>#N/A</v>
      </c>
      <c r="EK59" s="146" t="e">
        <v>#N/A</v>
      </c>
      <c r="EL59" s="146" t="e">
        <v>#N/A</v>
      </c>
      <c r="EM59" s="146" t="e">
        <v>#N/A</v>
      </c>
      <c r="EN59" s="146" t="e">
        <v>#N/A</v>
      </c>
      <c r="EO59" s="146" t="e">
        <v>#N/A</v>
      </c>
      <c r="EP59" s="146" t="e">
        <v>#N/A</v>
      </c>
      <c r="EQ59" s="146" t="e">
        <v>#N/A</v>
      </c>
      <c r="ER59" s="146" t="e">
        <v>#N/A</v>
      </c>
      <c r="ES59" s="146" t="e">
        <v>#N/A</v>
      </c>
      <c r="ET59" s="146" t="e">
        <v>#N/A</v>
      </c>
      <c r="EU59" s="146" t="e">
        <v>#N/A</v>
      </c>
      <c r="EV59" s="146" t="e">
        <v>#N/A</v>
      </c>
      <c r="EW59" s="146" t="e">
        <v>#N/A</v>
      </c>
      <c r="EX59" s="146" t="e">
        <v>#N/A</v>
      </c>
      <c r="EY59" s="146" t="e">
        <v>#N/A</v>
      </c>
      <c r="EZ59" s="146" t="e">
        <v>#N/A</v>
      </c>
      <c r="FA59" s="146" t="e">
        <v>#N/A</v>
      </c>
      <c r="FB59" s="146" t="e">
        <v>#N/A</v>
      </c>
      <c r="FC59" s="146" t="e">
        <v>#N/A</v>
      </c>
      <c r="FD59" s="146" t="e">
        <v>#N/A</v>
      </c>
      <c r="FE59" s="146" t="e">
        <v>#N/A</v>
      </c>
      <c r="FF59" s="146" t="e">
        <v>#N/A</v>
      </c>
      <c r="FG59" s="146" t="e">
        <v>#N/A</v>
      </c>
      <c r="FH59" s="146" t="e">
        <v>#N/A</v>
      </c>
      <c r="FI59" s="146" t="e">
        <v>#N/A</v>
      </c>
      <c r="FJ59" s="146" t="e">
        <v>#N/A</v>
      </c>
      <c r="FK59" s="146" t="e">
        <v>#N/A</v>
      </c>
      <c r="FL59" s="146" t="e">
        <v>#N/A</v>
      </c>
      <c r="FM59" s="146" t="e">
        <v>#N/A</v>
      </c>
      <c r="FN59" s="146" t="e">
        <v>#N/A</v>
      </c>
      <c r="FO59" s="146" t="e">
        <v>#N/A</v>
      </c>
    </row>
    <row r="60" spans="1:171" ht="15" customHeight="1">
      <c r="A60" s="296"/>
      <c r="B60" s="149" t="str">
        <f>'Novos Planos'!B60</f>
        <v>Samsung J110M</v>
      </c>
      <c r="C60" s="391" t="str">
        <f>'Novos Planos'!C60</f>
        <v>Samsung Galaxy J1 Ace 4G Duos</v>
      </c>
      <c r="D60" s="481">
        <f>'Novos Planos'!D60</f>
        <v>42305</v>
      </c>
      <c r="E60" s="481" t="str">
        <f>'Novos Planos'!E60</f>
        <v>Lte</v>
      </c>
      <c r="F60" s="197" t="str">
        <f>'Novos Planos'!F60</f>
        <v>3FF</v>
      </c>
      <c r="G60" s="197" t="str">
        <f>'Novos Planos'!G60</f>
        <v>SmartVivo 2GB</v>
      </c>
      <c r="H60" s="197"/>
      <c r="I60" s="197"/>
      <c r="J60" s="197"/>
      <c r="K60" s="197"/>
      <c r="L60" s="197"/>
      <c r="M60" s="197"/>
      <c r="N60" s="197"/>
      <c r="O60" s="197"/>
      <c r="P60" s="197"/>
      <c r="Q60" s="197">
        <f>IFERROR(IF(VLOOKUP($B60,Multivivo!$B$9:$AI$71,Q$3,FALSE)-Desconto_TradeIn!Q60&lt;=0,0,VLOOKUP($B60,Multivivo!$B$9:$AI$71,Q$3,FALSE)-Desconto_TradeIn!Q60),"-")</f>
        <v>499</v>
      </c>
      <c r="R60" s="197">
        <f>IFERROR(IF(VLOOKUP($B60,Multivivo!$B$9:$AI$71,R$3,FALSE)-Desconto_TradeIn!R60&lt;=0,0,VLOOKUP($B60,Multivivo!$B$9:$AI$71,R$3,FALSE)-Desconto_TradeIn!R60),"-")</f>
        <v>499</v>
      </c>
      <c r="S60" s="197">
        <f>IFERROR(IF(VLOOKUP($B60,Multivivo!$B$9:$AI$71,S$3,FALSE)-Desconto_TradeIn!S60&lt;=0,0,VLOOKUP($B60,Multivivo!$B$9:$AI$71,S$3,FALSE)-Desconto_TradeIn!S60),"-")</f>
        <v>499</v>
      </c>
      <c r="T60" s="197">
        <f>IFERROR(IF(VLOOKUP($B60,Multivivo!$B$9:$AI$71,T$3,FALSE)-Desconto_TradeIn!T60&lt;=0,0,VLOOKUP($B60,Multivivo!$B$9:$AI$71,T$3,FALSE)-Desconto_TradeIn!T60),"-")</f>
        <v>499</v>
      </c>
      <c r="U60" s="197">
        <f>IFERROR(IF(VLOOKUP($B60,Multivivo!$B$9:$AI$71,U$3,FALSE)-Desconto_TradeIn!U60&lt;=0,0,VLOOKUP($B60,Multivivo!$B$9:$AI$71,U$3,FALSE)-Desconto_TradeIn!U60),"-")</f>
        <v>499</v>
      </c>
      <c r="V60" s="197">
        <f>IFERROR(IF(VLOOKUP($B60,Multivivo!$B$9:$AI$71,V$3,FALSE)-Desconto_TradeIn!V60&lt;=0,0,VLOOKUP($B60,Multivivo!$B$9:$AI$71,V$3,FALSE)-Desconto_TradeIn!V60),"-")</f>
        <v>499</v>
      </c>
      <c r="W60" s="197">
        <f>IFERROR(IF(VLOOKUP($B60,Multivivo!$B$9:$AI$71,W$3,FALSE)-Desconto_TradeIn!W60&lt;=0,0,VLOOKUP($B60,Multivivo!$B$9:$AI$71,W$3,FALSE)-Desconto_TradeIn!W60),"-")</f>
        <v>499</v>
      </c>
      <c r="X60" s="197">
        <f>IFERROR(IF(VLOOKUP($B60,Multivivo!$B$9:$AI$71,X$3,FALSE)-Desconto_TradeIn!X60&lt;=0,0,VLOOKUP($B60,Multivivo!$B$9:$AI$71,X$3,FALSE)-Desconto_TradeIn!X60),"-")</f>
        <v>499</v>
      </c>
      <c r="Y60" s="197">
        <f>IFERROR(IF(VLOOKUP($B60,Multivivo!$B$9:$AI$71,Y$3,FALSE)-Desconto_TradeIn!Y60&lt;=0,0,VLOOKUP($B60,Multivivo!$B$9:$AI$71,Y$3,FALSE)-Desconto_TradeIn!Y60),"-")</f>
        <v>499</v>
      </c>
      <c r="Z60" s="146">
        <f>IFERROR(IF(VLOOKUP($B60,'Novos Planos'!$B$9:$BR$71,Z$3,FALSE)-Desconto_TradeIn!H60&lt;=0,0,VLOOKUP($B60,'Novos Planos'!$B$9:$BR$71,Z$3,FALSE)-Desconto_TradeIn!H60),"-")</f>
        <v>629</v>
      </c>
      <c r="AA60" s="146">
        <f>IFERROR(IF(VLOOKUP($B60,'Novos Planos'!$B$9:$BR$71,AA$3,FALSE)-Desconto_TradeIn!I60&lt;=0,0,VLOOKUP($B60,'Novos Planos'!$B$9:$BR$71,AA$3,FALSE)-Desconto_TradeIn!I60),"-")</f>
        <v>629</v>
      </c>
      <c r="AB60" s="146">
        <f>IFERROR(IF(VLOOKUP($B60,'Novos Planos'!$B$9:$BR$71,AB$3,FALSE)-Desconto_TradeIn!J60&lt;=0,0,VLOOKUP($B60,'Novos Planos'!$B$9:$BR$71,AB$3,FALSE)-Desconto_TradeIn!J60),"-")</f>
        <v>629</v>
      </c>
      <c r="AC60" s="146">
        <f>IFERROR(IF(VLOOKUP($B60,'Novos Planos'!$B$9:$BR$71,AC$3,FALSE)-Desconto_TradeIn!K60&lt;=0,0,VLOOKUP($B60,'Novos Planos'!$B$9:$BR$71,AC$3,FALSE)-Desconto_TradeIn!K60),"-")</f>
        <v>629</v>
      </c>
      <c r="AD60" s="146">
        <f>IFERROR(IF(VLOOKUP($B60,'Novos Planos'!$B$9:$BR$71,AD$3,FALSE)-Desconto_TradeIn!L60&lt;=0,0,VLOOKUP($B60,'Novos Planos'!$B$9:$BR$71,AD$3,FALSE)-Desconto_TradeIn!L60),"-")</f>
        <v>629</v>
      </c>
      <c r="AE60" s="146">
        <f>IFERROR(IF(VLOOKUP($B60,'Novos Planos'!$B$9:$BR$71,AE$3,FALSE)-Desconto_TradeIn!M60&lt;=0,0,VLOOKUP($B60,'Novos Planos'!$B$9:$BR$71,AE$3,FALSE)-Desconto_TradeIn!M60),"-")</f>
        <v>629</v>
      </c>
      <c r="AF60" s="146">
        <f>IFERROR(IF(VLOOKUP($B60,'Novos Planos'!$B$9:$BR$71,AF$3,FALSE)-Desconto_TradeIn!N60&lt;=0,0,VLOOKUP($B60,'Novos Planos'!$B$9:$BR$71,AF$3,FALSE)-Desconto_TradeIn!N60),"-")</f>
        <v>629</v>
      </c>
      <c r="AG60" s="146">
        <f>IFERROR(IF(VLOOKUP($B60,'Novos Planos'!$B$9:$BR$71,AG$3,FALSE)-Desconto_TradeIn!O60&lt;=0,0,VLOOKUP($B60,'Novos Planos'!$B$9:$BR$71,AG$3,FALSE)-Desconto_TradeIn!O60),"-")</f>
        <v>629</v>
      </c>
      <c r="AH60" s="146">
        <f>IFERROR(IF(VLOOKUP($B60,'Novos Planos'!$B$9:$BR$71,AH$3,FALSE)-Desconto_TradeIn!P60&lt;=0,0,VLOOKUP($B60,'Novos Planos'!$B$9:$BR$71,AH$3,FALSE)-Desconto_TradeIn!P60),"-")</f>
        <v>629</v>
      </c>
      <c r="AI60" s="146">
        <f>IFERROR(IF(VLOOKUP($B60,'Novos Planos'!$B$9:$BR$71,AI$3,FALSE)-Desconto_TradeIn!Q60&lt;=0,0,VLOOKUP($B60,'Novos Planos'!$B$9:$BR$71,AI$3,FALSE)-Desconto_TradeIn!Q60),"-")</f>
        <v>499</v>
      </c>
      <c r="AJ60" s="146">
        <f>IFERROR(IF(VLOOKUP($B60,'Novos Planos'!$B$9:$BR$71,AJ$3,FALSE)-Desconto_TradeIn!R60&lt;=0,0,VLOOKUP($B60,'Novos Planos'!$B$9:$BR$71,AJ$3,FALSE)-Desconto_TradeIn!R60),"-")</f>
        <v>499</v>
      </c>
      <c r="AK60" s="146">
        <f>IFERROR(IF(VLOOKUP($B60,'Novos Planos'!$B$9:$BR$71,AK$3,FALSE)-Desconto_TradeIn!S60&lt;=0,0,VLOOKUP($B60,'Novos Planos'!$B$9:$BR$71,AK$3,FALSE)-Desconto_TradeIn!S60),"-")</f>
        <v>499</v>
      </c>
      <c r="AL60" s="146">
        <f>IFERROR(IF(VLOOKUP($B60,'Novos Planos'!$B$9:$BR$71,AL$3,FALSE)-Desconto_TradeIn!T60&lt;=0,0,VLOOKUP($B60,'Novos Planos'!$B$9:$BR$71,AL$3,FALSE)-Desconto_TradeIn!T60),"-")</f>
        <v>499</v>
      </c>
      <c r="AM60" s="146">
        <f>IFERROR(IF(VLOOKUP($B60,'Novos Planos'!$B$9:$BR$71,AM$3,FALSE)-Desconto_TradeIn!U60&lt;=0,0,VLOOKUP($B60,'Novos Planos'!$B$9:$BR$71,AM$3,FALSE)-Desconto_TradeIn!U60),"-")</f>
        <v>499</v>
      </c>
      <c r="AN60" s="146">
        <f>IFERROR(IF(VLOOKUP($B60,'Novos Planos'!$B$9:$BR$71,AN$3,FALSE)-Desconto_TradeIn!V60&lt;=0,0,VLOOKUP($B60,'Novos Planos'!$B$9:$BR$71,AN$3,FALSE)-Desconto_TradeIn!V60),"-")</f>
        <v>499</v>
      </c>
      <c r="AO60" s="146">
        <f>IFERROR(IF(VLOOKUP($B60,'Novos Planos'!$B$9:$BR$71,AO$3,FALSE)-Desconto_TradeIn!W60&lt;=0,0,VLOOKUP($B60,'Novos Planos'!$B$9:$BR$71,AO$3,FALSE)-Desconto_TradeIn!W60),"-")</f>
        <v>499</v>
      </c>
      <c r="AP60" s="146">
        <f>IFERROR(IF(VLOOKUP($B60,'Novos Planos'!$B$9:$BR$71,AP$3,FALSE)-Desconto_TradeIn!X60&lt;=0,0,VLOOKUP($B60,'Novos Planos'!$B$9:$BR$71,AP$3,FALSE)-Desconto_TradeIn!X60),"-")</f>
        <v>499</v>
      </c>
      <c r="AQ60" s="146">
        <f>IFERROR(IF(VLOOKUP($B60,'Novos Planos'!$B$9:$BR$71,AQ$3,FALSE)-Desconto_TradeIn!Y60&lt;=0,0,VLOOKUP($B60,'Novos Planos'!$B$9:$BR$71,AQ$3,FALSE)-Desconto_TradeIn!Y60),"-")</f>
        <v>499</v>
      </c>
      <c r="AR60" s="146">
        <f>IFERROR(IF(VLOOKUP($B60,'Novos Planos'!$B$9:$BR$71,AR$3,FALSE)-Desconto_TradeIn!Z60&lt;=0,0,VLOOKUP($B60,'Novos Planos'!$B$9:$BR$71,AR$3,FALSE)-Desconto_TradeIn!Z60),"-")</f>
        <v>99</v>
      </c>
      <c r="AS60" s="146">
        <f>IFERROR(IF(VLOOKUP($B60,'Novos Planos'!$B$9:$BR$71,AS$3,FALSE)-Desconto_TradeIn!AA60&lt;=0,0,VLOOKUP($B60,'Novos Planos'!$B$9:$BR$71,AS$3,FALSE)-Desconto_TradeIn!AA60),"-")</f>
        <v>99</v>
      </c>
      <c r="AT60" s="146">
        <f>IFERROR(IF(VLOOKUP($B60,'Novos Planos'!$B$9:$BR$71,AT$3,FALSE)-Desconto_TradeIn!AB60&lt;=0,0,VLOOKUP($B60,'Novos Planos'!$B$9:$BR$71,AT$3,FALSE)-Desconto_TradeIn!AB60),"-")</f>
        <v>99</v>
      </c>
      <c r="AU60" s="146">
        <f>IFERROR(IF(VLOOKUP($B60,'Novos Planos'!$B$9:$BR$71,AU$3,FALSE)-Desconto_TradeIn!AC60&lt;=0,0,VLOOKUP($B60,'Novos Planos'!$B$9:$BR$71,AU$3,FALSE)-Desconto_TradeIn!AC60),"-")</f>
        <v>99</v>
      </c>
      <c r="AV60" s="146">
        <f>IFERROR(IF(VLOOKUP($B60,'Novos Planos'!$B$9:$BR$71,AV$3,FALSE)-Desconto_TradeIn!AD60&lt;=0,0,VLOOKUP($B60,'Novos Planos'!$B$9:$BR$71,AV$3,FALSE)-Desconto_TradeIn!AD60),"-")</f>
        <v>99</v>
      </c>
      <c r="AW60" s="146">
        <f>IFERROR(IF(VLOOKUP($B60,'Novos Planos'!$B$9:$BR$71,AW$3,FALSE)-Desconto_TradeIn!AE60&lt;=0,0,VLOOKUP($B60,'Novos Planos'!$B$9:$BR$71,AW$3,FALSE)-Desconto_TradeIn!AE60),"-")</f>
        <v>99</v>
      </c>
      <c r="AX60" s="146">
        <f>IFERROR(IF(VLOOKUP($B60,'Novos Planos'!$B$9:$BR$71,AX$3,FALSE)-Desconto_TradeIn!AF60&lt;=0,0,VLOOKUP($B60,'Novos Planos'!$B$9:$BR$71,AX$3,FALSE)-Desconto_TradeIn!AF60),"-")</f>
        <v>99</v>
      </c>
      <c r="AY60" s="146">
        <f>IFERROR(IF(VLOOKUP($B60,'Novos Planos'!$B$9:$BR$71,AY$3,FALSE)-Desconto_TradeIn!AG60&lt;=0,0,VLOOKUP($B60,'Novos Planos'!$B$9:$BR$71,AY$3,FALSE)-Desconto_TradeIn!AG60),"-")</f>
        <v>99</v>
      </c>
      <c r="AZ60" s="146">
        <f>IFERROR(IF(VLOOKUP($B60,'Novos Planos'!$B$9:$BR$71,AZ$3,FALSE)-Desconto_TradeIn!AH60&lt;=0,0,VLOOKUP($B60,'Novos Planos'!$B$9:$BR$71,AZ$3,FALSE)-Desconto_TradeIn!AH60),"-")</f>
        <v>99</v>
      </c>
      <c r="BA60" s="146">
        <f>IFERROR(IF(VLOOKUP($B60,'Novos Planos'!$B$9:$BR$71,BA$3,FALSE)-Desconto_TradeIn!AI60&lt;=0,0,VLOOKUP($B60,'Novos Planos'!$B$9:$BR$71,BA$3,FALSE)-Desconto_TradeIn!AI60),"-")</f>
        <v>49</v>
      </c>
      <c r="BB60" s="146">
        <f>IFERROR(IF(VLOOKUP($B60,'Novos Planos'!$B$9:$BR$71,BB$3,FALSE)-Desconto_TradeIn!AJ60&lt;=0,0,VLOOKUP($B60,'Novos Planos'!$B$9:$BR$71,BB$3,FALSE)-Desconto_TradeIn!AJ60),"-")</f>
        <v>49</v>
      </c>
      <c r="BC60" s="146">
        <f>IFERROR(IF(VLOOKUP($B60,'Novos Planos'!$B$9:$BR$71,BC$3,FALSE)-Desconto_TradeIn!AK60&lt;=0,0,VLOOKUP($B60,'Novos Planos'!$B$9:$BR$71,BC$3,FALSE)-Desconto_TradeIn!AK60),"-")</f>
        <v>49</v>
      </c>
      <c r="BD60" s="146">
        <f>IFERROR(IF(VLOOKUP($B60,'Novos Planos'!$B$9:$BR$71,BD$3,FALSE)-Desconto_TradeIn!AL60&lt;=0,0,VLOOKUP($B60,'Novos Planos'!$B$9:$BR$71,BD$3,FALSE)-Desconto_TradeIn!AL60),"-")</f>
        <v>49</v>
      </c>
      <c r="BE60" s="146">
        <f>IFERROR(IF(VLOOKUP($B60,'Novos Planos'!$B$9:$BR$71,BE$3,FALSE)-Desconto_TradeIn!AM60&lt;=0,0,VLOOKUP($B60,'Novos Planos'!$B$9:$BR$71,BE$3,FALSE)-Desconto_TradeIn!AM60),"-")</f>
        <v>49</v>
      </c>
      <c r="BF60" s="146">
        <f>IFERROR(IF(VLOOKUP($B60,'Novos Planos'!$B$9:$BR$71,BF$3,FALSE)-Desconto_TradeIn!AN60&lt;=0,0,VLOOKUP($B60,'Novos Planos'!$B$9:$BR$71,BF$3,FALSE)-Desconto_TradeIn!AN60),"-")</f>
        <v>49</v>
      </c>
      <c r="BG60" s="146">
        <f>IFERROR(IF(VLOOKUP($B60,'Novos Planos'!$B$9:$BR$71,BG$3,FALSE)-Desconto_TradeIn!AO60&lt;=0,0,VLOOKUP($B60,'Novos Planos'!$B$9:$BR$71,BG$3,FALSE)-Desconto_TradeIn!AO60),"-")</f>
        <v>49</v>
      </c>
      <c r="BH60" s="146">
        <f>IFERROR(IF(VLOOKUP($B60,'Novos Planos'!$B$9:$BR$71,BH$3,FALSE)-Desconto_TradeIn!AP60&lt;=0,0,VLOOKUP($B60,'Novos Planos'!$B$9:$BR$71,BH$3,FALSE)-Desconto_TradeIn!AP60),"-")</f>
        <v>49</v>
      </c>
      <c r="BI60" s="146">
        <f>IFERROR(IF(VLOOKUP($B60,'Novos Planos'!$B$9:$BR$71,BI$3,FALSE)-Desconto_TradeIn!AQ60&lt;=0,0,VLOOKUP($B60,'Novos Planos'!$B$9:$BR$71,BI$3,FALSE)-Desconto_TradeIn!AQ60),"-")</f>
        <v>49</v>
      </c>
      <c r="BJ60" s="146">
        <f>IFERROR(IF(VLOOKUP($B60,'Novos Planos'!$B$9:$BR$71,BJ$3,FALSE)-Desconto_TradeIn!AR60&lt;=0,0,VLOOKUP($B60,'Novos Planos'!$B$9:$BR$71,BJ$3,FALSE)-Desconto_TradeIn!AR60),"-")</f>
        <v>49</v>
      </c>
      <c r="BK60" s="146">
        <f>IFERROR(IF(VLOOKUP($B60,'Novos Planos'!$B$9:$BR$71,BK$3,FALSE)-Desconto_TradeIn!AS60&lt;=0,0,VLOOKUP($B60,'Novos Planos'!$B$9:$BR$71,BK$3,FALSE)-Desconto_TradeIn!AS60),"-")</f>
        <v>49</v>
      </c>
      <c r="BL60" s="146">
        <f>IFERROR(IF(VLOOKUP($B60,'Novos Planos'!$B$9:$BR$71,BL$3,FALSE)-Desconto_TradeIn!AT60&lt;=0,0,VLOOKUP($B60,'Novos Planos'!$B$9:$BR$71,BL$3,FALSE)-Desconto_TradeIn!AT60),"-")</f>
        <v>49</v>
      </c>
      <c r="BM60" s="146">
        <f>IFERROR(IF(VLOOKUP($B60,'Novos Planos'!$B$9:$BR$71,BM$3,FALSE)-Desconto_TradeIn!AU60&lt;=0,0,VLOOKUP($B60,'Novos Planos'!$B$9:$BR$71,BM$3,FALSE)-Desconto_TradeIn!AU60),"-")</f>
        <v>49</v>
      </c>
      <c r="BN60" s="146">
        <f>IFERROR(IF(VLOOKUP($B60,'Novos Planos'!$B$9:$BR$71,BN$3,FALSE)-Desconto_TradeIn!AV60&lt;=0,0,VLOOKUP($B60,'Novos Planos'!$B$9:$BR$71,BN$3,FALSE)-Desconto_TradeIn!AV60),"-")</f>
        <v>49</v>
      </c>
      <c r="BO60" s="146">
        <f>IFERROR(IF(VLOOKUP($B60,'Novos Planos'!$B$9:$BR$71,BO$3,FALSE)-Desconto_TradeIn!AW60&lt;=0,0,VLOOKUP($B60,'Novos Planos'!$B$9:$BR$71,BO$3,FALSE)-Desconto_TradeIn!AW60),"-")</f>
        <v>49</v>
      </c>
      <c r="BP60" s="146">
        <f>IFERROR(IF(VLOOKUP($B60,'Novos Planos'!$B$9:$BR$71,BP$3,FALSE)-Desconto_TradeIn!AX60&lt;=0,0,VLOOKUP($B60,'Novos Planos'!$B$9:$BR$71,BP$3,FALSE)-Desconto_TradeIn!AX60),"-")</f>
        <v>49</v>
      </c>
      <c r="BQ60" s="146">
        <f>IFERROR(IF(VLOOKUP($B60,'Novos Planos'!$B$9:$BR$71,BQ$3,FALSE)-Desconto_TradeIn!AY60&lt;=0,0,VLOOKUP($B60,'Novos Planos'!$B$9:$BR$71,BQ$3,FALSE)-Desconto_TradeIn!AY60),"-")</f>
        <v>49</v>
      </c>
      <c r="BR60" s="146">
        <f>IFERROR(IF(VLOOKUP($B60,'Novos Planos'!$B$9:$BR$71,BR$3,FALSE)-Desconto_TradeIn!AZ60&lt;=0,0,VLOOKUP($B60,'Novos Planos'!$B$9:$BR$71,BR$3,FALSE)-Desconto_TradeIn!AZ60),"-")</f>
        <v>49</v>
      </c>
      <c r="BS60" s="146">
        <f>IFERROR(IF(VLOOKUP($B60,'Novos Planos'!$B$9:$BR$71,BS$3,FALSE)-Desconto_TradeIn!BA60&lt;=0,0,VLOOKUP($B60,'Novos Planos'!$B$9:$BR$71,BS$3,FALSE)-Desconto_TradeIn!BA60),"-")</f>
        <v>49</v>
      </c>
      <c r="BT60" s="146">
        <f>IFERROR(IF(VLOOKUP($B60,'Novos Planos'!$B$9:$BR$71,BT$3,FALSE)-Desconto_TradeIn!BB60&lt;=0,0,VLOOKUP($B60,'Novos Planos'!$B$9:$BR$71,BT$3,FALSE)-Desconto_TradeIn!BB60),"-")</f>
        <v>49</v>
      </c>
      <c r="BU60" s="146">
        <f>IFERROR(IF(VLOOKUP($B60,'Novos Planos'!$B$9:$BR$71,BU$3,FALSE)-Desconto_TradeIn!BC60&lt;=0,0,VLOOKUP($B60,'Novos Planos'!$B$9:$BR$71,BU$3,FALSE)-Desconto_TradeIn!BC60),"-")</f>
        <v>49</v>
      </c>
      <c r="BV60" s="146">
        <f>IFERROR(IF(VLOOKUP($B60,'Novos Planos'!$B$9:$BR$71,BV$3,FALSE)-Desconto_TradeIn!BD60&lt;=0,0,VLOOKUP($B60,'Novos Planos'!$B$9:$BR$71,BV$3,FALSE)-Desconto_TradeIn!BD60),"-")</f>
        <v>49</v>
      </c>
      <c r="BW60" s="146">
        <f>IFERROR(IF(VLOOKUP($B60,'Novos Planos'!$B$9:$BR$71,BW$3,FALSE)-Desconto_TradeIn!BE60&lt;=0,0,VLOOKUP($B60,'Novos Planos'!$B$9:$BR$71,BW$3,FALSE)-Desconto_TradeIn!BE60),"-")</f>
        <v>49</v>
      </c>
      <c r="BX60" s="146">
        <f>IFERROR(IF(VLOOKUP($B60,'Novos Planos'!$B$9:$BR$71,BX$3,FALSE)-Desconto_TradeIn!BF60&lt;=0,0,VLOOKUP($B60,'Novos Planos'!$B$9:$BR$71,BX$3,FALSE)-Desconto_TradeIn!BF60),"-")</f>
        <v>49</v>
      </c>
      <c r="BY60" s="146">
        <f>IFERROR(IF(VLOOKUP($B60,'Novos Planos'!$B$9:$BR$71,BY$3,FALSE)-Desconto_TradeIn!BG60&lt;=0,0,VLOOKUP($B60,'Novos Planos'!$B$9:$BR$71,BY$3,FALSE)-Desconto_TradeIn!BG60),"-")</f>
        <v>49</v>
      </c>
      <c r="BZ60" s="146">
        <f>IFERROR(IF(VLOOKUP($B60,'Novos Planos'!$B$9:$BR$71,BZ$3,FALSE)-Desconto_TradeIn!BH60&lt;=0,0,VLOOKUP($B60,'Novos Planos'!$B$9:$BR$71,BZ$3,FALSE)-Desconto_TradeIn!BH60),"-")</f>
        <v>49</v>
      </c>
      <c r="CA60" s="146">
        <f>IFERROR(IF(VLOOKUP($B60,'Novos Planos'!$B$9:$BR$71,CA$3,FALSE)-Desconto_TradeIn!BI60&lt;=0,0,VLOOKUP($B60,'Novos Planos'!$B$9:$BR$71,CA$3,FALSE)-Desconto_TradeIn!BI60),"-")</f>
        <v>49</v>
      </c>
      <c r="CB60" s="146">
        <f>IFERROR(IF(VLOOKUP($B60,'Novos Planos'!$B$9:$BR$71,CB$3,FALSE)-Desconto_TradeIn!BJ60&lt;=0,0,VLOOKUP($B60,'Novos Planos'!$B$9:$BR$71,CB$3,FALSE)-Desconto_TradeIn!BJ60),"-")</f>
        <v>0</v>
      </c>
      <c r="CC60" s="146">
        <f>IFERROR(IF(VLOOKUP($B60,'Novos Planos'!$B$9:$BR$71,CC$3,FALSE)-Desconto_TradeIn!BK60&lt;=0,0,VLOOKUP($B60,'Novos Planos'!$B$9:$BR$71,CC$3,FALSE)-Desconto_TradeIn!BK60),"-")</f>
        <v>0</v>
      </c>
      <c r="CD60" s="146">
        <f>IFERROR(IF(VLOOKUP($B60,'Novos Planos'!$B$9:$BR$71,CD$3,FALSE)-Desconto_TradeIn!BL60&lt;=0,0,VLOOKUP($B60,'Novos Planos'!$B$9:$BR$71,CD$3,FALSE)-Desconto_TradeIn!BL60),"-")</f>
        <v>0</v>
      </c>
      <c r="CE60" s="146">
        <f>IFERROR(IF(VLOOKUP($B60,'Novos Planos'!$B$9:$BR$71,CE$3,FALSE)-Desconto_TradeIn!BM60&lt;=0,0,VLOOKUP($B60,'Novos Planos'!$B$9:$BR$71,CE$3,FALSE)-Desconto_TradeIn!BM60),"-")</f>
        <v>0</v>
      </c>
      <c r="CF60" s="146">
        <f>IFERROR(IF(VLOOKUP($B60,'Novos Planos'!$B$9:$BR$71,CF$3,FALSE)-Desconto_TradeIn!BN60&lt;=0,0,VLOOKUP($B60,'Novos Planos'!$B$9:$BR$71,CF$3,FALSE)-Desconto_TradeIn!BN60),"-")</f>
        <v>0</v>
      </c>
      <c r="CG60" s="146">
        <f>IFERROR(IF(VLOOKUP($B60,'Novos Planos'!$B$9:$BR$71,CG$3,FALSE)-Desconto_TradeIn!BO60&lt;=0,0,VLOOKUP($B60,'Novos Planos'!$B$9:$BR$71,CG$3,FALSE)-Desconto_TradeIn!BO60),"-")</f>
        <v>0</v>
      </c>
      <c r="CH60" s="146">
        <f>IFERROR(IF(VLOOKUP($B60,'Novos Planos'!$B$9:$BR$71,CH$3,FALSE)-Desconto_TradeIn!BP60&lt;=0,0,VLOOKUP($B60,'Novos Planos'!$B$9:$BR$71,CH$3,FALSE)-Desconto_TradeIn!BP60),"-")</f>
        <v>0</v>
      </c>
      <c r="CI60" s="146">
        <f>IFERROR(IF(VLOOKUP($B60,'Novos Planos'!$B$9:$BR$71,CI$3,FALSE)-Desconto_TradeIn!BQ60&lt;=0,0,VLOOKUP($B60,'Novos Planos'!$B$9:$BR$71,CI$3,FALSE)-Desconto_TradeIn!BQ60),"-")</f>
        <v>0</v>
      </c>
      <c r="CJ60" s="146">
        <f>IFERROR(IF(VLOOKUP($B60,'Novos Planos'!$B$9:$BR$71,CJ$3,FALSE)-Desconto_TradeIn!BR60&lt;=0,0,VLOOKUP($B60,'Novos Planos'!$B$9:$BR$71,CJ$3,FALSE)-Desconto_TradeIn!BR60),"-")</f>
        <v>0</v>
      </c>
      <c r="CL60" s="237" t="b">
        <f>B60='Novos Planos'!B60</f>
        <v>1</v>
      </c>
      <c r="CM60" s="197" t="e">
        <v>#N/A</v>
      </c>
      <c r="CN60" s="197" t="e">
        <v>#N/A</v>
      </c>
      <c r="CO60" s="197" t="e">
        <v>#N/A</v>
      </c>
      <c r="CP60" s="197" t="e">
        <v>#N/A</v>
      </c>
      <c r="CQ60" s="197" t="e">
        <v>#N/A</v>
      </c>
      <c r="CR60" s="197" t="e">
        <v>#N/A</v>
      </c>
      <c r="CS60" s="197" t="e">
        <v>#N/A</v>
      </c>
      <c r="CT60" s="197" t="e">
        <v>#N/A</v>
      </c>
      <c r="CU60" s="197" t="e">
        <v>#N/A</v>
      </c>
      <c r="CV60" s="197" t="e">
        <v>#N/A</v>
      </c>
      <c r="CW60" s="197" t="e">
        <v>#N/A</v>
      </c>
      <c r="CX60" s="197" t="e">
        <v>#N/A</v>
      </c>
      <c r="CY60" s="197" t="e">
        <v>#N/A</v>
      </c>
      <c r="CZ60" s="197" t="e">
        <v>#N/A</v>
      </c>
      <c r="DA60" s="197" t="e">
        <v>#N/A</v>
      </c>
      <c r="DB60" s="197" t="e">
        <v>#N/A</v>
      </c>
      <c r="DC60" s="197" t="e">
        <v>#N/A</v>
      </c>
      <c r="DD60" s="197" t="e">
        <v>#N/A</v>
      </c>
      <c r="DE60" s="146" t="e">
        <v>#N/A</v>
      </c>
      <c r="DF60" s="146" t="e">
        <v>#N/A</v>
      </c>
      <c r="DG60" s="146" t="e">
        <v>#N/A</v>
      </c>
      <c r="DH60" s="146" t="e">
        <v>#N/A</v>
      </c>
      <c r="DI60" s="146" t="e">
        <v>#N/A</v>
      </c>
      <c r="DJ60" s="146" t="e">
        <v>#N/A</v>
      </c>
      <c r="DK60" s="146" t="e">
        <v>#N/A</v>
      </c>
      <c r="DL60" s="146" t="e">
        <v>#N/A</v>
      </c>
      <c r="DM60" s="146" t="e">
        <v>#N/A</v>
      </c>
      <c r="DN60" s="146" t="e">
        <v>#N/A</v>
      </c>
      <c r="DO60" s="146" t="e">
        <v>#N/A</v>
      </c>
      <c r="DP60" s="146" t="e">
        <v>#N/A</v>
      </c>
      <c r="DQ60" s="146" t="e">
        <v>#N/A</v>
      </c>
      <c r="DR60" s="146" t="e">
        <v>#N/A</v>
      </c>
      <c r="DS60" s="146" t="e">
        <v>#N/A</v>
      </c>
      <c r="DT60" s="146" t="e">
        <v>#N/A</v>
      </c>
      <c r="DU60" s="146" t="e">
        <v>#N/A</v>
      </c>
      <c r="DV60" s="146" t="e">
        <v>#N/A</v>
      </c>
      <c r="DW60" s="146" t="e">
        <v>#N/A</v>
      </c>
      <c r="DX60" s="146" t="e">
        <v>#N/A</v>
      </c>
      <c r="DY60" s="146" t="e">
        <v>#N/A</v>
      </c>
      <c r="DZ60" s="146" t="e">
        <v>#N/A</v>
      </c>
      <c r="EA60" s="146" t="e">
        <v>#N/A</v>
      </c>
      <c r="EB60" s="146" t="e">
        <v>#N/A</v>
      </c>
      <c r="EC60" s="146" t="e">
        <v>#N/A</v>
      </c>
      <c r="ED60" s="146" t="e">
        <v>#N/A</v>
      </c>
      <c r="EE60" s="146" t="e">
        <v>#N/A</v>
      </c>
      <c r="EF60" s="146" t="e">
        <v>#N/A</v>
      </c>
      <c r="EG60" s="146" t="e">
        <v>#N/A</v>
      </c>
      <c r="EH60" s="146" t="e">
        <v>#N/A</v>
      </c>
      <c r="EI60" s="146" t="e">
        <v>#N/A</v>
      </c>
      <c r="EJ60" s="146" t="e">
        <v>#N/A</v>
      </c>
      <c r="EK60" s="146" t="e">
        <v>#N/A</v>
      </c>
      <c r="EL60" s="146" t="e">
        <v>#N/A</v>
      </c>
      <c r="EM60" s="146" t="e">
        <v>#N/A</v>
      </c>
      <c r="EN60" s="146" t="e">
        <v>#N/A</v>
      </c>
      <c r="EO60" s="146" t="e">
        <v>#N/A</v>
      </c>
      <c r="EP60" s="146" t="e">
        <v>#N/A</v>
      </c>
      <c r="EQ60" s="146" t="e">
        <v>#N/A</v>
      </c>
      <c r="ER60" s="146" t="e">
        <v>#N/A</v>
      </c>
      <c r="ES60" s="146" t="e">
        <v>#N/A</v>
      </c>
      <c r="ET60" s="146" t="e">
        <v>#N/A</v>
      </c>
      <c r="EU60" s="146" t="e">
        <v>#N/A</v>
      </c>
      <c r="EV60" s="146" t="e">
        <v>#N/A</v>
      </c>
      <c r="EW60" s="146" t="e">
        <v>#N/A</v>
      </c>
      <c r="EX60" s="146" t="e">
        <v>#N/A</v>
      </c>
      <c r="EY60" s="146" t="e">
        <v>#N/A</v>
      </c>
      <c r="EZ60" s="146" t="e">
        <v>#N/A</v>
      </c>
      <c r="FA60" s="146" t="e">
        <v>#N/A</v>
      </c>
      <c r="FB60" s="146" t="e">
        <v>#N/A</v>
      </c>
      <c r="FC60" s="146" t="e">
        <v>#N/A</v>
      </c>
      <c r="FD60" s="146" t="e">
        <v>#N/A</v>
      </c>
      <c r="FE60" s="146" t="e">
        <v>#N/A</v>
      </c>
      <c r="FF60" s="146" t="e">
        <v>#N/A</v>
      </c>
      <c r="FG60" s="146" t="e">
        <v>#N/A</v>
      </c>
      <c r="FH60" s="146" t="e">
        <v>#N/A</v>
      </c>
      <c r="FI60" s="146" t="e">
        <v>#N/A</v>
      </c>
      <c r="FJ60" s="146" t="e">
        <v>#N/A</v>
      </c>
      <c r="FK60" s="146" t="e">
        <v>#N/A</v>
      </c>
      <c r="FL60" s="146" t="e">
        <v>#N/A</v>
      </c>
      <c r="FM60" s="146" t="e">
        <v>#N/A</v>
      </c>
      <c r="FN60" s="146" t="e">
        <v>#N/A</v>
      </c>
      <c r="FO60" s="146" t="e">
        <v>#N/A</v>
      </c>
    </row>
    <row r="61" spans="1:171" ht="15" customHeight="1">
      <c r="A61" s="296"/>
      <c r="B61" s="149" t="str">
        <f>'Novos Planos'!B61</f>
        <v>Samsung J100M</v>
      </c>
      <c r="C61" s="391" t="str">
        <f>'Novos Planos'!C61</f>
        <v>Samsung Galaxy J1</v>
      </c>
      <c r="D61" s="481">
        <f>'Novos Planos'!D61</f>
        <v>42219</v>
      </c>
      <c r="E61" s="481" t="str">
        <f>'Novos Planos'!E61</f>
        <v>Lte</v>
      </c>
      <c r="F61" s="197" t="str">
        <f>'Novos Planos'!F61</f>
        <v>3FF</v>
      </c>
      <c r="G61" s="197" t="str">
        <f>'Novos Planos'!G61</f>
        <v>SmartVivo 2GB</v>
      </c>
      <c r="H61" s="197"/>
      <c r="I61" s="197"/>
      <c r="J61" s="197"/>
      <c r="K61" s="197"/>
      <c r="L61" s="197"/>
      <c r="M61" s="197"/>
      <c r="N61" s="197"/>
      <c r="O61" s="197"/>
      <c r="P61" s="197"/>
      <c r="Q61" s="197">
        <f>IFERROR(IF(VLOOKUP($B61,Multivivo!$B$9:$AI$71,Q$3,FALSE)-Desconto_TradeIn!Q61&lt;=0,0,VLOOKUP($B61,Multivivo!$B$9:$AI$71,Q$3,FALSE)-Desconto_TradeIn!Q61),"-")</f>
        <v>429</v>
      </c>
      <c r="R61" s="197">
        <f>IFERROR(IF(VLOOKUP($B61,Multivivo!$B$9:$AI$71,R$3,FALSE)-Desconto_TradeIn!R61&lt;=0,0,VLOOKUP($B61,Multivivo!$B$9:$AI$71,R$3,FALSE)-Desconto_TradeIn!R61),"-")</f>
        <v>429</v>
      </c>
      <c r="S61" s="197">
        <f>IFERROR(IF(VLOOKUP($B61,Multivivo!$B$9:$AI$71,S$3,FALSE)-Desconto_TradeIn!S61&lt;=0,0,VLOOKUP($B61,Multivivo!$B$9:$AI$71,S$3,FALSE)-Desconto_TradeIn!S61),"-")</f>
        <v>429</v>
      </c>
      <c r="T61" s="197">
        <f>IFERROR(IF(VLOOKUP($B61,Multivivo!$B$9:$AI$71,T$3,FALSE)-Desconto_TradeIn!T61&lt;=0,0,VLOOKUP($B61,Multivivo!$B$9:$AI$71,T$3,FALSE)-Desconto_TradeIn!T61),"-")</f>
        <v>429</v>
      </c>
      <c r="U61" s="197">
        <f>IFERROR(IF(VLOOKUP($B61,Multivivo!$B$9:$AI$71,U$3,FALSE)-Desconto_TradeIn!U61&lt;=0,0,VLOOKUP($B61,Multivivo!$B$9:$AI$71,U$3,FALSE)-Desconto_TradeIn!U61),"-")</f>
        <v>429</v>
      </c>
      <c r="V61" s="197">
        <f>IFERROR(IF(VLOOKUP($B61,Multivivo!$B$9:$AI$71,V$3,FALSE)-Desconto_TradeIn!V61&lt;=0,0,VLOOKUP($B61,Multivivo!$B$9:$AI$71,V$3,FALSE)-Desconto_TradeIn!V61),"-")</f>
        <v>429</v>
      </c>
      <c r="W61" s="197">
        <f>IFERROR(IF(VLOOKUP($B61,Multivivo!$B$9:$AI$71,W$3,FALSE)-Desconto_TradeIn!W61&lt;=0,0,VLOOKUP($B61,Multivivo!$B$9:$AI$71,W$3,FALSE)-Desconto_TradeIn!W61),"-")</f>
        <v>429</v>
      </c>
      <c r="X61" s="197">
        <f>IFERROR(IF(VLOOKUP($B61,Multivivo!$B$9:$AI$71,X$3,FALSE)-Desconto_TradeIn!X61&lt;=0,0,VLOOKUP($B61,Multivivo!$B$9:$AI$71,X$3,FALSE)-Desconto_TradeIn!X61),"-")</f>
        <v>429</v>
      </c>
      <c r="Y61" s="197">
        <f>IFERROR(IF(VLOOKUP($B61,Multivivo!$B$9:$AI$71,Y$3,FALSE)-Desconto_TradeIn!Y61&lt;=0,0,VLOOKUP($B61,Multivivo!$B$9:$AI$71,Y$3,FALSE)-Desconto_TradeIn!Y61),"-")</f>
        <v>429</v>
      </c>
      <c r="Z61" s="146">
        <f>IFERROR(IF(VLOOKUP($B61,'Novos Planos'!$B$9:$BR$71,Z$3,FALSE)-Desconto_TradeIn!H61&lt;=0,0,VLOOKUP($B61,'Novos Planos'!$B$9:$BR$71,Z$3,FALSE)-Desconto_TradeIn!H61),"-")</f>
        <v>529</v>
      </c>
      <c r="AA61" s="146">
        <f>IFERROR(IF(VLOOKUP($B61,'Novos Planos'!$B$9:$BR$71,AA$3,FALSE)-Desconto_TradeIn!I61&lt;=0,0,VLOOKUP($B61,'Novos Planos'!$B$9:$BR$71,AA$3,FALSE)-Desconto_TradeIn!I61),"-")</f>
        <v>529</v>
      </c>
      <c r="AB61" s="146">
        <f>IFERROR(IF(VLOOKUP($B61,'Novos Planos'!$B$9:$BR$71,AB$3,FALSE)-Desconto_TradeIn!J61&lt;=0,0,VLOOKUP($B61,'Novos Planos'!$B$9:$BR$71,AB$3,FALSE)-Desconto_TradeIn!J61),"-")</f>
        <v>529</v>
      </c>
      <c r="AC61" s="146">
        <f>IFERROR(IF(VLOOKUP($B61,'Novos Planos'!$B$9:$BR$71,AC$3,FALSE)-Desconto_TradeIn!K61&lt;=0,0,VLOOKUP($B61,'Novos Planos'!$B$9:$BR$71,AC$3,FALSE)-Desconto_TradeIn!K61),"-")</f>
        <v>529</v>
      </c>
      <c r="AD61" s="146">
        <f>IFERROR(IF(VLOOKUP($B61,'Novos Planos'!$B$9:$BR$71,AD$3,FALSE)-Desconto_TradeIn!L61&lt;=0,0,VLOOKUP($B61,'Novos Planos'!$B$9:$BR$71,AD$3,FALSE)-Desconto_TradeIn!L61),"-")</f>
        <v>529</v>
      </c>
      <c r="AE61" s="146">
        <f>IFERROR(IF(VLOOKUP($B61,'Novos Planos'!$B$9:$BR$71,AE$3,FALSE)-Desconto_TradeIn!M61&lt;=0,0,VLOOKUP($B61,'Novos Planos'!$B$9:$BR$71,AE$3,FALSE)-Desconto_TradeIn!M61),"-")</f>
        <v>529</v>
      </c>
      <c r="AF61" s="146">
        <f>IFERROR(IF(VLOOKUP($B61,'Novos Planos'!$B$9:$BR$71,AF$3,FALSE)-Desconto_TradeIn!N61&lt;=0,0,VLOOKUP($B61,'Novos Planos'!$B$9:$BR$71,AF$3,FALSE)-Desconto_TradeIn!N61),"-")</f>
        <v>529</v>
      </c>
      <c r="AG61" s="146">
        <f>IFERROR(IF(VLOOKUP($B61,'Novos Planos'!$B$9:$BR$71,AG$3,FALSE)-Desconto_TradeIn!O61&lt;=0,0,VLOOKUP($B61,'Novos Planos'!$B$9:$BR$71,AG$3,FALSE)-Desconto_TradeIn!O61),"-")</f>
        <v>529</v>
      </c>
      <c r="AH61" s="146">
        <f>IFERROR(IF(VLOOKUP($B61,'Novos Planos'!$B$9:$BR$71,AH$3,FALSE)-Desconto_TradeIn!P61&lt;=0,0,VLOOKUP($B61,'Novos Planos'!$B$9:$BR$71,AH$3,FALSE)-Desconto_TradeIn!P61),"-")</f>
        <v>529</v>
      </c>
      <c r="AI61" s="146">
        <f>IFERROR(IF(VLOOKUP($B61,'Novos Planos'!$B$9:$BR$71,AI$3,FALSE)-Desconto_TradeIn!Q61&lt;=0,0,VLOOKUP($B61,'Novos Planos'!$B$9:$BR$71,AI$3,FALSE)-Desconto_TradeIn!Q61),"-")</f>
        <v>429</v>
      </c>
      <c r="AJ61" s="146">
        <f>IFERROR(IF(VLOOKUP($B61,'Novos Planos'!$B$9:$BR$71,AJ$3,FALSE)-Desconto_TradeIn!R61&lt;=0,0,VLOOKUP($B61,'Novos Planos'!$B$9:$BR$71,AJ$3,FALSE)-Desconto_TradeIn!R61),"-")</f>
        <v>429</v>
      </c>
      <c r="AK61" s="146">
        <f>IFERROR(IF(VLOOKUP($B61,'Novos Planos'!$B$9:$BR$71,AK$3,FALSE)-Desconto_TradeIn!S61&lt;=0,0,VLOOKUP($B61,'Novos Planos'!$B$9:$BR$71,AK$3,FALSE)-Desconto_TradeIn!S61),"-")</f>
        <v>429</v>
      </c>
      <c r="AL61" s="146">
        <f>IFERROR(IF(VLOOKUP($B61,'Novos Planos'!$B$9:$BR$71,AL$3,FALSE)-Desconto_TradeIn!T61&lt;=0,0,VLOOKUP($B61,'Novos Planos'!$B$9:$BR$71,AL$3,FALSE)-Desconto_TradeIn!T61),"-")</f>
        <v>429</v>
      </c>
      <c r="AM61" s="146">
        <f>IFERROR(IF(VLOOKUP($B61,'Novos Planos'!$B$9:$BR$71,AM$3,FALSE)-Desconto_TradeIn!U61&lt;=0,0,VLOOKUP($B61,'Novos Planos'!$B$9:$BR$71,AM$3,FALSE)-Desconto_TradeIn!U61),"-")</f>
        <v>429</v>
      </c>
      <c r="AN61" s="146">
        <f>IFERROR(IF(VLOOKUP($B61,'Novos Planos'!$B$9:$BR$71,AN$3,FALSE)-Desconto_TradeIn!V61&lt;=0,0,VLOOKUP($B61,'Novos Planos'!$B$9:$BR$71,AN$3,FALSE)-Desconto_TradeIn!V61),"-")</f>
        <v>429</v>
      </c>
      <c r="AO61" s="146">
        <f>IFERROR(IF(VLOOKUP($B61,'Novos Planos'!$B$9:$BR$71,AO$3,FALSE)-Desconto_TradeIn!W61&lt;=0,0,VLOOKUP($B61,'Novos Planos'!$B$9:$BR$71,AO$3,FALSE)-Desconto_TradeIn!W61),"-")</f>
        <v>429</v>
      </c>
      <c r="AP61" s="146">
        <f>IFERROR(IF(VLOOKUP($B61,'Novos Planos'!$B$9:$BR$71,AP$3,FALSE)-Desconto_TradeIn!X61&lt;=0,0,VLOOKUP($B61,'Novos Planos'!$B$9:$BR$71,AP$3,FALSE)-Desconto_TradeIn!X61),"-")</f>
        <v>429</v>
      </c>
      <c r="AQ61" s="146">
        <f>IFERROR(IF(VLOOKUP($B61,'Novos Planos'!$B$9:$BR$71,AQ$3,FALSE)-Desconto_TradeIn!Y61&lt;=0,0,VLOOKUP($B61,'Novos Planos'!$B$9:$BR$71,AQ$3,FALSE)-Desconto_TradeIn!Y61),"-")</f>
        <v>429</v>
      </c>
      <c r="AR61" s="146">
        <f>IFERROR(IF(VLOOKUP($B61,'Novos Planos'!$B$9:$BR$71,AR$3,FALSE)-Desconto_TradeIn!Z61&lt;=0,0,VLOOKUP($B61,'Novos Planos'!$B$9:$BR$71,AR$3,FALSE)-Desconto_TradeIn!Z61),"-")</f>
        <v>49</v>
      </c>
      <c r="AS61" s="146">
        <f>IFERROR(IF(VLOOKUP($B61,'Novos Planos'!$B$9:$BR$71,AS$3,FALSE)-Desconto_TradeIn!AA61&lt;=0,0,VLOOKUP($B61,'Novos Planos'!$B$9:$BR$71,AS$3,FALSE)-Desconto_TradeIn!AA61),"-")</f>
        <v>49</v>
      </c>
      <c r="AT61" s="146">
        <f>IFERROR(IF(VLOOKUP($B61,'Novos Planos'!$B$9:$BR$71,AT$3,FALSE)-Desconto_TradeIn!AB61&lt;=0,0,VLOOKUP($B61,'Novos Planos'!$B$9:$BR$71,AT$3,FALSE)-Desconto_TradeIn!AB61),"-")</f>
        <v>49</v>
      </c>
      <c r="AU61" s="146">
        <f>IFERROR(IF(VLOOKUP($B61,'Novos Planos'!$B$9:$BR$71,AU$3,FALSE)-Desconto_TradeIn!AC61&lt;=0,0,VLOOKUP($B61,'Novos Planos'!$B$9:$BR$71,AU$3,FALSE)-Desconto_TradeIn!AC61),"-")</f>
        <v>49</v>
      </c>
      <c r="AV61" s="146">
        <f>IFERROR(IF(VLOOKUP($B61,'Novos Planos'!$B$9:$BR$71,AV$3,FALSE)-Desconto_TradeIn!AD61&lt;=0,0,VLOOKUP($B61,'Novos Planos'!$B$9:$BR$71,AV$3,FALSE)-Desconto_TradeIn!AD61),"-")</f>
        <v>49</v>
      </c>
      <c r="AW61" s="146">
        <f>IFERROR(IF(VLOOKUP($B61,'Novos Planos'!$B$9:$BR$71,AW$3,FALSE)-Desconto_TradeIn!AE61&lt;=0,0,VLOOKUP($B61,'Novos Planos'!$B$9:$BR$71,AW$3,FALSE)-Desconto_TradeIn!AE61),"-")</f>
        <v>49</v>
      </c>
      <c r="AX61" s="146">
        <f>IFERROR(IF(VLOOKUP($B61,'Novos Planos'!$B$9:$BR$71,AX$3,FALSE)-Desconto_TradeIn!AF61&lt;=0,0,VLOOKUP($B61,'Novos Planos'!$B$9:$BR$71,AX$3,FALSE)-Desconto_TradeIn!AF61),"-")</f>
        <v>49</v>
      </c>
      <c r="AY61" s="146">
        <f>IFERROR(IF(VLOOKUP($B61,'Novos Planos'!$B$9:$BR$71,AY$3,FALSE)-Desconto_TradeIn!AG61&lt;=0,0,VLOOKUP($B61,'Novos Planos'!$B$9:$BR$71,AY$3,FALSE)-Desconto_TradeIn!AG61),"-")</f>
        <v>49</v>
      </c>
      <c r="AZ61" s="146">
        <f>IFERROR(IF(VLOOKUP($B61,'Novos Planos'!$B$9:$BR$71,AZ$3,FALSE)-Desconto_TradeIn!AH61&lt;=0,0,VLOOKUP($B61,'Novos Planos'!$B$9:$BR$71,AZ$3,FALSE)-Desconto_TradeIn!AH61),"-")</f>
        <v>49</v>
      </c>
      <c r="BA61" s="146">
        <f>IFERROR(IF(VLOOKUP($B61,'Novos Planos'!$B$9:$BR$71,BA$3,FALSE)-Desconto_TradeIn!AI61&lt;=0,0,VLOOKUP($B61,'Novos Planos'!$B$9:$BR$71,BA$3,FALSE)-Desconto_TradeIn!AI61),"-")</f>
        <v>29</v>
      </c>
      <c r="BB61" s="146">
        <f>IFERROR(IF(VLOOKUP($B61,'Novos Planos'!$B$9:$BR$71,BB$3,FALSE)-Desconto_TradeIn!AJ61&lt;=0,0,VLOOKUP($B61,'Novos Planos'!$B$9:$BR$71,BB$3,FALSE)-Desconto_TradeIn!AJ61),"-")</f>
        <v>29</v>
      </c>
      <c r="BC61" s="146">
        <f>IFERROR(IF(VLOOKUP($B61,'Novos Planos'!$B$9:$BR$71,BC$3,FALSE)-Desconto_TradeIn!AK61&lt;=0,0,VLOOKUP($B61,'Novos Planos'!$B$9:$BR$71,BC$3,FALSE)-Desconto_TradeIn!AK61),"-")</f>
        <v>29</v>
      </c>
      <c r="BD61" s="146">
        <f>IFERROR(IF(VLOOKUP($B61,'Novos Planos'!$B$9:$BR$71,BD$3,FALSE)-Desconto_TradeIn!AL61&lt;=0,0,VLOOKUP($B61,'Novos Planos'!$B$9:$BR$71,BD$3,FALSE)-Desconto_TradeIn!AL61),"-")</f>
        <v>29</v>
      </c>
      <c r="BE61" s="146">
        <f>IFERROR(IF(VLOOKUP($B61,'Novos Planos'!$B$9:$BR$71,BE$3,FALSE)-Desconto_TradeIn!AM61&lt;=0,0,VLOOKUP($B61,'Novos Planos'!$B$9:$BR$71,BE$3,FALSE)-Desconto_TradeIn!AM61),"-")</f>
        <v>29</v>
      </c>
      <c r="BF61" s="146">
        <f>IFERROR(IF(VLOOKUP($B61,'Novos Planos'!$B$9:$BR$71,BF$3,FALSE)-Desconto_TradeIn!AN61&lt;=0,0,VLOOKUP($B61,'Novos Planos'!$B$9:$BR$71,BF$3,FALSE)-Desconto_TradeIn!AN61),"-")</f>
        <v>29</v>
      </c>
      <c r="BG61" s="146">
        <f>IFERROR(IF(VLOOKUP($B61,'Novos Planos'!$B$9:$BR$71,BG$3,FALSE)-Desconto_TradeIn!AO61&lt;=0,0,VLOOKUP($B61,'Novos Planos'!$B$9:$BR$71,BG$3,FALSE)-Desconto_TradeIn!AO61),"-")</f>
        <v>29</v>
      </c>
      <c r="BH61" s="146">
        <f>IFERROR(IF(VLOOKUP($B61,'Novos Planos'!$B$9:$BR$71,BH$3,FALSE)-Desconto_TradeIn!AP61&lt;=0,0,VLOOKUP($B61,'Novos Planos'!$B$9:$BR$71,BH$3,FALSE)-Desconto_TradeIn!AP61),"-")</f>
        <v>29</v>
      </c>
      <c r="BI61" s="146">
        <f>IFERROR(IF(VLOOKUP($B61,'Novos Planos'!$B$9:$BR$71,BI$3,FALSE)-Desconto_TradeIn!AQ61&lt;=0,0,VLOOKUP($B61,'Novos Planos'!$B$9:$BR$71,BI$3,FALSE)-Desconto_TradeIn!AQ61),"-")</f>
        <v>29</v>
      </c>
      <c r="BJ61" s="146">
        <f>IFERROR(IF(VLOOKUP($B61,'Novos Planos'!$B$9:$BR$71,BJ$3,FALSE)-Desconto_TradeIn!AR61&lt;=0,0,VLOOKUP($B61,'Novos Planos'!$B$9:$BR$71,BJ$3,FALSE)-Desconto_TradeIn!AR61),"-")</f>
        <v>29</v>
      </c>
      <c r="BK61" s="146">
        <f>IFERROR(IF(VLOOKUP($B61,'Novos Planos'!$B$9:$BR$71,BK$3,FALSE)-Desconto_TradeIn!AS61&lt;=0,0,VLOOKUP($B61,'Novos Planos'!$B$9:$BR$71,BK$3,FALSE)-Desconto_TradeIn!AS61),"-")</f>
        <v>29</v>
      </c>
      <c r="BL61" s="146">
        <f>IFERROR(IF(VLOOKUP($B61,'Novos Planos'!$B$9:$BR$71,BL$3,FALSE)-Desconto_TradeIn!AT61&lt;=0,0,VLOOKUP($B61,'Novos Planos'!$B$9:$BR$71,BL$3,FALSE)-Desconto_TradeIn!AT61),"-")</f>
        <v>29</v>
      </c>
      <c r="BM61" s="146">
        <f>IFERROR(IF(VLOOKUP($B61,'Novos Planos'!$B$9:$BR$71,BM$3,FALSE)-Desconto_TradeIn!AU61&lt;=0,0,VLOOKUP($B61,'Novos Planos'!$B$9:$BR$71,BM$3,FALSE)-Desconto_TradeIn!AU61),"-")</f>
        <v>29</v>
      </c>
      <c r="BN61" s="146">
        <f>IFERROR(IF(VLOOKUP($B61,'Novos Planos'!$B$9:$BR$71,BN$3,FALSE)-Desconto_TradeIn!AV61&lt;=0,0,VLOOKUP($B61,'Novos Planos'!$B$9:$BR$71,BN$3,FALSE)-Desconto_TradeIn!AV61),"-")</f>
        <v>29</v>
      </c>
      <c r="BO61" s="146">
        <f>IFERROR(IF(VLOOKUP($B61,'Novos Planos'!$B$9:$BR$71,BO$3,FALSE)-Desconto_TradeIn!AW61&lt;=0,0,VLOOKUP($B61,'Novos Planos'!$B$9:$BR$71,BO$3,FALSE)-Desconto_TradeIn!AW61),"-")</f>
        <v>29</v>
      </c>
      <c r="BP61" s="146">
        <f>IFERROR(IF(VLOOKUP($B61,'Novos Planos'!$B$9:$BR$71,BP$3,FALSE)-Desconto_TradeIn!AX61&lt;=0,0,VLOOKUP($B61,'Novos Planos'!$B$9:$BR$71,BP$3,FALSE)-Desconto_TradeIn!AX61),"-")</f>
        <v>29</v>
      </c>
      <c r="BQ61" s="146">
        <f>IFERROR(IF(VLOOKUP($B61,'Novos Planos'!$B$9:$BR$71,BQ$3,FALSE)-Desconto_TradeIn!AY61&lt;=0,0,VLOOKUP($B61,'Novos Planos'!$B$9:$BR$71,BQ$3,FALSE)-Desconto_TradeIn!AY61),"-")</f>
        <v>29</v>
      </c>
      <c r="BR61" s="146">
        <f>IFERROR(IF(VLOOKUP($B61,'Novos Planos'!$B$9:$BR$71,BR$3,FALSE)-Desconto_TradeIn!AZ61&lt;=0,0,VLOOKUP($B61,'Novos Planos'!$B$9:$BR$71,BR$3,FALSE)-Desconto_TradeIn!AZ61),"-")</f>
        <v>29</v>
      </c>
      <c r="BS61" s="146">
        <f>IFERROR(IF(VLOOKUP($B61,'Novos Planos'!$B$9:$BR$71,BS$3,FALSE)-Desconto_TradeIn!BA61&lt;=0,0,VLOOKUP($B61,'Novos Planos'!$B$9:$BR$71,BS$3,FALSE)-Desconto_TradeIn!BA61),"-")</f>
        <v>29</v>
      </c>
      <c r="BT61" s="146">
        <f>IFERROR(IF(VLOOKUP($B61,'Novos Planos'!$B$9:$BR$71,BT$3,FALSE)-Desconto_TradeIn!BB61&lt;=0,0,VLOOKUP($B61,'Novos Planos'!$B$9:$BR$71,BT$3,FALSE)-Desconto_TradeIn!BB61),"-")</f>
        <v>29</v>
      </c>
      <c r="BU61" s="146">
        <f>IFERROR(IF(VLOOKUP($B61,'Novos Planos'!$B$9:$BR$71,BU$3,FALSE)-Desconto_TradeIn!BC61&lt;=0,0,VLOOKUP($B61,'Novos Planos'!$B$9:$BR$71,BU$3,FALSE)-Desconto_TradeIn!BC61),"-")</f>
        <v>29</v>
      </c>
      <c r="BV61" s="146">
        <f>IFERROR(IF(VLOOKUP($B61,'Novos Planos'!$B$9:$BR$71,BV$3,FALSE)-Desconto_TradeIn!BD61&lt;=0,0,VLOOKUP($B61,'Novos Planos'!$B$9:$BR$71,BV$3,FALSE)-Desconto_TradeIn!BD61),"-")</f>
        <v>29</v>
      </c>
      <c r="BW61" s="146">
        <f>IFERROR(IF(VLOOKUP($B61,'Novos Planos'!$B$9:$BR$71,BW$3,FALSE)-Desconto_TradeIn!BE61&lt;=0,0,VLOOKUP($B61,'Novos Planos'!$B$9:$BR$71,BW$3,FALSE)-Desconto_TradeIn!BE61),"-")</f>
        <v>29</v>
      </c>
      <c r="BX61" s="146">
        <f>IFERROR(IF(VLOOKUP($B61,'Novos Planos'!$B$9:$BR$71,BX$3,FALSE)-Desconto_TradeIn!BF61&lt;=0,0,VLOOKUP($B61,'Novos Planos'!$B$9:$BR$71,BX$3,FALSE)-Desconto_TradeIn!BF61),"-")</f>
        <v>29</v>
      </c>
      <c r="BY61" s="146">
        <f>IFERROR(IF(VLOOKUP($B61,'Novos Planos'!$B$9:$BR$71,BY$3,FALSE)-Desconto_TradeIn!BG61&lt;=0,0,VLOOKUP($B61,'Novos Planos'!$B$9:$BR$71,BY$3,FALSE)-Desconto_TradeIn!BG61),"-")</f>
        <v>29</v>
      </c>
      <c r="BZ61" s="146">
        <f>IFERROR(IF(VLOOKUP($B61,'Novos Planos'!$B$9:$BR$71,BZ$3,FALSE)-Desconto_TradeIn!BH61&lt;=0,0,VLOOKUP($B61,'Novos Planos'!$B$9:$BR$71,BZ$3,FALSE)-Desconto_TradeIn!BH61),"-")</f>
        <v>29</v>
      </c>
      <c r="CA61" s="146">
        <f>IFERROR(IF(VLOOKUP($B61,'Novos Planos'!$B$9:$BR$71,CA$3,FALSE)-Desconto_TradeIn!BI61&lt;=0,0,VLOOKUP($B61,'Novos Planos'!$B$9:$BR$71,CA$3,FALSE)-Desconto_TradeIn!BI61),"-")</f>
        <v>29</v>
      </c>
      <c r="CB61" s="146">
        <f>IFERROR(IF(VLOOKUP($B61,'Novos Planos'!$B$9:$BR$71,CB$3,FALSE)-Desconto_TradeIn!BJ61&lt;=0,0,VLOOKUP($B61,'Novos Planos'!$B$9:$BR$71,CB$3,FALSE)-Desconto_TradeIn!BJ61),"-")</f>
        <v>0</v>
      </c>
      <c r="CC61" s="146">
        <f>IFERROR(IF(VLOOKUP($B61,'Novos Planos'!$B$9:$BR$71,CC$3,FALSE)-Desconto_TradeIn!BK61&lt;=0,0,VLOOKUP($B61,'Novos Planos'!$B$9:$BR$71,CC$3,FALSE)-Desconto_TradeIn!BK61),"-")</f>
        <v>0</v>
      </c>
      <c r="CD61" s="146">
        <f>IFERROR(IF(VLOOKUP($B61,'Novos Planos'!$B$9:$BR$71,CD$3,FALSE)-Desconto_TradeIn!BL61&lt;=0,0,VLOOKUP($B61,'Novos Planos'!$B$9:$BR$71,CD$3,FALSE)-Desconto_TradeIn!BL61),"-")</f>
        <v>0</v>
      </c>
      <c r="CE61" s="146">
        <f>IFERROR(IF(VLOOKUP($B61,'Novos Planos'!$B$9:$BR$71,CE$3,FALSE)-Desconto_TradeIn!BM61&lt;=0,0,VLOOKUP($B61,'Novos Planos'!$B$9:$BR$71,CE$3,FALSE)-Desconto_TradeIn!BM61),"-")</f>
        <v>0</v>
      </c>
      <c r="CF61" s="146">
        <f>IFERROR(IF(VLOOKUP($B61,'Novos Planos'!$B$9:$BR$71,CF$3,FALSE)-Desconto_TradeIn!BN61&lt;=0,0,VLOOKUP($B61,'Novos Planos'!$B$9:$BR$71,CF$3,FALSE)-Desconto_TradeIn!BN61),"-")</f>
        <v>0</v>
      </c>
      <c r="CG61" s="146">
        <f>IFERROR(IF(VLOOKUP($B61,'Novos Planos'!$B$9:$BR$71,CG$3,FALSE)-Desconto_TradeIn!BO61&lt;=0,0,VLOOKUP($B61,'Novos Planos'!$B$9:$BR$71,CG$3,FALSE)-Desconto_TradeIn!BO61),"-")</f>
        <v>0</v>
      </c>
      <c r="CH61" s="146">
        <f>IFERROR(IF(VLOOKUP($B61,'Novos Planos'!$B$9:$BR$71,CH$3,FALSE)-Desconto_TradeIn!BP61&lt;=0,0,VLOOKUP($B61,'Novos Planos'!$B$9:$BR$71,CH$3,FALSE)-Desconto_TradeIn!BP61),"-")</f>
        <v>0</v>
      </c>
      <c r="CI61" s="146">
        <f>IFERROR(IF(VLOOKUP($B61,'Novos Planos'!$B$9:$BR$71,CI$3,FALSE)-Desconto_TradeIn!BQ61&lt;=0,0,VLOOKUP($B61,'Novos Planos'!$B$9:$BR$71,CI$3,FALSE)-Desconto_TradeIn!BQ61),"-")</f>
        <v>0</v>
      </c>
      <c r="CJ61" s="146">
        <f>IFERROR(IF(VLOOKUP($B61,'Novos Planos'!$B$9:$BR$71,CJ$3,FALSE)-Desconto_TradeIn!BR61&lt;=0,0,VLOOKUP($B61,'Novos Planos'!$B$9:$BR$71,CJ$3,FALSE)-Desconto_TradeIn!BR61),"-")</f>
        <v>0</v>
      </c>
      <c r="CL61" s="237" t="b">
        <f>B61='Novos Planos'!B61</f>
        <v>1</v>
      </c>
      <c r="CM61" s="197" t="e">
        <v>#N/A</v>
      </c>
      <c r="CN61" s="197" t="e">
        <v>#N/A</v>
      </c>
      <c r="CO61" s="197" t="e">
        <v>#N/A</v>
      </c>
      <c r="CP61" s="197" t="e">
        <v>#N/A</v>
      </c>
      <c r="CQ61" s="197" t="e">
        <v>#N/A</v>
      </c>
      <c r="CR61" s="197" t="e">
        <v>#N/A</v>
      </c>
      <c r="CS61" s="197" t="e">
        <v>#N/A</v>
      </c>
      <c r="CT61" s="197" t="e">
        <v>#N/A</v>
      </c>
      <c r="CU61" s="197" t="e">
        <v>#N/A</v>
      </c>
      <c r="CV61" s="197" t="e">
        <v>#N/A</v>
      </c>
      <c r="CW61" s="197" t="e">
        <v>#N/A</v>
      </c>
      <c r="CX61" s="197" t="e">
        <v>#N/A</v>
      </c>
      <c r="CY61" s="197" t="e">
        <v>#N/A</v>
      </c>
      <c r="CZ61" s="197" t="e">
        <v>#N/A</v>
      </c>
      <c r="DA61" s="197" t="e">
        <v>#N/A</v>
      </c>
      <c r="DB61" s="197" t="e">
        <v>#N/A</v>
      </c>
      <c r="DC61" s="197" t="e">
        <v>#N/A</v>
      </c>
      <c r="DD61" s="197" t="e">
        <v>#N/A</v>
      </c>
      <c r="DE61" s="146" t="e">
        <v>#N/A</v>
      </c>
      <c r="DF61" s="146" t="e">
        <v>#N/A</v>
      </c>
      <c r="DG61" s="146" t="e">
        <v>#N/A</v>
      </c>
      <c r="DH61" s="146" t="e">
        <v>#N/A</v>
      </c>
      <c r="DI61" s="146" t="e">
        <v>#N/A</v>
      </c>
      <c r="DJ61" s="146" t="e">
        <v>#N/A</v>
      </c>
      <c r="DK61" s="146" t="e">
        <v>#N/A</v>
      </c>
      <c r="DL61" s="146" t="e">
        <v>#N/A</v>
      </c>
      <c r="DM61" s="146" t="e">
        <v>#N/A</v>
      </c>
      <c r="DN61" s="146" t="e">
        <v>#N/A</v>
      </c>
      <c r="DO61" s="146" t="e">
        <v>#N/A</v>
      </c>
      <c r="DP61" s="146" t="e">
        <v>#N/A</v>
      </c>
      <c r="DQ61" s="146" t="e">
        <v>#N/A</v>
      </c>
      <c r="DR61" s="146" t="e">
        <v>#N/A</v>
      </c>
      <c r="DS61" s="146" t="e">
        <v>#N/A</v>
      </c>
      <c r="DT61" s="146" t="e">
        <v>#N/A</v>
      </c>
      <c r="DU61" s="146" t="e">
        <v>#N/A</v>
      </c>
      <c r="DV61" s="146" t="e">
        <v>#N/A</v>
      </c>
      <c r="DW61" s="146" t="e">
        <v>#N/A</v>
      </c>
      <c r="DX61" s="146" t="e">
        <v>#N/A</v>
      </c>
      <c r="DY61" s="146" t="e">
        <v>#N/A</v>
      </c>
      <c r="DZ61" s="146" t="e">
        <v>#N/A</v>
      </c>
      <c r="EA61" s="146" t="e">
        <v>#N/A</v>
      </c>
      <c r="EB61" s="146" t="e">
        <v>#N/A</v>
      </c>
      <c r="EC61" s="146" t="e">
        <v>#N/A</v>
      </c>
      <c r="ED61" s="146" t="e">
        <v>#N/A</v>
      </c>
      <c r="EE61" s="146" t="e">
        <v>#N/A</v>
      </c>
      <c r="EF61" s="146" t="e">
        <v>#N/A</v>
      </c>
      <c r="EG61" s="146" t="e">
        <v>#N/A</v>
      </c>
      <c r="EH61" s="146" t="e">
        <v>#N/A</v>
      </c>
      <c r="EI61" s="146" t="e">
        <v>#N/A</v>
      </c>
      <c r="EJ61" s="146" t="e">
        <v>#N/A</v>
      </c>
      <c r="EK61" s="146" t="e">
        <v>#N/A</v>
      </c>
      <c r="EL61" s="146" t="e">
        <v>#N/A</v>
      </c>
      <c r="EM61" s="146" t="e">
        <v>#N/A</v>
      </c>
      <c r="EN61" s="146" t="e">
        <v>#N/A</v>
      </c>
      <c r="EO61" s="146" t="e">
        <v>#N/A</v>
      </c>
      <c r="EP61" s="146" t="e">
        <v>#N/A</v>
      </c>
      <c r="EQ61" s="146" t="e">
        <v>#N/A</v>
      </c>
      <c r="ER61" s="146" t="e">
        <v>#N/A</v>
      </c>
      <c r="ES61" s="146" t="e">
        <v>#N/A</v>
      </c>
      <c r="ET61" s="146" t="e">
        <v>#N/A</v>
      </c>
      <c r="EU61" s="146" t="e">
        <v>#N/A</v>
      </c>
      <c r="EV61" s="146" t="e">
        <v>#N/A</v>
      </c>
      <c r="EW61" s="146" t="e">
        <v>#N/A</v>
      </c>
      <c r="EX61" s="146" t="e">
        <v>#N/A</v>
      </c>
      <c r="EY61" s="146" t="e">
        <v>#N/A</v>
      </c>
      <c r="EZ61" s="146" t="e">
        <v>#N/A</v>
      </c>
      <c r="FA61" s="146" t="e">
        <v>#N/A</v>
      </c>
      <c r="FB61" s="146" t="e">
        <v>#N/A</v>
      </c>
      <c r="FC61" s="146" t="e">
        <v>#N/A</v>
      </c>
      <c r="FD61" s="146" t="e">
        <v>#N/A</v>
      </c>
      <c r="FE61" s="146" t="e">
        <v>#N/A</v>
      </c>
      <c r="FF61" s="146" t="e">
        <v>#N/A</v>
      </c>
      <c r="FG61" s="146" t="e">
        <v>#N/A</v>
      </c>
      <c r="FH61" s="146" t="e">
        <v>#N/A</v>
      </c>
      <c r="FI61" s="146" t="e">
        <v>#N/A</v>
      </c>
      <c r="FJ61" s="146" t="e">
        <v>#N/A</v>
      </c>
      <c r="FK61" s="146" t="e">
        <v>#N/A</v>
      </c>
      <c r="FL61" s="146" t="e">
        <v>#N/A</v>
      </c>
      <c r="FM61" s="146" t="e">
        <v>#N/A</v>
      </c>
      <c r="FN61" s="146" t="e">
        <v>#N/A</v>
      </c>
      <c r="FO61" s="146" t="e">
        <v>#N/A</v>
      </c>
    </row>
    <row r="62" spans="1:171" ht="15" customHeight="1">
      <c r="A62" s="296"/>
      <c r="B62" s="149" t="str">
        <f>'Novos Planos'!B62</f>
        <v>LG V490</v>
      </c>
      <c r="C62" s="186" t="str">
        <f>'Novos Planos'!C62</f>
        <v>LG G Pad 8" 4G</v>
      </c>
      <c r="D62" s="481">
        <f>'Novos Planos'!D62</f>
        <v>42209</v>
      </c>
      <c r="E62" s="481" t="str">
        <f>'Novos Planos'!E62</f>
        <v>Lte</v>
      </c>
      <c r="F62" s="197" t="str">
        <f>'Novos Planos'!F62</f>
        <v>3FF</v>
      </c>
      <c r="G62" s="197" t="str">
        <f>'Novos Planos'!G62</f>
        <v>VIM 6GB</v>
      </c>
      <c r="H62" s="197"/>
      <c r="I62" s="197"/>
      <c r="J62" s="197"/>
      <c r="K62" s="197"/>
      <c r="L62" s="197"/>
      <c r="M62" s="197"/>
      <c r="N62" s="197"/>
      <c r="O62" s="197"/>
      <c r="P62" s="197"/>
      <c r="Q62" s="197" t="str">
        <f>IFERROR(IF(VLOOKUP($B62,Multivivo!$B$9:$AI$71,Q$3,FALSE)-Desconto_TradeIn!Q62&lt;=0,0,VLOOKUP($B62,Multivivo!$B$9:$AI$71,Q$3,FALSE)-Desconto_TradeIn!Q62),"-")</f>
        <v>-</v>
      </c>
      <c r="R62" s="197" t="str">
        <f>IFERROR(IF(VLOOKUP($B62,Multivivo!$B$9:$AI$71,R$3,FALSE)-Desconto_TradeIn!R62&lt;=0,0,VLOOKUP($B62,Multivivo!$B$9:$AI$71,R$3,FALSE)-Desconto_TradeIn!R62),"-")</f>
        <v>-</v>
      </c>
      <c r="S62" s="197" t="str">
        <f>IFERROR(IF(VLOOKUP($B62,Multivivo!$B$9:$AI$71,S$3,FALSE)-Desconto_TradeIn!S62&lt;=0,0,VLOOKUP($B62,Multivivo!$B$9:$AI$71,S$3,FALSE)-Desconto_TradeIn!S62),"-")</f>
        <v>-</v>
      </c>
      <c r="T62" s="197" t="str">
        <f>IFERROR(IF(VLOOKUP($B62,Multivivo!$B$9:$AI$71,T$3,FALSE)-Desconto_TradeIn!T62&lt;=0,0,VLOOKUP($B62,Multivivo!$B$9:$AI$71,T$3,FALSE)-Desconto_TradeIn!T62),"-")</f>
        <v>-</v>
      </c>
      <c r="U62" s="197" t="str">
        <f>IFERROR(IF(VLOOKUP($B62,Multivivo!$B$9:$AI$71,U$3,FALSE)-Desconto_TradeIn!U62&lt;=0,0,VLOOKUP($B62,Multivivo!$B$9:$AI$71,U$3,FALSE)-Desconto_TradeIn!U62),"-")</f>
        <v>-</v>
      </c>
      <c r="V62" s="197" t="str">
        <f>IFERROR(IF(VLOOKUP($B62,Multivivo!$B$9:$AI$71,V$3,FALSE)-Desconto_TradeIn!V62&lt;=0,0,VLOOKUP($B62,Multivivo!$B$9:$AI$71,V$3,FALSE)-Desconto_TradeIn!V62),"-")</f>
        <v>-</v>
      </c>
      <c r="W62" s="197" t="str">
        <f>IFERROR(IF(VLOOKUP($B62,Multivivo!$B$9:$AI$71,W$3,FALSE)-Desconto_TradeIn!W62&lt;=0,0,VLOOKUP($B62,Multivivo!$B$9:$AI$71,W$3,FALSE)-Desconto_TradeIn!W62),"-")</f>
        <v>-</v>
      </c>
      <c r="X62" s="197" t="str">
        <f>IFERROR(IF(VLOOKUP($B62,Multivivo!$B$9:$AI$71,X$3,FALSE)-Desconto_TradeIn!X62&lt;=0,0,VLOOKUP($B62,Multivivo!$B$9:$AI$71,X$3,FALSE)-Desconto_TradeIn!X62),"-")</f>
        <v>-</v>
      </c>
      <c r="Y62" s="197" t="str">
        <f>IFERROR(IF(VLOOKUP($B62,Multivivo!$B$9:$AI$71,Y$3,FALSE)-Desconto_TradeIn!Y62&lt;=0,0,VLOOKUP($B62,Multivivo!$B$9:$AI$71,Y$3,FALSE)-Desconto_TradeIn!Y62),"-")</f>
        <v>-</v>
      </c>
      <c r="Z62" s="146">
        <f>IFERROR(IF(VLOOKUP($B62,'Novos Planos'!$B$9:$BR$71,Z$3,FALSE)-Desconto_TradeIn!H62&lt;=0,0,VLOOKUP($B62,'Novos Planos'!$B$9:$BR$71,Z$3,FALSE)-Desconto_TradeIn!H62),"-")</f>
        <v>1129</v>
      </c>
      <c r="AA62" s="146">
        <f>IFERROR(IF(VLOOKUP($B62,'Novos Planos'!$B$9:$BR$71,AA$3,FALSE)-Desconto_TradeIn!I62&lt;=0,0,VLOOKUP($B62,'Novos Planos'!$B$9:$BR$71,AA$3,FALSE)-Desconto_TradeIn!I62),"-")</f>
        <v>1129</v>
      </c>
      <c r="AB62" s="146">
        <f>IFERROR(IF(VLOOKUP($B62,'Novos Planos'!$B$9:$BR$71,AB$3,FALSE)-Desconto_TradeIn!J62&lt;=0,0,VLOOKUP($B62,'Novos Planos'!$B$9:$BR$71,AB$3,FALSE)-Desconto_TradeIn!J62),"-")</f>
        <v>1129</v>
      </c>
      <c r="AC62" s="146">
        <f>IFERROR(IF(VLOOKUP($B62,'Novos Planos'!$B$9:$BR$71,AC$3,FALSE)-Desconto_TradeIn!K62&lt;=0,0,VLOOKUP($B62,'Novos Planos'!$B$9:$BR$71,AC$3,FALSE)-Desconto_TradeIn!K62),"-")</f>
        <v>1129</v>
      </c>
      <c r="AD62" s="146">
        <f>IFERROR(IF(VLOOKUP($B62,'Novos Planos'!$B$9:$BR$71,AD$3,FALSE)-Desconto_TradeIn!L62&lt;=0,0,VLOOKUP($B62,'Novos Planos'!$B$9:$BR$71,AD$3,FALSE)-Desconto_TradeIn!L62),"-")</f>
        <v>1129</v>
      </c>
      <c r="AE62" s="146">
        <f>IFERROR(IF(VLOOKUP($B62,'Novos Planos'!$B$9:$BR$71,AE$3,FALSE)-Desconto_TradeIn!M62&lt;=0,0,VLOOKUP($B62,'Novos Planos'!$B$9:$BR$71,AE$3,FALSE)-Desconto_TradeIn!M62),"-")</f>
        <v>1129</v>
      </c>
      <c r="AF62" s="146">
        <f>IFERROR(IF(VLOOKUP($B62,'Novos Planos'!$B$9:$BR$71,AF$3,FALSE)-Desconto_TradeIn!N62&lt;=0,0,VLOOKUP($B62,'Novos Planos'!$B$9:$BR$71,AF$3,FALSE)-Desconto_TradeIn!N62),"-")</f>
        <v>1129</v>
      </c>
      <c r="AG62" s="146">
        <f>IFERROR(IF(VLOOKUP($B62,'Novos Planos'!$B$9:$BR$71,AG$3,FALSE)-Desconto_TradeIn!O62&lt;=0,0,VLOOKUP($B62,'Novos Planos'!$B$9:$BR$71,AG$3,FALSE)-Desconto_TradeIn!O62),"-")</f>
        <v>1129</v>
      </c>
      <c r="AH62" s="146">
        <f>IFERROR(IF(VLOOKUP($B62,'Novos Planos'!$B$9:$BR$71,AH$3,FALSE)-Desconto_TradeIn!P62&lt;=0,0,VLOOKUP($B62,'Novos Planos'!$B$9:$BR$71,AH$3,FALSE)-Desconto_TradeIn!P62),"-")</f>
        <v>1129</v>
      </c>
      <c r="AI62" s="146" t="str">
        <f>IFERROR(IF(VLOOKUP($B62,'Novos Planos'!$B$9:$BR$71,AI$3,FALSE)-Desconto_TradeIn!Q62&lt;=0,0,VLOOKUP($B62,'Novos Planos'!$B$9:$BR$71,AI$3,FALSE)-Desconto_TradeIn!Q62),"-")</f>
        <v>-</v>
      </c>
      <c r="AJ62" s="146" t="str">
        <f>IFERROR(IF(VLOOKUP($B62,'Novos Planos'!$B$9:$BR$71,AJ$3,FALSE)-Desconto_TradeIn!R62&lt;=0,0,VLOOKUP($B62,'Novos Planos'!$B$9:$BR$71,AJ$3,FALSE)-Desconto_TradeIn!R62),"-")</f>
        <v>-</v>
      </c>
      <c r="AK62" s="146" t="str">
        <f>IFERROR(IF(VLOOKUP($B62,'Novos Planos'!$B$9:$BR$71,AK$3,FALSE)-Desconto_TradeIn!S62&lt;=0,0,VLOOKUP($B62,'Novos Planos'!$B$9:$BR$71,AK$3,FALSE)-Desconto_TradeIn!S62),"-")</f>
        <v>-</v>
      </c>
      <c r="AL62" s="146" t="str">
        <f>IFERROR(IF(VLOOKUP($B62,'Novos Planos'!$B$9:$BR$71,AL$3,FALSE)-Desconto_TradeIn!T62&lt;=0,0,VLOOKUP($B62,'Novos Planos'!$B$9:$BR$71,AL$3,FALSE)-Desconto_TradeIn!T62),"-")</f>
        <v>-</v>
      </c>
      <c r="AM62" s="146" t="str">
        <f>IFERROR(IF(VLOOKUP($B62,'Novos Planos'!$B$9:$BR$71,AM$3,FALSE)-Desconto_TradeIn!U62&lt;=0,0,VLOOKUP($B62,'Novos Planos'!$B$9:$BR$71,AM$3,FALSE)-Desconto_TradeIn!U62),"-")</f>
        <v>-</v>
      </c>
      <c r="AN62" s="146" t="str">
        <f>IFERROR(IF(VLOOKUP($B62,'Novos Planos'!$B$9:$BR$71,AN$3,FALSE)-Desconto_TradeIn!V62&lt;=0,0,VLOOKUP($B62,'Novos Planos'!$B$9:$BR$71,AN$3,FALSE)-Desconto_TradeIn!V62),"-")</f>
        <v>-</v>
      </c>
      <c r="AO62" s="146" t="str">
        <f>IFERROR(IF(VLOOKUP($B62,'Novos Planos'!$B$9:$BR$71,AO$3,FALSE)-Desconto_TradeIn!W62&lt;=0,0,VLOOKUP($B62,'Novos Planos'!$B$9:$BR$71,AO$3,FALSE)-Desconto_TradeIn!W62),"-")</f>
        <v>-</v>
      </c>
      <c r="AP62" s="146" t="str">
        <f>IFERROR(IF(VLOOKUP($B62,'Novos Planos'!$B$9:$BR$71,AP$3,FALSE)-Desconto_TradeIn!X62&lt;=0,0,VLOOKUP($B62,'Novos Planos'!$B$9:$BR$71,AP$3,FALSE)-Desconto_TradeIn!X62),"-")</f>
        <v>-</v>
      </c>
      <c r="AQ62" s="146" t="str">
        <f>IFERROR(IF(VLOOKUP($B62,'Novos Planos'!$B$9:$BR$71,AQ$3,FALSE)-Desconto_TradeIn!Y62&lt;=0,0,VLOOKUP($B62,'Novos Planos'!$B$9:$BR$71,AQ$3,FALSE)-Desconto_TradeIn!Y62),"-")</f>
        <v>-</v>
      </c>
      <c r="AR62" s="146" t="str">
        <f>IFERROR(IF(VLOOKUP($B62,'Novos Planos'!$B$9:$BR$71,AR$3,FALSE)-Desconto_TradeIn!Z62&lt;=0,0,VLOOKUP($B62,'Novos Planos'!$B$9:$BR$71,AR$3,FALSE)-Desconto_TradeIn!Z62),"-")</f>
        <v>-</v>
      </c>
      <c r="AS62" s="146" t="str">
        <f>IFERROR(IF(VLOOKUP($B62,'Novos Planos'!$B$9:$BR$71,AS$3,FALSE)-Desconto_TradeIn!AA62&lt;=0,0,VLOOKUP($B62,'Novos Planos'!$B$9:$BR$71,AS$3,FALSE)-Desconto_TradeIn!AA62),"-")</f>
        <v>-</v>
      </c>
      <c r="AT62" s="146" t="str">
        <f>IFERROR(IF(VLOOKUP($B62,'Novos Planos'!$B$9:$BR$71,AT$3,FALSE)-Desconto_TradeIn!AB62&lt;=0,0,VLOOKUP($B62,'Novos Planos'!$B$9:$BR$71,AT$3,FALSE)-Desconto_TradeIn!AB62),"-")</f>
        <v>-</v>
      </c>
      <c r="AU62" s="146" t="str">
        <f>IFERROR(IF(VLOOKUP($B62,'Novos Planos'!$B$9:$BR$71,AU$3,FALSE)-Desconto_TradeIn!AC62&lt;=0,0,VLOOKUP($B62,'Novos Planos'!$B$9:$BR$71,AU$3,FALSE)-Desconto_TradeIn!AC62),"-")</f>
        <v>-</v>
      </c>
      <c r="AV62" s="146" t="str">
        <f>IFERROR(IF(VLOOKUP($B62,'Novos Planos'!$B$9:$BR$71,AV$3,FALSE)-Desconto_TradeIn!AD62&lt;=0,0,VLOOKUP($B62,'Novos Planos'!$B$9:$BR$71,AV$3,FALSE)-Desconto_TradeIn!AD62),"-")</f>
        <v>-</v>
      </c>
      <c r="AW62" s="146" t="str">
        <f>IFERROR(IF(VLOOKUP($B62,'Novos Planos'!$B$9:$BR$71,AW$3,FALSE)-Desconto_TradeIn!AE62&lt;=0,0,VLOOKUP($B62,'Novos Planos'!$B$9:$BR$71,AW$3,FALSE)-Desconto_TradeIn!AE62),"-")</f>
        <v>-</v>
      </c>
      <c r="AX62" s="146" t="str">
        <f>IFERROR(IF(VLOOKUP($B62,'Novos Planos'!$B$9:$BR$71,AX$3,FALSE)-Desconto_TradeIn!AF62&lt;=0,0,VLOOKUP($B62,'Novos Planos'!$B$9:$BR$71,AX$3,FALSE)-Desconto_TradeIn!AF62),"-")</f>
        <v>-</v>
      </c>
      <c r="AY62" s="146" t="str">
        <f>IFERROR(IF(VLOOKUP($B62,'Novos Planos'!$B$9:$BR$71,AY$3,FALSE)-Desconto_TradeIn!AG62&lt;=0,0,VLOOKUP($B62,'Novos Planos'!$B$9:$BR$71,AY$3,FALSE)-Desconto_TradeIn!AG62),"-")</f>
        <v>-</v>
      </c>
      <c r="AZ62" s="146" t="str">
        <f>IFERROR(IF(VLOOKUP($B62,'Novos Planos'!$B$9:$BR$71,AZ$3,FALSE)-Desconto_TradeIn!AH62&lt;=0,0,VLOOKUP($B62,'Novos Planos'!$B$9:$BR$71,AZ$3,FALSE)-Desconto_TradeIn!AH62),"-")</f>
        <v>-</v>
      </c>
      <c r="BA62" s="146" t="str">
        <f>IFERROR(IF(VLOOKUP($B62,'Novos Planos'!$B$9:$BR$71,BA$3,FALSE)-Desconto_TradeIn!AI62&lt;=0,0,VLOOKUP($B62,'Novos Planos'!$B$9:$BR$71,BA$3,FALSE)-Desconto_TradeIn!AI62),"-")</f>
        <v>-</v>
      </c>
      <c r="BB62" s="146" t="str">
        <f>IFERROR(IF(VLOOKUP($B62,'Novos Planos'!$B$9:$BR$71,BB$3,FALSE)-Desconto_TradeIn!AJ62&lt;=0,0,VLOOKUP($B62,'Novos Planos'!$B$9:$BR$71,BB$3,FALSE)-Desconto_TradeIn!AJ62),"-")</f>
        <v>-</v>
      </c>
      <c r="BC62" s="146" t="str">
        <f>IFERROR(IF(VLOOKUP($B62,'Novos Planos'!$B$9:$BR$71,BC$3,FALSE)-Desconto_TradeIn!AK62&lt;=0,0,VLOOKUP($B62,'Novos Planos'!$B$9:$BR$71,BC$3,FALSE)-Desconto_TradeIn!AK62),"-")</f>
        <v>-</v>
      </c>
      <c r="BD62" s="146" t="str">
        <f>IFERROR(IF(VLOOKUP($B62,'Novos Planos'!$B$9:$BR$71,BD$3,FALSE)-Desconto_TradeIn!AL62&lt;=0,0,VLOOKUP($B62,'Novos Planos'!$B$9:$BR$71,BD$3,FALSE)-Desconto_TradeIn!AL62),"-")</f>
        <v>-</v>
      </c>
      <c r="BE62" s="146" t="str">
        <f>IFERROR(IF(VLOOKUP($B62,'Novos Planos'!$B$9:$BR$71,BE$3,FALSE)-Desconto_TradeIn!AM62&lt;=0,0,VLOOKUP($B62,'Novos Planos'!$B$9:$BR$71,BE$3,FALSE)-Desconto_TradeIn!AM62),"-")</f>
        <v>-</v>
      </c>
      <c r="BF62" s="146" t="str">
        <f>IFERROR(IF(VLOOKUP($B62,'Novos Planos'!$B$9:$BR$71,BF$3,FALSE)-Desconto_TradeIn!AN62&lt;=0,0,VLOOKUP($B62,'Novos Planos'!$B$9:$BR$71,BF$3,FALSE)-Desconto_TradeIn!AN62),"-")</f>
        <v>-</v>
      </c>
      <c r="BG62" s="146" t="str">
        <f>IFERROR(IF(VLOOKUP($B62,'Novos Planos'!$B$9:$BR$71,BG$3,FALSE)-Desconto_TradeIn!AO62&lt;=0,0,VLOOKUP($B62,'Novos Planos'!$B$9:$BR$71,BG$3,FALSE)-Desconto_TradeIn!AO62),"-")</f>
        <v>-</v>
      </c>
      <c r="BH62" s="146" t="str">
        <f>IFERROR(IF(VLOOKUP($B62,'Novos Planos'!$B$9:$BR$71,BH$3,FALSE)-Desconto_TradeIn!AP62&lt;=0,0,VLOOKUP($B62,'Novos Planos'!$B$9:$BR$71,BH$3,FALSE)-Desconto_TradeIn!AP62),"-")</f>
        <v>-</v>
      </c>
      <c r="BI62" s="146" t="str">
        <f>IFERROR(IF(VLOOKUP($B62,'Novos Planos'!$B$9:$BR$71,BI$3,FALSE)-Desconto_TradeIn!AQ62&lt;=0,0,VLOOKUP($B62,'Novos Planos'!$B$9:$BR$71,BI$3,FALSE)-Desconto_TradeIn!AQ62),"-")</f>
        <v>-</v>
      </c>
      <c r="BJ62" s="146" t="str">
        <f>IFERROR(IF(VLOOKUP($B62,'Novos Planos'!$B$9:$BR$71,BJ$3,FALSE)-Desconto_TradeIn!AR62&lt;=0,0,VLOOKUP($B62,'Novos Planos'!$B$9:$BR$71,BJ$3,FALSE)-Desconto_TradeIn!AR62),"-")</f>
        <v>-</v>
      </c>
      <c r="BK62" s="146" t="str">
        <f>IFERROR(IF(VLOOKUP($B62,'Novos Planos'!$B$9:$BR$71,BK$3,FALSE)-Desconto_TradeIn!AS62&lt;=0,0,VLOOKUP($B62,'Novos Planos'!$B$9:$BR$71,BK$3,FALSE)-Desconto_TradeIn!AS62),"-")</f>
        <v>-</v>
      </c>
      <c r="BL62" s="146" t="str">
        <f>IFERROR(IF(VLOOKUP($B62,'Novos Planos'!$B$9:$BR$71,BL$3,FALSE)-Desconto_TradeIn!AT62&lt;=0,0,VLOOKUP($B62,'Novos Planos'!$B$9:$BR$71,BL$3,FALSE)-Desconto_TradeIn!AT62),"-")</f>
        <v>-</v>
      </c>
      <c r="BM62" s="146" t="str">
        <f>IFERROR(IF(VLOOKUP($B62,'Novos Planos'!$B$9:$BR$71,BM$3,FALSE)-Desconto_TradeIn!AU62&lt;=0,0,VLOOKUP($B62,'Novos Planos'!$B$9:$BR$71,BM$3,FALSE)-Desconto_TradeIn!AU62),"-")</f>
        <v>-</v>
      </c>
      <c r="BN62" s="146" t="str">
        <f>IFERROR(IF(VLOOKUP($B62,'Novos Planos'!$B$9:$BR$71,BN$3,FALSE)-Desconto_TradeIn!AV62&lt;=0,0,VLOOKUP($B62,'Novos Planos'!$B$9:$BR$71,BN$3,FALSE)-Desconto_TradeIn!AV62),"-")</f>
        <v>-</v>
      </c>
      <c r="BO62" s="146" t="str">
        <f>IFERROR(IF(VLOOKUP($B62,'Novos Planos'!$B$9:$BR$71,BO$3,FALSE)-Desconto_TradeIn!AW62&lt;=0,0,VLOOKUP($B62,'Novos Planos'!$B$9:$BR$71,BO$3,FALSE)-Desconto_TradeIn!AW62),"-")</f>
        <v>-</v>
      </c>
      <c r="BP62" s="146" t="str">
        <f>IFERROR(IF(VLOOKUP($B62,'Novos Planos'!$B$9:$BR$71,BP$3,FALSE)-Desconto_TradeIn!AX62&lt;=0,0,VLOOKUP($B62,'Novos Planos'!$B$9:$BR$71,BP$3,FALSE)-Desconto_TradeIn!AX62),"-")</f>
        <v>-</v>
      </c>
      <c r="BQ62" s="146" t="str">
        <f>IFERROR(IF(VLOOKUP($B62,'Novos Planos'!$B$9:$BR$71,BQ$3,FALSE)-Desconto_TradeIn!AY62&lt;=0,0,VLOOKUP($B62,'Novos Planos'!$B$9:$BR$71,BQ$3,FALSE)-Desconto_TradeIn!AY62),"-")</f>
        <v>-</v>
      </c>
      <c r="BR62" s="146" t="str">
        <f>IFERROR(IF(VLOOKUP($B62,'Novos Planos'!$B$9:$BR$71,BR$3,FALSE)-Desconto_TradeIn!AZ62&lt;=0,0,VLOOKUP($B62,'Novos Planos'!$B$9:$BR$71,BR$3,FALSE)-Desconto_TradeIn!AZ62),"-")</f>
        <v>-</v>
      </c>
      <c r="BS62" s="146" t="str">
        <f>IFERROR(IF(VLOOKUP($B62,'Novos Planos'!$B$9:$BR$71,BS$3,FALSE)-Desconto_TradeIn!BA62&lt;=0,0,VLOOKUP($B62,'Novos Planos'!$B$9:$BR$71,BS$3,FALSE)-Desconto_TradeIn!BA62),"-")</f>
        <v>-</v>
      </c>
      <c r="BT62" s="146" t="str">
        <f>IFERROR(IF(VLOOKUP($B62,'Novos Planos'!$B$9:$BR$71,BT$3,FALSE)-Desconto_TradeIn!BB62&lt;=0,0,VLOOKUP($B62,'Novos Planos'!$B$9:$BR$71,BT$3,FALSE)-Desconto_TradeIn!BB62),"-")</f>
        <v>-</v>
      </c>
      <c r="BU62" s="146" t="str">
        <f>IFERROR(IF(VLOOKUP($B62,'Novos Planos'!$B$9:$BR$71,BU$3,FALSE)-Desconto_TradeIn!BC62&lt;=0,0,VLOOKUP($B62,'Novos Planos'!$B$9:$BR$71,BU$3,FALSE)-Desconto_TradeIn!BC62),"-")</f>
        <v>-</v>
      </c>
      <c r="BV62" s="146" t="str">
        <f>IFERROR(IF(VLOOKUP($B62,'Novos Planos'!$B$9:$BR$71,BV$3,FALSE)-Desconto_TradeIn!BD62&lt;=0,0,VLOOKUP($B62,'Novos Planos'!$B$9:$BR$71,BV$3,FALSE)-Desconto_TradeIn!BD62),"-")</f>
        <v>-</v>
      </c>
      <c r="BW62" s="146" t="str">
        <f>IFERROR(IF(VLOOKUP($B62,'Novos Planos'!$B$9:$BR$71,BW$3,FALSE)-Desconto_TradeIn!BE62&lt;=0,0,VLOOKUP($B62,'Novos Planos'!$B$9:$BR$71,BW$3,FALSE)-Desconto_TradeIn!BE62),"-")</f>
        <v>-</v>
      </c>
      <c r="BX62" s="146" t="str">
        <f>IFERROR(IF(VLOOKUP($B62,'Novos Planos'!$B$9:$BR$71,BX$3,FALSE)-Desconto_TradeIn!BF62&lt;=0,0,VLOOKUP($B62,'Novos Planos'!$B$9:$BR$71,BX$3,FALSE)-Desconto_TradeIn!BF62),"-")</f>
        <v>-</v>
      </c>
      <c r="BY62" s="146" t="str">
        <f>IFERROR(IF(VLOOKUP($B62,'Novos Planos'!$B$9:$BR$71,BY$3,FALSE)-Desconto_TradeIn!BG62&lt;=0,0,VLOOKUP($B62,'Novos Planos'!$B$9:$BR$71,BY$3,FALSE)-Desconto_TradeIn!BG62),"-")</f>
        <v>-</v>
      </c>
      <c r="BZ62" s="146" t="str">
        <f>IFERROR(IF(VLOOKUP($B62,'Novos Planos'!$B$9:$BR$71,BZ$3,FALSE)-Desconto_TradeIn!BH62&lt;=0,0,VLOOKUP($B62,'Novos Planos'!$B$9:$BR$71,BZ$3,FALSE)-Desconto_TradeIn!BH62),"-")</f>
        <v>-</v>
      </c>
      <c r="CA62" s="146" t="str">
        <f>IFERROR(IF(VLOOKUP($B62,'Novos Planos'!$B$9:$BR$71,CA$3,FALSE)-Desconto_TradeIn!BI62&lt;=0,0,VLOOKUP($B62,'Novos Planos'!$B$9:$BR$71,CA$3,FALSE)-Desconto_TradeIn!BI62),"-")</f>
        <v>-</v>
      </c>
      <c r="CB62" s="146" t="str">
        <f>IFERROR(IF(VLOOKUP($B62,'Novos Planos'!$B$9:$BR$71,CB$3,FALSE)-Desconto_TradeIn!BJ62&lt;=0,0,VLOOKUP($B62,'Novos Planos'!$B$9:$BR$71,CB$3,FALSE)-Desconto_TradeIn!BJ62),"-")</f>
        <v>-</v>
      </c>
      <c r="CC62" s="146" t="str">
        <f>IFERROR(IF(VLOOKUP($B62,'Novos Planos'!$B$9:$BR$71,CC$3,FALSE)-Desconto_TradeIn!BK62&lt;=0,0,VLOOKUP($B62,'Novos Planos'!$B$9:$BR$71,CC$3,FALSE)-Desconto_TradeIn!BK62),"-")</f>
        <v>-</v>
      </c>
      <c r="CD62" s="146" t="str">
        <f>IFERROR(IF(VLOOKUP($B62,'Novos Planos'!$B$9:$BR$71,CD$3,FALSE)-Desconto_TradeIn!BL62&lt;=0,0,VLOOKUP($B62,'Novos Planos'!$B$9:$BR$71,CD$3,FALSE)-Desconto_TradeIn!BL62),"-")</f>
        <v>-</v>
      </c>
      <c r="CE62" s="146" t="str">
        <f>IFERROR(IF(VLOOKUP($B62,'Novos Planos'!$B$9:$BR$71,CE$3,FALSE)-Desconto_TradeIn!BM62&lt;=0,0,VLOOKUP($B62,'Novos Planos'!$B$9:$BR$71,CE$3,FALSE)-Desconto_TradeIn!BM62),"-")</f>
        <v>-</v>
      </c>
      <c r="CF62" s="146" t="str">
        <f>IFERROR(IF(VLOOKUP($B62,'Novos Planos'!$B$9:$BR$71,CF$3,FALSE)-Desconto_TradeIn!BN62&lt;=0,0,VLOOKUP($B62,'Novos Planos'!$B$9:$BR$71,CF$3,FALSE)-Desconto_TradeIn!BN62),"-")</f>
        <v>-</v>
      </c>
      <c r="CG62" s="146" t="str">
        <f>IFERROR(IF(VLOOKUP($B62,'Novos Planos'!$B$9:$BR$71,CG$3,FALSE)-Desconto_TradeIn!BO62&lt;=0,0,VLOOKUP($B62,'Novos Planos'!$B$9:$BR$71,CG$3,FALSE)-Desconto_TradeIn!BO62),"-")</f>
        <v>-</v>
      </c>
      <c r="CH62" s="146" t="str">
        <f>IFERROR(IF(VLOOKUP($B62,'Novos Planos'!$B$9:$BR$71,CH$3,FALSE)-Desconto_TradeIn!BP62&lt;=0,0,VLOOKUP($B62,'Novos Planos'!$B$9:$BR$71,CH$3,FALSE)-Desconto_TradeIn!BP62),"-")</f>
        <v>-</v>
      </c>
      <c r="CI62" s="146" t="str">
        <f>IFERROR(IF(VLOOKUP($B62,'Novos Planos'!$B$9:$BR$71,CI$3,FALSE)-Desconto_TradeIn!BQ62&lt;=0,0,VLOOKUP($B62,'Novos Planos'!$B$9:$BR$71,CI$3,FALSE)-Desconto_TradeIn!BQ62),"-")</f>
        <v>-</v>
      </c>
      <c r="CJ62" s="146" t="str">
        <f>IFERROR(IF(VLOOKUP($B62,'Novos Planos'!$B$9:$BR$71,CJ$3,FALSE)-Desconto_TradeIn!BR62&lt;=0,0,VLOOKUP($B62,'Novos Planos'!$B$9:$BR$71,CJ$3,FALSE)-Desconto_TradeIn!BR62),"-")</f>
        <v>-</v>
      </c>
      <c r="CL62" s="237" t="b">
        <f>B62='Novos Planos'!B62</f>
        <v>1</v>
      </c>
      <c r="CM62" s="197" t="e">
        <v>#N/A</v>
      </c>
      <c r="CN62" s="197" t="e">
        <v>#N/A</v>
      </c>
      <c r="CO62" s="197" t="e">
        <v>#N/A</v>
      </c>
      <c r="CP62" s="197" t="e">
        <v>#N/A</v>
      </c>
      <c r="CQ62" s="197" t="e">
        <v>#N/A</v>
      </c>
      <c r="CR62" s="197" t="e">
        <v>#N/A</v>
      </c>
      <c r="CS62" s="197" t="e">
        <v>#N/A</v>
      </c>
      <c r="CT62" s="197" t="e">
        <v>#N/A</v>
      </c>
      <c r="CU62" s="197" t="e">
        <v>#N/A</v>
      </c>
      <c r="CV62" s="197" t="e">
        <v>#N/A</v>
      </c>
      <c r="CW62" s="197" t="e">
        <v>#N/A</v>
      </c>
      <c r="CX62" s="197" t="e">
        <v>#N/A</v>
      </c>
      <c r="CY62" s="197" t="e">
        <v>#N/A</v>
      </c>
      <c r="CZ62" s="197" t="e">
        <v>#N/A</v>
      </c>
      <c r="DA62" s="197" t="e">
        <v>#N/A</v>
      </c>
      <c r="DB62" s="197" t="e">
        <v>#N/A</v>
      </c>
      <c r="DC62" s="197" t="e">
        <v>#N/A</v>
      </c>
      <c r="DD62" s="197" t="e">
        <v>#N/A</v>
      </c>
      <c r="DE62" s="146" t="e">
        <v>#N/A</v>
      </c>
      <c r="DF62" s="146" t="e">
        <v>#N/A</v>
      </c>
      <c r="DG62" s="146" t="e">
        <v>#N/A</v>
      </c>
      <c r="DH62" s="146" t="e">
        <v>#N/A</v>
      </c>
      <c r="DI62" s="146" t="e">
        <v>#N/A</v>
      </c>
      <c r="DJ62" s="146" t="e">
        <v>#N/A</v>
      </c>
      <c r="DK62" s="146" t="e">
        <v>#N/A</v>
      </c>
      <c r="DL62" s="146" t="e">
        <v>#N/A</v>
      </c>
      <c r="DM62" s="146" t="e">
        <v>#N/A</v>
      </c>
      <c r="DN62" s="146" t="e">
        <v>#N/A</v>
      </c>
      <c r="DO62" s="146" t="e">
        <v>#N/A</v>
      </c>
      <c r="DP62" s="146" t="e">
        <v>#N/A</v>
      </c>
      <c r="DQ62" s="146" t="e">
        <v>#N/A</v>
      </c>
      <c r="DR62" s="146" t="e">
        <v>#N/A</v>
      </c>
      <c r="DS62" s="146" t="e">
        <v>#N/A</v>
      </c>
      <c r="DT62" s="146" t="e">
        <v>#N/A</v>
      </c>
      <c r="DU62" s="146" t="e">
        <v>#N/A</v>
      </c>
      <c r="DV62" s="146" t="e">
        <v>#N/A</v>
      </c>
      <c r="DW62" s="146" t="e">
        <v>#N/A</v>
      </c>
      <c r="DX62" s="146" t="e">
        <v>#N/A</v>
      </c>
      <c r="DY62" s="146" t="e">
        <v>#N/A</v>
      </c>
      <c r="DZ62" s="146" t="e">
        <v>#N/A</v>
      </c>
      <c r="EA62" s="146" t="e">
        <v>#N/A</v>
      </c>
      <c r="EB62" s="146" t="e">
        <v>#N/A</v>
      </c>
      <c r="EC62" s="146" t="e">
        <v>#N/A</v>
      </c>
      <c r="ED62" s="146" t="e">
        <v>#N/A</v>
      </c>
      <c r="EE62" s="146" t="e">
        <v>#N/A</v>
      </c>
      <c r="EF62" s="146" t="e">
        <v>#N/A</v>
      </c>
      <c r="EG62" s="146" t="e">
        <v>#N/A</v>
      </c>
      <c r="EH62" s="146" t="e">
        <v>#N/A</v>
      </c>
      <c r="EI62" s="146" t="e">
        <v>#N/A</v>
      </c>
      <c r="EJ62" s="146" t="e">
        <v>#N/A</v>
      </c>
      <c r="EK62" s="146" t="e">
        <v>#N/A</v>
      </c>
      <c r="EL62" s="146" t="e">
        <v>#N/A</v>
      </c>
      <c r="EM62" s="146" t="e">
        <v>#N/A</v>
      </c>
      <c r="EN62" s="146" t="e">
        <v>#N/A</v>
      </c>
      <c r="EO62" s="146" t="e">
        <v>#N/A</v>
      </c>
      <c r="EP62" s="146" t="e">
        <v>#N/A</v>
      </c>
      <c r="EQ62" s="146" t="e">
        <v>#N/A</v>
      </c>
      <c r="ER62" s="146" t="e">
        <v>#N/A</v>
      </c>
      <c r="ES62" s="146" t="e">
        <v>#N/A</v>
      </c>
      <c r="ET62" s="146" t="e">
        <v>#N/A</v>
      </c>
      <c r="EU62" s="146" t="e">
        <v>#N/A</v>
      </c>
      <c r="EV62" s="146" t="e">
        <v>#N/A</v>
      </c>
      <c r="EW62" s="146" t="e">
        <v>#N/A</v>
      </c>
      <c r="EX62" s="146" t="e">
        <v>#N/A</v>
      </c>
      <c r="EY62" s="146" t="e">
        <v>#N/A</v>
      </c>
      <c r="EZ62" s="146" t="e">
        <v>#N/A</v>
      </c>
      <c r="FA62" s="146" t="e">
        <v>#N/A</v>
      </c>
      <c r="FB62" s="146" t="e">
        <v>#N/A</v>
      </c>
      <c r="FC62" s="146" t="e">
        <v>#N/A</v>
      </c>
      <c r="FD62" s="146" t="e">
        <v>#N/A</v>
      </c>
      <c r="FE62" s="146" t="e">
        <v>#N/A</v>
      </c>
      <c r="FF62" s="146" t="e">
        <v>#N/A</v>
      </c>
      <c r="FG62" s="146" t="e">
        <v>#N/A</v>
      </c>
      <c r="FH62" s="146" t="e">
        <v>#N/A</v>
      </c>
      <c r="FI62" s="146" t="e">
        <v>#N/A</v>
      </c>
      <c r="FJ62" s="146" t="e">
        <v>#N/A</v>
      </c>
      <c r="FK62" s="146" t="e">
        <v>#N/A</v>
      </c>
      <c r="FL62" s="146" t="e">
        <v>#N/A</v>
      </c>
      <c r="FM62" s="146" t="e">
        <v>#N/A</v>
      </c>
      <c r="FN62" s="146" t="e">
        <v>#N/A</v>
      </c>
      <c r="FO62" s="146" t="e">
        <v>#N/A</v>
      </c>
    </row>
    <row r="63" spans="1:171" ht="15" customHeight="1">
      <c r="A63" s="296"/>
      <c r="B63" s="149" t="str">
        <f>'Novos Planos'!B63</f>
        <v>Samsung T116</v>
      </c>
      <c r="C63" s="198" t="str">
        <f>'Novos Planos'!C63</f>
        <v xml:space="preserve">Samsung Galaxy Tab E 7.0 </v>
      </c>
      <c r="D63" s="481">
        <f>'Novos Planos'!D63</f>
        <v>42123</v>
      </c>
      <c r="E63" s="481" t="str">
        <f>'Novos Planos'!E63</f>
        <v>3G Plus</v>
      </c>
      <c r="F63" s="197" t="str">
        <f>'Novos Planos'!F63</f>
        <v>3FF</v>
      </c>
      <c r="G63" s="197" t="str">
        <f>'Novos Planos'!G63</f>
        <v>VIM 2GB</v>
      </c>
      <c r="H63" s="197"/>
      <c r="I63" s="197"/>
      <c r="J63" s="197"/>
      <c r="K63" s="197"/>
      <c r="L63" s="197"/>
      <c r="M63" s="197"/>
      <c r="N63" s="197"/>
      <c r="O63" s="197"/>
      <c r="P63" s="197"/>
      <c r="Q63" s="197">
        <f>IFERROR(IF(VLOOKUP($B63,Multivivo!$B$9:$AI$71,Q$3,FALSE)-Desconto_TradeIn!Q63&lt;=0,0,VLOOKUP($B63,Multivivo!$B$9:$AI$71,Q$3,FALSE)-Desconto_TradeIn!Q63),"-")</f>
        <v>549</v>
      </c>
      <c r="R63" s="197">
        <f>IFERROR(IF(VLOOKUP($B63,Multivivo!$B$9:$AI$71,R$3,FALSE)-Desconto_TradeIn!R63&lt;=0,0,VLOOKUP($B63,Multivivo!$B$9:$AI$71,R$3,FALSE)-Desconto_TradeIn!R63),"-")</f>
        <v>549</v>
      </c>
      <c r="S63" s="197">
        <f>IFERROR(IF(VLOOKUP($B63,Multivivo!$B$9:$AI$71,S$3,FALSE)-Desconto_TradeIn!S63&lt;=0,0,VLOOKUP($B63,Multivivo!$B$9:$AI$71,S$3,FALSE)-Desconto_TradeIn!S63),"-")</f>
        <v>549</v>
      </c>
      <c r="T63" s="197">
        <f>IFERROR(IF(VLOOKUP($B63,Multivivo!$B$9:$AI$71,T$3,FALSE)-Desconto_TradeIn!T63&lt;=0,0,VLOOKUP($B63,Multivivo!$B$9:$AI$71,T$3,FALSE)-Desconto_TradeIn!T63),"-")</f>
        <v>549</v>
      </c>
      <c r="U63" s="197">
        <f>IFERROR(IF(VLOOKUP($B63,Multivivo!$B$9:$AI$71,U$3,FALSE)-Desconto_TradeIn!U63&lt;=0,0,VLOOKUP($B63,Multivivo!$B$9:$AI$71,U$3,FALSE)-Desconto_TradeIn!U63),"-")</f>
        <v>549</v>
      </c>
      <c r="V63" s="197">
        <f>IFERROR(IF(VLOOKUP($B63,Multivivo!$B$9:$AI$71,V$3,FALSE)-Desconto_TradeIn!V63&lt;=0,0,VLOOKUP($B63,Multivivo!$B$9:$AI$71,V$3,FALSE)-Desconto_TradeIn!V63),"-")</f>
        <v>549</v>
      </c>
      <c r="W63" s="197">
        <f>IFERROR(IF(VLOOKUP($B63,Multivivo!$B$9:$AI$71,W$3,FALSE)-Desconto_TradeIn!W63&lt;=0,0,VLOOKUP($B63,Multivivo!$B$9:$AI$71,W$3,FALSE)-Desconto_TradeIn!W63),"-")</f>
        <v>549</v>
      </c>
      <c r="X63" s="197">
        <f>IFERROR(IF(VLOOKUP($B63,Multivivo!$B$9:$AI$71,X$3,FALSE)-Desconto_TradeIn!X63&lt;=0,0,VLOOKUP($B63,Multivivo!$B$9:$AI$71,X$3,FALSE)-Desconto_TradeIn!X63),"-")</f>
        <v>549</v>
      </c>
      <c r="Y63" s="197">
        <f>IFERROR(IF(VLOOKUP($B63,Multivivo!$B$9:$AI$71,Y$3,FALSE)-Desconto_TradeIn!Y63&lt;=0,0,VLOOKUP($B63,Multivivo!$B$9:$AI$71,Y$3,FALSE)-Desconto_TradeIn!Y63),"-")</f>
        <v>549</v>
      </c>
      <c r="Z63" s="146">
        <f>IFERROR(IF(VLOOKUP($B63,'Novos Planos'!$B$9:$BR$71,Z$3,FALSE)-Desconto_TradeIn!H63&lt;=0,0,VLOOKUP($B63,'Novos Planos'!$B$9:$BR$71,Z$3,FALSE)-Desconto_TradeIn!H63),"-")</f>
        <v>769</v>
      </c>
      <c r="AA63" s="146">
        <f>IFERROR(IF(VLOOKUP($B63,'Novos Planos'!$B$9:$BR$71,AA$3,FALSE)-Desconto_TradeIn!I63&lt;=0,0,VLOOKUP($B63,'Novos Planos'!$B$9:$BR$71,AA$3,FALSE)-Desconto_TradeIn!I63),"-")</f>
        <v>769</v>
      </c>
      <c r="AB63" s="146">
        <f>IFERROR(IF(VLOOKUP($B63,'Novos Planos'!$B$9:$BR$71,AB$3,FALSE)-Desconto_TradeIn!J63&lt;=0,0,VLOOKUP($B63,'Novos Planos'!$B$9:$BR$71,AB$3,FALSE)-Desconto_TradeIn!J63),"-")</f>
        <v>769</v>
      </c>
      <c r="AC63" s="146">
        <f>IFERROR(IF(VLOOKUP($B63,'Novos Planos'!$B$9:$BR$71,AC$3,FALSE)-Desconto_TradeIn!K63&lt;=0,0,VLOOKUP($B63,'Novos Planos'!$B$9:$BR$71,AC$3,FALSE)-Desconto_TradeIn!K63),"-")</f>
        <v>769</v>
      </c>
      <c r="AD63" s="146">
        <f>IFERROR(IF(VLOOKUP($B63,'Novos Planos'!$B$9:$BR$71,AD$3,FALSE)-Desconto_TradeIn!L63&lt;=0,0,VLOOKUP($B63,'Novos Planos'!$B$9:$BR$71,AD$3,FALSE)-Desconto_TradeIn!L63),"-")</f>
        <v>769</v>
      </c>
      <c r="AE63" s="146">
        <f>IFERROR(IF(VLOOKUP($B63,'Novos Planos'!$B$9:$BR$71,AE$3,FALSE)-Desconto_TradeIn!M63&lt;=0,0,VLOOKUP($B63,'Novos Planos'!$B$9:$BR$71,AE$3,FALSE)-Desconto_TradeIn!M63),"-")</f>
        <v>769</v>
      </c>
      <c r="AF63" s="146">
        <f>IFERROR(IF(VLOOKUP($B63,'Novos Planos'!$B$9:$BR$71,AF$3,FALSE)-Desconto_TradeIn!N63&lt;=0,0,VLOOKUP($B63,'Novos Planos'!$B$9:$BR$71,AF$3,FALSE)-Desconto_TradeIn!N63),"-")</f>
        <v>769</v>
      </c>
      <c r="AG63" s="146">
        <f>IFERROR(IF(VLOOKUP($B63,'Novos Planos'!$B$9:$BR$71,AG$3,FALSE)-Desconto_TradeIn!O63&lt;=0,0,VLOOKUP($B63,'Novos Planos'!$B$9:$BR$71,AG$3,FALSE)-Desconto_TradeIn!O63),"-")</f>
        <v>769</v>
      </c>
      <c r="AH63" s="146">
        <f>IFERROR(IF(VLOOKUP($B63,'Novos Planos'!$B$9:$BR$71,AH$3,FALSE)-Desconto_TradeIn!P63&lt;=0,0,VLOOKUP($B63,'Novos Planos'!$B$9:$BR$71,AH$3,FALSE)-Desconto_TradeIn!P63),"-")</f>
        <v>769</v>
      </c>
      <c r="AI63" s="146">
        <f>IFERROR(IF(VLOOKUP($B63,'Novos Planos'!$B$9:$BR$71,AI$3,FALSE)-Desconto_TradeIn!Q63&lt;=0,0,VLOOKUP($B63,'Novos Planos'!$B$9:$BR$71,AI$3,FALSE)-Desconto_TradeIn!Q63),"-")</f>
        <v>549</v>
      </c>
      <c r="AJ63" s="146">
        <f>IFERROR(IF(VLOOKUP($B63,'Novos Planos'!$B$9:$BR$71,AJ$3,FALSE)-Desconto_TradeIn!R63&lt;=0,0,VLOOKUP($B63,'Novos Planos'!$B$9:$BR$71,AJ$3,FALSE)-Desconto_TradeIn!R63),"-")</f>
        <v>549</v>
      </c>
      <c r="AK63" s="146">
        <f>IFERROR(IF(VLOOKUP($B63,'Novos Planos'!$B$9:$BR$71,AK$3,FALSE)-Desconto_TradeIn!S63&lt;=0,0,VLOOKUP($B63,'Novos Planos'!$B$9:$BR$71,AK$3,FALSE)-Desconto_TradeIn!S63),"-")</f>
        <v>549</v>
      </c>
      <c r="AL63" s="146">
        <f>IFERROR(IF(VLOOKUP($B63,'Novos Planos'!$B$9:$BR$71,AL$3,FALSE)-Desconto_TradeIn!T63&lt;=0,0,VLOOKUP($B63,'Novos Planos'!$B$9:$BR$71,AL$3,FALSE)-Desconto_TradeIn!T63),"-")</f>
        <v>549</v>
      </c>
      <c r="AM63" s="146">
        <f>IFERROR(IF(VLOOKUP($B63,'Novos Planos'!$B$9:$BR$71,AM$3,FALSE)-Desconto_TradeIn!U63&lt;=0,0,VLOOKUP($B63,'Novos Planos'!$B$9:$BR$71,AM$3,FALSE)-Desconto_TradeIn!U63),"-")</f>
        <v>549</v>
      </c>
      <c r="AN63" s="146">
        <f>IFERROR(IF(VLOOKUP($B63,'Novos Planos'!$B$9:$BR$71,AN$3,FALSE)-Desconto_TradeIn!V63&lt;=0,0,VLOOKUP($B63,'Novos Planos'!$B$9:$BR$71,AN$3,FALSE)-Desconto_TradeIn!V63),"-")</f>
        <v>549</v>
      </c>
      <c r="AO63" s="146">
        <f>IFERROR(IF(VLOOKUP($B63,'Novos Planos'!$B$9:$BR$71,AO$3,FALSE)-Desconto_TradeIn!W63&lt;=0,0,VLOOKUP($B63,'Novos Planos'!$B$9:$BR$71,AO$3,FALSE)-Desconto_TradeIn!W63),"-")</f>
        <v>549</v>
      </c>
      <c r="AP63" s="146">
        <f>IFERROR(IF(VLOOKUP($B63,'Novos Planos'!$B$9:$BR$71,AP$3,FALSE)-Desconto_TradeIn!X63&lt;=0,0,VLOOKUP($B63,'Novos Planos'!$B$9:$BR$71,AP$3,FALSE)-Desconto_TradeIn!X63),"-")</f>
        <v>549</v>
      </c>
      <c r="AQ63" s="146">
        <f>IFERROR(IF(VLOOKUP($B63,'Novos Planos'!$B$9:$BR$71,AQ$3,FALSE)-Desconto_TradeIn!Y63&lt;=0,0,VLOOKUP($B63,'Novos Planos'!$B$9:$BR$71,AQ$3,FALSE)-Desconto_TradeIn!Y63),"-")</f>
        <v>549</v>
      </c>
      <c r="AR63" s="146">
        <f>IFERROR(IF(VLOOKUP($B63,'Novos Planos'!$B$9:$BR$71,AR$3,FALSE)-Desconto_TradeIn!Z63&lt;=0,0,VLOOKUP($B63,'Novos Planos'!$B$9:$BR$71,AR$3,FALSE)-Desconto_TradeIn!Z63),"-")</f>
        <v>499</v>
      </c>
      <c r="AS63" s="146">
        <f>IFERROR(IF(VLOOKUP($B63,'Novos Planos'!$B$9:$BR$71,AS$3,FALSE)-Desconto_TradeIn!AA63&lt;=0,0,VLOOKUP($B63,'Novos Planos'!$B$9:$BR$71,AS$3,FALSE)-Desconto_TradeIn!AA63),"-")</f>
        <v>499</v>
      </c>
      <c r="AT63" s="146">
        <f>IFERROR(IF(VLOOKUP($B63,'Novos Planos'!$B$9:$BR$71,AT$3,FALSE)-Desconto_TradeIn!AB63&lt;=0,0,VLOOKUP($B63,'Novos Planos'!$B$9:$BR$71,AT$3,FALSE)-Desconto_TradeIn!AB63),"-")</f>
        <v>499</v>
      </c>
      <c r="AU63" s="146">
        <f>IFERROR(IF(VLOOKUP($B63,'Novos Planos'!$B$9:$BR$71,AU$3,FALSE)-Desconto_TradeIn!AC63&lt;=0,0,VLOOKUP($B63,'Novos Planos'!$B$9:$BR$71,AU$3,FALSE)-Desconto_TradeIn!AC63),"-")</f>
        <v>499</v>
      </c>
      <c r="AV63" s="146">
        <f>IFERROR(IF(VLOOKUP($B63,'Novos Planos'!$B$9:$BR$71,AV$3,FALSE)-Desconto_TradeIn!AD63&lt;=0,0,VLOOKUP($B63,'Novos Planos'!$B$9:$BR$71,AV$3,FALSE)-Desconto_TradeIn!AD63),"-")</f>
        <v>499</v>
      </c>
      <c r="AW63" s="146">
        <f>IFERROR(IF(VLOOKUP($B63,'Novos Planos'!$B$9:$BR$71,AW$3,FALSE)-Desconto_TradeIn!AE63&lt;=0,0,VLOOKUP($B63,'Novos Planos'!$B$9:$BR$71,AW$3,FALSE)-Desconto_TradeIn!AE63),"-")</f>
        <v>499</v>
      </c>
      <c r="AX63" s="146">
        <f>IFERROR(IF(VLOOKUP($B63,'Novos Planos'!$B$9:$BR$71,AX$3,FALSE)-Desconto_TradeIn!AF63&lt;=0,0,VLOOKUP($B63,'Novos Planos'!$B$9:$BR$71,AX$3,FALSE)-Desconto_TradeIn!AF63),"-")</f>
        <v>499</v>
      </c>
      <c r="AY63" s="146">
        <f>IFERROR(IF(VLOOKUP($B63,'Novos Planos'!$B$9:$BR$71,AY$3,FALSE)-Desconto_TradeIn!AG63&lt;=0,0,VLOOKUP($B63,'Novos Planos'!$B$9:$BR$71,AY$3,FALSE)-Desconto_TradeIn!AG63),"-")</f>
        <v>499</v>
      </c>
      <c r="AZ63" s="146">
        <f>IFERROR(IF(VLOOKUP($B63,'Novos Planos'!$B$9:$BR$71,AZ$3,FALSE)-Desconto_TradeIn!AH63&lt;=0,0,VLOOKUP($B63,'Novos Planos'!$B$9:$BR$71,AZ$3,FALSE)-Desconto_TradeIn!AH63),"-")</f>
        <v>499</v>
      </c>
      <c r="BA63" s="146">
        <f>IFERROR(IF(VLOOKUP($B63,'Novos Planos'!$B$9:$BR$71,BA$3,FALSE)-Desconto_TradeIn!AI63&lt;=0,0,VLOOKUP($B63,'Novos Planos'!$B$9:$BR$71,BA$3,FALSE)-Desconto_TradeIn!AI63),"-")</f>
        <v>449</v>
      </c>
      <c r="BB63" s="146">
        <f>IFERROR(IF(VLOOKUP($B63,'Novos Planos'!$B$9:$BR$71,BB$3,FALSE)-Desconto_TradeIn!AJ63&lt;=0,0,VLOOKUP($B63,'Novos Planos'!$B$9:$BR$71,BB$3,FALSE)-Desconto_TradeIn!AJ63),"-")</f>
        <v>449</v>
      </c>
      <c r="BC63" s="146">
        <f>IFERROR(IF(VLOOKUP($B63,'Novos Planos'!$B$9:$BR$71,BC$3,FALSE)-Desconto_TradeIn!AK63&lt;=0,0,VLOOKUP($B63,'Novos Planos'!$B$9:$BR$71,BC$3,FALSE)-Desconto_TradeIn!AK63),"-")</f>
        <v>449</v>
      </c>
      <c r="BD63" s="146">
        <f>IFERROR(IF(VLOOKUP($B63,'Novos Planos'!$B$9:$BR$71,BD$3,FALSE)-Desconto_TradeIn!AL63&lt;=0,0,VLOOKUP($B63,'Novos Planos'!$B$9:$BR$71,BD$3,FALSE)-Desconto_TradeIn!AL63),"-")</f>
        <v>449</v>
      </c>
      <c r="BE63" s="146">
        <f>IFERROR(IF(VLOOKUP($B63,'Novos Planos'!$B$9:$BR$71,BE$3,FALSE)-Desconto_TradeIn!AM63&lt;=0,0,VLOOKUP($B63,'Novos Planos'!$B$9:$BR$71,BE$3,FALSE)-Desconto_TradeIn!AM63),"-")</f>
        <v>449</v>
      </c>
      <c r="BF63" s="146">
        <f>IFERROR(IF(VLOOKUP($B63,'Novos Planos'!$B$9:$BR$71,BF$3,FALSE)-Desconto_TradeIn!AN63&lt;=0,0,VLOOKUP($B63,'Novos Planos'!$B$9:$BR$71,BF$3,FALSE)-Desconto_TradeIn!AN63),"-")</f>
        <v>449</v>
      </c>
      <c r="BG63" s="146">
        <f>IFERROR(IF(VLOOKUP($B63,'Novos Planos'!$B$9:$BR$71,BG$3,FALSE)-Desconto_TradeIn!AO63&lt;=0,0,VLOOKUP($B63,'Novos Planos'!$B$9:$BR$71,BG$3,FALSE)-Desconto_TradeIn!AO63),"-")</f>
        <v>449</v>
      </c>
      <c r="BH63" s="146">
        <f>IFERROR(IF(VLOOKUP($B63,'Novos Planos'!$B$9:$BR$71,BH$3,FALSE)-Desconto_TradeIn!AP63&lt;=0,0,VLOOKUP($B63,'Novos Planos'!$B$9:$BR$71,BH$3,FALSE)-Desconto_TradeIn!AP63),"-")</f>
        <v>449</v>
      </c>
      <c r="BI63" s="146">
        <f>IFERROR(IF(VLOOKUP($B63,'Novos Planos'!$B$9:$BR$71,BI$3,FALSE)-Desconto_TradeIn!AQ63&lt;=0,0,VLOOKUP($B63,'Novos Planos'!$B$9:$BR$71,BI$3,FALSE)-Desconto_TradeIn!AQ63),"-")</f>
        <v>449</v>
      </c>
      <c r="BJ63" s="146">
        <f>IFERROR(IF(VLOOKUP($B63,'Novos Planos'!$B$9:$BR$71,BJ$3,FALSE)-Desconto_TradeIn!AR63&lt;=0,0,VLOOKUP($B63,'Novos Planos'!$B$9:$BR$71,BJ$3,FALSE)-Desconto_TradeIn!AR63),"-")</f>
        <v>399</v>
      </c>
      <c r="BK63" s="146">
        <f>IFERROR(IF(VLOOKUP($B63,'Novos Planos'!$B$9:$BR$71,BK$3,FALSE)-Desconto_TradeIn!AS63&lt;=0,0,VLOOKUP($B63,'Novos Planos'!$B$9:$BR$71,BK$3,FALSE)-Desconto_TradeIn!AS63),"-")</f>
        <v>399</v>
      </c>
      <c r="BL63" s="146">
        <f>IFERROR(IF(VLOOKUP($B63,'Novos Planos'!$B$9:$BR$71,BL$3,FALSE)-Desconto_TradeIn!AT63&lt;=0,0,VLOOKUP($B63,'Novos Planos'!$B$9:$BR$71,BL$3,FALSE)-Desconto_TradeIn!AT63),"-")</f>
        <v>399</v>
      </c>
      <c r="BM63" s="146">
        <f>IFERROR(IF(VLOOKUP($B63,'Novos Planos'!$B$9:$BR$71,BM$3,FALSE)-Desconto_TradeIn!AU63&lt;=0,0,VLOOKUP($B63,'Novos Planos'!$B$9:$BR$71,BM$3,FALSE)-Desconto_TradeIn!AU63),"-")</f>
        <v>399</v>
      </c>
      <c r="BN63" s="146">
        <f>IFERROR(IF(VLOOKUP($B63,'Novos Planos'!$B$9:$BR$71,BN$3,FALSE)-Desconto_TradeIn!AV63&lt;=0,0,VLOOKUP($B63,'Novos Planos'!$B$9:$BR$71,BN$3,FALSE)-Desconto_TradeIn!AV63),"-")</f>
        <v>399</v>
      </c>
      <c r="BO63" s="146">
        <f>IFERROR(IF(VLOOKUP($B63,'Novos Planos'!$B$9:$BR$71,BO$3,FALSE)-Desconto_TradeIn!AW63&lt;=0,0,VLOOKUP($B63,'Novos Planos'!$B$9:$BR$71,BO$3,FALSE)-Desconto_TradeIn!AW63),"-")</f>
        <v>399</v>
      </c>
      <c r="BP63" s="146">
        <f>IFERROR(IF(VLOOKUP($B63,'Novos Planos'!$B$9:$BR$71,BP$3,FALSE)-Desconto_TradeIn!AX63&lt;=0,0,VLOOKUP($B63,'Novos Planos'!$B$9:$BR$71,BP$3,FALSE)-Desconto_TradeIn!AX63),"-")</f>
        <v>399</v>
      </c>
      <c r="BQ63" s="146">
        <f>IFERROR(IF(VLOOKUP($B63,'Novos Planos'!$B$9:$BR$71,BQ$3,FALSE)-Desconto_TradeIn!AY63&lt;=0,0,VLOOKUP($B63,'Novos Planos'!$B$9:$BR$71,BQ$3,FALSE)-Desconto_TradeIn!AY63),"-")</f>
        <v>399</v>
      </c>
      <c r="BR63" s="146">
        <f>IFERROR(IF(VLOOKUP($B63,'Novos Planos'!$B$9:$BR$71,BR$3,FALSE)-Desconto_TradeIn!AZ63&lt;=0,0,VLOOKUP($B63,'Novos Planos'!$B$9:$BR$71,BR$3,FALSE)-Desconto_TradeIn!AZ63),"-")</f>
        <v>399</v>
      </c>
      <c r="BS63" s="146">
        <f>IFERROR(IF(VLOOKUP($B63,'Novos Planos'!$B$9:$BR$71,BS$3,FALSE)-Desconto_TradeIn!BA63&lt;=0,0,VLOOKUP($B63,'Novos Planos'!$B$9:$BR$71,BS$3,FALSE)-Desconto_TradeIn!BA63),"-")</f>
        <v>199</v>
      </c>
      <c r="BT63" s="146">
        <f>IFERROR(IF(VLOOKUP($B63,'Novos Planos'!$B$9:$BR$71,BT$3,FALSE)-Desconto_TradeIn!BB63&lt;=0,0,VLOOKUP($B63,'Novos Planos'!$B$9:$BR$71,BT$3,FALSE)-Desconto_TradeIn!BB63),"-")</f>
        <v>199</v>
      </c>
      <c r="BU63" s="146">
        <f>IFERROR(IF(VLOOKUP($B63,'Novos Planos'!$B$9:$BR$71,BU$3,FALSE)-Desconto_TradeIn!BC63&lt;=0,0,VLOOKUP($B63,'Novos Planos'!$B$9:$BR$71,BU$3,FALSE)-Desconto_TradeIn!BC63),"-")</f>
        <v>199</v>
      </c>
      <c r="BV63" s="146">
        <f>IFERROR(IF(VLOOKUP($B63,'Novos Planos'!$B$9:$BR$71,BV$3,FALSE)-Desconto_TradeIn!BD63&lt;=0,0,VLOOKUP($B63,'Novos Planos'!$B$9:$BR$71,BV$3,FALSE)-Desconto_TradeIn!BD63),"-")</f>
        <v>199</v>
      </c>
      <c r="BW63" s="146">
        <f>IFERROR(IF(VLOOKUP($B63,'Novos Planos'!$B$9:$BR$71,BW$3,FALSE)-Desconto_TradeIn!BE63&lt;=0,0,VLOOKUP($B63,'Novos Planos'!$B$9:$BR$71,BW$3,FALSE)-Desconto_TradeIn!BE63),"-")</f>
        <v>199</v>
      </c>
      <c r="BX63" s="146">
        <f>IFERROR(IF(VLOOKUP($B63,'Novos Planos'!$B$9:$BR$71,BX$3,FALSE)-Desconto_TradeIn!BF63&lt;=0,0,VLOOKUP($B63,'Novos Planos'!$B$9:$BR$71,BX$3,FALSE)-Desconto_TradeIn!BF63),"-")</f>
        <v>199</v>
      </c>
      <c r="BY63" s="146">
        <f>IFERROR(IF(VLOOKUP($B63,'Novos Planos'!$B$9:$BR$71,BY$3,FALSE)-Desconto_TradeIn!BG63&lt;=0,0,VLOOKUP($B63,'Novos Planos'!$B$9:$BR$71,BY$3,FALSE)-Desconto_TradeIn!BG63),"-")</f>
        <v>199</v>
      </c>
      <c r="BZ63" s="146">
        <f>IFERROR(IF(VLOOKUP($B63,'Novos Planos'!$B$9:$BR$71,BZ$3,FALSE)-Desconto_TradeIn!BH63&lt;=0,0,VLOOKUP($B63,'Novos Planos'!$B$9:$BR$71,BZ$3,FALSE)-Desconto_TradeIn!BH63),"-")</f>
        <v>199</v>
      </c>
      <c r="CA63" s="146">
        <f>IFERROR(IF(VLOOKUP($B63,'Novos Planos'!$B$9:$BR$71,CA$3,FALSE)-Desconto_TradeIn!BI63&lt;=0,0,VLOOKUP($B63,'Novos Planos'!$B$9:$BR$71,CA$3,FALSE)-Desconto_TradeIn!BI63),"-")</f>
        <v>199</v>
      </c>
      <c r="CB63" s="146">
        <f>IFERROR(IF(VLOOKUP($B63,'Novos Planos'!$B$9:$BR$71,CB$3,FALSE)-Desconto_TradeIn!BJ63&lt;=0,0,VLOOKUP($B63,'Novos Planos'!$B$9:$BR$71,CB$3,FALSE)-Desconto_TradeIn!BJ63),"-")</f>
        <v>0</v>
      </c>
      <c r="CC63" s="146">
        <f>IFERROR(IF(VLOOKUP($B63,'Novos Planos'!$B$9:$BR$71,CC$3,FALSE)-Desconto_TradeIn!BK63&lt;=0,0,VLOOKUP($B63,'Novos Planos'!$B$9:$BR$71,CC$3,FALSE)-Desconto_TradeIn!BK63),"-")</f>
        <v>0</v>
      </c>
      <c r="CD63" s="146">
        <f>IFERROR(IF(VLOOKUP($B63,'Novos Planos'!$B$9:$BR$71,CD$3,FALSE)-Desconto_TradeIn!BL63&lt;=0,0,VLOOKUP($B63,'Novos Planos'!$B$9:$BR$71,CD$3,FALSE)-Desconto_TradeIn!BL63),"-")</f>
        <v>0</v>
      </c>
      <c r="CE63" s="146">
        <f>IFERROR(IF(VLOOKUP($B63,'Novos Planos'!$B$9:$BR$71,CE$3,FALSE)-Desconto_TradeIn!BM63&lt;=0,0,VLOOKUP($B63,'Novos Planos'!$B$9:$BR$71,CE$3,FALSE)-Desconto_TradeIn!BM63),"-")</f>
        <v>0</v>
      </c>
      <c r="CF63" s="146">
        <f>IFERROR(IF(VLOOKUP($B63,'Novos Planos'!$B$9:$BR$71,CF$3,FALSE)-Desconto_TradeIn!BN63&lt;=0,0,VLOOKUP($B63,'Novos Planos'!$B$9:$BR$71,CF$3,FALSE)-Desconto_TradeIn!BN63),"-")</f>
        <v>0</v>
      </c>
      <c r="CG63" s="146">
        <f>IFERROR(IF(VLOOKUP($B63,'Novos Planos'!$B$9:$BR$71,CG$3,FALSE)-Desconto_TradeIn!BO63&lt;=0,0,VLOOKUP($B63,'Novos Planos'!$B$9:$BR$71,CG$3,FALSE)-Desconto_TradeIn!BO63),"-")</f>
        <v>0</v>
      </c>
      <c r="CH63" s="146">
        <f>IFERROR(IF(VLOOKUP($B63,'Novos Planos'!$B$9:$BR$71,CH$3,FALSE)-Desconto_TradeIn!BP63&lt;=0,0,VLOOKUP($B63,'Novos Planos'!$B$9:$BR$71,CH$3,FALSE)-Desconto_TradeIn!BP63),"-")</f>
        <v>0</v>
      </c>
      <c r="CI63" s="146">
        <f>IFERROR(IF(VLOOKUP($B63,'Novos Planos'!$B$9:$BR$71,CI$3,FALSE)-Desconto_TradeIn!BQ63&lt;=0,0,VLOOKUP($B63,'Novos Planos'!$B$9:$BR$71,CI$3,FALSE)-Desconto_TradeIn!BQ63),"-")</f>
        <v>0</v>
      </c>
      <c r="CJ63" s="146">
        <f>IFERROR(IF(VLOOKUP($B63,'Novos Planos'!$B$9:$BR$71,CJ$3,FALSE)-Desconto_TradeIn!BR63&lt;=0,0,VLOOKUP($B63,'Novos Planos'!$B$9:$BR$71,CJ$3,FALSE)-Desconto_TradeIn!BR63),"-")</f>
        <v>0</v>
      </c>
      <c r="CL63" s="237" t="b">
        <f>B63='Novos Planos'!B63</f>
        <v>1</v>
      </c>
      <c r="CM63" s="197" t="e">
        <v>#N/A</v>
      </c>
      <c r="CN63" s="197" t="e">
        <v>#N/A</v>
      </c>
      <c r="CO63" s="197" t="e">
        <v>#N/A</v>
      </c>
      <c r="CP63" s="197" t="e">
        <v>#N/A</v>
      </c>
      <c r="CQ63" s="197" t="e">
        <v>#N/A</v>
      </c>
      <c r="CR63" s="197" t="e">
        <v>#N/A</v>
      </c>
      <c r="CS63" s="197" t="e">
        <v>#N/A</v>
      </c>
      <c r="CT63" s="197" t="e">
        <v>#N/A</v>
      </c>
      <c r="CU63" s="197" t="e">
        <v>#N/A</v>
      </c>
      <c r="CV63" s="197" t="e">
        <v>#N/A</v>
      </c>
      <c r="CW63" s="197" t="e">
        <v>#N/A</v>
      </c>
      <c r="CX63" s="197" t="e">
        <v>#N/A</v>
      </c>
      <c r="CY63" s="197" t="e">
        <v>#N/A</v>
      </c>
      <c r="CZ63" s="197" t="e">
        <v>#N/A</v>
      </c>
      <c r="DA63" s="197" t="e">
        <v>#N/A</v>
      </c>
      <c r="DB63" s="197" t="e">
        <v>#N/A</v>
      </c>
      <c r="DC63" s="197" t="e">
        <v>#N/A</v>
      </c>
      <c r="DD63" s="197" t="e">
        <v>#N/A</v>
      </c>
      <c r="DE63" s="146" t="e">
        <v>#N/A</v>
      </c>
      <c r="DF63" s="146" t="e">
        <v>#N/A</v>
      </c>
      <c r="DG63" s="146" t="e">
        <v>#N/A</v>
      </c>
      <c r="DH63" s="146" t="e">
        <v>#N/A</v>
      </c>
      <c r="DI63" s="146" t="e">
        <v>#N/A</v>
      </c>
      <c r="DJ63" s="146" t="e">
        <v>#N/A</v>
      </c>
      <c r="DK63" s="146" t="e">
        <v>#N/A</v>
      </c>
      <c r="DL63" s="146" t="e">
        <v>#N/A</v>
      </c>
      <c r="DM63" s="146" t="e">
        <v>#N/A</v>
      </c>
      <c r="DN63" s="146" t="e">
        <v>#N/A</v>
      </c>
      <c r="DO63" s="146" t="e">
        <v>#N/A</v>
      </c>
      <c r="DP63" s="146" t="e">
        <v>#N/A</v>
      </c>
      <c r="DQ63" s="146" t="e">
        <v>#N/A</v>
      </c>
      <c r="DR63" s="146" t="e">
        <v>#N/A</v>
      </c>
      <c r="DS63" s="146" t="e">
        <v>#N/A</v>
      </c>
      <c r="DT63" s="146" t="e">
        <v>#N/A</v>
      </c>
      <c r="DU63" s="146" t="e">
        <v>#N/A</v>
      </c>
      <c r="DV63" s="146" t="e">
        <v>#N/A</v>
      </c>
      <c r="DW63" s="146" t="e">
        <v>#N/A</v>
      </c>
      <c r="DX63" s="146" t="e">
        <v>#N/A</v>
      </c>
      <c r="DY63" s="146" t="e">
        <v>#N/A</v>
      </c>
      <c r="DZ63" s="146" t="e">
        <v>#N/A</v>
      </c>
      <c r="EA63" s="146" t="e">
        <v>#N/A</v>
      </c>
      <c r="EB63" s="146" t="e">
        <v>#N/A</v>
      </c>
      <c r="EC63" s="146" t="e">
        <v>#N/A</v>
      </c>
      <c r="ED63" s="146" t="e">
        <v>#N/A</v>
      </c>
      <c r="EE63" s="146" t="e">
        <v>#N/A</v>
      </c>
      <c r="EF63" s="146" t="e">
        <v>#N/A</v>
      </c>
      <c r="EG63" s="146" t="e">
        <v>#N/A</v>
      </c>
      <c r="EH63" s="146" t="e">
        <v>#N/A</v>
      </c>
      <c r="EI63" s="146" t="e">
        <v>#N/A</v>
      </c>
      <c r="EJ63" s="146" t="e">
        <v>#N/A</v>
      </c>
      <c r="EK63" s="146" t="e">
        <v>#N/A</v>
      </c>
      <c r="EL63" s="146" t="e">
        <v>#N/A</v>
      </c>
      <c r="EM63" s="146" t="e">
        <v>#N/A</v>
      </c>
      <c r="EN63" s="146" t="e">
        <v>#N/A</v>
      </c>
      <c r="EO63" s="146" t="e">
        <v>#N/A</v>
      </c>
      <c r="EP63" s="146" t="e">
        <v>#N/A</v>
      </c>
      <c r="EQ63" s="146" t="e">
        <v>#N/A</v>
      </c>
      <c r="ER63" s="146" t="e">
        <v>#N/A</v>
      </c>
      <c r="ES63" s="146" t="e">
        <v>#N/A</v>
      </c>
      <c r="ET63" s="146" t="e">
        <v>#N/A</v>
      </c>
      <c r="EU63" s="146" t="e">
        <v>#N/A</v>
      </c>
      <c r="EV63" s="146" t="e">
        <v>#N/A</v>
      </c>
      <c r="EW63" s="146" t="e">
        <v>#N/A</v>
      </c>
      <c r="EX63" s="146" t="e">
        <v>#N/A</v>
      </c>
      <c r="EY63" s="146" t="e">
        <v>#N/A</v>
      </c>
      <c r="EZ63" s="146" t="e">
        <v>#N/A</v>
      </c>
      <c r="FA63" s="146" t="e">
        <v>#N/A</v>
      </c>
      <c r="FB63" s="146" t="e">
        <v>#N/A</v>
      </c>
      <c r="FC63" s="146" t="e">
        <v>#N/A</v>
      </c>
      <c r="FD63" s="146" t="e">
        <v>#N/A</v>
      </c>
      <c r="FE63" s="146" t="e">
        <v>#N/A</v>
      </c>
      <c r="FF63" s="146" t="e">
        <v>#N/A</v>
      </c>
      <c r="FG63" s="146" t="e">
        <v>#N/A</v>
      </c>
      <c r="FH63" s="146" t="e">
        <v>#N/A</v>
      </c>
      <c r="FI63" s="146" t="e">
        <v>#N/A</v>
      </c>
      <c r="FJ63" s="146" t="e">
        <v>#N/A</v>
      </c>
      <c r="FK63" s="146" t="e">
        <v>#N/A</v>
      </c>
      <c r="FL63" s="146" t="e">
        <v>#N/A</v>
      </c>
      <c r="FM63" s="146" t="e">
        <v>#N/A</v>
      </c>
      <c r="FN63" s="146" t="e">
        <v>#N/A</v>
      </c>
      <c r="FO63" s="146" t="e">
        <v>#N/A</v>
      </c>
    </row>
    <row r="64" spans="1:171" ht="15" customHeight="1">
      <c r="A64" s="296"/>
      <c r="B64" s="149" t="str">
        <f>'Novos Planos'!B64</f>
        <v>Iphone 4S 8GB</v>
      </c>
      <c r="C64" s="245" t="str">
        <f>'Novos Planos'!C64</f>
        <v>Iphone 4S 8GB</v>
      </c>
      <c r="D64" s="481">
        <f>'Novos Planos'!D64</f>
        <v>41599</v>
      </c>
      <c r="E64" s="481" t="str">
        <f>'Novos Planos'!E64</f>
        <v>3G Plus</v>
      </c>
      <c r="F64" s="197" t="str">
        <f>'Novos Planos'!F64</f>
        <v>3FF</v>
      </c>
      <c r="G64" s="197" t="str">
        <f>'Novos Planos'!G64</f>
        <v>SmartVivo 2GB</v>
      </c>
      <c r="H64" s="197"/>
      <c r="I64" s="197"/>
      <c r="J64" s="197"/>
      <c r="K64" s="197"/>
      <c r="L64" s="197"/>
      <c r="M64" s="197"/>
      <c r="N64" s="197"/>
      <c r="O64" s="197"/>
      <c r="P64" s="197"/>
      <c r="Q64" s="197">
        <f>IFERROR(IF(VLOOKUP($B64,Multivivo!$B$9:$AI$71,Q$3,FALSE)-Desconto_TradeIn!Q64&lt;=0,0,VLOOKUP($B64,Multivivo!$B$9:$AI$71,Q$3,FALSE)-Desconto_TradeIn!Q64),"-")</f>
        <v>1049</v>
      </c>
      <c r="R64" s="197">
        <f>IFERROR(IF(VLOOKUP($B64,Multivivo!$B$9:$AI$71,R$3,FALSE)-Desconto_TradeIn!R64&lt;=0,0,VLOOKUP($B64,Multivivo!$B$9:$AI$71,R$3,FALSE)-Desconto_TradeIn!R64),"-")</f>
        <v>1049</v>
      </c>
      <c r="S64" s="197">
        <f>IFERROR(IF(VLOOKUP($B64,Multivivo!$B$9:$AI$71,S$3,FALSE)-Desconto_TradeIn!S64&lt;=0,0,VLOOKUP($B64,Multivivo!$B$9:$AI$71,S$3,FALSE)-Desconto_TradeIn!S64),"-")</f>
        <v>1049</v>
      </c>
      <c r="T64" s="197">
        <f>IFERROR(IF(VLOOKUP($B64,Multivivo!$B$9:$AI$71,T$3,FALSE)-Desconto_TradeIn!T64&lt;=0,0,VLOOKUP($B64,Multivivo!$B$9:$AI$71,T$3,FALSE)-Desconto_TradeIn!T64),"-")</f>
        <v>1049</v>
      </c>
      <c r="U64" s="197">
        <f>IFERROR(IF(VLOOKUP($B64,Multivivo!$B$9:$AI$71,U$3,FALSE)-Desconto_TradeIn!U64&lt;=0,0,VLOOKUP($B64,Multivivo!$B$9:$AI$71,U$3,FALSE)-Desconto_TradeIn!U64),"-")</f>
        <v>1049</v>
      </c>
      <c r="V64" s="197">
        <f>IFERROR(IF(VLOOKUP($B64,Multivivo!$B$9:$AI$71,V$3,FALSE)-Desconto_TradeIn!V64&lt;=0,0,VLOOKUP($B64,Multivivo!$B$9:$AI$71,V$3,FALSE)-Desconto_TradeIn!V64),"-")</f>
        <v>1049</v>
      </c>
      <c r="W64" s="197">
        <f>IFERROR(IF(VLOOKUP($B64,Multivivo!$B$9:$AI$71,W$3,FALSE)-Desconto_TradeIn!W64&lt;=0,0,VLOOKUP($B64,Multivivo!$B$9:$AI$71,W$3,FALSE)-Desconto_TradeIn!W64),"-")</f>
        <v>1049</v>
      </c>
      <c r="X64" s="197">
        <f>IFERROR(IF(VLOOKUP($B64,Multivivo!$B$9:$AI$71,X$3,FALSE)-Desconto_TradeIn!X64&lt;=0,0,VLOOKUP($B64,Multivivo!$B$9:$AI$71,X$3,FALSE)-Desconto_TradeIn!X64),"-")</f>
        <v>1049</v>
      </c>
      <c r="Y64" s="197">
        <f>IFERROR(IF(VLOOKUP($B64,Multivivo!$B$9:$AI$71,Y$3,FALSE)-Desconto_TradeIn!Y64&lt;=0,0,VLOOKUP($B64,Multivivo!$B$9:$AI$71,Y$3,FALSE)-Desconto_TradeIn!Y64),"-")</f>
        <v>1049</v>
      </c>
      <c r="Z64" s="146">
        <f>IFERROR(IF(VLOOKUP($B64,'Novos Planos'!$B$9:$BR$71,Z$3,FALSE)-Desconto_TradeIn!H64&lt;=0,0,VLOOKUP($B64,'Novos Planos'!$B$9:$BR$71,Z$3,FALSE)-Desconto_TradeIn!H64),"-")</f>
        <v>1149</v>
      </c>
      <c r="AA64" s="146">
        <f>IFERROR(IF(VLOOKUP($B64,'Novos Planos'!$B$9:$BR$71,AA$3,FALSE)-Desconto_TradeIn!I64&lt;=0,0,VLOOKUP($B64,'Novos Planos'!$B$9:$BR$71,AA$3,FALSE)-Desconto_TradeIn!I64),"-")</f>
        <v>1149</v>
      </c>
      <c r="AB64" s="146">
        <f>IFERROR(IF(VLOOKUP($B64,'Novos Planos'!$B$9:$BR$71,AB$3,FALSE)-Desconto_TradeIn!J64&lt;=0,0,VLOOKUP($B64,'Novos Planos'!$B$9:$BR$71,AB$3,FALSE)-Desconto_TradeIn!J64),"-")</f>
        <v>1149</v>
      </c>
      <c r="AC64" s="146">
        <f>IFERROR(IF(VLOOKUP($B64,'Novos Planos'!$B$9:$BR$71,AC$3,FALSE)-Desconto_TradeIn!K64&lt;=0,0,VLOOKUP($B64,'Novos Planos'!$B$9:$BR$71,AC$3,FALSE)-Desconto_TradeIn!K64),"-")</f>
        <v>1149</v>
      </c>
      <c r="AD64" s="146">
        <f>IFERROR(IF(VLOOKUP($B64,'Novos Planos'!$B$9:$BR$71,AD$3,FALSE)-Desconto_TradeIn!L64&lt;=0,0,VLOOKUP($B64,'Novos Planos'!$B$9:$BR$71,AD$3,FALSE)-Desconto_TradeIn!L64),"-")</f>
        <v>1149</v>
      </c>
      <c r="AE64" s="146">
        <f>IFERROR(IF(VLOOKUP($B64,'Novos Planos'!$B$9:$BR$71,AE$3,FALSE)-Desconto_TradeIn!M64&lt;=0,0,VLOOKUP($B64,'Novos Planos'!$B$9:$BR$71,AE$3,FALSE)-Desconto_TradeIn!M64),"-")</f>
        <v>1149</v>
      </c>
      <c r="AF64" s="146">
        <f>IFERROR(IF(VLOOKUP($B64,'Novos Planos'!$B$9:$BR$71,AF$3,FALSE)-Desconto_TradeIn!N64&lt;=0,0,VLOOKUP($B64,'Novos Planos'!$B$9:$BR$71,AF$3,FALSE)-Desconto_TradeIn!N64),"-")</f>
        <v>1149</v>
      </c>
      <c r="AG64" s="146">
        <f>IFERROR(IF(VLOOKUP($B64,'Novos Planos'!$B$9:$BR$71,AG$3,FALSE)-Desconto_TradeIn!O64&lt;=0,0,VLOOKUP($B64,'Novos Planos'!$B$9:$BR$71,AG$3,FALSE)-Desconto_TradeIn!O64),"-")</f>
        <v>1149</v>
      </c>
      <c r="AH64" s="146">
        <f>IFERROR(IF(VLOOKUP($B64,'Novos Planos'!$B$9:$BR$71,AH$3,FALSE)-Desconto_TradeIn!P64&lt;=0,0,VLOOKUP($B64,'Novos Planos'!$B$9:$BR$71,AH$3,FALSE)-Desconto_TradeIn!P64),"-")</f>
        <v>1149</v>
      </c>
      <c r="AI64" s="146">
        <f>IFERROR(IF(VLOOKUP($B64,'Novos Planos'!$B$9:$BR$71,AI$3,FALSE)-Desconto_TradeIn!Q64&lt;=0,0,VLOOKUP($B64,'Novos Planos'!$B$9:$BR$71,AI$3,FALSE)-Desconto_TradeIn!Q64),"-")</f>
        <v>1049</v>
      </c>
      <c r="AJ64" s="146">
        <f>IFERROR(IF(VLOOKUP($B64,'Novos Planos'!$B$9:$BR$71,AJ$3,FALSE)-Desconto_TradeIn!R64&lt;=0,0,VLOOKUP($B64,'Novos Planos'!$B$9:$BR$71,AJ$3,FALSE)-Desconto_TradeIn!R64),"-")</f>
        <v>1049</v>
      </c>
      <c r="AK64" s="146">
        <f>IFERROR(IF(VLOOKUP($B64,'Novos Planos'!$B$9:$BR$71,AK$3,FALSE)-Desconto_TradeIn!S64&lt;=0,0,VLOOKUP($B64,'Novos Planos'!$B$9:$BR$71,AK$3,FALSE)-Desconto_TradeIn!S64),"-")</f>
        <v>1049</v>
      </c>
      <c r="AL64" s="146">
        <f>IFERROR(IF(VLOOKUP($B64,'Novos Planos'!$B$9:$BR$71,AL$3,FALSE)-Desconto_TradeIn!T64&lt;=0,0,VLOOKUP($B64,'Novos Planos'!$B$9:$BR$71,AL$3,FALSE)-Desconto_TradeIn!T64),"-")</f>
        <v>1049</v>
      </c>
      <c r="AM64" s="146">
        <f>IFERROR(IF(VLOOKUP($B64,'Novos Planos'!$B$9:$BR$71,AM$3,FALSE)-Desconto_TradeIn!U64&lt;=0,0,VLOOKUP($B64,'Novos Planos'!$B$9:$BR$71,AM$3,FALSE)-Desconto_TradeIn!U64),"-")</f>
        <v>1049</v>
      </c>
      <c r="AN64" s="146">
        <f>IFERROR(IF(VLOOKUP($B64,'Novos Planos'!$B$9:$BR$71,AN$3,FALSE)-Desconto_TradeIn!V64&lt;=0,0,VLOOKUP($B64,'Novos Planos'!$B$9:$BR$71,AN$3,FALSE)-Desconto_TradeIn!V64),"-")</f>
        <v>1049</v>
      </c>
      <c r="AO64" s="146">
        <f>IFERROR(IF(VLOOKUP($B64,'Novos Planos'!$B$9:$BR$71,AO$3,FALSE)-Desconto_TradeIn!W64&lt;=0,0,VLOOKUP($B64,'Novos Planos'!$B$9:$BR$71,AO$3,FALSE)-Desconto_TradeIn!W64),"-")</f>
        <v>1049</v>
      </c>
      <c r="AP64" s="146">
        <f>IFERROR(IF(VLOOKUP($B64,'Novos Planos'!$B$9:$BR$71,AP$3,FALSE)-Desconto_TradeIn!X64&lt;=0,0,VLOOKUP($B64,'Novos Planos'!$B$9:$BR$71,AP$3,FALSE)-Desconto_TradeIn!X64),"-")</f>
        <v>1049</v>
      </c>
      <c r="AQ64" s="146">
        <f>IFERROR(IF(VLOOKUP($B64,'Novos Planos'!$B$9:$BR$71,AQ$3,FALSE)-Desconto_TradeIn!Y64&lt;=0,0,VLOOKUP($B64,'Novos Planos'!$B$9:$BR$71,AQ$3,FALSE)-Desconto_TradeIn!Y64),"-")</f>
        <v>1049</v>
      </c>
      <c r="AR64" s="146">
        <f>IFERROR(IF(VLOOKUP($B64,'Novos Planos'!$B$9:$BR$71,AR$3,FALSE)-Desconto_TradeIn!Z64&lt;=0,0,VLOOKUP($B64,'Novos Planos'!$B$9:$BR$71,AR$3,FALSE)-Desconto_TradeIn!Z64),"-")</f>
        <v>629</v>
      </c>
      <c r="AS64" s="146">
        <f>IFERROR(IF(VLOOKUP($B64,'Novos Planos'!$B$9:$BR$71,AS$3,FALSE)-Desconto_TradeIn!AA64&lt;=0,0,VLOOKUP($B64,'Novos Planos'!$B$9:$BR$71,AS$3,FALSE)-Desconto_TradeIn!AA64),"-")</f>
        <v>629</v>
      </c>
      <c r="AT64" s="146">
        <f>IFERROR(IF(VLOOKUP($B64,'Novos Planos'!$B$9:$BR$71,AT$3,FALSE)-Desconto_TradeIn!AB64&lt;=0,0,VLOOKUP($B64,'Novos Planos'!$B$9:$BR$71,AT$3,FALSE)-Desconto_TradeIn!AB64),"-")</f>
        <v>629</v>
      </c>
      <c r="AU64" s="146">
        <f>IFERROR(IF(VLOOKUP($B64,'Novos Planos'!$B$9:$BR$71,AU$3,FALSE)-Desconto_TradeIn!AC64&lt;=0,0,VLOOKUP($B64,'Novos Planos'!$B$9:$BR$71,AU$3,FALSE)-Desconto_TradeIn!AC64),"-")</f>
        <v>629</v>
      </c>
      <c r="AV64" s="146">
        <f>IFERROR(IF(VLOOKUP($B64,'Novos Planos'!$B$9:$BR$71,AV$3,FALSE)-Desconto_TradeIn!AD64&lt;=0,0,VLOOKUP($B64,'Novos Planos'!$B$9:$BR$71,AV$3,FALSE)-Desconto_TradeIn!AD64),"-")</f>
        <v>629</v>
      </c>
      <c r="AW64" s="146">
        <f>IFERROR(IF(VLOOKUP($B64,'Novos Planos'!$B$9:$BR$71,AW$3,FALSE)-Desconto_TradeIn!AE64&lt;=0,0,VLOOKUP($B64,'Novos Planos'!$B$9:$BR$71,AW$3,FALSE)-Desconto_TradeIn!AE64),"-")</f>
        <v>629</v>
      </c>
      <c r="AX64" s="146">
        <f>IFERROR(IF(VLOOKUP($B64,'Novos Planos'!$B$9:$BR$71,AX$3,FALSE)-Desconto_TradeIn!AF64&lt;=0,0,VLOOKUP($B64,'Novos Planos'!$B$9:$BR$71,AX$3,FALSE)-Desconto_TradeIn!AF64),"-")</f>
        <v>629</v>
      </c>
      <c r="AY64" s="146">
        <f>IFERROR(IF(VLOOKUP($B64,'Novos Planos'!$B$9:$BR$71,AY$3,FALSE)-Desconto_TradeIn!AG64&lt;=0,0,VLOOKUP($B64,'Novos Planos'!$B$9:$BR$71,AY$3,FALSE)-Desconto_TradeIn!AG64),"-")</f>
        <v>629</v>
      </c>
      <c r="AZ64" s="146">
        <f>IFERROR(IF(VLOOKUP($B64,'Novos Planos'!$B$9:$BR$71,AZ$3,FALSE)-Desconto_TradeIn!AH64&lt;=0,0,VLOOKUP($B64,'Novos Planos'!$B$9:$BR$71,AZ$3,FALSE)-Desconto_TradeIn!AH64),"-")</f>
        <v>629</v>
      </c>
      <c r="BA64" s="146">
        <f>IFERROR(IF(VLOOKUP($B64,'Novos Planos'!$B$9:$BR$71,BA$3,FALSE)-Desconto_TradeIn!AI64&lt;=0,0,VLOOKUP($B64,'Novos Planos'!$B$9:$BR$71,BA$3,FALSE)-Desconto_TradeIn!AI64),"-")</f>
        <v>499</v>
      </c>
      <c r="BB64" s="146">
        <f>IFERROR(IF(VLOOKUP($B64,'Novos Planos'!$B$9:$BR$71,BB$3,FALSE)-Desconto_TradeIn!AJ64&lt;=0,0,VLOOKUP($B64,'Novos Planos'!$B$9:$BR$71,BB$3,FALSE)-Desconto_TradeIn!AJ64),"-")</f>
        <v>499</v>
      </c>
      <c r="BC64" s="146">
        <f>IFERROR(IF(VLOOKUP($B64,'Novos Planos'!$B$9:$BR$71,BC$3,FALSE)-Desconto_TradeIn!AK64&lt;=0,0,VLOOKUP($B64,'Novos Planos'!$B$9:$BR$71,BC$3,FALSE)-Desconto_TradeIn!AK64),"-")</f>
        <v>499</v>
      </c>
      <c r="BD64" s="146">
        <f>IFERROR(IF(VLOOKUP($B64,'Novos Planos'!$B$9:$BR$71,BD$3,FALSE)-Desconto_TradeIn!AL64&lt;=0,0,VLOOKUP($B64,'Novos Planos'!$B$9:$BR$71,BD$3,FALSE)-Desconto_TradeIn!AL64),"-")</f>
        <v>499</v>
      </c>
      <c r="BE64" s="146">
        <f>IFERROR(IF(VLOOKUP($B64,'Novos Planos'!$B$9:$BR$71,BE$3,FALSE)-Desconto_TradeIn!AM64&lt;=0,0,VLOOKUP($B64,'Novos Planos'!$B$9:$BR$71,BE$3,FALSE)-Desconto_TradeIn!AM64),"-")</f>
        <v>499</v>
      </c>
      <c r="BF64" s="146">
        <f>IFERROR(IF(VLOOKUP($B64,'Novos Planos'!$B$9:$BR$71,BF$3,FALSE)-Desconto_TradeIn!AN64&lt;=0,0,VLOOKUP($B64,'Novos Planos'!$B$9:$BR$71,BF$3,FALSE)-Desconto_TradeIn!AN64),"-")</f>
        <v>499</v>
      </c>
      <c r="BG64" s="146">
        <f>IFERROR(IF(VLOOKUP($B64,'Novos Planos'!$B$9:$BR$71,BG$3,FALSE)-Desconto_TradeIn!AO64&lt;=0,0,VLOOKUP($B64,'Novos Planos'!$B$9:$BR$71,BG$3,FALSE)-Desconto_TradeIn!AO64),"-")</f>
        <v>499</v>
      </c>
      <c r="BH64" s="146">
        <f>IFERROR(IF(VLOOKUP($B64,'Novos Planos'!$B$9:$BR$71,BH$3,FALSE)-Desconto_TradeIn!AP64&lt;=0,0,VLOOKUP($B64,'Novos Planos'!$B$9:$BR$71,BH$3,FALSE)-Desconto_TradeIn!AP64),"-")</f>
        <v>499</v>
      </c>
      <c r="BI64" s="146">
        <f>IFERROR(IF(VLOOKUP($B64,'Novos Planos'!$B$9:$BR$71,BI$3,FALSE)-Desconto_TradeIn!AQ64&lt;=0,0,VLOOKUP($B64,'Novos Planos'!$B$9:$BR$71,BI$3,FALSE)-Desconto_TradeIn!AQ64),"-")</f>
        <v>499</v>
      </c>
      <c r="BJ64" s="146">
        <f>IFERROR(IF(VLOOKUP($B64,'Novos Planos'!$B$9:$BR$71,BJ$3,FALSE)-Desconto_TradeIn!AR64&lt;=0,0,VLOOKUP($B64,'Novos Planos'!$B$9:$BR$71,BJ$3,FALSE)-Desconto_TradeIn!AR64),"-")</f>
        <v>399</v>
      </c>
      <c r="BK64" s="146">
        <f>IFERROR(IF(VLOOKUP($B64,'Novos Planos'!$B$9:$BR$71,BK$3,FALSE)-Desconto_TradeIn!AS64&lt;=0,0,VLOOKUP($B64,'Novos Planos'!$B$9:$BR$71,BK$3,FALSE)-Desconto_TradeIn!AS64),"-")</f>
        <v>399</v>
      </c>
      <c r="BL64" s="146">
        <f>IFERROR(IF(VLOOKUP($B64,'Novos Planos'!$B$9:$BR$71,BL$3,FALSE)-Desconto_TradeIn!AT64&lt;=0,0,VLOOKUP($B64,'Novos Planos'!$B$9:$BR$71,BL$3,FALSE)-Desconto_TradeIn!AT64),"-")</f>
        <v>399</v>
      </c>
      <c r="BM64" s="146">
        <f>IFERROR(IF(VLOOKUP($B64,'Novos Planos'!$B$9:$BR$71,BM$3,FALSE)-Desconto_TradeIn!AU64&lt;=0,0,VLOOKUP($B64,'Novos Planos'!$B$9:$BR$71,BM$3,FALSE)-Desconto_TradeIn!AU64),"-")</f>
        <v>399</v>
      </c>
      <c r="BN64" s="146">
        <f>IFERROR(IF(VLOOKUP($B64,'Novos Planos'!$B$9:$BR$71,BN$3,FALSE)-Desconto_TradeIn!AV64&lt;=0,0,VLOOKUP($B64,'Novos Planos'!$B$9:$BR$71,BN$3,FALSE)-Desconto_TradeIn!AV64),"-")</f>
        <v>399</v>
      </c>
      <c r="BO64" s="146">
        <f>IFERROR(IF(VLOOKUP($B64,'Novos Planos'!$B$9:$BR$71,BO$3,FALSE)-Desconto_TradeIn!AW64&lt;=0,0,VLOOKUP($B64,'Novos Planos'!$B$9:$BR$71,BO$3,FALSE)-Desconto_TradeIn!AW64),"-")</f>
        <v>399</v>
      </c>
      <c r="BP64" s="146">
        <f>IFERROR(IF(VLOOKUP($B64,'Novos Planos'!$B$9:$BR$71,BP$3,FALSE)-Desconto_TradeIn!AX64&lt;=0,0,VLOOKUP($B64,'Novos Planos'!$B$9:$BR$71,BP$3,FALSE)-Desconto_TradeIn!AX64),"-")</f>
        <v>399</v>
      </c>
      <c r="BQ64" s="146">
        <f>IFERROR(IF(VLOOKUP($B64,'Novos Planos'!$B$9:$BR$71,BQ$3,FALSE)-Desconto_TradeIn!AY64&lt;=0,0,VLOOKUP($B64,'Novos Planos'!$B$9:$BR$71,BQ$3,FALSE)-Desconto_TradeIn!AY64),"-")</f>
        <v>399</v>
      </c>
      <c r="BR64" s="146">
        <f>IFERROR(IF(VLOOKUP($B64,'Novos Planos'!$B$9:$BR$71,BR$3,FALSE)-Desconto_TradeIn!AZ64&lt;=0,0,VLOOKUP($B64,'Novos Planos'!$B$9:$BR$71,BR$3,FALSE)-Desconto_TradeIn!AZ64),"-")</f>
        <v>399</v>
      </c>
      <c r="BS64" s="146">
        <f>IFERROR(IF(VLOOKUP($B64,'Novos Planos'!$B$9:$BR$71,BS$3,FALSE)-Desconto_TradeIn!BA64&lt;=0,0,VLOOKUP($B64,'Novos Planos'!$B$9:$BR$71,BS$3,FALSE)-Desconto_TradeIn!BA64),"-")</f>
        <v>299</v>
      </c>
      <c r="BT64" s="146">
        <f>IFERROR(IF(VLOOKUP($B64,'Novos Planos'!$B$9:$BR$71,BT$3,FALSE)-Desconto_TradeIn!BB64&lt;=0,0,VLOOKUP($B64,'Novos Planos'!$B$9:$BR$71,BT$3,FALSE)-Desconto_TradeIn!BB64),"-")</f>
        <v>299</v>
      </c>
      <c r="BU64" s="146">
        <f>IFERROR(IF(VLOOKUP($B64,'Novos Planos'!$B$9:$BR$71,BU$3,FALSE)-Desconto_TradeIn!BC64&lt;=0,0,VLOOKUP($B64,'Novos Planos'!$B$9:$BR$71,BU$3,FALSE)-Desconto_TradeIn!BC64),"-")</f>
        <v>299</v>
      </c>
      <c r="BV64" s="146">
        <f>IFERROR(IF(VLOOKUP($B64,'Novos Planos'!$B$9:$BR$71,BV$3,FALSE)-Desconto_TradeIn!BD64&lt;=0,0,VLOOKUP($B64,'Novos Planos'!$B$9:$BR$71,BV$3,FALSE)-Desconto_TradeIn!BD64),"-")</f>
        <v>299</v>
      </c>
      <c r="BW64" s="146">
        <f>IFERROR(IF(VLOOKUP($B64,'Novos Planos'!$B$9:$BR$71,BW$3,FALSE)-Desconto_TradeIn!BE64&lt;=0,0,VLOOKUP($B64,'Novos Planos'!$B$9:$BR$71,BW$3,FALSE)-Desconto_TradeIn!BE64),"-")</f>
        <v>299</v>
      </c>
      <c r="BX64" s="146">
        <f>IFERROR(IF(VLOOKUP($B64,'Novos Planos'!$B$9:$BR$71,BX$3,FALSE)-Desconto_TradeIn!BF64&lt;=0,0,VLOOKUP($B64,'Novos Planos'!$B$9:$BR$71,BX$3,FALSE)-Desconto_TradeIn!BF64),"-")</f>
        <v>299</v>
      </c>
      <c r="BY64" s="146">
        <f>IFERROR(IF(VLOOKUP($B64,'Novos Planos'!$B$9:$BR$71,BY$3,FALSE)-Desconto_TradeIn!BG64&lt;=0,0,VLOOKUP($B64,'Novos Planos'!$B$9:$BR$71,BY$3,FALSE)-Desconto_TradeIn!BG64),"-")</f>
        <v>299</v>
      </c>
      <c r="BZ64" s="146">
        <f>IFERROR(IF(VLOOKUP($B64,'Novos Planos'!$B$9:$BR$71,BZ$3,FALSE)-Desconto_TradeIn!BH64&lt;=0,0,VLOOKUP($B64,'Novos Planos'!$B$9:$BR$71,BZ$3,FALSE)-Desconto_TradeIn!BH64),"-")</f>
        <v>299</v>
      </c>
      <c r="CA64" s="146">
        <f>IFERROR(IF(VLOOKUP($B64,'Novos Planos'!$B$9:$BR$71,CA$3,FALSE)-Desconto_TradeIn!BI64&lt;=0,0,VLOOKUP($B64,'Novos Planos'!$B$9:$BR$71,CA$3,FALSE)-Desconto_TradeIn!BI64),"-")</f>
        <v>299</v>
      </c>
      <c r="CB64" s="146">
        <f>IFERROR(IF(VLOOKUP($B64,'Novos Planos'!$B$9:$BR$71,CB$3,FALSE)-Desconto_TradeIn!BJ64&lt;=0,0,VLOOKUP($B64,'Novos Planos'!$B$9:$BR$71,CB$3,FALSE)-Desconto_TradeIn!BJ64),"-")</f>
        <v>0</v>
      </c>
      <c r="CC64" s="146">
        <f>IFERROR(IF(VLOOKUP($B64,'Novos Planos'!$B$9:$BR$71,CC$3,FALSE)-Desconto_TradeIn!BK64&lt;=0,0,VLOOKUP($B64,'Novos Planos'!$B$9:$BR$71,CC$3,FALSE)-Desconto_TradeIn!BK64),"-")</f>
        <v>0</v>
      </c>
      <c r="CD64" s="146">
        <f>IFERROR(IF(VLOOKUP($B64,'Novos Planos'!$B$9:$BR$71,CD$3,FALSE)-Desconto_TradeIn!BL64&lt;=0,0,VLOOKUP($B64,'Novos Planos'!$B$9:$BR$71,CD$3,FALSE)-Desconto_TradeIn!BL64),"-")</f>
        <v>0</v>
      </c>
      <c r="CE64" s="146">
        <f>IFERROR(IF(VLOOKUP($B64,'Novos Planos'!$B$9:$BR$71,CE$3,FALSE)-Desconto_TradeIn!BM64&lt;=0,0,VLOOKUP($B64,'Novos Planos'!$B$9:$BR$71,CE$3,FALSE)-Desconto_TradeIn!BM64),"-")</f>
        <v>0</v>
      </c>
      <c r="CF64" s="146">
        <f>IFERROR(IF(VLOOKUP($B64,'Novos Planos'!$B$9:$BR$71,CF$3,FALSE)-Desconto_TradeIn!BN64&lt;=0,0,VLOOKUP($B64,'Novos Planos'!$B$9:$BR$71,CF$3,FALSE)-Desconto_TradeIn!BN64),"-")</f>
        <v>0</v>
      </c>
      <c r="CG64" s="146">
        <f>IFERROR(IF(VLOOKUP($B64,'Novos Planos'!$B$9:$BR$71,CG$3,FALSE)-Desconto_TradeIn!BO64&lt;=0,0,VLOOKUP($B64,'Novos Planos'!$B$9:$BR$71,CG$3,FALSE)-Desconto_TradeIn!BO64),"-")</f>
        <v>0</v>
      </c>
      <c r="CH64" s="146">
        <f>IFERROR(IF(VLOOKUP($B64,'Novos Planos'!$B$9:$BR$71,CH$3,FALSE)-Desconto_TradeIn!BP64&lt;=0,0,VLOOKUP($B64,'Novos Planos'!$B$9:$BR$71,CH$3,FALSE)-Desconto_TradeIn!BP64),"-")</f>
        <v>0</v>
      </c>
      <c r="CI64" s="146">
        <f>IFERROR(IF(VLOOKUP($B64,'Novos Planos'!$B$9:$BR$71,CI$3,FALSE)-Desconto_TradeIn!BQ64&lt;=0,0,VLOOKUP($B64,'Novos Planos'!$B$9:$BR$71,CI$3,FALSE)-Desconto_TradeIn!BQ64),"-")</f>
        <v>0</v>
      </c>
      <c r="CJ64" s="146">
        <f>IFERROR(IF(VLOOKUP($B64,'Novos Planos'!$B$9:$BR$71,CJ$3,FALSE)-Desconto_TradeIn!BR64&lt;=0,0,VLOOKUP($B64,'Novos Planos'!$B$9:$BR$71,CJ$3,FALSE)-Desconto_TradeIn!BR64),"-")</f>
        <v>0</v>
      </c>
      <c r="CL64" s="237" t="b">
        <f>B64='Novos Planos'!B64</f>
        <v>1</v>
      </c>
      <c r="CM64" s="197" t="e">
        <v>#N/A</v>
      </c>
      <c r="CN64" s="197" t="e">
        <v>#N/A</v>
      </c>
      <c r="CO64" s="197" t="e">
        <v>#N/A</v>
      </c>
      <c r="CP64" s="197" t="e">
        <v>#N/A</v>
      </c>
      <c r="CQ64" s="197" t="e">
        <v>#N/A</v>
      </c>
      <c r="CR64" s="197" t="e">
        <v>#N/A</v>
      </c>
      <c r="CS64" s="197" t="e">
        <v>#N/A</v>
      </c>
      <c r="CT64" s="197" t="e">
        <v>#N/A</v>
      </c>
      <c r="CU64" s="197" t="e">
        <v>#N/A</v>
      </c>
      <c r="CV64" s="197" t="e">
        <v>#N/A</v>
      </c>
      <c r="CW64" s="197" t="e">
        <v>#N/A</v>
      </c>
      <c r="CX64" s="197" t="e">
        <v>#N/A</v>
      </c>
      <c r="CY64" s="197" t="e">
        <v>#N/A</v>
      </c>
      <c r="CZ64" s="197" t="e">
        <v>#N/A</v>
      </c>
      <c r="DA64" s="197" t="e">
        <v>#N/A</v>
      </c>
      <c r="DB64" s="197" t="e">
        <v>#N/A</v>
      </c>
      <c r="DC64" s="197" t="e">
        <v>#N/A</v>
      </c>
      <c r="DD64" s="197" t="e">
        <v>#N/A</v>
      </c>
      <c r="DE64" s="146" t="e">
        <v>#N/A</v>
      </c>
      <c r="DF64" s="146" t="e">
        <v>#N/A</v>
      </c>
      <c r="DG64" s="146" t="e">
        <v>#N/A</v>
      </c>
      <c r="DH64" s="146" t="e">
        <v>#N/A</v>
      </c>
      <c r="DI64" s="146" t="e">
        <v>#N/A</v>
      </c>
      <c r="DJ64" s="146" t="e">
        <v>#N/A</v>
      </c>
      <c r="DK64" s="146" t="e">
        <v>#N/A</v>
      </c>
      <c r="DL64" s="146" t="e">
        <v>#N/A</v>
      </c>
      <c r="DM64" s="146" t="e">
        <v>#N/A</v>
      </c>
      <c r="DN64" s="146" t="e">
        <v>#N/A</v>
      </c>
      <c r="DO64" s="146" t="e">
        <v>#N/A</v>
      </c>
      <c r="DP64" s="146" t="e">
        <v>#N/A</v>
      </c>
      <c r="DQ64" s="146" t="e">
        <v>#N/A</v>
      </c>
      <c r="DR64" s="146" t="e">
        <v>#N/A</v>
      </c>
      <c r="DS64" s="146" t="e">
        <v>#N/A</v>
      </c>
      <c r="DT64" s="146" t="e">
        <v>#N/A</v>
      </c>
      <c r="DU64" s="146" t="e">
        <v>#N/A</v>
      </c>
      <c r="DV64" s="146" t="e">
        <v>#N/A</v>
      </c>
      <c r="DW64" s="146" t="e">
        <v>#N/A</v>
      </c>
      <c r="DX64" s="146" t="e">
        <v>#N/A</v>
      </c>
      <c r="DY64" s="146" t="e">
        <v>#N/A</v>
      </c>
      <c r="DZ64" s="146" t="e">
        <v>#N/A</v>
      </c>
      <c r="EA64" s="146" t="e">
        <v>#N/A</v>
      </c>
      <c r="EB64" s="146" t="e">
        <v>#N/A</v>
      </c>
      <c r="EC64" s="146" t="e">
        <v>#N/A</v>
      </c>
      <c r="ED64" s="146" t="e">
        <v>#N/A</v>
      </c>
      <c r="EE64" s="146" t="e">
        <v>#N/A</v>
      </c>
      <c r="EF64" s="146" t="e">
        <v>#N/A</v>
      </c>
      <c r="EG64" s="146" t="e">
        <v>#N/A</v>
      </c>
      <c r="EH64" s="146" t="e">
        <v>#N/A</v>
      </c>
      <c r="EI64" s="146" t="e">
        <v>#N/A</v>
      </c>
      <c r="EJ64" s="146" t="e">
        <v>#N/A</v>
      </c>
      <c r="EK64" s="146" t="e">
        <v>#N/A</v>
      </c>
      <c r="EL64" s="146" t="e">
        <v>#N/A</v>
      </c>
      <c r="EM64" s="146" t="e">
        <v>#N/A</v>
      </c>
      <c r="EN64" s="146" t="e">
        <v>#N/A</v>
      </c>
      <c r="EO64" s="146" t="e">
        <v>#N/A</v>
      </c>
      <c r="EP64" s="146" t="e">
        <v>#N/A</v>
      </c>
      <c r="EQ64" s="146" t="e">
        <v>#N/A</v>
      </c>
      <c r="ER64" s="146" t="e">
        <v>#N/A</v>
      </c>
      <c r="ES64" s="146" t="e">
        <v>#N/A</v>
      </c>
      <c r="ET64" s="146" t="e">
        <v>#N/A</v>
      </c>
      <c r="EU64" s="146" t="e">
        <v>#N/A</v>
      </c>
      <c r="EV64" s="146" t="e">
        <v>#N/A</v>
      </c>
      <c r="EW64" s="146" t="e">
        <v>#N/A</v>
      </c>
      <c r="EX64" s="146" t="e">
        <v>#N/A</v>
      </c>
      <c r="EY64" s="146" t="e">
        <v>#N/A</v>
      </c>
      <c r="EZ64" s="146" t="e">
        <v>#N/A</v>
      </c>
      <c r="FA64" s="146" t="e">
        <v>#N/A</v>
      </c>
      <c r="FB64" s="146" t="e">
        <v>#N/A</v>
      </c>
      <c r="FC64" s="146" t="e">
        <v>#N/A</v>
      </c>
      <c r="FD64" s="146" t="e">
        <v>#N/A</v>
      </c>
      <c r="FE64" s="146" t="e">
        <v>#N/A</v>
      </c>
      <c r="FF64" s="146" t="e">
        <v>#N/A</v>
      </c>
      <c r="FG64" s="146" t="e">
        <v>#N/A</v>
      </c>
      <c r="FH64" s="146" t="e">
        <v>#N/A</v>
      </c>
      <c r="FI64" s="146" t="e">
        <v>#N/A</v>
      </c>
      <c r="FJ64" s="146" t="e">
        <v>#N/A</v>
      </c>
      <c r="FK64" s="146" t="e">
        <v>#N/A</v>
      </c>
      <c r="FL64" s="146" t="e">
        <v>#N/A</v>
      </c>
      <c r="FM64" s="146" t="e">
        <v>#N/A</v>
      </c>
      <c r="FN64" s="146" t="e">
        <v>#N/A</v>
      </c>
      <c r="FO64" s="146" t="e">
        <v>#N/A</v>
      </c>
    </row>
    <row r="65" spans="1:171" ht="15" customHeight="1">
      <c r="A65" s="296"/>
      <c r="B65" s="149" t="str">
        <f>'Novos Planos'!B65</f>
        <v>Microsoft 435</v>
      </c>
      <c r="C65" s="129" t="str">
        <f>'Novos Planos'!C65</f>
        <v>Lumia 435 DualSim</v>
      </c>
      <c r="D65" s="481">
        <f>'Novos Planos'!D65</f>
        <v>42055</v>
      </c>
      <c r="E65" s="481" t="str">
        <f>'Novos Planos'!E65</f>
        <v>3G Plus</v>
      </c>
      <c r="F65" s="197" t="str">
        <f>'Novos Planos'!F65</f>
        <v>3FF</v>
      </c>
      <c r="G65" s="197" t="str">
        <f>'Novos Planos'!G65</f>
        <v>SmartVivo 1GB</v>
      </c>
      <c r="H65" s="197"/>
      <c r="I65" s="197"/>
      <c r="J65" s="197"/>
      <c r="K65" s="197"/>
      <c r="L65" s="197"/>
      <c r="M65" s="197"/>
      <c r="N65" s="197"/>
      <c r="O65" s="197"/>
      <c r="P65" s="197"/>
      <c r="Q65" s="197">
        <f>IFERROR(IF(VLOOKUP($B65,Multivivo!$B$9:$AI$71,Q$3,FALSE)-Desconto_TradeIn!Q65&lt;=0,0,VLOOKUP($B65,Multivivo!$B$9:$AI$71,Q$3,FALSE)-Desconto_TradeIn!Q65),"-")</f>
        <v>219</v>
      </c>
      <c r="R65" s="197">
        <f>IFERROR(IF(VLOOKUP($B65,Multivivo!$B$9:$AI$71,R$3,FALSE)-Desconto_TradeIn!R65&lt;=0,0,VLOOKUP($B65,Multivivo!$B$9:$AI$71,R$3,FALSE)-Desconto_TradeIn!R65),"-")</f>
        <v>219</v>
      </c>
      <c r="S65" s="197">
        <f>IFERROR(IF(VLOOKUP($B65,Multivivo!$B$9:$AI$71,S$3,FALSE)-Desconto_TradeIn!S65&lt;=0,0,VLOOKUP($B65,Multivivo!$B$9:$AI$71,S$3,FALSE)-Desconto_TradeIn!S65),"-")</f>
        <v>219</v>
      </c>
      <c r="T65" s="197">
        <f>IFERROR(IF(VLOOKUP($B65,Multivivo!$B$9:$AI$71,T$3,FALSE)-Desconto_TradeIn!T65&lt;=0,0,VLOOKUP($B65,Multivivo!$B$9:$AI$71,T$3,FALSE)-Desconto_TradeIn!T65),"-")</f>
        <v>219</v>
      </c>
      <c r="U65" s="197">
        <f>IFERROR(IF(VLOOKUP($B65,Multivivo!$B$9:$AI$71,U$3,FALSE)-Desconto_TradeIn!U65&lt;=0,0,VLOOKUP($B65,Multivivo!$B$9:$AI$71,U$3,FALSE)-Desconto_TradeIn!U65),"-")</f>
        <v>219</v>
      </c>
      <c r="V65" s="197">
        <f>IFERROR(IF(VLOOKUP($B65,Multivivo!$B$9:$AI$71,V$3,FALSE)-Desconto_TradeIn!V65&lt;=0,0,VLOOKUP($B65,Multivivo!$B$9:$AI$71,V$3,FALSE)-Desconto_TradeIn!V65),"-")</f>
        <v>219</v>
      </c>
      <c r="W65" s="197">
        <f>IFERROR(IF(VLOOKUP($B65,Multivivo!$B$9:$AI$71,W$3,FALSE)-Desconto_TradeIn!W65&lt;=0,0,VLOOKUP($B65,Multivivo!$B$9:$AI$71,W$3,FALSE)-Desconto_TradeIn!W65),"-")</f>
        <v>219</v>
      </c>
      <c r="X65" s="197">
        <f>IFERROR(IF(VLOOKUP($B65,Multivivo!$B$9:$AI$71,X$3,FALSE)-Desconto_TradeIn!X65&lt;=0,0,VLOOKUP($B65,Multivivo!$B$9:$AI$71,X$3,FALSE)-Desconto_TradeIn!X65),"-")</f>
        <v>219</v>
      </c>
      <c r="Y65" s="197">
        <f>IFERROR(IF(VLOOKUP($B65,Multivivo!$B$9:$AI$71,Y$3,FALSE)-Desconto_TradeIn!Y65&lt;=0,0,VLOOKUP($B65,Multivivo!$B$9:$AI$71,Y$3,FALSE)-Desconto_TradeIn!Y65),"-")</f>
        <v>219</v>
      </c>
      <c r="Z65" s="146">
        <f>IFERROR(IF(VLOOKUP($B65,'Novos Planos'!$B$9:$BR$71,Z$3,FALSE)-Desconto_TradeIn!H65&lt;=0,0,VLOOKUP($B65,'Novos Planos'!$B$9:$BR$71,Z$3,FALSE)-Desconto_TradeIn!H65),"-")</f>
        <v>349</v>
      </c>
      <c r="AA65" s="146">
        <f>IFERROR(IF(VLOOKUP($B65,'Novos Planos'!$B$9:$BR$71,AA$3,FALSE)-Desconto_TradeIn!I65&lt;=0,0,VLOOKUP($B65,'Novos Planos'!$B$9:$BR$71,AA$3,FALSE)-Desconto_TradeIn!I65),"-")</f>
        <v>349</v>
      </c>
      <c r="AB65" s="146">
        <f>IFERROR(IF(VLOOKUP($B65,'Novos Planos'!$B$9:$BR$71,AB$3,FALSE)-Desconto_TradeIn!J65&lt;=0,0,VLOOKUP($B65,'Novos Planos'!$B$9:$BR$71,AB$3,FALSE)-Desconto_TradeIn!J65),"-")</f>
        <v>349</v>
      </c>
      <c r="AC65" s="146">
        <f>IFERROR(IF(VLOOKUP($B65,'Novos Planos'!$B$9:$BR$71,AC$3,FALSE)-Desconto_TradeIn!K65&lt;=0,0,VLOOKUP($B65,'Novos Planos'!$B$9:$BR$71,AC$3,FALSE)-Desconto_TradeIn!K65),"-")</f>
        <v>349</v>
      </c>
      <c r="AD65" s="146">
        <f>IFERROR(IF(VLOOKUP($B65,'Novos Planos'!$B$9:$BR$71,AD$3,FALSE)-Desconto_TradeIn!L65&lt;=0,0,VLOOKUP($B65,'Novos Planos'!$B$9:$BR$71,AD$3,FALSE)-Desconto_TradeIn!L65),"-")</f>
        <v>349</v>
      </c>
      <c r="AE65" s="146">
        <f>IFERROR(IF(VLOOKUP($B65,'Novos Planos'!$B$9:$BR$71,AE$3,FALSE)-Desconto_TradeIn!M65&lt;=0,0,VLOOKUP($B65,'Novos Planos'!$B$9:$BR$71,AE$3,FALSE)-Desconto_TradeIn!M65),"-")</f>
        <v>349</v>
      </c>
      <c r="AF65" s="146">
        <f>IFERROR(IF(VLOOKUP($B65,'Novos Planos'!$B$9:$BR$71,AF$3,FALSE)-Desconto_TradeIn!N65&lt;=0,0,VLOOKUP($B65,'Novos Planos'!$B$9:$BR$71,AF$3,FALSE)-Desconto_TradeIn!N65),"-")</f>
        <v>349</v>
      </c>
      <c r="AG65" s="146">
        <f>IFERROR(IF(VLOOKUP($B65,'Novos Planos'!$B$9:$BR$71,AG$3,FALSE)-Desconto_TradeIn!O65&lt;=0,0,VLOOKUP($B65,'Novos Planos'!$B$9:$BR$71,AG$3,FALSE)-Desconto_TradeIn!O65),"-")</f>
        <v>349</v>
      </c>
      <c r="AH65" s="146">
        <f>IFERROR(IF(VLOOKUP($B65,'Novos Planos'!$B$9:$BR$71,AH$3,FALSE)-Desconto_TradeIn!P65&lt;=0,0,VLOOKUP($B65,'Novos Planos'!$B$9:$BR$71,AH$3,FALSE)-Desconto_TradeIn!P65),"-")</f>
        <v>349</v>
      </c>
      <c r="AI65" s="146">
        <f>IFERROR(IF(VLOOKUP($B65,'Novos Planos'!$B$9:$BR$71,AI$3,FALSE)-Desconto_TradeIn!Q65&lt;=0,0,VLOOKUP($B65,'Novos Planos'!$B$9:$BR$71,AI$3,FALSE)-Desconto_TradeIn!Q65),"-")</f>
        <v>219</v>
      </c>
      <c r="AJ65" s="146">
        <f>IFERROR(IF(VLOOKUP($B65,'Novos Planos'!$B$9:$BR$71,AJ$3,FALSE)-Desconto_TradeIn!R65&lt;=0,0,VLOOKUP($B65,'Novos Planos'!$B$9:$BR$71,AJ$3,FALSE)-Desconto_TradeIn!R65),"-")</f>
        <v>219</v>
      </c>
      <c r="AK65" s="146">
        <f>IFERROR(IF(VLOOKUP($B65,'Novos Planos'!$B$9:$BR$71,AK$3,FALSE)-Desconto_TradeIn!S65&lt;=0,0,VLOOKUP($B65,'Novos Planos'!$B$9:$BR$71,AK$3,FALSE)-Desconto_TradeIn!S65),"-")</f>
        <v>219</v>
      </c>
      <c r="AL65" s="146">
        <f>IFERROR(IF(VLOOKUP($B65,'Novos Planos'!$B$9:$BR$71,AL$3,FALSE)-Desconto_TradeIn!T65&lt;=0,0,VLOOKUP($B65,'Novos Planos'!$B$9:$BR$71,AL$3,FALSE)-Desconto_TradeIn!T65),"-")</f>
        <v>219</v>
      </c>
      <c r="AM65" s="146">
        <f>IFERROR(IF(VLOOKUP($B65,'Novos Planos'!$B$9:$BR$71,AM$3,FALSE)-Desconto_TradeIn!U65&lt;=0,0,VLOOKUP($B65,'Novos Planos'!$B$9:$BR$71,AM$3,FALSE)-Desconto_TradeIn!U65),"-")</f>
        <v>219</v>
      </c>
      <c r="AN65" s="146">
        <f>IFERROR(IF(VLOOKUP($B65,'Novos Planos'!$B$9:$BR$71,AN$3,FALSE)-Desconto_TradeIn!V65&lt;=0,0,VLOOKUP($B65,'Novos Planos'!$B$9:$BR$71,AN$3,FALSE)-Desconto_TradeIn!V65),"-")</f>
        <v>219</v>
      </c>
      <c r="AO65" s="146">
        <f>IFERROR(IF(VLOOKUP($B65,'Novos Planos'!$B$9:$BR$71,AO$3,FALSE)-Desconto_TradeIn!W65&lt;=0,0,VLOOKUP($B65,'Novos Planos'!$B$9:$BR$71,AO$3,FALSE)-Desconto_TradeIn!W65),"-")</f>
        <v>219</v>
      </c>
      <c r="AP65" s="146">
        <f>IFERROR(IF(VLOOKUP($B65,'Novos Planos'!$B$9:$BR$71,AP$3,FALSE)-Desconto_TradeIn!X65&lt;=0,0,VLOOKUP($B65,'Novos Planos'!$B$9:$BR$71,AP$3,FALSE)-Desconto_TradeIn!X65),"-")</f>
        <v>219</v>
      </c>
      <c r="AQ65" s="146">
        <f>IFERROR(IF(VLOOKUP($B65,'Novos Planos'!$B$9:$BR$71,AQ$3,FALSE)-Desconto_TradeIn!Y65&lt;=0,0,VLOOKUP($B65,'Novos Planos'!$B$9:$BR$71,AQ$3,FALSE)-Desconto_TradeIn!Y65),"-")</f>
        <v>219</v>
      </c>
      <c r="AR65" s="146">
        <f>IFERROR(IF(VLOOKUP($B65,'Novos Planos'!$B$9:$BR$71,AR$3,FALSE)-Desconto_TradeIn!Z65&lt;=0,0,VLOOKUP($B65,'Novos Planos'!$B$9:$BR$71,AR$3,FALSE)-Desconto_TradeIn!Z65),"-")</f>
        <v>29</v>
      </c>
      <c r="AS65" s="146">
        <f>IFERROR(IF(VLOOKUP($B65,'Novos Planos'!$B$9:$BR$71,AS$3,FALSE)-Desconto_TradeIn!AA65&lt;=0,0,VLOOKUP($B65,'Novos Planos'!$B$9:$BR$71,AS$3,FALSE)-Desconto_TradeIn!AA65),"-")</f>
        <v>29</v>
      </c>
      <c r="AT65" s="146">
        <f>IFERROR(IF(VLOOKUP($B65,'Novos Planos'!$B$9:$BR$71,AT$3,FALSE)-Desconto_TradeIn!AB65&lt;=0,0,VLOOKUP($B65,'Novos Planos'!$B$9:$BR$71,AT$3,FALSE)-Desconto_TradeIn!AB65),"-")</f>
        <v>29</v>
      </c>
      <c r="AU65" s="146">
        <f>IFERROR(IF(VLOOKUP($B65,'Novos Planos'!$B$9:$BR$71,AU$3,FALSE)-Desconto_TradeIn!AC65&lt;=0,0,VLOOKUP($B65,'Novos Planos'!$B$9:$BR$71,AU$3,FALSE)-Desconto_TradeIn!AC65),"-")</f>
        <v>29</v>
      </c>
      <c r="AV65" s="146">
        <f>IFERROR(IF(VLOOKUP($B65,'Novos Planos'!$B$9:$BR$71,AV$3,FALSE)-Desconto_TradeIn!AD65&lt;=0,0,VLOOKUP($B65,'Novos Planos'!$B$9:$BR$71,AV$3,FALSE)-Desconto_TradeIn!AD65),"-")</f>
        <v>29</v>
      </c>
      <c r="AW65" s="146">
        <f>IFERROR(IF(VLOOKUP($B65,'Novos Planos'!$B$9:$BR$71,AW$3,FALSE)-Desconto_TradeIn!AE65&lt;=0,0,VLOOKUP($B65,'Novos Planos'!$B$9:$BR$71,AW$3,FALSE)-Desconto_TradeIn!AE65),"-")</f>
        <v>29</v>
      </c>
      <c r="AX65" s="146">
        <f>IFERROR(IF(VLOOKUP($B65,'Novos Planos'!$B$9:$BR$71,AX$3,FALSE)-Desconto_TradeIn!AF65&lt;=0,0,VLOOKUP($B65,'Novos Planos'!$B$9:$BR$71,AX$3,FALSE)-Desconto_TradeIn!AF65),"-")</f>
        <v>29</v>
      </c>
      <c r="AY65" s="146">
        <f>IFERROR(IF(VLOOKUP($B65,'Novos Planos'!$B$9:$BR$71,AY$3,FALSE)-Desconto_TradeIn!AG65&lt;=0,0,VLOOKUP($B65,'Novos Planos'!$B$9:$BR$71,AY$3,FALSE)-Desconto_TradeIn!AG65),"-")</f>
        <v>29</v>
      </c>
      <c r="AZ65" s="146">
        <f>IFERROR(IF(VLOOKUP($B65,'Novos Planos'!$B$9:$BR$71,AZ$3,FALSE)-Desconto_TradeIn!AH65&lt;=0,0,VLOOKUP($B65,'Novos Planos'!$B$9:$BR$71,AZ$3,FALSE)-Desconto_TradeIn!AH65),"-")</f>
        <v>29</v>
      </c>
      <c r="BA65" s="146">
        <f>IFERROR(IF(VLOOKUP($B65,'Novos Planos'!$B$9:$BR$71,BA$3,FALSE)-Desconto_TradeIn!AI65&lt;=0,0,VLOOKUP($B65,'Novos Planos'!$B$9:$BR$71,BA$3,FALSE)-Desconto_TradeIn!AI65),"-")</f>
        <v>29</v>
      </c>
      <c r="BB65" s="146">
        <f>IFERROR(IF(VLOOKUP($B65,'Novos Planos'!$B$9:$BR$71,BB$3,FALSE)-Desconto_TradeIn!AJ65&lt;=0,0,VLOOKUP($B65,'Novos Planos'!$B$9:$BR$71,BB$3,FALSE)-Desconto_TradeIn!AJ65),"-")</f>
        <v>29</v>
      </c>
      <c r="BC65" s="146">
        <f>IFERROR(IF(VLOOKUP($B65,'Novos Planos'!$B$9:$BR$71,BC$3,FALSE)-Desconto_TradeIn!AK65&lt;=0,0,VLOOKUP($B65,'Novos Planos'!$B$9:$BR$71,BC$3,FALSE)-Desconto_TradeIn!AK65),"-")</f>
        <v>29</v>
      </c>
      <c r="BD65" s="146">
        <f>IFERROR(IF(VLOOKUP($B65,'Novos Planos'!$B$9:$BR$71,BD$3,FALSE)-Desconto_TradeIn!AL65&lt;=0,0,VLOOKUP($B65,'Novos Planos'!$B$9:$BR$71,BD$3,FALSE)-Desconto_TradeIn!AL65),"-")</f>
        <v>29</v>
      </c>
      <c r="BE65" s="146">
        <f>IFERROR(IF(VLOOKUP($B65,'Novos Planos'!$B$9:$BR$71,BE$3,FALSE)-Desconto_TradeIn!AM65&lt;=0,0,VLOOKUP($B65,'Novos Planos'!$B$9:$BR$71,BE$3,FALSE)-Desconto_TradeIn!AM65),"-")</f>
        <v>29</v>
      </c>
      <c r="BF65" s="146">
        <f>IFERROR(IF(VLOOKUP($B65,'Novos Planos'!$B$9:$BR$71,BF$3,FALSE)-Desconto_TradeIn!AN65&lt;=0,0,VLOOKUP($B65,'Novos Planos'!$B$9:$BR$71,BF$3,FALSE)-Desconto_TradeIn!AN65),"-")</f>
        <v>29</v>
      </c>
      <c r="BG65" s="146">
        <f>IFERROR(IF(VLOOKUP($B65,'Novos Planos'!$B$9:$BR$71,BG$3,FALSE)-Desconto_TradeIn!AO65&lt;=0,0,VLOOKUP($B65,'Novos Planos'!$B$9:$BR$71,BG$3,FALSE)-Desconto_TradeIn!AO65),"-")</f>
        <v>29</v>
      </c>
      <c r="BH65" s="146">
        <f>IFERROR(IF(VLOOKUP($B65,'Novos Planos'!$B$9:$BR$71,BH$3,FALSE)-Desconto_TradeIn!AP65&lt;=0,0,VLOOKUP($B65,'Novos Planos'!$B$9:$BR$71,BH$3,FALSE)-Desconto_TradeIn!AP65),"-")</f>
        <v>29</v>
      </c>
      <c r="BI65" s="146">
        <f>IFERROR(IF(VLOOKUP($B65,'Novos Planos'!$B$9:$BR$71,BI$3,FALSE)-Desconto_TradeIn!AQ65&lt;=0,0,VLOOKUP($B65,'Novos Planos'!$B$9:$BR$71,BI$3,FALSE)-Desconto_TradeIn!AQ65),"-")</f>
        <v>29</v>
      </c>
      <c r="BJ65" s="146">
        <f>IFERROR(IF(VLOOKUP($B65,'Novos Planos'!$B$9:$BR$71,BJ$3,FALSE)-Desconto_TradeIn!AR65&lt;=0,0,VLOOKUP($B65,'Novos Planos'!$B$9:$BR$71,BJ$3,FALSE)-Desconto_TradeIn!AR65),"-")</f>
        <v>29</v>
      </c>
      <c r="BK65" s="146">
        <f>IFERROR(IF(VLOOKUP($B65,'Novos Planos'!$B$9:$BR$71,BK$3,FALSE)-Desconto_TradeIn!AS65&lt;=0,0,VLOOKUP($B65,'Novos Planos'!$B$9:$BR$71,BK$3,FALSE)-Desconto_TradeIn!AS65),"-")</f>
        <v>29</v>
      </c>
      <c r="BL65" s="146">
        <f>IFERROR(IF(VLOOKUP($B65,'Novos Planos'!$B$9:$BR$71,BL$3,FALSE)-Desconto_TradeIn!AT65&lt;=0,0,VLOOKUP($B65,'Novos Planos'!$B$9:$BR$71,BL$3,FALSE)-Desconto_TradeIn!AT65),"-")</f>
        <v>29</v>
      </c>
      <c r="BM65" s="146">
        <f>IFERROR(IF(VLOOKUP($B65,'Novos Planos'!$B$9:$BR$71,BM$3,FALSE)-Desconto_TradeIn!AU65&lt;=0,0,VLOOKUP($B65,'Novos Planos'!$B$9:$BR$71,BM$3,FALSE)-Desconto_TradeIn!AU65),"-")</f>
        <v>29</v>
      </c>
      <c r="BN65" s="146">
        <f>IFERROR(IF(VLOOKUP($B65,'Novos Planos'!$B$9:$BR$71,BN$3,FALSE)-Desconto_TradeIn!AV65&lt;=0,0,VLOOKUP($B65,'Novos Planos'!$B$9:$BR$71,BN$3,FALSE)-Desconto_TradeIn!AV65),"-")</f>
        <v>29</v>
      </c>
      <c r="BO65" s="146">
        <f>IFERROR(IF(VLOOKUP($B65,'Novos Planos'!$B$9:$BR$71,BO$3,FALSE)-Desconto_TradeIn!AW65&lt;=0,0,VLOOKUP($B65,'Novos Planos'!$B$9:$BR$71,BO$3,FALSE)-Desconto_TradeIn!AW65),"-")</f>
        <v>29</v>
      </c>
      <c r="BP65" s="146">
        <f>IFERROR(IF(VLOOKUP($B65,'Novos Planos'!$B$9:$BR$71,BP$3,FALSE)-Desconto_TradeIn!AX65&lt;=0,0,VLOOKUP($B65,'Novos Planos'!$B$9:$BR$71,BP$3,FALSE)-Desconto_TradeIn!AX65),"-")</f>
        <v>29</v>
      </c>
      <c r="BQ65" s="146">
        <f>IFERROR(IF(VLOOKUP($B65,'Novos Planos'!$B$9:$BR$71,BQ$3,FALSE)-Desconto_TradeIn!AY65&lt;=0,0,VLOOKUP($B65,'Novos Planos'!$B$9:$BR$71,BQ$3,FALSE)-Desconto_TradeIn!AY65),"-")</f>
        <v>29</v>
      </c>
      <c r="BR65" s="146">
        <f>IFERROR(IF(VLOOKUP($B65,'Novos Planos'!$B$9:$BR$71,BR$3,FALSE)-Desconto_TradeIn!AZ65&lt;=0,0,VLOOKUP($B65,'Novos Planos'!$B$9:$BR$71,BR$3,FALSE)-Desconto_TradeIn!AZ65),"-")</f>
        <v>29</v>
      </c>
      <c r="BS65" s="146">
        <f>IFERROR(IF(VLOOKUP($B65,'Novos Planos'!$B$9:$BR$71,BS$3,FALSE)-Desconto_TradeIn!BA65&lt;=0,0,VLOOKUP($B65,'Novos Planos'!$B$9:$BR$71,BS$3,FALSE)-Desconto_TradeIn!BA65),"-")</f>
        <v>29</v>
      </c>
      <c r="BT65" s="146">
        <f>IFERROR(IF(VLOOKUP($B65,'Novos Planos'!$B$9:$BR$71,BT$3,FALSE)-Desconto_TradeIn!BB65&lt;=0,0,VLOOKUP($B65,'Novos Planos'!$B$9:$BR$71,BT$3,FALSE)-Desconto_TradeIn!BB65),"-")</f>
        <v>29</v>
      </c>
      <c r="BU65" s="146">
        <f>IFERROR(IF(VLOOKUP($B65,'Novos Planos'!$B$9:$BR$71,BU$3,FALSE)-Desconto_TradeIn!BC65&lt;=0,0,VLOOKUP($B65,'Novos Planos'!$B$9:$BR$71,BU$3,FALSE)-Desconto_TradeIn!BC65),"-")</f>
        <v>29</v>
      </c>
      <c r="BV65" s="146">
        <f>IFERROR(IF(VLOOKUP($B65,'Novos Planos'!$B$9:$BR$71,BV$3,FALSE)-Desconto_TradeIn!BD65&lt;=0,0,VLOOKUP($B65,'Novos Planos'!$B$9:$BR$71,BV$3,FALSE)-Desconto_TradeIn!BD65),"-")</f>
        <v>29</v>
      </c>
      <c r="BW65" s="146">
        <f>IFERROR(IF(VLOOKUP($B65,'Novos Planos'!$B$9:$BR$71,BW$3,FALSE)-Desconto_TradeIn!BE65&lt;=0,0,VLOOKUP($B65,'Novos Planos'!$B$9:$BR$71,BW$3,FALSE)-Desconto_TradeIn!BE65),"-")</f>
        <v>29</v>
      </c>
      <c r="BX65" s="146">
        <f>IFERROR(IF(VLOOKUP($B65,'Novos Planos'!$B$9:$BR$71,BX$3,FALSE)-Desconto_TradeIn!BF65&lt;=0,0,VLOOKUP($B65,'Novos Planos'!$B$9:$BR$71,BX$3,FALSE)-Desconto_TradeIn!BF65),"-")</f>
        <v>29</v>
      </c>
      <c r="BY65" s="146">
        <f>IFERROR(IF(VLOOKUP($B65,'Novos Planos'!$B$9:$BR$71,BY$3,FALSE)-Desconto_TradeIn!BG65&lt;=0,0,VLOOKUP($B65,'Novos Planos'!$B$9:$BR$71,BY$3,FALSE)-Desconto_TradeIn!BG65),"-")</f>
        <v>29</v>
      </c>
      <c r="BZ65" s="146">
        <f>IFERROR(IF(VLOOKUP($B65,'Novos Planos'!$B$9:$BR$71,BZ$3,FALSE)-Desconto_TradeIn!BH65&lt;=0,0,VLOOKUP($B65,'Novos Planos'!$B$9:$BR$71,BZ$3,FALSE)-Desconto_TradeIn!BH65),"-")</f>
        <v>29</v>
      </c>
      <c r="CA65" s="146">
        <f>IFERROR(IF(VLOOKUP($B65,'Novos Planos'!$B$9:$BR$71,CA$3,FALSE)-Desconto_TradeIn!BI65&lt;=0,0,VLOOKUP($B65,'Novos Planos'!$B$9:$BR$71,CA$3,FALSE)-Desconto_TradeIn!BI65),"-")</f>
        <v>29</v>
      </c>
      <c r="CB65" s="146">
        <f>IFERROR(IF(VLOOKUP($B65,'Novos Planos'!$B$9:$BR$71,CB$3,FALSE)-Desconto_TradeIn!BJ65&lt;=0,0,VLOOKUP($B65,'Novos Planos'!$B$9:$BR$71,CB$3,FALSE)-Desconto_TradeIn!BJ65),"-")</f>
        <v>0</v>
      </c>
      <c r="CC65" s="146">
        <f>IFERROR(IF(VLOOKUP($B65,'Novos Planos'!$B$9:$BR$71,CC$3,FALSE)-Desconto_TradeIn!BK65&lt;=0,0,VLOOKUP($B65,'Novos Planos'!$B$9:$BR$71,CC$3,FALSE)-Desconto_TradeIn!BK65),"-")</f>
        <v>0</v>
      </c>
      <c r="CD65" s="146">
        <f>IFERROR(IF(VLOOKUP($B65,'Novos Planos'!$B$9:$BR$71,CD$3,FALSE)-Desconto_TradeIn!BL65&lt;=0,0,VLOOKUP($B65,'Novos Planos'!$B$9:$BR$71,CD$3,FALSE)-Desconto_TradeIn!BL65),"-")</f>
        <v>0</v>
      </c>
      <c r="CE65" s="146">
        <f>IFERROR(IF(VLOOKUP($B65,'Novos Planos'!$B$9:$BR$71,CE$3,FALSE)-Desconto_TradeIn!BM65&lt;=0,0,VLOOKUP($B65,'Novos Planos'!$B$9:$BR$71,CE$3,FALSE)-Desconto_TradeIn!BM65),"-")</f>
        <v>0</v>
      </c>
      <c r="CF65" s="146">
        <f>IFERROR(IF(VLOOKUP($B65,'Novos Planos'!$B$9:$BR$71,CF$3,FALSE)-Desconto_TradeIn!BN65&lt;=0,0,VLOOKUP($B65,'Novos Planos'!$B$9:$BR$71,CF$3,FALSE)-Desconto_TradeIn!BN65),"-")</f>
        <v>0</v>
      </c>
      <c r="CG65" s="146">
        <f>IFERROR(IF(VLOOKUP($B65,'Novos Planos'!$B$9:$BR$71,CG$3,FALSE)-Desconto_TradeIn!BO65&lt;=0,0,VLOOKUP($B65,'Novos Planos'!$B$9:$BR$71,CG$3,FALSE)-Desconto_TradeIn!BO65),"-")</f>
        <v>0</v>
      </c>
      <c r="CH65" s="146">
        <f>IFERROR(IF(VLOOKUP($B65,'Novos Planos'!$B$9:$BR$71,CH$3,FALSE)-Desconto_TradeIn!BP65&lt;=0,0,VLOOKUP($B65,'Novos Planos'!$B$9:$BR$71,CH$3,FALSE)-Desconto_TradeIn!BP65),"-")</f>
        <v>0</v>
      </c>
      <c r="CI65" s="146">
        <f>IFERROR(IF(VLOOKUP($B65,'Novos Planos'!$B$9:$BR$71,CI$3,FALSE)-Desconto_TradeIn!BQ65&lt;=0,0,VLOOKUP($B65,'Novos Planos'!$B$9:$BR$71,CI$3,FALSE)-Desconto_TradeIn!BQ65),"-")</f>
        <v>0</v>
      </c>
      <c r="CJ65" s="146">
        <f>IFERROR(IF(VLOOKUP($B65,'Novos Planos'!$B$9:$BR$71,CJ$3,FALSE)-Desconto_TradeIn!BR65&lt;=0,0,VLOOKUP($B65,'Novos Planos'!$B$9:$BR$71,CJ$3,FALSE)-Desconto_TradeIn!BR65),"-")</f>
        <v>0</v>
      </c>
      <c r="CL65" s="237" t="b">
        <f>B65='Novos Planos'!B65</f>
        <v>1</v>
      </c>
      <c r="CM65" s="197" t="e">
        <v>#N/A</v>
      </c>
      <c r="CN65" s="197" t="e">
        <v>#N/A</v>
      </c>
      <c r="CO65" s="197" t="e">
        <v>#N/A</v>
      </c>
      <c r="CP65" s="197" t="e">
        <v>#N/A</v>
      </c>
      <c r="CQ65" s="197" t="e">
        <v>#N/A</v>
      </c>
      <c r="CR65" s="197" t="e">
        <v>#N/A</v>
      </c>
      <c r="CS65" s="197" t="e">
        <v>#N/A</v>
      </c>
      <c r="CT65" s="197" t="e">
        <v>#N/A</v>
      </c>
      <c r="CU65" s="197" t="e">
        <v>#N/A</v>
      </c>
      <c r="CV65" s="197" t="e">
        <v>#N/A</v>
      </c>
      <c r="CW65" s="197" t="e">
        <v>#N/A</v>
      </c>
      <c r="CX65" s="197" t="e">
        <v>#N/A</v>
      </c>
      <c r="CY65" s="197" t="e">
        <v>#N/A</v>
      </c>
      <c r="CZ65" s="197" t="e">
        <v>#N/A</v>
      </c>
      <c r="DA65" s="197" t="e">
        <v>#N/A</v>
      </c>
      <c r="DB65" s="197" t="e">
        <v>#N/A</v>
      </c>
      <c r="DC65" s="197" t="e">
        <v>#N/A</v>
      </c>
      <c r="DD65" s="197" t="e">
        <v>#N/A</v>
      </c>
      <c r="DE65" s="146" t="e">
        <v>#N/A</v>
      </c>
      <c r="DF65" s="146" t="e">
        <v>#N/A</v>
      </c>
      <c r="DG65" s="146" t="e">
        <v>#N/A</v>
      </c>
      <c r="DH65" s="146" t="e">
        <v>#N/A</v>
      </c>
      <c r="DI65" s="146" t="e">
        <v>#N/A</v>
      </c>
      <c r="DJ65" s="146" t="e">
        <v>#N/A</v>
      </c>
      <c r="DK65" s="146" t="e">
        <v>#N/A</v>
      </c>
      <c r="DL65" s="146" t="e">
        <v>#N/A</v>
      </c>
      <c r="DM65" s="146" t="e">
        <v>#N/A</v>
      </c>
      <c r="DN65" s="146" t="e">
        <v>#N/A</v>
      </c>
      <c r="DO65" s="146" t="e">
        <v>#N/A</v>
      </c>
      <c r="DP65" s="146" t="e">
        <v>#N/A</v>
      </c>
      <c r="DQ65" s="146" t="e">
        <v>#N/A</v>
      </c>
      <c r="DR65" s="146" t="e">
        <v>#N/A</v>
      </c>
      <c r="DS65" s="146" t="e">
        <v>#N/A</v>
      </c>
      <c r="DT65" s="146" t="e">
        <v>#N/A</v>
      </c>
      <c r="DU65" s="146" t="e">
        <v>#N/A</v>
      </c>
      <c r="DV65" s="146" t="e">
        <v>#N/A</v>
      </c>
      <c r="DW65" s="146" t="e">
        <v>#N/A</v>
      </c>
      <c r="DX65" s="146" t="e">
        <v>#N/A</v>
      </c>
      <c r="DY65" s="146" t="e">
        <v>#N/A</v>
      </c>
      <c r="DZ65" s="146" t="e">
        <v>#N/A</v>
      </c>
      <c r="EA65" s="146" t="e">
        <v>#N/A</v>
      </c>
      <c r="EB65" s="146" t="e">
        <v>#N/A</v>
      </c>
      <c r="EC65" s="146" t="e">
        <v>#N/A</v>
      </c>
      <c r="ED65" s="146" t="e">
        <v>#N/A</v>
      </c>
      <c r="EE65" s="146" t="e">
        <v>#N/A</v>
      </c>
      <c r="EF65" s="146" t="e">
        <v>#N/A</v>
      </c>
      <c r="EG65" s="146" t="e">
        <v>#N/A</v>
      </c>
      <c r="EH65" s="146" t="e">
        <v>#N/A</v>
      </c>
      <c r="EI65" s="146" t="e">
        <v>#N/A</v>
      </c>
      <c r="EJ65" s="146" t="e">
        <v>#N/A</v>
      </c>
      <c r="EK65" s="146" t="e">
        <v>#N/A</v>
      </c>
      <c r="EL65" s="146" t="e">
        <v>#N/A</v>
      </c>
      <c r="EM65" s="146" t="e">
        <v>#N/A</v>
      </c>
      <c r="EN65" s="146" t="e">
        <v>#N/A</v>
      </c>
      <c r="EO65" s="146" t="e">
        <v>#N/A</v>
      </c>
      <c r="EP65" s="146" t="e">
        <v>#N/A</v>
      </c>
      <c r="EQ65" s="146" t="e">
        <v>#N/A</v>
      </c>
      <c r="ER65" s="146" t="e">
        <v>#N/A</v>
      </c>
      <c r="ES65" s="146" t="e">
        <v>#N/A</v>
      </c>
      <c r="ET65" s="146" t="e">
        <v>#N/A</v>
      </c>
      <c r="EU65" s="146" t="e">
        <v>#N/A</v>
      </c>
      <c r="EV65" s="146" t="e">
        <v>#N/A</v>
      </c>
      <c r="EW65" s="146" t="e">
        <v>#N/A</v>
      </c>
      <c r="EX65" s="146" t="e">
        <v>#N/A</v>
      </c>
      <c r="EY65" s="146" t="e">
        <v>#N/A</v>
      </c>
      <c r="EZ65" s="146" t="e">
        <v>#N/A</v>
      </c>
      <c r="FA65" s="146" t="e">
        <v>#N/A</v>
      </c>
      <c r="FB65" s="146" t="e">
        <v>#N/A</v>
      </c>
      <c r="FC65" s="146" t="e">
        <v>#N/A</v>
      </c>
      <c r="FD65" s="146" t="e">
        <v>#N/A</v>
      </c>
      <c r="FE65" s="146" t="e">
        <v>#N/A</v>
      </c>
      <c r="FF65" s="146" t="e">
        <v>#N/A</v>
      </c>
      <c r="FG65" s="146" t="e">
        <v>#N/A</v>
      </c>
      <c r="FH65" s="146" t="e">
        <v>#N/A</v>
      </c>
      <c r="FI65" s="146" t="e">
        <v>#N/A</v>
      </c>
      <c r="FJ65" s="146" t="e">
        <v>#N/A</v>
      </c>
      <c r="FK65" s="146" t="e">
        <v>#N/A</v>
      </c>
      <c r="FL65" s="146" t="e">
        <v>#N/A</v>
      </c>
      <c r="FM65" s="146" t="e">
        <v>#N/A</v>
      </c>
      <c r="FN65" s="146" t="e">
        <v>#N/A</v>
      </c>
      <c r="FO65" s="146" t="e">
        <v>#N/A</v>
      </c>
    </row>
    <row r="66" spans="1:171" ht="15" customHeight="1">
      <c r="A66" s="296"/>
      <c r="B66" s="149" t="str">
        <f>'Novos Planos'!B66</f>
        <v>Alcatel 7040</v>
      </c>
      <c r="C66" s="129" t="str">
        <f>'Novos Planos'!C66</f>
        <v>Alcatel Onetouch Pop C7</v>
      </c>
      <c r="D66" s="481">
        <f>'Novos Planos'!D66</f>
        <v>41915</v>
      </c>
      <c r="E66" s="481" t="str">
        <f>'Novos Planos'!E66</f>
        <v>3G Plus</v>
      </c>
      <c r="F66" s="197" t="str">
        <f>'Novos Planos'!F66</f>
        <v>3FF</v>
      </c>
      <c r="G66" s="197" t="str">
        <f>'Novos Planos'!G66</f>
        <v>SmartVivo 2GB</v>
      </c>
      <c r="H66" s="197"/>
      <c r="I66" s="197"/>
      <c r="J66" s="197"/>
      <c r="K66" s="197"/>
      <c r="L66" s="197"/>
      <c r="M66" s="197"/>
      <c r="N66" s="197"/>
      <c r="O66" s="197"/>
      <c r="P66" s="197"/>
      <c r="Q66" s="197">
        <f>IFERROR(IF(VLOOKUP($B66,Multivivo!$B$9:$AI$71,Q$3,FALSE)-Desconto_TradeIn!Q66&lt;=0,0,VLOOKUP($B66,Multivivo!$B$9:$AI$71,Q$3,FALSE)-Desconto_TradeIn!Q66),"-")</f>
        <v>409</v>
      </c>
      <c r="R66" s="197">
        <f>IFERROR(IF(VLOOKUP($B66,Multivivo!$B$9:$AI$71,R$3,FALSE)-Desconto_TradeIn!R66&lt;=0,0,VLOOKUP($B66,Multivivo!$B$9:$AI$71,R$3,FALSE)-Desconto_TradeIn!R66),"-")</f>
        <v>409</v>
      </c>
      <c r="S66" s="197">
        <f>IFERROR(IF(VLOOKUP($B66,Multivivo!$B$9:$AI$71,S$3,FALSE)-Desconto_TradeIn!S66&lt;=0,0,VLOOKUP($B66,Multivivo!$B$9:$AI$71,S$3,FALSE)-Desconto_TradeIn!S66),"-")</f>
        <v>409</v>
      </c>
      <c r="T66" s="197">
        <f>IFERROR(IF(VLOOKUP($B66,Multivivo!$B$9:$AI$71,T$3,FALSE)-Desconto_TradeIn!T66&lt;=0,0,VLOOKUP($B66,Multivivo!$B$9:$AI$71,T$3,FALSE)-Desconto_TradeIn!T66),"-")</f>
        <v>409</v>
      </c>
      <c r="U66" s="197">
        <f>IFERROR(IF(VLOOKUP($B66,Multivivo!$B$9:$AI$71,U$3,FALSE)-Desconto_TradeIn!U66&lt;=0,0,VLOOKUP($B66,Multivivo!$B$9:$AI$71,U$3,FALSE)-Desconto_TradeIn!U66),"-")</f>
        <v>409</v>
      </c>
      <c r="V66" s="197">
        <f>IFERROR(IF(VLOOKUP($B66,Multivivo!$B$9:$AI$71,V$3,FALSE)-Desconto_TradeIn!V66&lt;=0,0,VLOOKUP($B66,Multivivo!$B$9:$AI$71,V$3,FALSE)-Desconto_TradeIn!V66),"-")</f>
        <v>409</v>
      </c>
      <c r="W66" s="197">
        <f>IFERROR(IF(VLOOKUP($B66,Multivivo!$B$9:$AI$71,W$3,FALSE)-Desconto_TradeIn!W66&lt;=0,0,VLOOKUP($B66,Multivivo!$B$9:$AI$71,W$3,FALSE)-Desconto_TradeIn!W66),"-")</f>
        <v>409</v>
      </c>
      <c r="X66" s="197">
        <f>IFERROR(IF(VLOOKUP($B66,Multivivo!$B$9:$AI$71,X$3,FALSE)-Desconto_TradeIn!X66&lt;=0,0,VLOOKUP($B66,Multivivo!$B$9:$AI$71,X$3,FALSE)-Desconto_TradeIn!X66),"-")</f>
        <v>409</v>
      </c>
      <c r="Y66" s="197">
        <f>IFERROR(IF(VLOOKUP($B66,Multivivo!$B$9:$AI$71,Y$3,FALSE)-Desconto_TradeIn!Y66&lt;=0,0,VLOOKUP($B66,Multivivo!$B$9:$AI$71,Y$3,FALSE)-Desconto_TradeIn!Y66),"-")</f>
        <v>409</v>
      </c>
      <c r="Z66" s="146">
        <f>IFERROR(IF(VLOOKUP($B66,'Novos Planos'!$B$9:$BR$71,Z$3,FALSE)-Desconto_TradeIn!H66&lt;=0,0,VLOOKUP($B66,'Novos Planos'!$B$9:$BR$71,Z$3,FALSE)-Desconto_TradeIn!H66),"-")</f>
        <v>599</v>
      </c>
      <c r="AA66" s="146">
        <f>IFERROR(IF(VLOOKUP($B66,'Novos Planos'!$B$9:$BR$71,AA$3,FALSE)-Desconto_TradeIn!I66&lt;=0,0,VLOOKUP($B66,'Novos Planos'!$B$9:$BR$71,AA$3,FALSE)-Desconto_TradeIn!I66),"-")</f>
        <v>599</v>
      </c>
      <c r="AB66" s="146">
        <f>IFERROR(IF(VLOOKUP($B66,'Novos Planos'!$B$9:$BR$71,AB$3,FALSE)-Desconto_TradeIn!J66&lt;=0,0,VLOOKUP($B66,'Novos Planos'!$B$9:$BR$71,AB$3,FALSE)-Desconto_TradeIn!J66),"-")</f>
        <v>599</v>
      </c>
      <c r="AC66" s="146">
        <f>IFERROR(IF(VLOOKUP($B66,'Novos Planos'!$B$9:$BR$71,AC$3,FALSE)-Desconto_TradeIn!K66&lt;=0,0,VLOOKUP($B66,'Novos Planos'!$B$9:$BR$71,AC$3,FALSE)-Desconto_TradeIn!K66),"-")</f>
        <v>599</v>
      </c>
      <c r="AD66" s="146">
        <f>IFERROR(IF(VLOOKUP($B66,'Novos Planos'!$B$9:$BR$71,AD$3,FALSE)-Desconto_TradeIn!L66&lt;=0,0,VLOOKUP($B66,'Novos Planos'!$B$9:$BR$71,AD$3,FALSE)-Desconto_TradeIn!L66),"-")</f>
        <v>599</v>
      </c>
      <c r="AE66" s="146">
        <f>IFERROR(IF(VLOOKUP($B66,'Novos Planos'!$B$9:$BR$71,AE$3,FALSE)-Desconto_TradeIn!M66&lt;=0,0,VLOOKUP($B66,'Novos Planos'!$B$9:$BR$71,AE$3,FALSE)-Desconto_TradeIn!M66),"-")</f>
        <v>599</v>
      </c>
      <c r="AF66" s="146">
        <f>IFERROR(IF(VLOOKUP($B66,'Novos Planos'!$B$9:$BR$71,AF$3,FALSE)-Desconto_TradeIn!N66&lt;=0,0,VLOOKUP($B66,'Novos Planos'!$B$9:$BR$71,AF$3,FALSE)-Desconto_TradeIn!N66),"-")</f>
        <v>599</v>
      </c>
      <c r="AG66" s="146">
        <f>IFERROR(IF(VLOOKUP($B66,'Novos Planos'!$B$9:$BR$71,AG$3,FALSE)-Desconto_TradeIn!O66&lt;=0,0,VLOOKUP($B66,'Novos Planos'!$B$9:$BR$71,AG$3,FALSE)-Desconto_TradeIn!O66),"-")</f>
        <v>599</v>
      </c>
      <c r="AH66" s="146">
        <f>IFERROR(IF(VLOOKUP($B66,'Novos Planos'!$B$9:$BR$71,AH$3,FALSE)-Desconto_TradeIn!P66&lt;=0,0,VLOOKUP($B66,'Novos Planos'!$B$9:$BR$71,AH$3,FALSE)-Desconto_TradeIn!P66),"-")</f>
        <v>599</v>
      </c>
      <c r="AI66" s="146">
        <f>IFERROR(IF(VLOOKUP($B66,'Novos Planos'!$B$9:$BR$71,AI$3,FALSE)-Desconto_TradeIn!Q66&lt;=0,0,VLOOKUP($B66,'Novos Planos'!$B$9:$BR$71,AI$3,FALSE)-Desconto_TradeIn!Q66),"-")</f>
        <v>409</v>
      </c>
      <c r="AJ66" s="146">
        <f>IFERROR(IF(VLOOKUP($B66,'Novos Planos'!$B$9:$BR$71,AJ$3,FALSE)-Desconto_TradeIn!R66&lt;=0,0,VLOOKUP($B66,'Novos Planos'!$B$9:$BR$71,AJ$3,FALSE)-Desconto_TradeIn!R66),"-")</f>
        <v>409</v>
      </c>
      <c r="AK66" s="146">
        <f>IFERROR(IF(VLOOKUP($B66,'Novos Planos'!$B$9:$BR$71,AK$3,FALSE)-Desconto_TradeIn!S66&lt;=0,0,VLOOKUP($B66,'Novos Planos'!$B$9:$BR$71,AK$3,FALSE)-Desconto_TradeIn!S66),"-")</f>
        <v>409</v>
      </c>
      <c r="AL66" s="146">
        <f>IFERROR(IF(VLOOKUP($B66,'Novos Planos'!$B$9:$BR$71,AL$3,FALSE)-Desconto_TradeIn!T66&lt;=0,0,VLOOKUP($B66,'Novos Planos'!$B$9:$BR$71,AL$3,FALSE)-Desconto_TradeIn!T66),"-")</f>
        <v>409</v>
      </c>
      <c r="AM66" s="146">
        <f>IFERROR(IF(VLOOKUP($B66,'Novos Planos'!$B$9:$BR$71,AM$3,FALSE)-Desconto_TradeIn!U66&lt;=0,0,VLOOKUP($B66,'Novos Planos'!$B$9:$BR$71,AM$3,FALSE)-Desconto_TradeIn!U66),"-")</f>
        <v>409</v>
      </c>
      <c r="AN66" s="146">
        <f>IFERROR(IF(VLOOKUP($B66,'Novos Planos'!$B$9:$BR$71,AN$3,FALSE)-Desconto_TradeIn!V66&lt;=0,0,VLOOKUP($B66,'Novos Planos'!$B$9:$BR$71,AN$3,FALSE)-Desconto_TradeIn!V66),"-")</f>
        <v>409</v>
      </c>
      <c r="AO66" s="146">
        <f>IFERROR(IF(VLOOKUP($B66,'Novos Planos'!$B$9:$BR$71,AO$3,FALSE)-Desconto_TradeIn!W66&lt;=0,0,VLOOKUP($B66,'Novos Planos'!$B$9:$BR$71,AO$3,FALSE)-Desconto_TradeIn!W66),"-")</f>
        <v>409</v>
      </c>
      <c r="AP66" s="146">
        <f>IFERROR(IF(VLOOKUP($B66,'Novos Planos'!$B$9:$BR$71,AP$3,FALSE)-Desconto_TradeIn!X66&lt;=0,0,VLOOKUP($B66,'Novos Planos'!$B$9:$BR$71,AP$3,FALSE)-Desconto_TradeIn!X66),"-")</f>
        <v>409</v>
      </c>
      <c r="AQ66" s="146">
        <f>IFERROR(IF(VLOOKUP($B66,'Novos Planos'!$B$9:$BR$71,AQ$3,FALSE)-Desconto_TradeIn!Y66&lt;=0,0,VLOOKUP($B66,'Novos Planos'!$B$9:$BR$71,AQ$3,FALSE)-Desconto_TradeIn!Y66),"-")</f>
        <v>409</v>
      </c>
      <c r="AR66" s="146">
        <f>IFERROR(IF(VLOOKUP($B66,'Novos Planos'!$B$9:$BR$71,AR$3,FALSE)-Desconto_TradeIn!Z66&lt;=0,0,VLOOKUP($B66,'Novos Planos'!$B$9:$BR$71,AR$3,FALSE)-Desconto_TradeIn!Z66),"-")</f>
        <v>29</v>
      </c>
      <c r="AS66" s="146">
        <f>IFERROR(IF(VLOOKUP($B66,'Novos Planos'!$B$9:$BR$71,AS$3,FALSE)-Desconto_TradeIn!AA66&lt;=0,0,VLOOKUP($B66,'Novos Planos'!$B$9:$BR$71,AS$3,FALSE)-Desconto_TradeIn!AA66),"-")</f>
        <v>29</v>
      </c>
      <c r="AT66" s="146">
        <f>IFERROR(IF(VLOOKUP($B66,'Novos Planos'!$B$9:$BR$71,AT$3,FALSE)-Desconto_TradeIn!AB66&lt;=0,0,VLOOKUP($B66,'Novos Planos'!$B$9:$BR$71,AT$3,FALSE)-Desconto_TradeIn!AB66),"-")</f>
        <v>29</v>
      </c>
      <c r="AU66" s="146">
        <f>IFERROR(IF(VLOOKUP($B66,'Novos Planos'!$B$9:$BR$71,AU$3,FALSE)-Desconto_TradeIn!AC66&lt;=0,0,VLOOKUP($B66,'Novos Planos'!$B$9:$BR$71,AU$3,FALSE)-Desconto_TradeIn!AC66),"-")</f>
        <v>29</v>
      </c>
      <c r="AV66" s="146">
        <f>IFERROR(IF(VLOOKUP($B66,'Novos Planos'!$B$9:$BR$71,AV$3,FALSE)-Desconto_TradeIn!AD66&lt;=0,0,VLOOKUP($B66,'Novos Planos'!$B$9:$BR$71,AV$3,FALSE)-Desconto_TradeIn!AD66),"-")</f>
        <v>29</v>
      </c>
      <c r="AW66" s="146">
        <f>IFERROR(IF(VLOOKUP($B66,'Novos Planos'!$B$9:$BR$71,AW$3,FALSE)-Desconto_TradeIn!AE66&lt;=0,0,VLOOKUP($B66,'Novos Planos'!$B$9:$BR$71,AW$3,FALSE)-Desconto_TradeIn!AE66),"-")</f>
        <v>29</v>
      </c>
      <c r="AX66" s="146">
        <f>IFERROR(IF(VLOOKUP($B66,'Novos Planos'!$B$9:$BR$71,AX$3,FALSE)-Desconto_TradeIn!AF66&lt;=0,0,VLOOKUP($B66,'Novos Planos'!$B$9:$BR$71,AX$3,FALSE)-Desconto_TradeIn!AF66),"-")</f>
        <v>29</v>
      </c>
      <c r="AY66" s="146">
        <f>IFERROR(IF(VLOOKUP($B66,'Novos Planos'!$B$9:$BR$71,AY$3,FALSE)-Desconto_TradeIn!AG66&lt;=0,0,VLOOKUP($B66,'Novos Planos'!$B$9:$BR$71,AY$3,FALSE)-Desconto_TradeIn!AG66),"-")</f>
        <v>29</v>
      </c>
      <c r="AZ66" s="146">
        <f>IFERROR(IF(VLOOKUP($B66,'Novos Planos'!$B$9:$BR$71,AZ$3,FALSE)-Desconto_TradeIn!AH66&lt;=0,0,VLOOKUP($B66,'Novos Planos'!$B$9:$BR$71,AZ$3,FALSE)-Desconto_TradeIn!AH66),"-")</f>
        <v>29</v>
      </c>
      <c r="BA66" s="146">
        <f>IFERROR(IF(VLOOKUP($B66,'Novos Planos'!$B$9:$BR$71,BA$3,FALSE)-Desconto_TradeIn!AI66&lt;=0,0,VLOOKUP($B66,'Novos Planos'!$B$9:$BR$71,BA$3,FALSE)-Desconto_TradeIn!AI66),"-")</f>
        <v>29</v>
      </c>
      <c r="BB66" s="146">
        <f>IFERROR(IF(VLOOKUP($B66,'Novos Planos'!$B$9:$BR$71,BB$3,FALSE)-Desconto_TradeIn!AJ66&lt;=0,0,VLOOKUP($B66,'Novos Planos'!$B$9:$BR$71,BB$3,FALSE)-Desconto_TradeIn!AJ66),"-")</f>
        <v>29</v>
      </c>
      <c r="BC66" s="146">
        <f>IFERROR(IF(VLOOKUP($B66,'Novos Planos'!$B$9:$BR$71,BC$3,FALSE)-Desconto_TradeIn!AK66&lt;=0,0,VLOOKUP($B66,'Novos Planos'!$B$9:$BR$71,BC$3,FALSE)-Desconto_TradeIn!AK66),"-")</f>
        <v>29</v>
      </c>
      <c r="BD66" s="146">
        <f>IFERROR(IF(VLOOKUP($B66,'Novos Planos'!$B$9:$BR$71,BD$3,FALSE)-Desconto_TradeIn!AL66&lt;=0,0,VLOOKUP($B66,'Novos Planos'!$B$9:$BR$71,BD$3,FALSE)-Desconto_TradeIn!AL66),"-")</f>
        <v>29</v>
      </c>
      <c r="BE66" s="146">
        <f>IFERROR(IF(VLOOKUP($B66,'Novos Planos'!$B$9:$BR$71,BE$3,FALSE)-Desconto_TradeIn!AM66&lt;=0,0,VLOOKUP($B66,'Novos Planos'!$B$9:$BR$71,BE$3,FALSE)-Desconto_TradeIn!AM66),"-")</f>
        <v>29</v>
      </c>
      <c r="BF66" s="146">
        <f>IFERROR(IF(VLOOKUP($B66,'Novos Planos'!$B$9:$BR$71,BF$3,FALSE)-Desconto_TradeIn!AN66&lt;=0,0,VLOOKUP($B66,'Novos Planos'!$B$9:$BR$71,BF$3,FALSE)-Desconto_TradeIn!AN66),"-")</f>
        <v>29</v>
      </c>
      <c r="BG66" s="146">
        <f>IFERROR(IF(VLOOKUP($B66,'Novos Planos'!$B$9:$BR$71,BG$3,FALSE)-Desconto_TradeIn!AO66&lt;=0,0,VLOOKUP($B66,'Novos Planos'!$B$9:$BR$71,BG$3,FALSE)-Desconto_TradeIn!AO66),"-")</f>
        <v>29</v>
      </c>
      <c r="BH66" s="146">
        <f>IFERROR(IF(VLOOKUP($B66,'Novos Planos'!$B$9:$BR$71,BH$3,FALSE)-Desconto_TradeIn!AP66&lt;=0,0,VLOOKUP($B66,'Novos Planos'!$B$9:$BR$71,BH$3,FALSE)-Desconto_TradeIn!AP66),"-")</f>
        <v>29</v>
      </c>
      <c r="BI66" s="146">
        <f>IFERROR(IF(VLOOKUP($B66,'Novos Planos'!$B$9:$BR$71,BI$3,FALSE)-Desconto_TradeIn!AQ66&lt;=0,0,VLOOKUP($B66,'Novos Planos'!$B$9:$BR$71,BI$3,FALSE)-Desconto_TradeIn!AQ66),"-")</f>
        <v>29</v>
      </c>
      <c r="BJ66" s="146">
        <f>IFERROR(IF(VLOOKUP($B66,'Novos Planos'!$B$9:$BR$71,BJ$3,FALSE)-Desconto_TradeIn!AR66&lt;=0,0,VLOOKUP($B66,'Novos Planos'!$B$9:$BR$71,BJ$3,FALSE)-Desconto_TradeIn!AR66),"-")</f>
        <v>29</v>
      </c>
      <c r="BK66" s="146">
        <f>IFERROR(IF(VLOOKUP($B66,'Novos Planos'!$B$9:$BR$71,BK$3,FALSE)-Desconto_TradeIn!AS66&lt;=0,0,VLOOKUP($B66,'Novos Planos'!$B$9:$BR$71,BK$3,FALSE)-Desconto_TradeIn!AS66),"-")</f>
        <v>29</v>
      </c>
      <c r="BL66" s="146">
        <f>IFERROR(IF(VLOOKUP($B66,'Novos Planos'!$B$9:$BR$71,BL$3,FALSE)-Desconto_TradeIn!AT66&lt;=0,0,VLOOKUP($B66,'Novos Planos'!$B$9:$BR$71,BL$3,FALSE)-Desconto_TradeIn!AT66),"-")</f>
        <v>29</v>
      </c>
      <c r="BM66" s="146">
        <f>IFERROR(IF(VLOOKUP($B66,'Novos Planos'!$B$9:$BR$71,BM$3,FALSE)-Desconto_TradeIn!AU66&lt;=0,0,VLOOKUP($B66,'Novos Planos'!$B$9:$BR$71,BM$3,FALSE)-Desconto_TradeIn!AU66),"-")</f>
        <v>29</v>
      </c>
      <c r="BN66" s="146">
        <f>IFERROR(IF(VLOOKUP($B66,'Novos Planos'!$B$9:$BR$71,BN$3,FALSE)-Desconto_TradeIn!AV66&lt;=0,0,VLOOKUP($B66,'Novos Planos'!$B$9:$BR$71,BN$3,FALSE)-Desconto_TradeIn!AV66),"-")</f>
        <v>29</v>
      </c>
      <c r="BO66" s="146">
        <f>IFERROR(IF(VLOOKUP($B66,'Novos Planos'!$B$9:$BR$71,BO$3,FALSE)-Desconto_TradeIn!AW66&lt;=0,0,VLOOKUP($B66,'Novos Planos'!$B$9:$BR$71,BO$3,FALSE)-Desconto_TradeIn!AW66),"-")</f>
        <v>29</v>
      </c>
      <c r="BP66" s="146">
        <f>IFERROR(IF(VLOOKUP($B66,'Novos Planos'!$B$9:$BR$71,BP$3,FALSE)-Desconto_TradeIn!AX66&lt;=0,0,VLOOKUP($B66,'Novos Planos'!$B$9:$BR$71,BP$3,FALSE)-Desconto_TradeIn!AX66),"-")</f>
        <v>29</v>
      </c>
      <c r="BQ66" s="146">
        <f>IFERROR(IF(VLOOKUP($B66,'Novos Planos'!$B$9:$BR$71,BQ$3,FALSE)-Desconto_TradeIn!AY66&lt;=0,0,VLOOKUP($B66,'Novos Planos'!$B$9:$BR$71,BQ$3,FALSE)-Desconto_TradeIn!AY66),"-")</f>
        <v>29</v>
      </c>
      <c r="BR66" s="146">
        <f>IFERROR(IF(VLOOKUP($B66,'Novos Planos'!$B$9:$BR$71,BR$3,FALSE)-Desconto_TradeIn!AZ66&lt;=0,0,VLOOKUP($B66,'Novos Planos'!$B$9:$BR$71,BR$3,FALSE)-Desconto_TradeIn!AZ66),"-")</f>
        <v>29</v>
      </c>
      <c r="BS66" s="146">
        <f>IFERROR(IF(VLOOKUP($B66,'Novos Planos'!$B$9:$BR$71,BS$3,FALSE)-Desconto_TradeIn!BA66&lt;=0,0,VLOOKUP($B66,'Novos Planos'!$B$9:$BR$71,BS$3,FALSE)-Desconto_TradeIn!BA66),"-")</f>
        <v>29</v>
      </c>
      <c r="BT66" s="146">
        <f>IFERROR(IF(VLOOKUP($B66,'Novos Planos'!$B$9:$BR$71,BT$3,FALSE)-Desconto_TradeIn!BB66&lt;=0,0,VLOOKUP($B66,'Novos Planos'!$B$9:$BR$71,BT$3,FALSE)-Desconto_TradeIn!BB66),"-")</f>
        <v>29</v>
      </c>
      <c r="BU66" s="146">
        <f>IFERROR(IF(VLOOKUP($B66,'Novos Planos'!$B$9:$BR$71,BU$3,FALSE)-Desconto_TradeIn!BC66&lt;=0,0,VLOOKUP($B66,'Novos Planos'!$B$9:$BR$71,BU$3,FALSE)-Desconto_TradeIn!BC66),"-")</f>
        <v>29</v>
      </c>
      <c r="BV66" s="146">
        <f>IFERROR(IF(VLOOKUP($B66,'Novos Planos'!$B$9:$BR$71,BV$3,FALSE)-Desconto_TradeIn!BD66&lt;=0,0,VLOOKUP($B66,'Novos Planos'!$B$9:$BR$71,BV$3,FALSE)-Desconto_TradeIn!BD66),"-")</f>
        <v>29</v>
      </c>
      <c r="BW66" s="146">
        <f>IFERROR(IF(VLOOKUP($B66,'Novos Planos'!$B$9:$BR$71,BW$3,FALSE)-Desconto_TradeIn!BE66&lt;=0,0,VLOOKUP($B66,'Novos Planos'!$B$9:$BR$71,BW$3,FALSE)-Desconto_TradeIn!BE66),"-")</f>
        <v>29</v>
      </c>
      <c r="BX66" s="146">
        <f>IFERROR(IF(VLOOKUP($B66,'Novos Planos'!$B$9:$BR$71,BX$3,FALSE)-Desconto_TradeIn!BF66&lt;=0,0,VLOOKUP($B66,'Novos Planos'!$B$9:$BR$71,BX$3,FALSE)-Desconto_TradeIn!BF66),"-")</f>
        <v>29</v>
      </c>
      <c r="BY66" s="146">
        <f>IFERROR(IF(VLOOKUP($B66,'Novos Planos'!$B$9:$BR$71,BY$3,FALSE)-Desconto_TradeIn!BG66&lt;=0,0,VLOOKUP($B66,'Novos Planos'!$B$9:$BR$71,BY$3,FALSE)-Desconto_TradeIn!BG66),"-")</f>
        <v>29</v>
      </c>
      <c r="BZ66" s="146">
        <f>IFERROR(IF(VLOOKUP($B66,'Novos Planos'!$B$9:$BR$71,BZ$3,FALSE)-Desconto_TradeIn!BH66&lt;=0,0,VLOOKUP($B66,'Novos Planos'!$B$9:$BR$71,BZ$3,FALSE)-Desconto_TradeIn!BH66),"-")</f>
        <v>29</v>
      </c>
      <c r="CA66" s="146">
        <f>IFERROR(IF(VLOOKUP($B66,'Novos Planos'!$B$9:$BR$71,CA$3,FALSE)-Desconto_TradeIn!BI66&lt;=0,0,VLOOKUP($B66,'Novos Planos'!$B$9:$BR$71,CA$3,FALSE)-Desconto_TradeIn!BI66),"-")</f>
        <v>29</v>
      </c>
      <c r="CB66" s="146">
        <f>IFERROR(IF(VLOOKUP($B66,'Novos Planos'!$B$9:$BR$71,CB$3,FALSE)-Desconto_TradeIn!BJ66&lt;=0,0,VLOOKUP($B66,'Novos Planos'!$B$9:$BR$71,CB$3,FALSE)-Desconto_TradeIn!BJ66),"-")</f>
        <v>0</v>
      </c>
      <c r="CC66" s="146">
        <f>IFERROR(IF(VLOOKUP($B66,'Novos Planos'!$B$9:$BR$71,CC$3,FALSE)-Desconto_TradeIn!BK66&lt;=0,0,VLOOKUP($B66,'Novos Planos'!$B$9:$BR$71,CC$3,FALSE)-Desconto_TradeIn!BK66),"-")</f>
        <v>0</v>
      </c>
      <c r="CD66" s="146">
        <f>IFERROR(IF(VLOOKUP($B66,'Novos Planos'!$B$9:$BR$71,CD$3,FALSE)-Desconto_TradeIn!BL66&lt;=0,0,VLOOKUP($B66,'Novos Planos'!$B$9:$BR$71,CD$3,FALSE)-Desconto_TradeIn!BL66),"-")</f>
        <v>0</v>
      </c>
      <c r="CE66" s="146">
        <f>IFERROR(IF(VLOOKUP($B66,'Novos Planos'!$B$9:$BR$71,CE$3,FALSE)-Desconto_TradeIn!BM66&lt;=0,0,VLOOKUP($B66,'Novos Planos'!$B$9:$BR$71,CE$3,FALSE)-Desconto_TradeIn!BM66),"-")</f>
        <v>0</v>
      </c>
      <c r="CF66" s="146">
        <f>IFERROR(IF(VLOOKUP($B66,'Novos Planos'!$B$9:$BR$71,CF$3,FALSE)-Desconto_TradeIn!BN66&lt;=0,0,VLOOKUP($B66,'Novos Planos'!$B$9:$BR$71,CF$3,FALSE)-Desconto_TradeIn!BN66),"-")</f>
        <v>0</v>
      </c>
      <c r="CG66" s="146">
        <f>IFERROR(IF(VLOOKUP($B66,'Novos Planos'!$B$9:$BR$71,CG$3,FALSE)-Desconto_TradeIn!BO66&lt;=0,0,VLOOKUP($B66,'Novos Planos'!$B$9:$BR$71,CG$3,FALSE)-Desconto_TradeIn!BO66),"-")</f>
        <v>0</v>
      </c>
      <c r="CH66" s="146">
        <f>IFERROR(IF(VLOOKUP($B66,'Novos Planos'!$B$9:$BR$71,CH$3,FALSE)-Desconto_TradeIn!BP66&lt;=0,0,VLOOKUP($B66,'Novos Planos'!$B$9:$BR$71,CH$3,FALSE)-Desconto_TradeIn!BP66),"-")</f>
        <v>0</v>
      </c>
      <c r="CI66" s="146">
        <f>IFERROR(IF(VLOOKUP($B66,'Novos Planos'!$B$9:$BR$71,CI$3,FALSE)-Desconto_TradeIn!BQ66&lt;=0,0,VLOOKUP($B66,'Novos Planos'!$B$9:$BR$71,CI$3,FALSE)-Desconto_TradeIn!BQ66),"-")</f>
        <v>0</v>
      </c>
      <c r="CJ66" s="146">
        <f>IFERROR(IF(VLOOKUP($B66,'Novos Planos'!$B$9:$BR$71,CJ$3,FALSE)-Desconto_TradeIn!BR66&lt;=0,0,VLOOKUP($B66,'Novos Planos'!$B$9:$BR$71,CJ$3,FALSE)-Desconto_TradeIn!BR66),"-")</f>
        <v>0</v>
      </c>
      <c r="CL66" s="237" t="b">
        <f>B66='Novos Planos'!B66</f>
        <v>1</v>
      </c>
      <c r="CM66" s="197" t="e">
        <v>#N/A</v>
      </c>
      <c r="CN66" s="197" t="e">
        <v>#N/A</v>
      </c>
      <c r="CO66" s="197" t="e">
        <v>#N/A</v>
      </c>
      <c r="CP66" s="197" t="e">
        <v>#N/A</v>
      </c>
      <c r="CQ66" s="197" t="e">
        <v>#N/A</v>
      </c>
      <c r="CR66" s="197" t="e">
        <v>#N/A</v>
      </c>
      <c r="CS66" s="197" t="e">
        <v>#N/A</v>
      </c>
      <c r="CT66" s="197" t="e">
        <v>#N/A</v>
      </c>
      <c r="CU66" s="197" t="e">
        <v>#N/A</v>
      </c>
      <c r="CV66" s="197" t="e">
        <v>#N/A</v>
      </c>
      <c r="CW66" s="197" t="e">
        <v>#N/A</v>
      </c>
      <c r="CX66" s="197" t="e">
        <v>#N/A</v>
      </c>
      <c r="CY66" s="197" t="e">
        <v>#N/A</v>
      </c>
      <c r="CZ66" s="197" t="e">
        <v>#N/A</v>
      </c>
      <c r="DA66" s="197" t="e">
        <v>#N/A</v>
      </c>
      <c r="DB66" s="197" t="e">
        <v>#N/A</v>
      </c>
      <c r="DC66" s="197" t="e">
        <v>#N/A</v>
      </c>
      <c r="DD66" s="197" t="e">
        <v>#N/A</v>
      </c>
      <c r="DE66" s="146" t="e">
        <v>#N/A</v>
      </c>
      <c r="DF66" s="146" t="e">
        <v>#N/A</v>
      </c>
      <c r="DG66" s="146" t="e">
        <v>#N/A</v>
      </c>
      <c r="DH66" s="146" t="e">
        <v>#N/A</v>
      </c>
      <c r="DI66" s="146" t="e">
        <v>#N/A</v>
      </c>
      <c r="DJ66" s="146" t="e">
        <v>#N/A</v>
      </c>
      <c r="DK66" s="146" t="e">
        <v>#N/A</v>
      </c>
      <c r="DL66" s="146" t="e">
        <v>#N/A</v>
      </c>
      <c r="DM66" s="146" t="e">
        <v>#N/A</v>
      </c>
      <c r="DN66" s="146" t="e">
        <v>#N/A</v>
      </c>
      <c r="DO66" s="146" t="e">
        <v>#N/A</v>
      </c>
      <c r="DP66" s="146" t="e">
        <v>#N/A</v>
      </c>
      <c r="DQ66" s="146" t="e">
        <v>#N/A</v>
      </c>
      <c r="DR66" s="146" t="e">
        <v>#N/A</v>
      </c>
      <c r="DS66" s="146" t="e">
        <v>#N/A</v>
      </c>
      <c r="DT66" s="146" t="e">
        <v>#N/A</v>
      </c>
      <c r="DU66" s="146" t="e">
        <v>#N/A</v>
      </c>
      <c r="DV66" s="146" t="e">
        <v>#N/A</v>
      </c>
      <c r="DW66" s="146" t="e">
        <v>#N/A</v>
      </c>
      <c r="DX66" s="146" t="e">
        <v>#N/A</v>
      </c>
      <c r="DY66" s="146" t="e">
        <v>#N/A</v>
      </c>
      <c r="DZ66" s="146" t="e">
        <v>#N/A</v>
      </c>
      <c r="EA66" s="146" t="e">
        <v>#N/A</v>
      </c>
      <c r="EB66" s="146" t="e">
        <v>#N/A</v>
      </c>
      <c r="EC66" s="146" t="e">
        <v>#N/A</v>
      </c>
      <c r="ED66" s="146" t="e">
        <v>#N/A</v>
      </c>
      <c r="EE66" s="146" t="e">
        <v>#N/A</v>
      </c>
      <c r="EF66" s="146" t="e">
        <v>#N/A</v>
      </c>
      <c r="EG66" s="146" t="e">
        <v>#N/A</v>
      </c>
      <c r="EH66" s="146" t="e">
        <v>#N/A</v>
      </c>
      <c r="EI66" s="146" t="e">
        <v>#N/A</v>
      </c>
      <c r="EJ66" s="146" t="e">
        <v>#N/A</v>
      </c>
      <c r="EK66" s="146" t="e">
        <v>#N/A</v>
      </c>
      <c r="EL66" s="146" t="e">
        <v>#N/A</v>
      </c>
      <c r="EM66" s="146" t="e">
        <v>#N/A</v>
      </c>
      <c r="EN66" s="146" t="e">
        <v>#N/A</v>
      </c>
      <c r="EO66" s="146" t="e">
        <v>#N/A</v>
      </c>
      <c r="EP66" s="146" t="e">
        <v>#N/A</v>
      </c>
      <c r="EQ66" s="146" t="e">
        <v>#N/A</v>
      </c>
      <c r="ER66" s="146" t="e">
        <v>#N/A</v>
      </c>
      <c r="ES66" s="146" t="e">
        <v>#N/A</v>
      </c>
      <c r="ET66" s="146" t="e">
        <v>#N/A</v>
      </c>
      <c r="EU66" s="146" t="e">
        <v>#N/A</v>
      </c>
      <c r="EV66" s="146" t="e">
        <v>#N/A</v>
      </c>
      <c r="EW66" s="146" t="e">
        <v>#N/A</v>
      </c>
      <c r="EX66" s="146" t="e">
        <v>#N/A</v>
      </c>
      <c r="EY66" s="146" t="e">
        <v>#N/A</v>
      </c>
      <c r="EZ66" s="146" t="e">
        <v>#N/A</v>
      </c>
      <c r="FA66" s="146" t="e">
        <v>#N/A</v>
      </c>
      <c r="FB66" s="146" t="e">
        <v>#N/A</v>
      </c>
      <c r="FC66" s="146" t="e">
        <v>#N/A</v>
      </c>
      <c r="FD66" s="146" t="e">
        <v>#N/A</v>
      </c>
      <c r="FE66" s="146" t="e">
        <v>#N/A</v>
      </c>
      <c r="FF66" s="146" t="e">
        <v>#N/A</v>
      </c>
      <c r="FG66" s="146" t="e">
        <v>#N/A</v>
      </c>
      <c r="FH66" s="146" t="e">
        <v>#N/A</v>
      </c>
      <c r="FI66" s="146" t="e">
        <v>#N/A</v>
      </c>
      <c r="FJ66" s="146" t="e">
        <v>#N/A</v>
      </c>
      <c r="FK66" s="146" t="e">
        <v>#N/A</v>
      </c>
      <c r="FL66" s="146" t="e">
        <v>#N/A</v>
      </c>
      <c r="FM66" s="146" t="e">
        <v>#N/A</v>
      </c>
      <c r="FN66" s="146" t="e">
        <v>#N/A</v>
      </c>
      <c r="FO66" s="146" t="e">
        <v>#N/A</v>
      </c>
    </row>
    <row r="67" spans="1:171" ht="15" customHeight="1">
      <c r="A67" s="296"/>
      <c r="B67" s="149" t="str">
        <f>'Novos Planos'!B67</f>
        <v>LG D125F</v>
      </c>
      <c r="C67" s="129" t="str">
        <f>'Novos Planos'!C67</f>
        <v>LG L30 Dual</v>
      </c>
      <c r="D67" s="481">
        <f>'Novos Planos'!D67</f>
        <v>41942</v>
      </c>
      <c r="E67" s="481" t="str">
        <f>'Novos Planos'!E67</f>
        <v>3G Plus</v>
      </c>
      <c r="F67" s="197" t="str">
        <f>'Novos Planos'!F67</f>
        <v>3FF</v>
      </c>
      <c r="G67" s="197" t="str">
        <f>'Novos Planos'!G67</f>
        <v>SmartVivo 1GB</v>
      </c>
      <c r="H67" s="197"/>
      <c r="I67" s="197"/>
      <c r="J67" s="197"/>
      <c r="K67" s="197"/>
      <c r="L67" s="197"/>
      <c r="M67" s="197"/>
      <c r="N67" s="197"/>
      <c r="O67" s="197"/>
      <c r="P67" s="197"/>
      <c r="Q67" s="197">
        <f>IFERROR(IF(VLOOKUP($B67,Multivivo!$B$9:$AI$71,Q$3,FALSE)-Desconto_TradeIn!Q67&lt;=0,0,VLOOKUP($B67,Multivivo!$B$9:$AI$71,Q$3,FALSE)-Desconto_TradeIn!Q67),"-")</f>
        <v>259</v>
      </c>
      <c r="R67" s="197">
        <f>IFERROR(IF(VLOOKUP($B67,Multivivo!$B$9:$AI$71,R$3,FALSE)-Desconto_TradeIn!R67&lt;=0,0,VLOOKUP($B67,Multivivo!$B$9:$AI$71,R$3,FALSE)-Desconto_TradeIn!R67),"-")</f>
        <v>259</v>
      </c>
      <c r="S67" s="197">
        <f>IFERROR(IF(VLOOKUP($B67,Multivivo!$B$9:$AI$71,S$3,FALSE)-Desconto_TradeIn!S67&lt;=0,0,VLOOKUP($B67,Multivivo!$B$9:$AI$71,S$3,FALSE)-Desconto_TradeIn!S67),"-")</f>
        <v>259</v>
      </c>
      <c r="T67" s="197">
        <f>IFERROR(IF(VLOOKUP($B67,Multivivo!$B$9:$AI$71,T$3,FALSE)-Desconto_TradeIn!T67&lt;=0,0,VLOOKUP($B67,Multivivo!$B$9:$AI$71,T$3,FALSE)-Desconto_TradeIn!T67),"-")</f>
        <v>259</v>
      </c>
      <c r="U67" s="197">
        <f>IFERROR(IF(VLOOKUP($B67,Multivivo!$B$9:$AI$71,U$3,FALSE)-Desconto_TradeIn!U67&lt;=0,0,VLOOKUP($B67,Multivivo!$B$9:$AI$71,U$3,FALSE)-Desconto_TradeIn!U67),"-")</f>
        <v>259</v>
      </c>
      <c r="V67" s="197">
        <f>IFERROR(IF(VLOOKUP($B67,Multivivo!$B$9:$AI$71,V$3,FALSE)-Desconto_TradeIn!V67&lt;=0,0,VLOOKUP($B67,Multivivo!$B$9:$AI$71,V$3,FALSE)-Desconto_TradeIn!V67),"-")</f>
        <v>259</v>
      </c>
      <c r="W67" s="197">
        <f>IFERROR(IF(VLOOKUP($B67,Multivivo!$B$9:$AI$71,W$3,FALSE)-Desconto_TradeIn!W67&lt;=0,0,VLOOKUP($B67,Multivivo!$B$9:$AI$71,W$3,FALSE)-Desconto_TradeIn!W67),"-")</f>
        <v>259</v>
      </c>
      <c r="X67" s="197">
        <f>IFERROR(IF(VLOOKUP($B67,Multivivo!$B$9:$AI$71,X$3,FALSE)-Desconto_TradeIn!X67&lt;=0,0,VLOOKUP($B67,Multivivo!$B$9:$AI$71,X$3,FALSE)-Desconto_TradeIn!X67),"-")</f>
        <v>259</v>
      </c>
      <c r="Y67" s="197">
        <f>IFERROR(IF(VLOOKUP($B67,Multivivo!$B$9:$AI$71,Y$3,FALSE)-Desconto_TradeIn!Y67&lt;=0,0,VLOOKUP($B67,Multivivo!$B$9:$AI$71,Y$3,FALSE)-Desconto_TradeIn!Y67),"-")</f>
        <v>259</v>
      </c>
      <c r="Z67" s="146">
        <f>IFERROR(IF(VLOOKUP($B67,'Novos Planos'!$B$9:$BR$71,Z$3,FALSE)-Desconto_TradeIn!H67&lt;=0,0,VLOOKUP($B67,'Novos Planos'!$B$9:$BR$71,Z$3,FALSE)-Desconto_TradeIn!H67),"-")</f>
        <v>399</v>
      </c>
      <c r="AA67" s="146">
        <f>IFERROR(IF(VLOOKUP($B67,'Novos Planos'!$B$9:$BR$71,AA$3,FALSE)-Desconto_TradeIn!I67&lt;=0,0,VLOOKUP($B67,'Novos Planos'!$B$9:$BR$71,AA$3,FALSE)-Desconto_TradeIn!I67),"-")</f>
        <v>399</v>
      </c>
      <c r="AB67" s="146">
        <f>IFERROR(IF(VLOOKUP($B67,'Novos Planos'!$B$9:$BR$71,AB$3,FALSE)-Desconto_TradeIn!J67&lt;=0,0,VLOOKUP($B67,'Novos Planos'!$B$9:$BR$71,AB$3,FALSE)-Desconto_TradeIn!J67),"-")</f>
        <v>399</v>
      </c>
      <c r="AC67" s="146">
        <f>IFERROR(IF(VLOOKUP($B67,'Novos Planos'!$B$9:$BR$71,AC$3,FALSE)-Desconto_TradeIn!K67&lt;=0,0,VLOOKUP($B67,'Novos Planos'!$B$9:$BR$71,AC$3,FALSE)-Desconto_TradeIn!K67),"-")</f>
        <v>399</v>
      </c>
      <c r="AD67" s="146">
        <f>IFERROR(IF(VLOOKUP($B67,'Novos Planos'!$B$9:$BR$71,AD$3,FALSE)-Desconto_TradeIn!L67&lt;=0,0,VLOOKUP($B67,'Novos Planos'!$B$9:$BR$71,AD$3,FALSE)-Desconto_TradeIn!L67),"-")</f>
        <v>399</v>
      </c>
      <c r="AE67" s="146">
        <f>IFERROR(IF(VLOOKUP($B67,'Novos Planos'!$B$9:$BR$71,AE$3,FALSE)-Desconto_TradeIn!M67&lt;=0,0,VLOOKUP($B67,'Novos Planos'!$B$9:$BR$71,AE$3,FALSE)-Desconto_TradeIn!M67),"-")</f>
        <v>399</v>
      </c>
      <c r="AF67" s="146">
        <f>IFERROR(IF(VLOOKUP($B67,'Novos Planos'!$B$9:$BR$71,AF$3,FALSE)-Desconto_TradeIn!N67&lt;=0,0,VLOOKUP($B67,'Novos Planos'!$B$9:$BR$71,AF$3,FALSE)-Desconto_TradeIn!N67),"-")</f>
        <v>399</v>
      </c>
      <c r="AG67" s="146">
        <f>IFERROR(IF(VLOOKUP($B67,'Novos Planos'!$B$9:$BR$71,AG$3,FALSE)-Desconto_TradeIn!O67&lt;=0,0,VLOOKUP($B67,'Novos Planos'!$B$9:$BR$71,AG$3,FALSE)-Desconto_TradeIn!O67),"-")</f>
        <v>399</v>
      </c>
      <c r="AH67" s="146">
        <f>IFERROR(IF(VLOOKUP($B67,'Novos Planos'!$B$9:$BR$71,AH$3,FALSE)-Desconto_TradeIn!P67&lt;=0,0,VLOOKUP($B67,'Novos Planos'!$B$9:$BR$71,AH$3,FALSE)-Desconto_TradeIn!P67),"-")</f>
        <v>399</v>
      </c>
      <c r="AI67" s="146">
        <f>IFERROR(IF(VLOOKUP($B67,'Novos Planos'!$B$9:$BR$71,AI$3,FALSE)-Desconto_TradeIn!Q67&lt;=0,0,VLOOKUP($B67,'Novos Planos'!$B$9:$BR$71,AI$3,FALSE)-Desconto_TradeIn!Q67),"-")</f>
        <v>259</v>
      </c>
      <c r="AJ67" s="146">
        <f>IFERROR(IF(VLOOKUP($B67,'Novos Planos'!$B$9:$BR$71,AJ$3,FALSE)-Desconto_TradeIn!R67&lt;=0,0,VLOOKUP($B67,'Novos Planos'!$B$9:$BR$71,AJ$3,FALSE)-Desconto_TradeIn!R67),"-")</f>
        <v>259</v>
      </c>
      <c r="AK67" s="146">
        <f>IFERROR(IF(VLOOKUP($B67,'Novos Planos'!$B$9:$BR$71,AK$3,FALSE)-Desconto_TradeIn!S67&lt;=0,0,VLOOKUP($B67,'Novos Planos'!$B$9:$BR$71,AK$3,FALSE)-Desconto_TradeIn!S67),"-")</f>
        <v>259</v>
      </c>
      <c r="AL67" s="146">
        <f>IFERROR(IF(VLOOKUP($B67,'Novos Planos'!$B$9:$BR$71,AL$3,FALSE)-Desconto_TradeIn!T67&lt;=0,0,VLOOKUP($B67,'Novos Planos'!$B$9:$BR$71,AL$3,FALSE)-Desconto_TradeIn!T67),"-")</f>
        <v>259</v>
      </c>
      <c r="AM67" s="146">
        <f>IFERROR(IF(VLOOKUP($B67,'Novos Planos'!$B$9:$BR$71,AM$3,FALSE)-Desconto_TradeIn!U67&lt;=0,0,VLOOKUP($B67,'Novos Planos'!$B$9:$BR$71,AM$3,FALSE)-Desconto_TradeIn!U67),"-")</f>
        <v>259</v>
      </c>
      <c r="AN67" s="146">
        <f>IFERROR(IF(VLOOKUP($B67,'Novos Planos'!$B$9:$BR$71,AN$3,FALSE)-Desconto_TradeIn!V67&lt;=0,0,VLOOKUP($B67,'Novos Planos'!$B$9:$BR$71,AN$3,FALSE)-Desconto_TradeIn!V67),"-")</f>
        <v>259</v>
      </c>
      <c r="AO67" s="146">
        <f>IFERROR(IF(VLOOKUP($B67,'Novos Planos'!$B$9:$BR$71,AO$3,FALSE)-Desconto_TradeIn!W67&lt;=0,0,VLOOKUP($B67,'Novos Planos'!$B$9:$BR$71,AO$3,FALSE)-Desconto_TradeIn!W67),"-")</f>
        <v>259</v>
      </c>
      <c r="AP67" s="146">
        <f>IFERROR(IF(VLOOKUP($B67,'Novos Planos'!$B$9:$BR$71,AP$3,FALSE)-Desconto_TradeIn!X67&lt;=0,0,VLOOKUP($B67,'Novos Planos'!$B$9:$BR$71,AP$3,FALSE)-Desconto_TradeIn!X67),"-")</f>
        <v>259</v>
      </c>
      <c r="AQ67" s="146">
        <f>IFERROR(IF(VLOOKUP($B67,'Novos Planos'!$B$9:$BR$71,AQ$3,FALSE)-Desconto_TradeIn!Y67&lt;=0,0,VLOOKUP($B67,'Novos Planos'!$B$9:$BR$71,AQ$3,FALSE)-Desconto_TradeIn!Y67),"-")</f>
        <v>259</v>
      </c>
      <c r="AR67" s="146">
        <f>IFERROR(IF(VLOOKUP($B67,'Novos Planos'!$B$9:$BR$71,AR$3,FALSE)-Desconto_TradeIn!Z67&lt;=0,0,VLOOKUP($B67,'Novos Planos'!$B$9:$BR$71,AR$3,FALSE)-Desconto_TradeIn!Z67),"-")</f>
        <v>29</v>
      </c>
      <c r="AS67" s="146">
        <f>IFERROR(IF(VLOOKUP($B67,'Novos Planos'!$B$9:$BR$71,AS$3,FALSE)-Desconto_TradeIn!AA67&lt;=0,0,VLOOKUP($B67,'Novos Planos'!$B$9:$BR$71,AS$3,FALSE)-Desconto_TradeIn!AA67),"-")</f>
        <v>29</v>
      </c>
      <c r="AT67" s="146">
        <f>IFERROR(IF(VLOOKUP($B67,'Novos Planos'!$B$9:$BR$71,AT$3,FALSE)-Desconto_TradeIn!AB67&lt;=0,0,VLOOKUP($B67,'Novos Planos'!$B$9:$BR$71,AT$3,FALSE)-Desconto_TradeIn!AB67),"-")</f>
        <v>29</v>
      </c>
      <c r="AU67" s="146">
        <f>IFERROR(IF(VLOOKUP($B67,'Novos Planos'!$B$9:$BR$71,AU$3,FALSE)-Desconto_TradeIn!AC67&lt;=0,0,VLOOKUP($B67,'Novos Planos'!$B$9:$BR$71,AU$3,FALSE)-Desconto_TradeIn!AC67),"-")</f>
        <v>29</v>
      </c>
      <c r="AV67" s="146">
        <f>IFERROR(IF(VLOOKUP($B67,'Novos Planos'!$B$9:$BR$71,AV$3,FALSE)-Desconto_TradeIn!AD67&lt;=0,0,VLOOKUP($B67,'Novos Planos'!$B$9:$BR$71,AV$3,FALSE)-Desconto_TradeIn!AD67),"-")</f>
        <v>29</v>
      </c>
      <c r="AW67" s="146">
        <f>IFERROR(IF(VLOOKUP($B67,'Novos Planos'!$B$9:$BR$71,AW$3,FALSE)-Desconto_TradeIn!AE67&lt;=0,0,VLOOKUP($B67,'Novos Planos'!$B$9:$BR$71,AW$3,FALSE)-Desconto_TradeIn!AE67),"-")</f>
        <v>29</v>
      </c>
      <c r="AX67" s="146">
        <f>IFERROR(IF(VLOOKUP($B67,'Novos Planos'!$B$9:$BR$71,AX$3,FALSE)-Desconto_TradeIn!AF67&lt;=0,0,VLOOKUP($B67,'Novos Planos'!$B$9:$BR$71,AX$3,FALSE)-Desconto_TradeIn!AF67),"-")</f>
        <v>29</v>
      </c>
      <c r="AY67" s="146">
        <f>IFERROR(IF(VLOOKUP($B67,'Novos Planos'!$B$9:$BR$71,AY$3,FALSE)-Desconto_TradeIn!AG67&lt;=0,0,VLOOKUP($B67,'Novos Planos'!$B$9:$BR$71,AY$3,FALSE)-Desconto_TradeIn!AG67),"-")</f>
        <v>29</v>
      </c>
      <c r="AZ67" s="146">
        <f>IFERROR(IF(VLOOKUP($B67,'Novos Planos'!$B$9:$BR$71,AZ$3,FALSE)-Desconto_TradeIn!AH67&lt;=0,0,VLOOKUP($B67,'Novos Planos'!$B$9:$BR$71,AZ$3,FALSE)-Desconto_TradeIn!AH67),"-")</f>
        <v>29</v>
      </c>
      <c r="BA67" s="146">
        <f>IFERROR(IF(VLOOKUP($B67,'Novos Planos'!$B$9:$BR$71,BA$3,FALSE)-Desconto_TradeIn!AI67&lt;=0,0,VLOOKUP($B67,'Novos Planos'!$B$9:$BR$71,BA$3,FALSE)-Desconto_TradeIn!AI67),"-")</f>
        <v>29</v>
      </c>
      <c r="BB67" s="146">
        <f>IFERROR(IF(VLOOKUP($B67,'Novos Planos'!$B$9:$BR$71,BB$3,FALSE)-Desconto_TradeIn!AJ67&lt;=0,0,VLOOKUP($B67,'Novos Planos'!$B$9:$BR$71,BB$3,FALSE)-Desconto_TradeIn!AJ67),"-")</f>
        <v>29</v>
      </c>
      <c r="BC67" s="146">
        <f>IFERROR(IF(VLOOKUP($B67,'Novos Planos'!$B$9:$BR$71,BC$3,FALSE)-Desconto_TradeIn!AK67&lt;=0,0,VLOOKUP($B67,'Novos Planos'!$B$9:$BR$71,BC$3,FALSE)-Desconto_TradeIn!AK67),"-")</f>
        <v>29</v>
      </c>
      <c r="BD67" s="146">
        <f>IFERROR(IF(VLOOKUP($B67,'Novos Planos'!$B$9:$BR$71,BD$3,FALSE)-Desconto_TradeIn!AL67&lt;=0,0,VLOOKUP($B67,'Novos Planos'!$B$9:$BR$71,BD$3,FALSE)-Desconto_TradeIn!AL67),"-")</f>
        <v>29</v>
      </c>
      <c r="BE67" s="146">
        <f>IFERROR(IF(VLOOKUP($B67,'Novos Planos'!$B$9:$BR$71,BE$3,FALSE)-Desconto_TradeIn!AM67&lt;=0,0,VLOOKUP($B67,'Novos Planos'!$B$9:$BR$71,BE$3,FALSE)-Desconto_TradeIn!AM67),"-")</f>
        <v>29</v>
      </c>
      <c r="BF67" s="146">
        <f>IFERROR(IF(VLOOKUP($B67,'Novos Planos'!$B$9:$BR$71,BF$3,FALSE)-Desconto_TradeIn!AN67&lt;=0,0,VLOOKUP($B67,'Novos Planos'!$B$9:$BR$71,BF$3,FALSE)-Desconto_TradeIn!AN67),"-")</f>
        <v>29</v>
      </c>
      <c r="BG67" s="146">
        <f>IFERROR(IF(VLOOKUP($B67,'Novos Planos'!$B$9:$BR$71,BG$3,FALSE)-Desconto_TradeIn!AO67&lt;=0,0,VLOOKUP($B67,'Novos Planos'!$B$9:$BR$71,BG$3,FALSE)-Desconto_TradeIn!AO67),"-")</f>
        <v>29</v>
      </c>
      <c r="BH67" s="146">
        <f>IFERROR(IF(VLOOKUP($B67,'Novos Planos'!$B$9:$BR$71,BH$3,FALSE)-Desconto_TradeIn!AP67&lt;=0,0,VLOOKUP($B67,'Novos Planos'!$B$9:$BR$71,BH$3,FALSE)-Desconto_TradeIn!AP67),"-")</f>
        <v>29</v>
      </c>
      <c r="BI67" s="146">
        <f>IFERROR(IF(VLOOKUP($B67,'Novos Planos'!$B$9:$BR$71,BI$3,FALSE)-Desconto_TradeIn!AQ67&lt;=0,0,VLOOKUP($B67,'Novos Planos'!$B$9:$BR$71,BI$3,FALSE)-Desconto_TradeIn!AQ67),"-")</f>
        <v>29</v>
      </c>
      <c r="BJ67" s="146">
        <f>IFERROR(IF(VLOOKUP($B67,'Novos Planos'!$B$9:$BR$71,BJ$3,FALSE)-Desconto_TradeIn!AR67&lt;=0,0,VLOOKUP($B67,'Novos Planos'!$B$9:$BR$71,BJ$3,FALSE)-Desconto_TradeIn!AR67),"-")</f>
        <v>29</v>
      </c>
      <c r="BK67" s="146">
        <f>IFERROR(IF(VLOOKUP($B67,'Novos Planos'!$B$9:$BR$71,BK$3,FALSE)-Desconto_TradeIn!AS67&lt;=0,0,VLOOKUP($B67,'Novos Planos'!$B$9:$BR$71,BK$3,FALSE)-Desconto_TradeIn!AS67),"-")</f>
        <v>29</v>
      </c>
      <c r="BL67" s="146">
        <f>IFERROR(IF(VLOOKUP($B67,'Novos Planos'!$B$9:$BR$71,BL$3,FALSE)-Desconto_TradeIn!AT67&lt;=0,0,VLOOKUP($B67,'Novos Planos'!$B$9:$BR$71,BL$3,FALSE)-Desconto_TradeIn!AT67),"-")</f>
        <v>29</v>
      </c>
      <c r="BM67" s="146">
        <f>IFERROR(IF(VLOOKUP($B67,'Novos Planos'!$B$9:$BR$71,BM$3,FALSE)-Desconto_TradeIn!AU67&lt;=0,0,VLOOKUP($B67,'Novos Planos'!$B$9:$BR$71,BM$3,FALSE)-Desconto_TradeIn!AU67),"-")</f>
        <v>29</v>
      </c>
      <c r="BN67" s="146">
        <f>IFERROR(IF(VLOOKUP($B67,'Novos Planos'!$B$9:$BR$71,BN$3,FALSE)-Desconto_TradeIn!AV67&lt;=0,0,VLOOKUP($B67,'Novos Planos'!$B$9:$BR$71,BN$3,FALSE)-Desconto_TradeIn!AV67),"-")</f>
        <v>29</v>
      </c>
      <c r="BO67" s="146">
        <f>IFERROR(IF(VLOOKUP($B67,'Novos Planos'!$B$9:$BR$71,BO$3,FALSE)-Desconto_TradeIn!AW67&lt;=0,0,VLOOKUP($B67,'Novos Planos'!$B$9:$BR$71,BO$3,FALSE)-Desconto_TradeIn!AW67),"-")</f>
        <v>29</v>
      </c>
      <c r="BP67" s="146">
        <f>IFERROR(IF(VLOOKUP($B67,'Novos Planos'!$B$9:$BR$71,BP$3,FALSE)-Desconto_TradeIn!AX67&lt;=0,0,VLOOKUP($B67,'Novos Planos'!$B$9:$BR$71,BP$3,FALSE)-Desconto_TradeIn!AX67),"-")</f>
        <v>29</v>
      </c>
      <c r="BQ67" s="146">
        <f>IFERROR(IF(VLOOKUP($B67,'Novos Planos'!$B$9:$BR$71,BQ$3,FALSE)-Desconto_TradeIn!AY67&lt;=0,0,VLOOKUP($B67,'Novos Planos'!$B$9:$BR$71,BQ$3,FALSE)-Desconto_TradeIn!AY67),"-")</f>
        <v>29</v>
      </c>
      <c r="BR67" s="146">
        <f>IFERROR(IF(VLOOKUP($B67,'Novos Planos'!$B$9:$BR$71,BR$3,FALSE)-Desconto_TradeIn!AZ67&lt;=0,0,VLOOKUP($B67,'Novos Planos'!$B$9:$BR$71,BR$3,FALSE)-Desconto_TradeIn!AZ67),"-")</f>
        <v>29</v>
      </c>
      <c r="BS67" s="146">
        <f>IFERROR(IF(VLOOKUP($B67,'Novos Planos'!$B$9:$BR$71,BS$3,FALSE)-Desconto_TradeIn!BA67&lt;=0,0,VLOOKUP($B67,'Novos Planos'!$B$9:$BR$71,BS$3,FALSE)-Desconto_TradeIn!BA67),"-")</f>
        <v>29</v>
      </c>
      <c r="BT67" s="146">
        <f>IFERROR(IF(VLOOKUP($B67,'Novos Planos'!$B$9:$BR$71,BT$3,FALSE)-Desconto_TradeIn!BB67&lt;=0,0,VLOOKUP($B67,'Novos Planos'!$B$9:$BR$71,BT$3,FALSE)-Desconto_TradeIn!BB67),"-")</f>
        <v>29</v>
      </c>
      <c r="BU67" s="146">
        <f>IFERROR(IF(VLOOKUP($B67,'Novos Planos'!$B$9:$BR$71,BU$3,FALSE)-Desconto_TradeIn!BC67&lt;=0,0,VLOOKUP($B67,'Novos Planos'!$B$9:$BR$71,BU$3,FALSE)-Desconto_TradeIn!BC67),"-")</f>
        <v>29</v>
      </c>
      <c r="BV67" s="146">
        <f>IFERROR(IF(VLOOKUP($B67,'Novos Planos'!$B$9:$BR$71,BV$3,FALSE)-Desconto_TradeIn!BD67&lt;=0,0,VLOOKUP($B67,'Novos Planos'!$B$9:$BR$71,BV$3,FALSE)-Desconto_TradeIn!BD67),"-")</f>
        <v>29</v>
      </c>
      <c r="BW67" s="146">
        <f>IFERROR(IF(VLOOKUP($B67,'Novos Planos'!$B$9:$BR$71,BW$3,FALSE)-Desconto_TradeIn!BE67&lt;=0,0,VLOOKUP($B67,'Novos Planos'!$B$9:$BR$71,BW$3,FALSE)-Desconto_TradeIn!BE67),"-")</f>
        <v>29</v>
      </c>
      <c r="BX67" s="146">
        <f>IFERROR(IF(VLOOKUP($B67,'Novos Planos'!$B$9:$BR$71,BX$3,FALSE)-Desconto_TradeIn!BF67&lt;=0,0,VLOOKUP($B67,'Novos Planos'!$B$9:$BR$71,BX$3,FALSE)-Desconto_TradeIn!BF67),"-")</f>
        <v>29</v>
      </c>
      <c r="BY67" s="146">
        <f>IFERROR(IF(VLOOKUP($B67,'Novos Planos'!$B$9:$BR$71,BY$3,FALSE)-Desconto_TradeIn!BG67&lt;=0,0,VLOOKUP($B67,'Novos Planos'!$B$9:$BR$71,BY$3,FALSE)-Desconto_TradeIn!BG67),"-")</f>
        <v>29</v>
      </c>
      <c r="BZ67" s="146">
        <f>IFERROR(IF(VLOOKUP($B67,'Novos Planos'!$B$9:$BR$71,BZ$3,FALSE)-Desconto_TradeIn!BH67&lt;=0,0,VLOOKUP($B67,'Novos Planos'!$B$9:$BR$71,BZ$3,FALSE)-Desconto_TradeIn!BH67),"-")</f>
        <v>29</v>
      </c>
      <c r="CA67" s="146">
        <f>IFERROR(IF(VLOOKUP($B67,'Novos Planos'!$B$9:$BR$71,CA$3,FALSE)-Desconto_TradeIn!BI67&lt;=0,0,VLOOKUP($B67,'Novos Planos'!$B$9:$BR$71,CA$3,FALSE)-Desconto_TradeIn!BI67),"-")</f>
        <v>29</v>
      </c>
      <c r="CB67" s="146">
        <f>IFERROR(IF(VLOOKUP($B67,'Novos Planos'!$B$9:$BR$71,CB$3,FALSE)-Desconto_TradeIn!BJ67&lt;=0,0,VLOOKUP($B67,'Novos Planos'!$B$9:$BR$71,CB$3,FALSE)-Desconto_TradeIn!BJ67),"-")</f>
        <v>0</v>
      </c>
      <c r="CC67" s="146">
        <f>IFERROR(IF(VLOOKUP($B67,'Novos Planos'!$B$9:$BR$71,CC$3,FALSE)-Desconto_TradeIn!BK67&lt;=0,0,VLOOKUP($B67,'Novos Planos'!$B$9:$BR$71,CC$3,FALSE)-Desconto_TradeIn!BK67),"-")</f>
        <v>0</v>
      </c>
      <c r="CD67" s="146">
        <f>IFERROR(IF(VLOOKUP($B67,'Novos Planos'!$B$9:$BR$71,CD$3,FALSE)-Desconto_TradeIn!BL67&lt;=0,0,VLOOKUP($B67,'Novos Planos'!$B$9:$BR$71,CD$3,FALSE)-Desconto_TradeIn!BL67),"-")</f>
        <v>0</v>
      </c>
      <c r="CE67" s="146">
        <f>IFERROR(IF(VLOOKUP($B67,'Novos Planos'!$B$9:$BR$71,CE$3,FALSE)-Desconto_TradeIn!BM67&lt;=0,0,VLOOKUP($B67,'Novos Planos'!$B$9:$BR$71,CE$3,FALSE)-Desconto_TradeIn!BM67),"-")</f>
        <v>0</v>
      </c>
      <c r="CF67" s="146">
        <f>IFERROR(IF(VLOOKUP($B67,'Novos Planos'!$B$9:$BR$71,CF$3,FALSE)-Desconto_TradeIn!BN67&lt;=0,0,VLOOKUP($B67,'Novos Planos'!$B$9:$BR$71,CF$3,FALSE)-Desconto_TradeIn!BN67),"-")</f>
        <v>0</v>
      </c>
      <c r="CG67" s="146">
        <f>IFERROR(IF(VLOOKUP($B67,'Novos Planos'!$B$9:$BR$71,CG$3,FALSE)-Desconto_TradeIn!BO67&lt;=0,0,VLOOKUP($B67,'Novos Planos'!$B$9:$BR$71,CG$3,FALSE)-Desconto_TradeIn!BO67),"-")</f>
        <v>0</v>
      </c>
      <c r="CH67" s="146">
        <f>IFERROR(IF(VLOOKUP($B67,'Novos Planos'!$B$9:$BR$71,CH$3,FALSE)-Desconto_TradeIn!BP67&lt;=0,0,VLOOKUP($B67,'Novos Planos'!$B$9:$BR$71,CH$3,FALSE)-Desconto_TradeIn!BP67),"-")</f>
        <v>0</v>
      </c>
      <c r="CI67" s="146">
        <f>IFERROR(IF(VLOOKUP($B67,'Novos Planos'!$B$9:$BR$71,CI$3,FALSE)-Desconto_TradeIn!BQ67&lt;=0,0,VLOOKUP($B67,'Novos Planos'!$B$9:$BR$71,CI$3,FALSE)-Desconto_TradeIn!BQ67),"-")</f>
        <v>0</v>
      </c>
      <c r="CJ67" s="146">
        <f>IFERROR(IF(VLOOKUP($B67,'Novos Planos'!$B$9:$BR$71,CJ$3,FALSE)-Desconto_TradeIn!BR67&lt;=0,0,VLOOKUP($B67,'Novos Planos'!$B$9:$BR$71,CJ$3,FALSE)-Desconto_TradeIn!BR67),"-")</f>
        <v>0</v>
      </c>
      <c r="CL67" s="237" t="b">
        <f>B67='Novos Planos'!B67</f>
        <v>1</v>
      </c>
      <c r="CM67" s="197" t="e">
        <v>#N/A</v>
      </c>
      <c r="CN67" s="197" t="e">
        <v>#N/A</v>
      </c>
      <c r="CO67" s="197" t="e">
        <v>#N/A</v>
      </c>
      <c r="CP67" s="197" t="e">
        <v>#N/A</v>
      </c>
      <c r="CQ67" s="197" t="e">
        <v>#N/A</v>
      </c>
      <c r="CR67" s="197" t="e">
        <v>#N/A</v>
      </c>
      <c r="CS67" s="197" t="e">
        <v>#N/A</v>
      </c>
      <c r="CT67" s="197" t="e">
        <v>#N/A</v>
      </c>
      <c r="CU67" s="197" t="e">
        <v>#N/A</v>
      </c>
      <c r="CV67" s="197" t="e">
        <v>#N/A</v>
      </c>
      <c r="CW67" s="197" t="e">
        <v>#N/A</v>
      </c>
      <c r="CX67" s="197" t="e">
        <v>#N/A</v>
      </c>
      <c r="CY67" s="197" t="e">
        <v>#N/A</v>
      </c>
      <c r="CZ67" s="197" t="e">
        <v>#N/A</v>
      </c>
      <c r="DA67" s="197" t="e">
        <v>#N/A</v>
      </c>
      <c r="DB67" s="197" t="e">
        <v>#N/A</v>
      </c>
      <c r="DC67" s="197" t="e">
        <v>#N/A</v>
      </c>
      <c r="DD67" s="197" t="e">
        <v>#N/A</v>
      </c>
      <c r="DE67" s="146" t="e">
        <v>#N/A</v>
      </c>
      <c r="DF67" s="146" t="e">
        <v>#N/A</v>
      </c>
      <c r="DG67" s="146" t="e">
        <v>#N/A</v>
      </c>
      <c r="DH67" s="146" t="e">
        <v>#N/A</v>
      </c>
      <c r="DI67" s="146" t="e">
        <v>#N/A</v>
      </c>
      <c r="DJ67" s="146" t="e">
        <v>#N/A</v>
      </c>
      <c r="DK67" s="146" t="e">
        <v>#N/A</v>
      </c>
      <c r="DL67" s="146" t="e">
        <v>#N/A</v>
      </c>
      <c r="DM67" s="146" t="e">
        <v>#N/A</v>
      </c>
      <c r="DN67" s="146" t="e">
        <v>#N/A</v>
      </c>
      <c r="DO67" s="146" t="e">
        <v>#N/A</v>
      </c>
      <c r="DP67" s="146" t="e">
        <v>#N/A</v>
      </c>
      <c r="DQ67" s="146" t="e">
        <v>#N/A</v>
      </c>
      <c r="DR67" s="146" t="e">
        <v>#N/A</v>
      </c>
      <c r="DS67" s="146" t="e">
        <v>#N/A</v>
      </c>
      <c r="DT67" s="146" t="e">
        <v>#N/A</v>
      </c>
      <c r="DU67" s="146" t="e">
        <v>#N/A</v>
      </c>
      <c r="DV67" s="146" t="e">
        <v>#N/A</v>
      </c>
      <c r="DW67" s="146" t="e">
        <v>#N/A</v>
      </c>
      <c r="DX67" s="146" t="e">
        <v>#N/A</v>
      </c>
      <c r="DY67" s="146" t="e">
        <v>#N/A</v>
      </c>
      <c r="DZ67" s="146" t="e">
        <v>#N/A</v>
      </c>
      <c r="EA67" s="146" t="e">
        <v>#N/A</v>
      </c>
      <c r="EB67" s="146" t="e">
        <v>#N/A</v>
      </c>
      <c r="EC67" s="146" t="e">
        <v>#N/A</v>
      </c>
      <c r="ED67" s="146" t="e">
        <v>#N/A</v>
      </c>
      <c r="EE67" s="146" t="e">
        <v>#N/A</v>
      </c>
      <c r="EF67" s="146" t="e">
        <v>#N/A</v>
      </c>
      <c r="EG67" s="146" t="e">
        <v>#N/A</v>
      </c>
      <c r="EH67" s="146" t="e">
        <v>#N/A</v>
      </c>
      <c r="EI67" s="146" t="e">
        <v>#N/A</v>
      </c>
      <c r="EJ67" s="146" t="e">
        <v>#N/A</v>
      </c>
      <c r="EK67" s="146" t="e">
        <v>#N/A</v>
      </c>
      <c r="EL67" s="146" t="e">
        <v>#N/A</v>
      </c>
      <c r="EM67" s="146" t="e">
        <v>#N/A</v>
      </c>
      <c r="EN67" s="146" t="e">
        <v>#N/A</v>
      </c>
      <c r="EO67" s="146" t="e">
        <v>#N/A</v>
      </c>
      <c r="EP67" s="146" t="e">
        <v>#N/A</v>
      </c>
      <c r="EQ67" s="146" t="e">
        <v>#N/A</v>
      </c>
      <c r="ER67" s="146" t="e">
        <v>#N/A</v>
      </c>
      <c r="ES67" s="146" t="e">
        <v>#N/A</v>
      </c>
      <c r="ET67" s="146" t="e">
        <v>#N/A</v>
      </c>
      <c r="EU67" s="146" t="e">
        <v>#N/A</v>
      </c>
      <c r="EV67" s="146" t="e">
        <v>#N/A</v>
      </c>
      <c r="EW67" s="146" t="e">
        <v>#N/A</v>
      </c>
      <c r="EX67" s="146" t="e">
        <v>#N/A</v>
      </c>
      <c r="EY67" s="146" t="e">
        <v>#N/A</v>
      </c>
      <c r="EZ67" s="146" t="e">
        <v>#N/A</v>
      </c>
      <c r="FA67" s="146" t="e">
        <v>#N/A</v>
      </c>
      <c r="FB67" s="146" t="e">
        <v>#N/A</v>
      </c>
      <c r="FC67" s="146" t="e">
        <v>#N/A</v>
      </c>
      <c r="FD67" s="146" t="e">
        <v>#N/A</v>
      </c>
      <c r="FE67" s="146" t="e">
        <v>#N/A</v>
      </c>
      <c r="FF67" s="146" t="e">
        <v>#N/A</v>
      </c>
      <c r="FG67" s="146" t="e">
        <v>#N/A</v>
      </c>
      <c r="FH67" s="146" t="e">
        <v>#N/A</v>
      </c>
      <c r="FI67" s="146" t="e">
        <v>#N/A</v>
      </c>
      <c r="FJ67" s="146" t="e">
        <v>#N/A</v>
      </c>
      <c r="FK67" s="146" t="e">
        <v>#N/A</v>
      </c>
      <c r="FL67" s="146" t="e">
        <v>#N/A</v>
      </c>
      <c r="FM67" s="146" t="e">
        <v>#N/A</v>
      </c>
      <c r="FN67" s="146" t="e">
        <v>#N/A</v>
      </c>
      <c r="FO67" s="146" t="e">
        <v>#N/A</v>
      </c>
    </row>
    <row r="68" spans="1:171" ht="15" customHeight="1">
      <c r="A68" s="296"/>
      <c r="B68" s="149" t="str">
        <f>'Novos Planos'!B68</f>
        <v>Alcatel 4009</v>
      </c>
      <c r="C68" s="129" t="str">
        <f>'Novos Planos'!C68</f>
        <v>Alcatel Pixi 3 3.5"</v>
      </c>
      <c r="D68" s="481">
        <f>'Novos Planos'!D68</f>
        <v>42222</v>
      </c>
      <c r="E68" s="481" t="str">
        <f>'Novos Planos'!E68</f>
        <v>3G Plus</v>
      </c>
      <c r="F68" s="197" t="str">
        <f>'Novos Planos'!F68</f>
        <v>3FF</v>
      </c>
      <c r="G68" s="197" t="str">
        <f>'Novos Planos'!G68</f>
        <v>SmartVivo 1GB</v>
      </c>
      <c r="H68" s="197"/>
      <c r="I68" s="197"/>
      <c r="J68" s="197"/>
      <c r="K68" s="197"/>
      <c r="L68" s="197"/>
      <c r="M68" s="197"/>
      <c r="N68" s="197"/>
      <c r="O68" s="197"/>
      <c r="P68" s="197"/>
      <c r="Q68" s="197">
        <f>IFERROR(IF(VLOOKUP($B68,Multivivo!$B$9:$AI$71,Q$3,FALSE)-Desconto_TradeIn!Q68&lt;=0,0,VLOOKUP($B68,Multivivo!$B$9:$AI$71,Q$3,FALSE)-Desconto_TradeIn!Q68),"-")</f>
        <v>229</v>
      </c>
      <c r="R68" s="197">
        <f>IFERROR(IF(VLOOKUP($B68,Multivivo!$B$9:$AI$71,R$3,FALSE)-Desconto_TradeIn!R68&lt;=0,0,VLOOKUP($B68,Multivivo!$B$9:$AI$71,R$3,FALSE)-Desconto_TradeIn!R68),"-")</f>
        <v>229</v>
      </c>
      <c r="S68" s="197">
        <f>IFERROR(IF(VLOOKUP($B68,Multivivo!$B$9:$AI$71,S$3,FALSE)-Desconto_TradeIn!S68&lt;=0,0,VLOOKUP($B68,Multivivo!$B$9:$AI$71,S$3,FALSE)-Desconto_TradeIn!S68),"-")</f>
        <v>229</v>
      </c>
      <c r="T68" s="197">
        <f>IFERROR(IF(VLOOKUP($B68,Multivivo!$B$9:$AI$71,T$3,FALSE)-Desconto_TradeIn!T68&lt;=0,0,VLOOKUP($B68,Multivivo!$B$9:$AI$71,T$3,FALSE)-Desconto_TradeIn!T68),"-")</f>
        <v>229</v>
      </c>
      <c r="U68" s="197">
        <f>IFERROR(IF(VLOOKUP($B68,Multivivo!$B$9:$AI$71,U$3,FALSE)-Desconto_TradeIn!U68&lt;=0,0,VLOOKUP($B68,Multivivo!$B$9:$AI$71,U$3,FALSE)-Desconto_TradeIn!U68),"-")</f>
        <v>229</v>
      </c>
      <c r="V68" s="197">
        <f>IFERROR(IF(VLOOKUP($B68,Multivivo!$B$9:$AI$71,V$3,FALSE)-Desconto_TradeIn!V68&lt;=0,0,VLOOKUP($B68,Multivivo!$B$9:$AI$71,V$3,FALSE)-Desconto_TradeIn!V68),"-")</f>
        <v>229</v>
      </c>
      <c r="W68" s="197">
        <f>IFERROR(IF(VLOOKUP($B68,Multivivo!$B$9:$AI$71,W$3,FALSE)-Desconto_TradeIn!W68&lt;=0,0,VLOOKUP($B68,Multivivo!$B$9:$AI$71,W$3,FALSE)-Desconto_TradeIn!W68),"-")</f>
        <v>229</v>
      </c>
      <c r="X68" s="197">
        <f>IFERROR(IF(VLOOKUP($B68,Multivivo!$B$9:$AI$71,X$3,FALSE)-Desconto_TradeIn!X68&lt;=0,0,VLOOKUP($B68,Multivivo!$B$9:$AI$71,X$3,FALSE)-Desconto_TradeIn!X68),"-")</f>
        <v>229</v>
      </c>
      <c r="Y68" s="197">
        <f>IFERROR(IF(VLOOKUP($B68,Multivivo!$B$9:$AI$71,Y$3,FALSE)-Desconto_TradeIn!Y68&lt;=0,0,VLOOKUP($B68,Multivivo!$B$9:$AI$71,Y$3,FALSE)-Desconto_TradeIn!Y68),"-")</f>
        <v>229</v>
      </c>
      <c r="Z68" s="146">
        <f>IFERROR(IF(VLOOKUP($B68,'Novos Planos'!$B$9:$BR$71,Z$3,FALSE)-Desconto_TradeIn!H68&lt;=0,0,VLOOKUP($B68,'Novos Planos'!$B$9:$BR$71,Z$3,FALSE)-Desconto_TradeIn!H68),"-")</f>
        <v>349</v>
      </c>
      <c r="AA68" s="146">
        <f>IFERROR(IF(VLOOKUP($B68,'Novos Planos'!$B$9:$BR$71,AA$3,FALSE)-Desconto_TradeIn!I68&lt;=0,0,VLOOKUP($B68,'Novos Planos'!$B$9:$BR$71,AA$3,FALSE)-Desconto_TradeIn!I68),"-")</f>
        <v>349</v>
      </c>
      <c r="AB68" s="146">
        <f>IFERROR(IF(VLOOKUP($B68,'Novos Planos'!$B$9:$BR$71,AB$3,FALSE)-Desconto_TradeIn!J68&lt;=0,0,VLOOKUP($B68,'Novos Planos'!$B$9:$BR$71,AB$3,FALSE)-Desconto_TradeIn!J68),"-")</f>
        <v>349</v>
      </c>
      <c r="AC68" s="146">
        <f>IFERROR(IF(VLOOKUP($B68,'Novos Planos'!$B$9:$BR$71,AC$3,FALSE)-Desconto_TradeIn!K68&lt;=0,0,VLOOKUP($B68,'Novos Planos'!$B$9:$BR$71,AC$3,FALSE)-Desconto_TradeIn!K68),"-")</f>
        <v>349</v>
      </c>
      <c r="AD68" s="146">
        <f>IFERROR(IF(VLOOKUP($B68,'Novos Planos'!$B$9:$BR$71,AD$3,FALSE)-Desconto_TradeIn!L68&lt;=0,0,VLOOKUP($B68,'Novos Planos'!$B$9:$BR$71,AD$3,FALSE)-Desconto_TradeIn!L68),"-")</f>
        <v>349</v>
      </c>
      <c r="AE68" s="146">
        <f>IFERROR(IF(VLOOKUP($B68,'Novos Planos'!$B$9:$BR$71,AE$3,FALSE)-Desconto_TradeIn!M68&lt;=0,0,VLOOKUP($B68,'Novos Planos'!$B$9:$BR$71,AE$3,FALSE)-Desconto_TradeIn!M68),"-")</f>
        <v>349</v>
      </c>
      <c r="AF68" s="146">
        <f>IFERROR(IF(VLOOKUP($B68,'Novos Planos'!$B$9:$BR$71,AF$3,FALSE)-Desconto_TradeIn!N68&lt;=0,0,VLOOKUP($B68,'Novos Planos'!$B$9:$BR$71,AF$3,FALSE)-Desconto_TradeIn!N68),"-")</f>
        <v>349</v>
      </c>
      <c r="AG68" s="146">
        <f>IFERROR(IF(VLOOKUP($B68,'Novos Planos'!$B$9:$BR$71,AG$3,FALSE)-Desconto_TradeIn!O68&lt;=0,0,VLOOKUP($B68,'Novos Planos'!$B$9:$BR$71,AG$3,FALSE)-Desconto_TradeIn!O68),"-")</f>
        <v>349</v>
      </c>
      <c r="AH68" s="146">
        <f>IFERROR(IF(VLOOKUP($B68,'Novos Planos'!$B$9:$BR$71,AH$3,FALSE)-Desconto_TradeIn!P68&lt;=0,0,VLOOKUP($B68,'Novos Planos'!$B$9:$BR$71,AH$3,FALSE)-Desconto_TradeIn!P68),"-")</f>
        <v>349</v>
      </c>
      <c r="AI68" s="146">
        <f>IFERROR(IF(VLOOKUP($B68,'Novos Planos'!$B$9:$BR$71,AI$3,FALSE)-Desconto_TradeIn!Q68&lt;=0,0,VLOOKUP($B68,'Novos Planos'!$B$9:$BR$71,AI$3,FALSE)-Desconto_TradeIn!Q68),"-")</f>
        <v>229</v>
      </c>
      <c r="AJ68" s="146">
        <f>IFERROR(IF(VLOOKUP($B68,'Novos Planos'!$B$9:$BR$71,AJ$3,FALSE)-Desconto_TradeIn!R68&lt;=0,0,VLOOKUP($B68,'Novos Planos'!$B$9:$BR$71,AJ$3,FALSE)-Desconto_TradeIn!R68),"-")</f>
        <v>229</v>
      </c>
      <c r="AK68" s="146">
        <f>IFERROR(IF(VLOOKUP($B68,'Novos Planos'!$B$9:$BR$71,AK$3,FALSE)-Desconto_TradeIn!S68&lt;=0,0,VLOOKUP($B68,'Novos Planos'!$B$9:$BR$71,AK$3,FALSE)-Desconto_TradeIn!S68),"-")</f>
        <v>229</v>
      </c>
      <c r="AL68" s="146">
        <f>IFERROR(IF(VLOOKUP($B68,'Novos Planos'!$B$9:$BR$71,AL$3,FALSE)-Desconto_TradeIn!T68&lt;=0,0,VLOOKUP($B68,'Novos Planos'!$B$9:$BR$71,AL$3,FALSE)-Desconto_TradeIn!T68),"-")</f>
        <v>229</v>
      </c>
      <c r="AM68" s="146">
        <f>IFERROR(IF(VLOOKUP($B68,'Novos Planos'!$B$9:$BR$71,AM$3,FALSE)-Desconto_TradeIn!U68&lt;=0,0,VLOOKUP($B68,'Novos Planos'!$B$9:$BR$71,AM$3,FALSE)-Desconto_TradeIn!U68),"-")</f>
        <v>229</v>
      </c>
      <c r="AN68" s="146">
        <f>IFERROR(IF(VLOOKUP($B68,'Novos Planos'!$B$9:$BR$71,AN$3,FALSE)-Desconto_TradeIn!V68&lt;=0,0,VLOOKUP($B68,'Novos Planos'!$B$9:$BR$71,AN$3,FALSE)-Desconto_TradeIn!V68),"-")</f>
        <v>229</v>
      </c>
      <c r="AO68" s="146">
        <f>IFERROR(IF(VLOOKUP($B68,'Novos Planos'!$B$9:$BR$71,AO$3,FALSE)-Desconto_TradeIn!W68&lt;=0,0,VLOOKUP($B68,'Novos Planos'!$B$9:$BR$71,AO$3,FALSE)-Desconto_TradeIn!W68),"-")</f>
        <v>229</v>
      </c>
      <c r="AP68" s="146">
        <f>IFERROR(IF(VLOOKUP($B68,'Novos Planos'!$B$9:$BR$71,AP$3,FALSE)-Desconto_TradeIn!X68&lt;=0,0,VLOOKUP($B68,'Novos Planos'!$B$9:$BR$71,AP$3,FALSE)-Desconto_TradeIn!X68),"-")</f>
        <v>229</v>
      </c>
      <c r="AQ68" s="146">
        <f>IFERROR(IF(VLOOKUP($B68,'Novos Planos'!$B$9:$BR$71,AQ$3,FALSE)-Desconto_TradeIn!Y68&lt;=0,0,VLOOKUP($B68,'Novos Planos'!$B$9:$BR$71,AQ$3,FALSE)-Desconto_TradeIn!Y68),"-")</f>
        <v>229</v>
      </c>
      <c r="AR68" s="146">
        <f>IFERROR(IF(VLOOKUP($B68,'Novos Planos'!$B$9:$BR$71,AR$3,FALSE)-Desconto_TradeIn!Z68&lt;=0,0,VLOOKUP($B68,'Novos Planos'!$B$9:$BR$71,AR$3,FALSE)-Desconto_TradeIn!Z68),"-")</f>
        <v>29</v>
      </c>
      <c r="AS68" s="146">
        <f>IFERROR(IF(VLOOKUP($B68,'Novos Planos'!$B$9:$BR$71,AS$3,FALSE)-Desconto_TradeIn!AA68&lt;=0,0,VLOOKUP($B68,'Novos Planos'!$B$9:$BR$71,AS$3,FALSE)-Desconto_TradeIn!AA68),"-")</f>
        <v>29</v>
      </c>
      <c r="AT68" s="146">
        <f>IFERROR(IF(VLOOKUP($B68,'Novos Planos'!$B$9:$BR$71,AT$3,FALSE)-Desconto_TradeIn!AB68&lt;=0,0,VLOOKUP($B68,'Novos Planos'!$B$9:$BR$71,AT$3,FALSE)-Desconto_TradeIn!AB68),"-")</f>
        <v>29</v>
      </c>
      <c r="AU68" s="146">
        <f>IFERROR(IF(VLOOKUP($B68,'Novos Planos'!$B$9:$BR$71,AU$3,FALSE)-Desconto_TradeIn!AC68&lt;=0,0,VLOOKUP($B68,'Novos Planos'!$B$9:$BR$71,AU$3,FALSE)-Desconto_TradeIn!AC68),"-")</f>
        <v>29</v>
      </c>
      <c r="AV68" s="146">
        <f>IFERROR(IF(VLOOKUP($B68,'Novos Planos'!$B$9:$BR$71,AV$3,FALSE)-Desconto_TradeIn!AD68&lt;=0,0,VLOOKUP($B68,'Novos Planos'!$B$9:$BR$71,AV$3,FALSE)-Desconto_TradeIn!AD68),"-")</f>
        <v>29</v>
      </c>
      <c r="AW68" s="146">
        <f>IFERROR(IF(VLOOKUP($B68,'Novos Planos'!$B$9:$BR$71,AW$3,FALSE)-Desconto_TradeIn!AE68&lt;=0,0,VLOOKUP($B68,'Novos Planos'!$B$9:$BR$71,AW$3,FALSE)-Desconto_TradeIn!AE68),"-")</f>
        <v>29</v>
      </c>
      <c r="AX68" s="146">
        <f>IFERROR(IF(VLOOKUP($B68,'Novos Planos'!$B$9:$BR$71,AX$3,FALSE)-Desconto_TradeIn!AF68&lt;=0,0,VLOOKUP($B68,'Novos Planos'!$B$9:$BR$71,AX$3,FALSE)-Desconto_TradeIn!AF68),"-")</f>
        <v>29</v>
      </c>
      <c r="AY68" s="146">
        <f>IFERROR(IF(VLOOKUP($B68,'Novos Planos'!$B$9:$BR$71,AY$3,FALSE)-Desconto_TradeIn!AG68&lt;=0,0,VLOOKUP($B68,'Novos Planos'!$B$9:$BR$71,AY$3,FALSE)-Desconto_TradeIn!AG68),"-")</f>
        <v>29</v>
      </c>
      <c r="AZ68" s="146">
        <f>IFERROR(IF(VLOOKUP($B68,'Novos Planos'!$B$9:$BR$71,AZ$3,FALSE)-Desconto_TradeIn!AH68&lt;=0,0,VLOOKUP($B68,'Novos Planos'!$B$9:$BR$71,AZ$3,FALSE)-Desconto_TradeIn!AH68),"-")</f>
        <v>29</v>
      </c>
      <c r="BA68" s="146">
        <f>IFERROR(IF(VLOOKUP($B68,'Novos Planos'!$B$9:$BR$71,BA$3,FALSE)-Desconto_TradeIn!AI68&lt;=0,0,VLOOKUP($B68,'Novos Planos'!$B$9:$BR$71,BA$3,FALSE)-Desconto_TradeIn!AI68),"-")</f>
        <v>29</v>
      </c>
      <c r="BB68" s="146">
        <f>IFERROR(IF(VLOOKUP($B68,'Novos Planos'!$B$9:$BR$71,BB$3,FALSE)-Desconto_TradeIn!AJ68&lt;=0,0,VLOOKUP($B68,'Novos Planos'!$B$9:$BR$71,BB$3,FALSE)-Desconto_TradeIn!AJ68),"-")</f>
        <v>29</v>
      </c>
      <c r="BC68" s="146">
        <f>IFERROR(IF(VLOOKUP($B68,'Novos Planos'!$B$9:$BR$71,BC$3,FALSE)-Desconto_TradeIn!AK68&lt;=0,0,VLOOKUP($B68,'Novos Planos'!$B$9:$BR$71,BC$3,FALSE)-Desconto_TradeIn!AK68),"-")</f>
        <v>29</v>
      </c>
      <c r="BD68" s="146">
        <f>IFERROR(IF(VLOOKUP($B68,'Novos Planos'!$B$9:$BR$71,BD$3,FALSE)-Desconto_TradeIn!AL68&lt;=0,0,VLOOKUP($B68,'Novos Planos'!$B$9:$BR$71,BD$3,FALSE)-Desconto_TradeIn!AL68),"-")</f>
        <v>29</v>
      </c>
      <c r="BE68" s="146">
        <f>IFERROR(IF(VLOOKUP($B68,'Novos Planos'!$B$9:$BR$71,BE$3,FALSE)-Desconto_TradeIn!AM68&lt;=0,0,VLOOKUP($B68,'Novos Planos'!$B$9:$BR$71,BE$3,FALSE)-Desconto_TradeIn!AM68),"-")</f>
        <v>29</v>
      </c>
      <c r="BF68" s="146">
        <f>IFERROR(IF(VLOOKUP($B68,'Novos Planos'!$B$9:$BR$71,BF$3,FALSE)-Desconto_TradeIn!AN68&lt;=0,0,VLOOKUP($B68,'Novos Planos'!$B$9:$BR$71,BF$3,FALSE)-Desconto_TradeIn!AN68),"-")</f>
        <v>29</v>
      </c>
      <c r="BG68" s="146">
        <f>IFERROR(IF(VLOOKUP($B68,'Novos Planos'!$B$9:$BR$71,BG$3,FALSE)-Desconto_TradeIn!AO68&lt;=0,0,VLOOKUP($B68,'Novos Planos'!$B$9:$BR$71,BG$3,FALSE)-Desconto_TradeIn!AO68),"-")</f>
        <v>29</v>
      </c>
      <c r="BH68" s="146">
        <f>IFERROR(IF(VLOOKUP($B68,'Novos Planos'!$B$9:$BR$71,BH$3,FALSE)-Desconto_TradeIn!AP68&lt;=0,0,VLOOKUP($B68,'Novos Planos'!$B$9:$BR$71,BH$3,FALSE)-Desconto_TradeIn!AP68),"-")</f>
        <v>29</v>
      </c>
      <c r="BI68" s="146">
        <f>IFERROR(IF(VLOOKUP($B68,'Novos Planos'!$B$9:$BR$71,BI$3,FALSE)-Desconto_TradeIn!AQ68&lt;=0,0,VLOOKUP($B68,'Novos Planos'!$B$9:$BR$71,BI$3,FALSE)-Desconto_TradeIn!AQ68),"-")</f>
        <v>29</v>
      </c>
      <c r="BJ68" s="146">
        <f>IFERROR(IF(VLOOKUP($B68,'Novos Planos'!$B$9:$BR$71,BJ$3,FALSE)-Desconto_TradeIn!AR68&lt;=0,0,VLOOKUP($B68,'Novos Planos'!$B$9:$BR$71,BJ$3,FALSE)-Desconto_TradeIn!AR68),"-")</f>
        <v>29</v>
      </c>
      <c r="BK68" s="146">
        <f>IFERROR(IF(VLOOKUP($B68,'Novos Planos'!$B$9:$BR$71,BK$3,FALSE)-Desconto_TradeIn!AS68&lt;=0,0,VLOOKUP($B68,'Novos Planos'!$B$9:$BR$71,BK$3,FALSE)-Desconto_TradeIn!AS68),"-")</f>
        <v>29</v>
      </c>
      <c r="BL68" s="146">
        <f>IFERROR(IF(VLOOKUP($B68,'Novos Planos'!$B$9:$BR$71,BL$3,FALSE)-Desconto_TradeIn!AT68&lt;=0,0,VLOOKUP($B68,'Novos Planos'!$B$9:$BR$71,BL$3,FALSE)-Desconto_TradeIn!AT68),"-")</f>
        <v>29</v>
      </c>
      <c r="BM68" s="146">
        <f>IFERROR(IF(VLOOKUP($B68,'Novos Planos'!$B$9:$BR$71,BM$3,FALSE)-Desconto_TradeIn!AU68&lt;=0,0,VLOOKUP($B68,'Novos Planos'!$B$9:$BR$71,BM$3,FALSE)-Desconto_TradeIn!AU68),"-")</f>
        <v>29</v>
      </c>
      <c r="BN68" s="146">
        <f>IFERROR(IF(VLOOKUP($B68,'Novos Planos'!$B$9:$BR$71,BN$3,FALSE)-Desconto_TradeIn!AV68&lt;=0,0,VLOOKUP($B68,'Novos Planos'!$B$9:$BR$71,BN$3,FALSE)-Desconto_TradeIn!AV68),"-")</f>
        <v>29</v>
      </c>
      <c r="BO68" s="146">
        <f>IFERROR(IF(VLOOKUP($B68,'Novos Planos'!$B$9:$BR$71,BO$3,FALSE)-Desconto_TradeIn!AW68&lt;=0,0,VLOOKUP($B68,'Novos Planos'!$B$9:$BR$71,BO$3,FALSE)-Desconto_TradeIn!AW68),"-")</f>
        <v>29</v>
      </c>
      <c r="BP68" s="146">
        <f>IFERROR(IF(VLOOKUP($B68,'Novos Planos'!$B$9:$BR$71,BP$3,FALSE)-Desconto_TradeIn!AX68&lt;=0,0,VLOOKUP($B68,'Novos Planos'!$B$9:$BR$71,BP$3,FALSE)-Desconto_TradeIn!AX68),"-")</f>
        <v>29</v>
      </c>
      <c r="BQ68" s="146">
        <f>IFERROR(IF(VLOOKUP($B68,'Novos Planos'!$B$9:$BR$71,BQ$3,FALSE)-Desconto_TradeIn!AY68&lt;=0,0,VLOOKUP($B68,'Novos Planos'!$B$9:$BR$71,BQ$3,FALSE)-Desconto_TradeIn!AY68),"-")</f>
        <v>29</v>
      </c>
      <c r="BR68" s="146">
        <f>IFERROR(IF(VLOOKUP($B68,'Novos Planos'!$B$9:$BR$71,BR$3,FALSE)-Desconto_TradeIn!AZ68&lt;=0,0,VLOOKUP($B68,'Novos Planos'!$B$9:$BR$71,BR$3,FALSE)-Desconto_TradeIn!AZ68),"-")</f>
        <v>29</v>
      </c>
      <c r="BS68" s="146">
        <f>IFERROR(IF(VLOOKUP($B68,'Novos Planos'!$B$9:$BR$71,BS$3,FALSE)-Desconto_TradeIn!BA68&lt;=0,0,VLOOKUP($B68,'Novos Planos'!$B$9:$BR$71,BS$3,FALSE)-Desconto_TradeIn!BA68),"-")</f>
        <v>29</v>
      </c>
      <c r="BT68" s="146">
        <f>IFERROR(IF(VLOOKUP($B68,'Novos Planos'!$B$9:$BR$71,BT$3,FALSE)-Desconto_TradeIn!BB68&lt;=0,0,VLOOKUP($B68,'Novos Planos'!$B$9:$BR$71,BT$3,FALSE)-Desconto_TradeIn!BB68),"-")</f>
        <v>29</v>
      </c>
      <c r="BU68" s="146">
        <f>IFERROR(IF(VLOOKUP($B68,'Novos Planos'!$B$9:$BR$71,BU$3,FALSE)-Desconto_TradeIn!BC68&lt;=0,0,VLOOKUP($B68,'Novos Planos'!$B$9:$BR$71,BU$3,FALSE)-Desconto_TradeIn!BC68),"-")</f>
        <v>29</v>
      </c>
      <c r="BV68" s="146">
        <f>IFERROR(IF(VLOOKUP($B68,'Novos Planos'!$B$9:$BR$71,BV$3,FALSE)-Desconto_TradeIn!BD68&lt;=0,0,VLOOKUP($B68,'Novos Planos'!$B$9:$BR$71,BV$3,FALSE)-Desconto_TradeIn!BD68),"-")</f>
        <v>29</v>
      </c>
      <c r="BW68" s="146">
        <f>IFERROR(IF(VLOOKUP($B68,'Novos Planos'!$B$9:$BR$71,BW$3,FALSE)-Desconto_TradeIn!BE68&lt;=0,0,VLOOKUP($B68,'Novos Planos'!$B$9:$BR$71,BW$3,FALSE)-Desconto_TradeIn!BE68),"-")</f>
        <v>29</v>
      </c>
      <c r="BX68" s="146">
        <f>IFERROR(IF(VLOOKUP($B68,'Novos Planos'!$B$9:$BR$71,BX$3,FALSE)-Desconto_TradeIn!BF68&lt;=0,0,VLOOKUP($B68,'Novos Planos'!$B$9:$BR$71,BX$3,FALSE)-Desconto_TradeIn!BF68),"-")</f>
        <v>29</v>
      </c>
      <c r="BY68" s="146">
        <f>IFERROR(IF(VLOOKUP($B68,'Novos Planos'!$B$9:$BR$71,BY$3,FALSE)-Desconto_TradeIn!BG68&lt;=0,0,VLOOKUP($B68,'Novos Planos'!$B$9:$BR$71,BY$3,FALSE)-Desconto_TradeIn!BG68),"-")</f>
        <v>29</v>
      </c>
      <c r="BZ68" s="146">
        <f>IFERROR(IF(VLOOKUP($B68,'Novos Planos'!$B$9:$BR$71,BZ$3,FALSE)-Desconto_TradeIn!BH68&lt;=0,0,VLOOKUP($B68,'Novos Planos'!$B$9:$BR$71,BZ$3,FALSE)-Desconto_TradeIn!BH68),"-")</f>
        <v>29</v>
      </c>
      <c r="CA68" s="146">
        <f>IFERROR(IF(VLOOKUP($B68,'Novos Planos'!$B$9:$BR$71,CA$3,FALSE)-Desconto_TradeIn!BI68&lt;=0,0,VLOOKUP($B68,'Novos Planos'!$B$9:$BR$71,CA$3,FALSE)-Desconto_TradeIn!BI68),"-")</f>
        <v>29</v>
      </c>
      <c r="CB68" s="146">
        <f>IFERROR(IF(VLOOKUP($B68,'Novos Planos'!$B$9:$BR$71,CB$3,FALSE)-Desconto_TradeIn!BJ68&lt;=0,0,VLOOKUP($B68,'Novos Planos'!$B$9:$BR$71,CB$3,FALSE)-Desconto_TradeIn!BJ68),"-")</f>
        <v>0</v>
      </c>
      <c r="CC68" s="146">
        <f>IFERROR(IF(VLOOKUP($B68,'Novos Planos'!$B$9:$BR$71,CC$3,FALSE)-Desconto_TradeIn!BK68&lt;=0,0,VLOOKUP($B68,'Novos Planos'!$B$9:$BR$71,CC$3,FALSE)-Desconto_TradeIn!BK68),"-")</f>
        <v>0</v>
      </c>
      <c r="CD68" s="146">
        <f>IFERROR(IF(VLOOKUP($B68,'Novos Planos'!$B$9:$BR$71,CD$3,FALSE)-Desconto_TradeIn!BL68&lt;=0,0,VLOOKUP($B68,'Novos Planos'!$B$9:$BR$71,CD$3,FALSE)-Desconto_TradeIn!BL68),"-")</f>
        <v>0</v>
      </c>
      <c r="CE68" s="146">
        <f>IFERROR(IF(VLOOKUP($B68,'Novos Planos'!$B$9:$BR$71,CE$3,FALSE)-Desconto_TradeIn!BM68&lt;=0,0,VLOOKUP($B68,'Novos Planos'!$B$9:$BR$71,CE$3,FALSE)-Desconto_TradeIn!BM68),"-")</f>
        <v>0</v>
      </c>
      <c r="CF68" s="146">
        <f>IFERROR(IF(VLOOKUP($B68,'Novos Planos'!$B$9:$BR$71,CF$3,FALSE)-Desconto_TradeIn!BN68&lt;=0,0,VLOOKUP($B68,'Novos Planos'!$B$9:$BR$71,CF$3,FALSE)-Desconto_TradeIn!BN68),"-")</f>
        <v>0</v>
      </c>
      <c r="CG68" s="146">
        <f>IFERROR(IF(VLOOKUP($B68,'Novos Planos'!$B$9:$BR$71,CG$3,FALSE)-Desconto_TradeIn!BO68&lt;=0,0,VLOOKUP($B68,'Novos Planos'!$B$9:$BR$71,CG$3,FALSE)-Desconto_TradeIn!BO68),"-")</f>
        <v>0</v>
      </c>
      <c r="CH68" s="146">
        <f>IFERROR(IF(VLOOKUP($B68,'Novos Planos'!$B$9:$BR$71,CH$3,FALSE)-Desconto_TradeIn!BP68&lt;=0,0,VLOOKUP($B68,'Novos Planos'!$B$9:$BR$71,CH$3,FALSE)-Desconto_TradeIn!BP68),"-")</f>
        <v>0</v>
      </c>
      <c r="CI68" s="146">
        <f>IFERROR(IF(VLOOKUP($B68,'Novos Planos'!$B$9:$BR$71,CI$3,FALSE)-Desconto_TradeIn!BQ68&lt;=0,0,VLOOKUP($B68,'Novos Planos'!$B$9:$BR$71,CI$3,FALSE)-Desconto_TradeIn!BQ68),"-")</f>
        <v>0</v>
      </c>
      <c r="CJ68" s="146">
        <f>IFERROR(IF(VLOOKUP($B68,'Novos Planos'!$B$9:$BR$71,CJ$3,FALSE)-Desconto_TradeIn!BR68&lt;=0,0,VLOOKUP($B68,'Novos Planos'!$B$9:$BR$71,CJ$3,FALSE)-Desconto_TradeIn!BR68),"-")</f>
        <v>0</v>
      </c>
      <c r="CL68" s="237" t="b">
        <f>B68='Novos Planos'!B68</f>
        <v>1</v>
      </c>
      <c r="CM68" s="197" t="e">
        <v>#N/A</v>
      </c>
      <c r="CN68" s="197" t="e">
        <v>#N/A</v>
      </c>
      <c r="CO68" s="197" t="e">
        <v>#N/A</v>
      </c>
      <c r="CP68" s="197" t="e">
        <v>#N/A</v>
      </c>
      <c r="CQ68" s="197" t="e">
        <v>#N/A</v>
      </c>
      <c r="CR68" s="197" t="e">
        <v>#N/A</v>
      </c>
      <c r="CS68" s="197" t="e">
        <v>#N/A</v>
      </c>
      <c r="CT68" s="197" t="e">
        <v>#N/A</v>
      </c>
      <c r="CU68" s="197" t="e">
        <v>#N/A</v>
      </c>
      <c r="CV68" s="197" t="e">
        <v>#N/A</v>
      </c>
      <c r="CW68" s="197" t="e">
        <v>#N/A</v>
      </c>
      <c r="CX68" s="197" t="e">
        <v>#N/A</v>
      </c>
      <c r="CY68" s="197" t="e">
        <v>#N/A</v>
      </c>
      <c r="CZ68" s="197" t="e">
        <v>#N/A</v>
      </c>
      <c r="DA68" s="197" t="e">
        <v>#N/A</v>
      </c>
      <c r="DB68" s="197" t="e">
        <v>#N/A</v>
      </c>
      <c r="DC68" s="197" t="e">
        <v>#N/A</v>
      </c>
      <c r="DD68" s="197" t="e">
        <v>#N/A</v>
      </c>
      <c r="DE68" s="146" t="e">
        <v>#N/A</v>
      </c>
      <c r="DF68" s="146" t="e">
        <v>#N/A</v>
      </c>
      <c r="DG68" s="146" t="e">
        <v>#N/A</v>
      </c>
      <c r="DH68" s="146" t="e">
        <v>#N/A</v>
      </c>
      <c r="DI68" s="146" t="e">
        <v>#N/A</v>
      </c>
      <c r="DJ68" s="146" t="e">
        <v>#N/A</v>
      </c>
      <c r="DK68" s="146" t="e">
        <v>#N/A</v>
      </c>
      <c r="DL68" s="146" t="e">
        <v>#N/A</v>
      </c>
      <c r="DM68" s="146" t="e">
        <v>#N/A</v>
      </c>
      <c r="DN68" s="146" t="e">
        <v>#N/A</v>
      </c>
      <c r="DO68" s="146" t="e">
        <v>#N/A</v>
      </c>
      <c r="DP68" s="146" t="e">
        <v>#N/A</v>
      </c>
      <c r="DQ68" s="146" t="e">
        <v>#N/A</v>
      </c>
      <c r="DR68" s="146" t="e">
        <v>#N/A</v>
      </c>
      <c r="DS68" s="146" t="e">
        <v>#N/A</v>
      </c>
      <c r="DT68" s="146" t="e">
        <v>#N/A</v>
      </c>
      <c r="DU68" s="146" t="e">
        <v>#N/A</v>
      </c>
      <c r="DV68" s="146" t="e">
        <v>#N/A</v>
      </c>
      <c r="DW68" s="146" t="e">
        <v>#N/A</v>
      </c>
      <c r="DX68" s="146" t="e">
        <v>#N/A</v>
      </c>
      <c r="DY68" s="146" t="e">
        <v>#N/A</v>
      </c>
      <c r="DZ68" s="146" t="e">
        <v>#N/A</v>
      </c>
      <c r="EA68" s="146" t="e">
        <v>#N/A</v>
      </c>
      <c r="EB68" s="146" t="e">
        <v>#N/A</v>
      </c>
      <c r="EC68" s="146" t="e">
        <v>#N/A</v>
      </c>
      <c r="ED68" s="146" t="e">
        <v>#N/A</v>
      </c>
      <c r="EE68" s="146" t="e">
        <v>#N/A</v>
      </c>
      <c r="EF68" s="146" t="e">
        <v>#N/A</v>
      </c>
      <c r="EG68" s="146" t="e">
        <v>#N/A</v>
      </c>
      <c r="EH68" s="146" t="e">
        <v>#N/A</v>
      </c>
      <c r="EI68" s="146" t="e">
        <v>#N/A</v>
      </c>
      <c r="EJ68" s="146" t="e">
        <v>#N/A</v>
      </c>
      <c r="EK68" s="146" t="e">
        <v>#N/A</v>
      </c>
      <c r="EL68" s="146" t="e">
        <v>#N/A</v>
      </c>
      <c r="EM68" s="146" t="e">
        <v>#N/A</v>
      </c>
      <c r="EN68" s="146" t="e">
        <v>#N/A</v>
      </c>
      <c r="EO68" s="146" t="e">
        <v>#N/A</v>
      </c>
      <c r="EP68" s="146" t="e">
        <v>#N/A</v>
      </c>
      <c r="EQ68" s="146" t="e">
        <v>#N/A</v>
      </c>
      <c r="ER68" s="146" t="e">
        <v>#N/A</v>
      </c>
      <c r="ES68" s="146" t="e">
        <v>#N/A</v>
      </c>
      <c r="ET68" s="146" t="e">
        <v>#N/A</v>
      </c>
      <c r="EU68" s="146" t="e">
        <v>#N/A</v>
      </c>
      <c r="EV68" s="146" t="e">
        <v>#N/A</v>
      </c>
      <c r="EW68" s="146" t="e">
        <v>#N/A</v>
      </c>
      <c r="EX68" s="146" t="e">
        <v>#N/A</v>
      </c>
      <c r="EY68" s="146" t="e">
        <v>#N/A</v>
      </c>
      <c r="EZ68" s="146" t="e">
        <v>#N/A</v>
      </c>
      <c r="FA68" s="146" t="e">
        <v>#N/A</v>
      </c>
      <c r="FB68" s="146" t="e">
        <v>#N/A</v>
      </c>
      <c r="FC68" s="146" t="e">
        <v>#N/A</v>
      </c>
      <c r="FD68" s="146" t="e">
        <v>#N/A</v>
      </c>
      <c r="FE68" s="146" t="e">
        <v>#N/A</v>
      </c>
      <c r="FF68" s="146" t="e">
        <v>#N/A</v>
      </c>
      <c r="FG68" s="146" t="e">
        <v>#N/A</v>
      </c>
      <c r="FH68" s="146" t="e">
        <v>#N/A</v>
      </c>
      <c r="FI68" s="146" t="e">
        <v>#N/A</v>
      </c>
      <c r="FJ68" s="146" t="e">
        <v>#N/A</v>
      </c>
      <c r="FK68" s="146" t="e">
        <v>#N/A</v>
      </c>
      <c r="FL68" s="146" t="e">
        <v>#N/A</v>
      </c>
      <c r="FM68" s="146" t="e">
        <v>#N/A</v>
      </c>
      <c r="FN68" s="146" t="e">
        <v>#N/A</v>
      </c>
      <c r="FO68" s="146" t="e">
        <v>#N/A</v>
      </c>
    </row>
    <row r="69" spans="1:171" ht="15" customHeight="1" thickBot="1">
      <c r="A69" s="296"/>
      <c r="B69" s="150" t="str">
        <f>'Novos Planos'!B69</f>
        <v>Samsung G130BU</v>
      </c>
      <c r="C69" s="382" t="str">
        <f>'Novos Planos'!C69</f>
        <v>Samsung Galaxy Young 2 Pro</v>
      </c>
      <c r="D69" s="482">
        <f>'Novos Planos'!D69</f>
        <v>42202</v>
      </c>
      <c r="E69" s="482" t="str">
        <f>'Novos Planos'!E69</f>
        <v>3G Plus</v>
      </c>
      <c r="F69" s="199" t="str">
        <f>'Novos Planos'!F69</f>
        <v>3FF</v>
      </c>
      <c r="G69" s="199" t="str">
        <f>'Novos Planos'!G69</f>
        <v>SmartVivo 1GB</v>
      </c>
      <c r="H69" s="199"/>
      <c r="I69" s="199"/>
      <c r="J69" s="199"/>
      <c r="K69" s="199"/>
      <c r="L69" s="199"/>
      <c r="M69" s="199"/>
      <c r="N69" s="199"/>
      <c r="O69" s="199"/>
      <c r="P69" s="199"/>
      <c r="Q69" s="199">
        <f>IFERROR(IF(VLOOKUP($B69,Multivivo!$B$9:$AI$71,Q$3,FALSE)-Desconto_TradeIn!Q69&lt;=0,0,VLOOKUP($B69,Multivivo!$B$9:$AI$71,Q$3,FALSE)-Desconto_TradeIn!Q69),"-")</f>
        <v>279</v>
      </c>
      <c r="R69" s="199">
        <f>IFERROR(IF(VLOOKUP($B69,Multivivo!$B$9:$AI$71,R$3,FALSE)-Desconto_TradeIn!R69&lt;=0,0,VLOOKUP($B69,Multivivo!$B$9:$AI$71,R$3,FALSE)-Desconto_TradeIn!R69),"-")</f>
        <v>279</v>
      </c>
      <c r="S69" s="199">
        <f>IFERROR(IF(VLOOKUP($B69,Multivivo!$B$9:$AI$71,S$3,FALSE)-Desconto_TradeIn!S69&lt;=0,0,VLOOKUP($B69,Multivivo!$B$9:$AI$71,S$3,FALSE)-Desconto_TradeIn!S69),"-")</f>
        <v>279</v>
      </c>
      <c r="T69" s="199">
        <f>IFERROR(IF(VLOOKUP($B69,Multivivo!$B$9:$AI$71,T$3,FALSE)-Desconto_TradeIn!T69&lt;=0,0,VLOOKUP($B69,Multivivo!$B$9:$AI$71,T$3,FALSE)-Desconto_TradeIn!T69),"-")</f>
        <v>279</v>
      </c>
      <c r="U69" s="199">
        <f>IFERROR(IF(VLOOKUP($B69,Multivivo!$B$9:$AI$71,U$3,FALSE)-Desconto_TradeIn!U69&lt;=0,0,VLOOKUP($B69,Multivivo!$B$9:$AI$71,U$3,FALSE)-Desconto_TradeIn!U69),"-")</f>
        <v>279</v>
      </c>
      <c r="V69" s="199">
        <f>IFERROR(IF(VLOOKUP($B69,Multivivo!$B$9:$AI$71,V$3,FALSE)-Desconto_TradeIn!V69&lt;=0,0,VLOOKUP($B69,Multivivo!$B$9:$AI$71,V$3,FALSE)-Desconto_TradeIn!V69),"-")</f>
        <v>279</v>
      </c>
      <c r="W69" s="199">
        <f>IFERROR(IF(VLOOKUP($B69,Multivivo!$B$9:$AI$71,W$3,FALSE)-Desconto_TradeIn!W69&lt;=0,0,VLOOKUP($B69,Multivivo!$B$9:$AI$71,W$3,FALSE)-Desconto_TradeIn!W69),"-")</f>
        <v>279</v>
      </c>
      <c r="X69" s="199">
        <f>IFERROR(IF(VLOOKUP($B69,Multivivo!$B$9:$AI$71,X$3,FALSE)-Desconto_TradeIn!X69&lt;=0,0,VLOOKUP($B69,Multivivo!$B$9:$AI$71,X$3,FALSE)-Desconto_TradeIn!X69),"-")</f>
        <v>279</v>
      </c>
      <c r="Y69" s="199">
        <f>IFERROR(IF(VLOOKUP($B69,Multivivo!$B$9:$AI$71,Y$3,FALSE)-Desconto_TradeIn!Y69&lt;=0,0,VLOOKUP($B69,Multivivo!$B$9:$AI$71,Y$3,FALSE)-Desconto_TradeIn!Y69),"-")</f>
        <v>279</v>
      </c>
      <c r="Z69" s="385">
        <f>IFERROR(IF(VLOOKUP($B69,'Novos Planos'!$B$9:$BR$71,Z$3,FALSE)-Desconto_TradeIn!H69&lt;=0,0,VLOOKUP($B69,'Novos Planos'!$B$9:$BR$71,Z$3,FALSE)-Desconto_TradeIn!H69),"-")</f>
        <v>399</v>
      </c>
      <c r="AA69" s="385">
        <f>IFERROR(IF(VLOOKUP($B69,'Novos Planos'!$B$9:$BR$71,AA$3,FALSE)-Desconto_TradeIn!I69&lt;=0,0,VLOOKUP($B69,'Novos Planos'!$B$9:$BR$71,AA$3,FALSE)-Desconto_TradeIn!I69),"-")</f>
        <v>399</v>
      </c>
      <c r="AB69" s="385">
        <f>IFERROR(IF(VLOOKUP($B69,'Novos Planos'!$B$9:$BR$71,AB$3,FALSE)-Desconto_TradeIn!J69&lt;=0,0,VLOOKUP($B69,'Novos Planos'!$B$9:$BR$71,AB$3,FALSE)-Desconto_TradeIn!J69),"-")</f>
        <v>399</v>
      </c>
      <c r="AC69" s="385">
        <f>IFERROR(IF(VLOOKUP($B69,'Novos Planos'!$B$9:$BR$71,AC$3,FALSE)-Desconto_TradeIn!K69&lt;=0,0,VLOOKUP($B69,'Novos Planos'!$B$9:$BR$71,AC$3,FALSE)-Desconto_TradeIn!K69),"-")</f>
        <v>399</v>
      </c>
      <c r="AD69" s="385">
        <f>IFERROR(IF(VLOOKUP($B69,'Novos Planos'!$B$9:$BR$71,AD$3,FALSE)-Desconto_TradeIn!L69&lt;=0,0,VLOOKUP($B69,'Novos Planos'!$B$9:$BR$71,AD$3,FALSE)-Desconto_TradeIn!L69),"-")</f>
        <v>399</v>
      </c>
      <c r="AE69" s="385">
        <f>IFERROR(IF(VLOOKUP($B69,'Novos Planos'!$B$9:$BR$71,AE$3,FALSE)-Desconto_TradeIn!M69&lt;=0,0,VLOOKUP($B69,'Novos Planos'!$B$9:$BR$71,AE$3,FALSE)-Desconto_TradeIn!M69),"-")</f>
        <v>399</v>
      </c>
      <c r="AF69" s="385">
        <f>IFERROR(IF(VLOOKUP($B69,'Novos Planos'!$B$9:$BR$71,AF$3,FALSE)-Desconto_TradeIn!N69&lt;=0,0,VLOOKUP($B69,'Novos Planos'!$B$9:$BR$71,AF$3,FALSE)-Desconto_TradeIn!N69),"-")</f>
        <v>399</v>
      </c>
      <c r="AG69" s="385">
        <f>IFERROR(IF(VLOOKUP($B69,'Novos Planos'!$B$9:$BR$71,AG$3,FALSE)-Desconto_TradeIn!O69&lt;=0,0,VLOOKUP($B69,'Novos Planos'!$B$9:$BR$71,AG$3,FALSE)-Desconto_TradeIn!O69),"-")</f>
        <v>399</v>
      </c>
      <c r="AH69" s="385">
        <f>IFERROR(IF(VLOOKUP($B69,'Novos Planos'!$B$9:$BR$71,AH$3,FALSE)-Desconto_TradeIn!P69&lt;=0,0,VLOOKUP($B69,'Novos Planos'!$B$9:$BR$71,AH$3,FALSE)-Desconto_TradeIn!P69),"-")</f>
        <v>399</v>
      </c>
      <c r="AI69" s="385">
        <f>IFERROR(IF(VLOOKUP($B69,'Novos Planos'!$B$9:$BR$71,AI$3,FALSE)-Desconto_TradeIn!Q69&lt;=0,0,VLOOKUP($B69,'Novos Planos'!$B$9:$BR$71,AI$3,FALSE)-Desconto_TradeIn!Q69),"-")</f>
        <v>279</v>
      </c>
      <c r="AJ69" s="385">
        <f>IFERROR(IF(VLOOKUP($B69,'Novos Planos'!$B$9:$BR$71,AJ$3,FALSE)-Desconto_TradeIn!R69&lt;=0,0,VLOOKUP($B69,'Novos Planos'!$B$9:$BR$71,AJ$3,FALSE)-Desconto_TradeIn!R69),"-")</f>
        <v>279</v>
      </c>
      <c r="AK69" s="385">
        <f>IFERROR(IF(VLOOKUP($B69,'Novos Planos'!$B$9:$BR$71,AK$3,FALSE)-Desconto_TradeIn!S69&lt;=0,0,VLOOKUP($B69,'Novos Planos'!$B$9:$BR$71,AK$3,FALSE)-Desconto_TradeIn!S69),"-")</f>
        <v>279</v>
      </c>
      <c r="AL69" s="385">
        <f>IFERROR(IF(VLOOKUP($B69,'Novos Planos'!$B$9:$BR$71,AL$3,FALSE)-Desconto_TradeIn!T69&lt;=0,0,VLOOKUP($B69,'Novos Planos'!$B$9:$BR$71,AL$3,FALSE)-Desconto_TradeIn!T69),"-")</f>
        <v>279</v>
      </c>
      <c r="AM69" s="385">
        <f>IFERROR(IF(VLOOKUP($B69,'Novos Planos'!$B$9:$BR$71,AM$3,FALSE)-Desconto_TradeIn!U69&lt;=0,0,VLOOKUP($B69,'Novos Planos'!$B$9:$BR$71,AM$3,FALSE)-Desconto_TradeIn!U69),"-")</f>
        <v>279</v>
      </c>
      <c r="AN69" s="385">
        <f>IFERROR(IF(VLOOKUP($B69,'Novos Planos'!$B$9:$BR$71,AN$3,FALSE)-Desconto_TradeIn!V69&lt;=0,0,VLOOKUP($B69,'Novos Planos'!$B$9:$BR$71,AN$3,FALSE)-Desconto_TradeIn!V69),"-")</f>
        <v>279</v>
      </c>
      <c r="AO69" s="385">
        <f>IFERROR(IF(VLOOKUP($B69,'Novos Planos'!$B$9:$BR$71,AO$3,FALSE)-Desconto_TradeIn!W69&lt;=0,0,VLOOKUP($B69,'Novos Planos'!$B$9:$BR$71,AO$3,FALSE)-Desconto_TradeIn!W69),"-")</f>
        <v>279</v>
      </c>
      <c r="AP69" s="385">
        <f>IFERROR(IF(VLOOKUP($B69,'Novos Planos'!$B$9:$BR$71,AP$3,FALSE)-Desconto_TradeIn!X69&lt;=0,0,VLOOKUP($B69,'Novos Planos'!$B$9:$BR$71,AP$3,FALSE)-Desconto_TradeIn!X69),"-")</f>
        <v>279</v>
      </c>
      <c r="AQ69" s="385">
        <f>IFERROR(IF(VLOOKUP($B69,'Novos Planos'!$B$9:$BR$71,AQ$3,FALSE)-Desconto_TradeIn!Y69&lt;=0,0,VLOOKUP($B69,'Novos Planos'!$B$9:$BR$71,AQ$3,FALSE)-Desconto_TradeIn!Y69),"-")</f>
        <v>279</v>
      </c>
      <c r="AR69" s="385">
        <f>IFERROR(IF(VLOOKUP($B69,'Novos Planos'!$B$9:$BR$71,AR$3,FALSE)-Desconto_TradeIn!Z69&lt;=0,0,VLOOKUP($B69,'Novos Planos'!$B$9:$BR$71,AR$3,FALSE)-Desconto_TradeIn!Z69),"-")</f>
        <v>29</v>
      </c>
      <c r="AS69" s="385">
        <f>IFERROR(IF(VLOOKUP($B69,'Novos Planos'!$B$9:$BR$71,AS$3,FALSE)-Desconto_TradeIn!AA69&lt;=0,0,VLOOKUP($B69,'Novos Planos'!$B$9:$BR$71,AS$3,FALSE)-Desconto_TradeIn!AA69),"-")</f>
        <v>29</v>
      </c>
      <c r="AT69" s="385">
        <f>IFERROR(IF(VLOOKUP($B69,'Novos Planos'!$B$9:$BR$71,AT$3,FALSE)-Desconto_TradeIn!AB69&lt;=0,0,VLOOKUP($B69,'Novos Planos'!$B$9:$BR$71,AT$3,FALSE)-Desconto_TradeIn!AB69),"-")</f>
        <v>29</v>
      </c>
      <c r="AU69" s="385">
        <f>IFERROR(IF(VLOOKUP($B69,'Novos Planos'!$B$9:$BR$71,AU$3,FALSE)-Desconto_TradeIn!AC69&lt;=0,0,VLOOKUP($B69,'Novos Planos'!$B$9:$BR$71,AU$3,FALSE)-Desconto_TradeIn!AC69),"-")</f>
        <v>29</v>
      </c>
      <c r="AV69" s="385">
        <f>IFERROR(IF(VLOOKUP($B69,'Novos Planos'!$B$9:$BR$71,AV$3,FALSE)-Desconto_TradeIn!AD69&lt;=0,0,VLOOKUP($B69,'Novos Planos'!$B$9:$BR$71,AV$3,FALSE)-Desconto_TradeIn!AD69),"-")</f>
        <v>29</v>
      </c>
      <c r="AW69" s="385">
        <f>IFERROR(IF(VLOOKUP($B69,'Novos Planos'!$B$9:$BR$71,AW$3,FALSE)-Desconto_TradeIn!AE69&lt;=0,0,VLOOKUP($B69,'Novos Planos'!$B$9:$BR$71,AW$3,FALSE)-Desconto_TradeIn!AE69),"-")</f>
        <v>29</v>
      </c>
      <c r="AX69" s="385">
        <f>IFERROR(IF(VLOOKUP($B69,'Novos Planos'!$B$9:$BR$71,AX$3,FALSE)-Desconto_TradeIn!AF69&lt;=0,0,VLOOKUP($B69,'Novos Planos'!$B$9:$BR$71,AX$3,FALSE)-Desconto_TradeIn!AF69),"-")</f>
        <v>29</v>
      </c>
      <c r="AY69" s="385">
        <f>IFERROR(IF(VLOOKUP($B69,'Novos Planos'!$B$9:$BR$71,AY$3,FALSE)-Desconto_TradeIn!AG69&lt;=0,0,VLOOKUP($B69,'Novos Planos'!$B$9:$BR$71,AY$3,FALSE)-Desconto_TradeIn!AG69),"-")</f>
        <v>29</v>
      </c>
      <c r="AZ69" s="385">
        <f>IFERROR(IF(VLOOKUP($B69,'Novos Planos'!$B$9:$BR$71,AZ$3,FALSE)-Desconto_TradeIn!AH69&lt;=0,0,VLOOKUP($B69,'Novos Planos'!$B$9:$BR$71,AZ$3,FALSE)-Desconto_TradeIn!AH69),"-")</f>
        <v>29</v>
      </c>
      <c r="BA69" s="385">
        <f>IFERROR(IF(VLOOKUP($B69,'Novos Planos'!$B$9:$BR$71,BA$3,FALSE)-Desconto_TradeIn!AI69&lt;=0,0,VLOOKUP($B69,'Novos Planos'!$B$9:$BR$71,BA$3,FALSE)-Desconto_TradeIn!AI69),"-")</f>
        <v>29</v>
      </c>
      <c r="BB69" s="385">
        <f>IFERROR(IF(VLOOKUP($B69,'Novos Planos'!$B$9:$BR$71,BB$3,FALSE)-Desconto_TradeIn!AJ69&lt;=0,0,VLOOKUP($B69,'Novos Planos'!$B$9:$BR$71,BB$3,FALSE)-Desconto_TradeIn!AJ69),"-")</f>
        <v>29</v>
      </c>
      <c r="BC69" s="385">
        <f>IFERROR(IF(VLOOKUP($B69,'Novos Planos'!$B$9:$BR$71,BC$3,FALSE)-Desconto_TradeIn!AK69&lt;=0,0,VLOOKUP($B69,'Novos Planos'!$B$9:$BR$71,BC$3,FALSE)-Desconto_TradeIn!AK69),"-")</f>
        <v>29</v>
      </c>
      <c r="BD69" s="385">
        <f>IFERROR(IF(VLOOKUP($B69,'Novos Planos'!$B$9:$BR$71,BD$3,FALSE)-Desconto_TradeIn!AL69&lt;=0,0,VLOOKUP($B69,'Novos Planos'!$B$9:$BR$71,BD$3,FALSE)-Desconto_TradeIn!AL69),"-")</f>
        <v>29</v>
      </c>
      <c r="BE69" s="385">
        <f>IFERROR(IF(VLOOKUP($B69,'Novos Planos'!$B$9:$BR$71,BE$3,FALSE)-Desconto_TradeIn!AM69&lt;=0,0,VLOOKUP($B69,'Novos Planos'!$B$9:$BR$71,BE$3,FALSE)-Desconto_TradeIn!AM69),"-")</f>
        <v>29</v>
      </c>
      <c r="BF69" s="385">
        <f>IFERROR(IF(VLOOKUP($B69,'Novos Planos'!$B$9:$BR$71,BF$3,FALSE)-Desconto_TradeIn!AN69&lt;=0,0,VLOOKUP($B69,'Novos Planos'!$B$9:$BR$71,BF$3,FALSE)-Desconto_TradeIn!AN69),"-")</f>
        <v>29</v>
      </c>
      <c r="BG69" s="385">
        <f>IFERROR(IF(VLOOKUP($B69,'Novos Planos'!$B$9:$BR$71,BG$3,FALSE)-Desconto_TradeIn!AO69&lt;=0,0,VLOOKUP($B69,'Novos Planos'!$B$9:$BR$71,BG$3,FALSE)-Desconto_TradeIn!AO69),"-")</f>
        <v>29</v>
      </c>
      <c r="BH69" s="385">
        <f>IFERROR(IF(VLOOKUP($B69,'Novos Planos'!$B$9:$BR$71,BH$3,FALSE)-Desconto_TradeIn!AP69&lt;=0,0,VLOOKUP($B69,'Novos Planos'!$B$9:$BR$71,BH$3,FALSE)-Desconto_TradeIn!AP69),"-")</f>
        <v>29</v>
      </c>
      <c r="BI69" s="385">
        <f>IFERROR(IF(VLOOKUP($B69,'Novos Planos'!$B$9:$BR$71,BI$3,FALSE)-Desconto_TradeIn!AQ69&lt;=0,0,VLOOKUP($B69,'Novos Planos'!$B$9:$BR$71,BI$3,FALSE)-Desconto_TradeIn!AQ69),"-")</f>
        <v>29</v>
      </c>
      <c r="BJ69" s="385">
        <f>IFERROR(IF(VLOOKUP($B69,'Novos Planos'!$B$9:$BR$71,BJ$3,FALSE)-Desconto_TradeIn!AR69&lt;=0,0,VLOOKUP($B69,'Novos Planos'!$B$9:$BR$71,BJ$3,FALSE)-Desconto_TradeIn!AR69),"-")</f>
        <v>29</v>
      </c>
      <c r="BK69" s="385">
        <f>IFERROR(IF(VLOOKUP($B69,'Novos Planos'!$B$9:$BR$71,BK$3,FALSE)-Desconto_TradeIn!AS69&lt;=0,0,VLOOKUP($B69,'Novos Planos'!$B$9:$BR$71,BK$3,FALSE)-Desconto_TradeIn!AS69),"-")</f>
        <v>29</v>
      </c>
      <c r="BL69" s="385">
        <f>IFERROR(IF(VLOOKUP($B69,'Novos Planos'!$B$9:$BR$71,BL$3,FALSE)-Desconto_TradeIn!AT69&lt;=0,0,VLOOKUP($B69,'Novos Planos'!$B$9:$BR$71,BL$3,FALSE)-Desconto_TradeIn!AT69),"-")</f>
        <v>29</v>
      </c>
      <c r="BM69" s="385">
        <f>IFERROR(IF(VLOOKUP($B69,'Novos Planos'!$B$9:$BR$71,BM$3,FALSE)-Desconto_TradeIn!AU69&lt;=0,0,VLOOKUP($B69,'Novos Planos'!$B$9:$BR$71,BM$3,FALSE)-Desconto_TradeIn!AU69),"-")</f>
        <v>29</v>
      </c>
      <c r="BN69" s="385">
        <f>IFERROR(IF(VLOOKUP($B69,'Novos Planos'!$B$9:$BR$71,BN$3,FALSE)-Desconto_TradeIn!AV69&lt;=0,0,VLOOKUP($B69,'Novos Planos'!$B$9:$BR$71,BN$3,FALSE)-Desconto_TradeIn!AV69),"-")</f>
        <v>29</v>
      </c>
      <c r="BO69" s="385">
        <f>IFERROR(IF(VLOOKUP($B69,'Novos Planos'!$B$9:$BR$71,BO$3,FALSE)-Desconto_TradeIn!AW69&lt;=0,0,VLOOKUP($B69,'Novos Planos'!$B$9:$BR$71,BO$3,FALSE)-Desconto_TradeIn!AW69),"-")</f>
        <v>29</v>
      </c>
      <c r="BP69" s="385">
        <f>IFERROR(IF(VLOOKUP($B69,'Novos Planos'!$B$9:$BR$71,BP$3,FALSE)-Desconto_TradeIn!AX69&lt;=0,0,VLOOKUP($B69,'Novos Planos'!$B$9:$BR$71,BP$3,FALSE)-Desconto_TradeIn!AX69),"-")</f>
        <v>29</v>
      </c>
      <c r="BQ69" s="385">
        <f>IFERROR(IF(VLOOKUP($B69,'Novos Planos'!$B$9:$BR$71,BQ$3,FALSE)-Desconto_TradeIn!AY69&lt;=0,0,VLOOKUP($B69,'Novos Planos'!$B$9:$BR$71,BQ$3,FALSE)-Desconto_TradeIn!AY69),"-")</f>
        <v>29</v>
      </c>
      <c r="BR69" s="385">
        <f>IFERROR(IF(VLOOKUP($B69,'Novos Planos'!$B$9:$BR$71,BR$3,FALSE)-Desconto_TradeIn!AZ69&lt;=0,0,VLOOKUP($B69,'Novos Planos'!$B$9:$BR$71,BR$3,FALSE)-Desconto_TradeIn!AZ69),"-")</f>
        <v>29</v>
      </c>
      <c r="BS69" s="385">
        <f>IFERROR(IF(VLOOKUP($B69,'Novos Planos'!$B$9:$BR$71,BS$3,FALSE)-Desconto_TradeIn!BA69&lt;=0,0,VLOOKUP($B69,'Novos Planos'!$B$9:$BR$71,BS$3,FALSE)-Desconto_TradeIn!BA69),"-")</f>
        <v>29</v>
      </c>
      <c r="BT69" s="385">
        <f>IFERROR(IF(VLOOKUP($B69,'Novos Planos'!$B$9:$BR$71,BT$3,FALSE)-Desconto_TradeIn!BB69&lt;=0,0,VLOOKUP($B69,'Novos Planos'!$B$9:$BR$71,BT$3,FALSE)-Desconto_TradeIn!BB69),"-")</f>
        <v>29</v>
      </c>
      <c r="BU69" s="385">
        <f>IFERROR(IF(VLOOKUP($B69,'Novos Planos'!$B$9:$BR$71,BU$3,FALSE)-Desconto_TradeIn!BC69&lt;=0,0,VLOOKUP($B69,'Novos Planos'!$B$9:$BR$71,BU$3,FALSE)-Desconto_TradeIn!BC69),"-")</f>
        <v>29</v>
      </c>
      <c r="BV69" s="385">
        <f>IFERROR(IF(VLOOKUP($B69,'Novos Planos'!$B$9:$BR$71,BV$3,FALSE)-Desconto_TradeIn!BD69&lt;=0,0,VLOOKUP($B69,'Novos Planos'!$B$9:$BR$71,BV$3,FALSE)-Desconto_TradeIn!BD69),"-")</f>
        <v>29</v>
      </c>
      <c r="BW69" s="385">
        <f>IFERROR(IF(VLOOKUP($B69,'Novos Planos'!$B$9:$BR$71,BW$3,FALSE)-Desconto_TradeIn!BE69&lt;=0,0,VLOOKUP($B69,'Novos Planos'!$B$9:$BR$71,BW$3,FALSE)-Desconto_TradeIn!BE69),"-")</f>
        <v>29</v>
      </c>
      <c r="BX69" s="385">
        <f>IFERROR(IF(VLOOKUP($B69,'Novos Planos'!$B$9:$BR$71,BX$3,FALSE)-Desconto_TradeIn!BF69&lt;=0,0,VLOOKUP($B69,'Novos Planos'!$B$9:$BR$71,BX$3,FALSE)-Desconto_TradeIn!BF69),"-")</f>
        <v>29</v>
      </c>
      <c r="BY69" s="385">
        <f>IFERROR(IF(VLOOKUP($B69,'Novos Planos'!$B$9:$BR$71,BY$3,FALSE)-Desconto_TradeIn!BG69&lt;=0,0,VLOOKUP($B69,'Novos Planos'!$B$9:$BR$71,BY$3,FALSE)-Desconto_TradeIn!BG69),"-")</f>
        <v>29</v>
      </c>
      <c r="BZ69" s="385">
        <f>IFERROR(IF(VLOOKUP($B69,'Novos Planos'!$B$9:$BR$71,BZ$3,FALSE)-Desconto_TradeIn!BH69&lt;=0,0,VLOOKUP($B69,'Novos Planos'!$B$9:$BR$71,BZ$3,FALSE)-Desconto_TradeIn!BH69),"-")</f>
        <v>29</v>
      </c>
      <c r="CA69" s="385">
        <f>IFERROR(IF(VLOOKUP($B69,'Novos Planos'!$B$9:$BR$71,CA$3,FALSE)-Desconto_TradeIn!BI69&lt;=0,0,VLOOKUP($B69,'Novos Planos'!$B$9:$BR$71,CA$3,FALSE)-Desconto_TradeIn!BI69),"-")</f>
        <v>29</v>
      </c>
      <c r="CB69" s="385">
        <f>IFERROR(IF(VLOOKUP($B69,'Novos Planos'!$B$9:$BR$71,CB$3,FALSE)-Desconto_TradeIn!BJ69&lt;=0,0,VLOOKUP($B69,'Novos Planos'!$B$9:$BR$71,CB$3,FALSE)-Desconto_TradeIn!BJ69),"-")</f>
        <v>0</v>
      </c>
      <c r="CC69" s="385">
        <f>IFERROR(IF(VLOOKUP($B69,'Novos Planos'!$B$9:$BR$71,CC$3,FALSE)-Desconto_TradeIn!BK69&lt;=0,0,VLOOKUP($B69,'Novos Planos'!$B$9:$BR$71,CC$3,FALSE)-Desconto_TradeIn!BK69),"-")</f>
        <v>0</v>
      </c>
      <c r="CD69" s="385">
        <f>IFERROR(IF(VLOOKUP($B69,'Novos Planos'!$B$9:$BR$71,CD$3,FALSE)-Desconto_TradeIn!BL69&lt;=0,0,VLOOKUP($B69,'Novos Planos'!$B$9:$BR$71,CD$3,FALSE)-Desconto_TradeIn!BL69),"-")</f>
        <v>0</v>
      </c>
      <c r="CE69" s="385">
        <f>IFERROR(IF(VLOOKUP($B69,'Novos Planos'!$B$9:$BR$71,CE$3,FALSE)-Desconto_TradeIn!BM69&lt;=0,0,VLOOKUP($B69,'Novos Planos'!$B$9:$BR$71,CE$3,FALSE)-Desconto_TradeIn!BM69),"-")</f>
        <v>0</v>
      </c>
      <c r="CF69" s="385">
        <f>IFERROR(IF(VLOOKUP($B69,'Novos Planos'!$B$9:$BR$71,CF$3,FALSE)-Desconto_TradeIn!BN69&lt;=0,0,VLOOKUP($B69,'Novos Planos'!$B$9:$BR$71,CF$3,FALSE)-Desconto_TradeIn!BN69),"-")</f>
        <v>0</v>
      </c>
      <c r="CG69" s="385">
        <f>IFERROR(IF(VLOOKUP($B69,'Novos Planos'!$B$9:$BR$71,CG$3,FALSE)-Desconto_TradeIn!BO69&lt;=0,0,VLOOKUP($B69,'Novos Planos'!$B$9:$BR$71,CG$3,FALSE)-Desconto_TradeIn!BO69),"-")</f>
        <v>0</v>
      </c>
      <c r="CH69" s="385">
        <f>IFERROR(IF(VLOOKUP($B69,'Novos Planos'!$B$9:$BR$71,CH$3,FALSE)-Desconto_TradeIn!BP69&lt;=0,0,VLOOKUP($B69,'Novos Planos'!$B$9:$BR$71,CH$3,FALSE)-Desconto_TradeIn!BP69),"-")</f>
        <v>0</v>
      </c>
      <c r="CI69" s="385">
        <f>IFERROR(IF(VLOOKUP($B69,'Novos Planos'!$B$9:$BR$71,CI$3,FALSE)-Desconto_TradeIn!BQ69&lt;=0,0,VLOOKUP($B69,'Novos Planos'!$B$9:$BR$71,CI$3,FALSE)-Desconto_TradeIn!BQ69),"-")</f>
        <v>0</v>
      </c>
      <c r="CJ69" s="385">
        <f>IFERROR(IF(VLOOKUP($B69,'Novos Planos'!$B$9:$BR$71,CJ$3,FALSE)-Desconto_TradeIn!BR69&lt;=0,0,VLOOKUP($B69,'Novos Planos'!$B$9:$BR$71,CJ$3,FALSE)-Desconto_TradeIn!BR69),"-")</f>
        <v>0</v>
      </c>
      <c r="CL69" s="237" t="b">
        <f>B69='Novos Planos'!B69</f>
        <v>1</v>
      </c>
      <c r="CM69" s="197" t="e">
        <v>#N/A</v>
      </c>
      <c r="CN69" s="197" t="e">
        <v>#N/A</v>
      </c>
      <c r="CO69" s="197" t="e">
        <v>#N/A</v>
      </c>
      <c r="CP69" s="197" t="e">
        <v>#N/A</v>
      </c>
      <c r="CQ69" s="197" t="e">
        <v>#N/A</v>
      </c>
      <c r="CR69" s="197" t="e">
        <v>#N/A</v>
      </c>
      <c r="CS69" s="197" t="e">
        <v>#N/A</v>
      </c>
      <c r="CT69" s="197" t="e">
        <v>#N/A</v>
      </c>
      <c r="CU69" s="197" t="e">
        <v>#N/A</v>
      </c>
      <c r="CV69" s="197" t="e">
        <v>#N/A</v>
      </c>
      <c r="CW69" s="197" t="e">
        <v>#N/A</v>
      </c>
      <c r="CX69" s="197" t="e">
        <v>#N/A</v>
      </c>
      <c r="CY69" s="197" t="e">
        <v>#N/A</v>
      </c>
      <c r="CZ69" s="197" t="e">
        <v>#N/A</v>
      </c>
      <c r="DA69" s="197" t="e">
        <v>#N/A</v>
      </c>
      <c r="DB69" s="197" t="e">
        <v>#N/A</v>
      </c>
      <c r="DC69" s="197" t="e">
        <v>#N/A</v>
      </c>
      <c r="DD69" s="197" t="e">
        <v>#N/A</v>
      </c>
      <c r="DE69" s="146" t="e">
        <v>#N/A</v>
      </c>
      <c r="DF69" s="146" t="e">
        <v>#N/A</v>
      </c>
      <c r="DG69" s="146" t="e">
        <v>#N/A</v>
      </c>
      <c r="DH69" s="146" t="e">
        <v>#N/A</v>
      </c>
      <c r="DI69" s="146" t="e">
        <v>#N/A</v>
      </c>
      <c r="DJ69" s="146" t="e">
        <v>#N/A</v>
      </c>
      <c r="DK69" s="146" t="e">
        <v>#N/A</v>
      </c>
      <c r="DL69" s="146" t="e">
        <v>#N/A</v>
      </c>
      <c r="DM69" s="146" t="e">
        <v>#N/A</v>
      </c>
      <c r="DN69" s="146" t="e">
        <v>#N/A</v>
      </c>
      <c r="DO69" s="146" t="e">
        <v>#N/A</v>
      </c>
      <c r="DP69" s="146" t="e">
        <v>#N/A</v>
      </c>
      <c r="DQ69" s="146" t="e">
        <v>#N/A</v>
      </c>
      <c r="DR69" s="146" t="e">
        <v>#N/A</v>
      </c>
      <c r="DS69" s="146" t="e">
        <v>#N/A</v>
      </c>
      <c r="DT69" s="146" t="e">
        <v>#N/A</v>
      </c>
      <c r="DU69" s="146" t="e">
        <v>#N/A</v>
      </c>
      <c r="DV69" s="146" t="e">
        <v>#N/A</v>
      </c>
      <c r="DW69" s="146" t="e">
        <v>#N/A</v>
      </c>
      <c r="DX69" s="146" t="e">
        <v>#N/A</v>
      </c>
      <c r="DY69" s="146" t="e">
        <v>#N/A</v>
      </c>
      <c r="DZ69" s="146" t="e">
        <v>#N/A</v>
      </c>
      <c r="EA69" s="146" t="e">
        <v>#N/A</v>
      </c>
      <c r="EB69" s="146" t="e">
        <v>#N/A</v>
      </c>
      <c r="EC69" s="146" t="e">
        <v>#N/A</v>
      </c>
      <c r="ED69" s="146" t="e">
        <v>#N/A</v>
      </c>
      <c r="EE69" s="146" t="e">
        <v>#N/A</v>
      </c>
      <c r="EF69" s="146" t="e">
        <v>#N/A</v>
      </c>
      <c r="EG69" s="146" t="e">
        <v>#N/A</v>
      </c>
      <c r="EH69" s="146" t="e">
        <v>#N/A</v>
      </c>
      <c r="EI69" s="146" t="e">
        <v>#N/A</v>
      </c>
      <c r="EJ69" s="146" t="e">
        <v>#N/A</v>
      </c>
      <c r="EK69" s="146" t="e">
        <v>#N/A</v>
      </c>
      <c r="EL69" s="146" t="e">
        <v>#N/A</v>
      </c>
      <c r="EM69" s="146" t="e">
        <v>#N/A</v>
      </c>
      <c r="EN69" s="146" t="e">
        <v>#N/A</v>
      </c>
      <c r="EO69" s="146" t="e">
        <v>#N/A</v>
      </c>
      <c r="EP69" s="146" t="e">
        <v>#N/A</v>
      </c>
      <c r="EQ69" s="146" t="e">
        <v>#N/A</v>
      </c>
      <c r="ER69" s="146" t="e">
        <v>#N/A</v>
      </c>
      <c r="ES69" s="146" t="e">
        <v>#N/A</v>
      </c>
      <c r="ET69" s="146" t="e">
        <v>#N/A</v>
      </c>
      <c r="EU69" s="146" t="e">
        <v>#N/A</v>
      </c>
      <c r="EV69" s="146" t="e">
        <v>#N/A</v>
      </c>
      <c r="EW69" s="146" t="e">
        <v>#N/A</v>
      </c>
      <c r="EX69" s="146" t="e">
        <v>#N/A</v>
      </c>
      <c r="EY69" s="146" t="e">
        <v>#N/A</v>
      </c>
      <c r="EZ69" s="146" t="e">
        <v>#N/A</v>
      </c>
      <c r="FA69" s="146" t="e">
        <v>#N/A</v>
      </c>
      <c r="FB69" s="146" t="e">
        <v>#N/A</v>
      </c>
      <c r="FC69" s="146" t="e">
        <v>#N/A</v>
      </c>
      <c r="FD69" s="146" t="e">
        <v>#N/A</v>
      </c>
      <c r="FE69" s="146" t="e">
        <v>#N/A</v>
      </c>
      <c r="FF69" s="146" t="e">
        <v>#N/A</v>
      </c>
      <c r="FG69" s="146" t="e">
        <v>#N/A</v>
      </c>
      <c r="FH69" s="146" t="e">
        <v>#N/A</v>
      </c>
      <c r="FI69" s="146" t="e">
        <v>#N/A</v>
      </c>
      <c r="FJ69" s="146" t="e">
        <v>#N/A</v>
      </c>
      <c r="FK69" s="146" t="e">
        <v>#N/A</v>
      </c>
      <c r="FL69" s="146" t="e">
        <v>#N/A</v>
      </c>
      <c r="FM69" s="146" t="e">
        <v>#N/A</v>
      </c>
      <c r="FN69" s="146" t="e">
        <v>#N/A</v>
      </c>
      <c r="FO69" s="146" t="e">
        <v>#N/A</v>
      </c>
    </row>
    <row r="70" spans="1:171">
      <c r="AI70" s="242"/>
      <c r="AJ70" s="242"/>
      <c r="AK70" s="242"/>
      <c r="AL70" s="242"/>
      <c r="AM70" s="242"/>
      <c r="AN70" s="242"/>
      <c r="AO70" s="242"/>
      <c r="AP70" s="242"/>
      <c r="AQ70" s="242"/>
      <c r="AR70" s="242"/>
      <c r="AS70" s="242"/>
      <c r="AT70" s="242"/>
      <c r="AU70" s="242"/>
      <c r="AV70" s="242"/>
      <c r="AW70" s="242"/>
      <c r="AX70" s="242"/>
      <c r="AY70" s="242"/>
      <c r="AZ70" s="242"/>
      <c r="DN70" s="242"/>
      <c r="DO70" s="242"/>
      <c r="DP70" s="242"/>
      <c r="DQ70" s="242"/>
      <c r="DR70" s="242"/>
      <c r="DS70" s="242"/>
      <c r="DT70" s="242"/>
      <c r="DU70" s="242"/>
      <c r="DV70" s="242"/>
      <c r="DW70" s="242"/>
      <c r="DX70" s="242"/>
      <c r="DY70" s="242"/>
      <c r="DZ70" s="242"/>
      <c r="EA70" s="242"/>
      <c r="EB70" s="242"/>
      <c r="EC70" s="242"/>
      <c r="ED70" s="242"/>
      <c r="EE70" s="242"/>
    </row>
    <row r="71" spans="1:171">
      <c r="C71" s="236"/>
    </row>
  </sheetData>
  <mergeCells count="34">
    <mergeCell ref="BS5:CA5"/>
    <mergeCell ref="E1:G1"/>
    <mergeCell ref="AI5:AQ5"/>
    <mergeCell ref="AR5:AZ5"/>
    <mergeCell ref="BA5:BI5"/>
    <mergeCell ref="BJ5:BR5"/>
    <mergeCell ref="FG5:FO5"/>
    <mergeCell ref="G6:G7"/>
    <mergeCell ref="H6:P7"/>
    <mergeCell ref="Q6:Y7"/>
    <mergeCell ref="Z6:AH7"/>
    <mergeCell ref="AI6:CJ6"/>
    <mergeCell ref="CM6:CU7"/>
    <mergeCell ref="CV6:DD7"/>
    <mergeCell ref="DE6:DM7"/>
    <mergeCell ref="DN6:FO6"/>
    <mergeCell ref="CB5:CJ5"/>
    <mergeCell ref="DN5:DV5"/>
    <mergeCell ref="DW5:EE5"/>
    <mergeCell ref="EF5:EN5"/>
    <mergeCell ref="EO5:EW5"/>
    <mergeCell ref="EX5:FF5"/>
    <mergeCell ref="FG7:FO7"/>
    <mergeCell ref="AI7:AQ7"/>
    <mergeCell ref="AR7:AZ7"/>
    <mergeCell ref="BA7:BI7"/>
    <mergeCell ref="BJ7:BR7"/>
    <mergeCell ref="BS7:CA7"/>
    <mergeCell ref="CB7:CJ7"/>
    <mergeCell ref="DN7:DV7"/>
    <mergeCell ref="DW7:EE7"/>
    <mergeCell ref="EF7:EN7"/>
    <mergeCell ref="EO7:EW7"/>
    <mergeCell ref="EX7:FF7"/>
  </mergeCells>
  <conditionalFormatting sqref="AO30:CJ30 Z64:AM64 AW51:CJ51 Z20:AI25 AJ29:AQ29 AR20:CJ25 Z30:AM30 Z38:AM38 Z51:AU51 AO37:CJ38 Z10:AM11 Z31:CJ31 Z37:AH37 Z34:CJ34 AO64:CJ64 Z39:CJ40 Z53:CJ53 Z65:CJ67 Z69:CJ69 Z44:CJ48 Z36:CJ36 AR28:CJ29 Z28:AI29 Z55:CJ58 Z13:AM19">
    <cfRule type="cellIs" dxfId="404" priority="67" operator="greaterThan">
      <formula>DE10</formula>
    </cfRule>
    <cfRule type="cellIs" dxfId="403" priority="68" operator="lessThan">
      <formula>DE10</formula>
    </cfRule>
  </conditionalFormatting>
  <conditionalFormatting sqref="AO10:CJ11 AO13:CJ19">
    <cfRule type="cellIs" dxfId="402" priority="59" operator="greaterThan">
      <formula>DT10</formula>
    </cfRule>
    <cfRule type="cellIs" dxfId="401" priority="60" operator="lessThan">
      <formula>DT10</formula>
    </cfRule>
  </conditionalFormatting>
  <conditionalFormatting sqref="AI37:AM37">
    <cfRule type="cellIs" dxfId="400" priority="55" operator="greaterThan">
      <formula>DN37</formula>
    </cfRule>
    <cfRule type="cellIs" dxfId="399" priority="56" operator="lessThan">
      <formula>DN37</formula>
    </cfRule>
  </conditionalFormatting>
  <conditionalFormatting sqref="AJ20:AQ25 AJ28:AQ28">
    <cfRule type="cellIs" dxfId="398" priority="53" operator="greaterThan">
      <formula>DO20</formula>
    </cfRule>
    <cfRule type="cellIs" dxfId="397" priority="54" operator="lessThan">
      <formula>DO20</formula>
    </cfRule>
  </conditionalFormatting>
  <conditionalFormatting sqref="AV51">
    <cfRule type="cellIs" dxfId="396" priority="51" operator="greaterThan">
      <formula>EA51</formula>
    </cfRule>
    <cfRule type="cellIs" dxfId="395" priority="52" operator="lessThan">
      <formula>EA51</formula>
    </cfRule>
  </conditionalFormatting>
  <conditionalFormatting sqref="Z63:CJ63">
    <cfRule type="cellIs" dxfId="394" priority="49" operator="greaterThan">
      <formula>DE63</formula>
    </cfRule>
    <cfRule type="cellIs" dxfId="393" priority="50" operator="lessThan">
      <formula>DE63</formula>
    </cfRule>
  </conditionalFormatting>
  <conditionalFormatting sqref="AW52:CJ52 Z52:AU52">
    <cfRule type="cellIs" dxfId="392" priority="45" operator="greaterThan">
      <formula>DE52</formula>
    </cfRule>
    <cfRule type="cellIs" dxfId="391" priority="46" operator="lessThan">
      <formula>DE52</formula>
    </cfRule>
  </conditionalFormatting>
  <conditionalFormatting sqref="AV52">
    <cfRule type="cellIs" dxfId="390" priority="43" operator="greaterThan">
      <formula>EA52</formula>
    </cfRule>
    <cfRule type="cellIs" dxfId="389" priority="44" operator="lessThan">
      <formula>EA52</formula>
    </cfRule>
  </conditionalFormatting>
  <conditionalFormatting sqref="Z59:CJ59">
    <cfRule type="cellIs" dxfId="388" priority="41" operator="greaterThan">
      <formula>DE59</formula>
    </cfRule>
    <cfRule type="cellIs" dxfId="387" priority="42" operator="lessThan">
      <formula>DE59</formula>
    </cfRule>
  </conditionalFormatting>
  <conditionalFormatting sqref="Z32:CJ32">
    <cfRule type="cellIs" dxfId="386" priority="39" operator="greaterThan">
      <formula>DE32</formula>
    </cfRule>
    <cfRule type="cellIs" dxfId="385" priority="40" operator="lessThan">
      <formula>DE32</formula>
    </cfRule>
  </conditionalFormatting>
  <conditionalFormatting sqref="Z33:CJ33">
    <cfRule type="cellIs" dxfId="384" priority="37" operator="greaterThan">
      <formula>DE33</formula>
    </cfRule>
    <cfRule type="cellIs" dxfId="383" priority="38" operator="lessThan">
      <formula>DE33</formula>
    </cfRule>
  </conditionalFormatting>
  <conditionalFormatting sqref="Z41:AM41 AO41:CJ41">
    <cfRule type="cellIs" dxfId="382" priority="35" operator="greaterThan">
      <formula>DE41</formula>
    </cfRule>
    <cfRule type="cellIs" dxfId="381" priority="36" operator="lessThan">
      <formula>DE41</formula>
    </cfRule>
  </conditionalFormatting>
  <conditionalFormatting sqref="Z42:AM43 AO42:CJ43">
    <cfRule type="cellIs" dxfId="380" priority="33" operator="greaterThan">
      <formula>DE42</formula>
    </cfRule>
    <cfRule type="cellIs" dxfId="379" priority="34" operator="lessThan">
      <formula>DE42</formula>
    </cfRule>
  </conditionalFormatting>
  <conditionalFormatting sqref="Z62:CJ62">
    <cfRule type="cellIs" dxfId="378" priority="31" operator="greaterThan">
      <formula>DE62</formula>
    </cfRule>
    <cfRule type="cellIs" dxfId="377" priority="32" operator="lessThan">
      <formula>DE62</formula>
    </cfRule>
  </conditionalFormatting>
  <conditionalFormatting sqref="Z61:CJ61">
    <cfRule type="cellIs" dxfId="376" priority="29" operator="greaterThan">
      <formula>DE61</formula>
    </cfRule>
    <cfRule type="cellIs" dxfId="375" priority="30" operator="lessThan">
      <formula>DE61</formula>
    </cfRule>
  </conditionalFormatting>
  <conditionalFormatting sqref="Z9:CJ9">
    <cfRule type="cellIs" dxfId="374" priority="25" operator="greaterThan">
      <formula>DE9</formula>
    </cfRule>
    <cfRule type="cellIs" dxfId="373" priority="26" operator="lessThan">
      <formula>DE9</formula>
    </cfRule>
  </conditionalFormatting>
  <conditionalFormatting sqref="Z68:CJ68">
    <cfRule type="cellIs" dxfId="372" priority="23" operator="greaterThan">
      <formula>DE68</formula>
    </cfRule>
    <cfRule type="cellIs" dxfId="371" priority="24" operator="lessThan">
      <formula>DE68</formula>
    </cfRule>
  </conditionalFormatting>
  <conditionalFormatting sqref="Z12:AM12">
    <cfRule type="cellIs" dxfId="370" priority="21" operator="greaterThan">
      <formula>DE12</formula>
    </cfRule>
    <cfRule type="cellIs" dxfId="369" priority="22" operator="lessThan">
      <formula>DE12</formula>
    </cfRule>
  </conditionalFormatting>
  <conditionalFormatting sqref="AO12:CJ12">
    <cfRule type="cellIs" dxfId="368" priority="19" operator="greaterThan">
      <formula>DT12</formula>
    </cfRule>
    <cfRule type="cellIs" dxfId="367" priority="20" operator="lessThan">
      <formula>DT12</formula>
    </cfRule>
  </conditionalFormatting>
  <conditionalFormatting sqref="Z49:CJ49">
    <cfRule type="cellIs" dxfId="366" priority="17" operator="greaterThan">
      <formula>DE49</formula>
    </cfRule>
    <cfRule type="cellIs" dxfId="365" priority="18" operator="lessThan">
      <formula>DE49</formula>
    </cfRule>
  </conditionalFormatting>
  <conditionalFormatting sqref="Z54:CJ54">
    <cfRule type="cellIs" dxfId="364" priority="15" operator="greaterThan">
      <formula>DE54</formula>
    </cfRule>
    <cfRule type="cellIs" dxfId="363" priority="16" operator="lessThan">
      <formula>DE54</formula>
    </cfRule>
  </conditionalFormatting>
  <conditionalFormatting sqref="Z35:CJ35">
    <cfRule type="cellIs" dxfId="362" priority="13" operator="greaterThan">
      <formula>DE35</formula>
    </cfRule>
    <cfRule type="cellIs" dxfId="361" priority="14" operator="lessThan">
      <formula>DE35</formula>
    </cfRule>
  </conditionalFormatting>
  <conditionalFormatting sqref="Z26:AI27 AR26:CJ27">
    <cfRule type="cellIs" dxfId="360" priority="9" operator="greaterThan">
      <formula>DE26</formula>
    </cfRule>
    <cfRule type="cellIs" dxfId="359" priority="10" operator="lessThan">
      <formula>DE26</formula>
    </cfRule>
  </conditionalFormatting>
  <conditionalFormatting sqref="AJ26:AQ27">
    <cfRule type="cellIs" dxfId="358" priority="7" operator="greaterThan">
      <formula>DO26</formula>
    </cfRule>
    <cfRule type="cellIs" dxfId="357" priority="8" operator="lessThan">
      <formula>DO26</formula>
    </cfRule>
  </conditionalFormatting>
  <conditionalFormatting sqref="Z60:CJ60">
    <cfRule type="cellIs" dxfId="356" priority="3" operator="greaterThan">
      <formula>DE60</formula>
    </cfRule>
    <cfRule type="cellIs" dxfId="355" priority="4" operator="lessThan">
      <formula>DE60</formula>
    </cfRule>
  </conditionalFormatting>
  <conditionalFormatting sqref="Z50:CJ50">
    <cfRule type="cellIs" dxfId="354" priority="1" operator="greaterThan">
      <formula>DE50</formula>
    </cfRule>
    <cfRule type="cellIs" dxfId="353" priority="2" operator="lessThan">
      <formula>DE50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U520"/>
  <sheetViews>
    <sheetView showGridLines="0" zoomScale="90" zoomScaleNormal="90" workbookViewId="0">
      <selection sqref="A1:R1"/>
    </sheetView>
  </sheetViews>
  <sheetFormatPr defaultColWidth="0" defaultRowHeight="15" zeroHeight="1"/>
  <cols>
    <col min="1" max="1" width="2.7109375" style="187" customWidth="1"/>
    <col min="2" max="18" width="9.140625" style="187" customWidth="1"/>
    <col min="19" max="19" width="2.7109375" style="187" customWidth="1"/>
    <col min="20" max="21" width="9.140625" style="187" customWidth="1"/>
    <col min="22" max="16384" width="9.140625" style="187" hidden="1"/>
  </cols>
  <sheetData>
    <row r="1" spans="1:20" ht="24" customHeight="1">
      <c r="A1" s="725" t="s">
        <v>1068</v>
      </c>
      <c r="B1" s="725"/>
      <c r="C1" s="725"/>
      <c r="D1" s="725"/>
      <c r="E1" s="725"/>
      <c r="F1" s="725"/>
      <c r="G1" s="725"/>
      <c r="H1" s="725"/>
      <c r="I1" s="725"/>
      <c r="J1" s="725"/>
      <c r="K1" s="725"/>
      <c r="L1" s="725"/>
      <c r="M1" s="725"/>
      <c r="N1" s="725"/>
      <c r="O1" s="725"/>
      <c r="P1" s="725"/>
      <c r="Q1" s="725"/>
      <c r="R1" s="725"/>
      <c r="T1" s="464" t="s">
        <v>1102</v>
      </c>
    </row>
    <row r="2" spans="1:20" ht="21" customHeight="1">
      <c r="A2" s="725"/>
      <c r="B2" s="725"/>
      <c r="C2" s="725"/>
      <c r="D2" s="725"/>
    </row>
    <row r="3" spans="1:20" ht="15" customHeight="1"/>
    <row r="4" spans="1:20" ht="15" customHeight="1">
      <c r="B4" s="465" t="s">
        <v>1240</v>
      </c>
      <c r="C4" s="466"/>
      <c r="D4" s="465"/>
      <c r="E4" s="465"/>
      <c r="F4" s="465"/>
      <c r="G4" s="465"/>
      <c r="H4" s="465"/>
    </row>
    <row r="5" spans="1:20" ht="7.5" customHeight="1">
      <c r="B5" s="465"/>
      <c r="C5" s="466"/>
      <c r="D5" s="465"/>
      <c r="E5" s="465"/>
      <c r="F5" s="465"/>
      <c r="G5" s="465"/>
      <c r="H5" s="465"/>
    </row>
    <row r="6" spans="1:20" ht="15" customHeight="1">
      <c r="B6" s="729" t="s">
        <v>1241</v>
      </c>
      <c r="C6" s="729"/>
      <c r="D6" s="729"/>
      <c r="E6" s="729"/>
      <c r="F6" s="729"/>
      <c r="G6" s="729"/>
      <c r="H6" s="729"/>
      <c r="I6" s="729"/>
      <c r="J6" s="729"/>
      <c r="K6" s="729"/>
      <c r="L6" s="729"/>
      <c r="M6" s="729"/>
      <c r="N6" s="729"/>
      <c r="O6" s="729"/>
      <c r="P6" s="729"/>
      <c r="Q6" s="729"/>
      <c r="R6" s="729"/>
    </row>
    <row r="7" spans="1:20" ht="15" customHeight="1">
      <c r="B7" s="729"/>
      <c r="C7" s="729"/>
      <c r="D7" s="729"/>
      <c r="E7" s="729"/>
      <c r="F7" s="730"/>
      <c r="G7" s="730"/>
      <c r="H7" s="729"/>
      <c r="I7" s="729"/>
      <c r="J7" s="729"/>
      <c r="K7" s="729"/>
      <c r="L7" s="729"/>
      <c r="M7" s="729"/>
      <c r="N7" s="729"/>
      <c r="O7" s="729"/>
      <c r="P7" s="729"/>
      <c r="Q7" s="729"/>
      <c r="R7" s="729"/>
    </row>
    <row r="8" spans="1:20" ht="7.5" customHeight="1">
      <c r="B8" s="465"/>
      <c r="C8" s="466"/>
      <c r="D8" s="465"/>
      <c r="E8" s="465"/>
      <c r="F8" s="465"/>
      <c r="G8" s="465"/>
      <c r="H8" s="465"/>
    </row>
    <row r="9" spans="1:20" ht="15" customHeight="1">
      <c r="B9" s="187" t="s">
        <v>1242</v>
      </c>
    </row>
    <row r="10" spans="1:20" ht="7.5" customHeight="1">
      <c r="B10" s="465"/>
      <c r="C10" s="466"/>
      <c r="D10" s="465"/>
      <c r="E10" s="465"/>
      <c r="F10" s="465"/>
      <c r="G10" s="465"/>
      <c r="H10" s="465"/>
    </row>
    <row r="11" spans="1:20" ht="15" customHeight="1">
      <c r="B11" s="467" t="s">
        <v>1243</v>
      </c>
    </row>
    <row r="12" spans="1:20" ht="7.5" customHeight="1">
      <c r="B12" s="465"/>
      <c r="C12" s="466"/>
      <c r="D12" s="465"/>
      <c r="E12" s="465"/>
      <c r="F12" s="465"/>
      <c r="G12" s="465"/>
      <c r="H12" s="465"/>
    </row>
    <row r="13" spans="1:20" ht="15" customHeight="1">
      <c r="B13" s="465" t="s">
        <v>1244</v>
      </c>
      <c r="C13" s="466"/>
      <c r="D13" s="465"/>
      <c r="E13" s="465"/>
      <c r="F13" s="465"/>
      <c r="G13" s="465"/>
      <c r="H13" s="465"/>
    </row>
    <row r="14" spans="1:20" ht="28.5" customHeight="1">
      <c r="A14" s="725" t="s">
        <v>1245</v>
      </c>
      <c r="B14" s="725" t="s">
        <v>1246</v>
      </c>
      <c r="C14" s="725"/>
      <c r="D14" s="725"/>
      <c r="E14" s="725"/>
      <c r="F14" s="725"/>
      <c r="G14" s="725"/>
      <c r="H14" s="725"/>
      <c r="I14" s="725"/>
      <c r="J14" s="725"/>
      <c r="K14" s="725"/>
      <c r="L14" s="725"/>
      <c r="M14" s="725"/>
      <c r="N14" s="725"/>
      <c r="O14" s="725"/>
      <c r="P14" s="725"/>
      <c r="Q14" s="725"/>
      <c r="R14" s="725"/>
    </row>
    <row r="15" spans="1:20" ht="15" customHeight="1" thickBot="1">
      <c r="B15" s="731" t="s">
        <v>1247</v>
      </c>
      <c r="C15" s="731"/>
      <c r="D15" s="731"/>
      <c r="E15" s="731"/>
      <c r="F15" s="731"/>
      <c r="G15" s="467"/>
      <c r="H15" s="467"/>
      <c r="I15" s="467"/>
      <c r="J15" s="467"/>
      <c r="K15" s="467"/>
    </row>
    <row r="16" spans="1:20" s="467" customFormat="1" ht="15" customHeight="1" thickTop="1">
      <c r="B16" s="726" t="s">
        <v>1248</v>
      </c>
      <c r="C16" s="727"/>
      <c r="D16" s="727"/>
      <c r="E16" s="727"/>
      <c r="F16" s="728"/>
      <c r="G16" s="468" t="s">
        <v>1249</v>
      </c>
      <c r="L16" s="187"/>
      <c r="M16" s="187"/>
      <c r="N16" s="187"/>
      <c r="O16" s="187"/>
      <c r="P16" s="187"/>
    </row>
    <row r="17" spans="1:18" s="467" customFormat="1" ht="15" customHeight="1">
      <c r="B17" s="726" t="s">
        <v>1250</v>
      </c>
      <c r="C17" s="727"/>
      <c r="D17" s="727"/>
      <c r="E17" s="727"/>
      <c r="F17" s="728"/>
      <c r="L17" s="187"/>
      <c r="M17" s="187"/>
      <c r="N17" s="187"/>
      <c r="O17" s="187"/>
      <c r="P17" s="187"/>
    </row>
    <row r="18" spans="1:18" s="467" customFormat="1" ht="15" customHeight="1">
      <c r="B18" s="726" t="s">
        <v>1251</v>
      </c>
      <c r="C18" s="727"/>
      <c r="D18" s="727"/>
      <c r="E18" s="727"/>
      <c r="F18" s="728"/>
      <c r="L18" s="187"/>
      <c r="M18" s="187"/>
      <c r="N18" s="187"/>
      <c r="O18" s="187"/>
      <c r="P18" s="187"/>
    </row>
    <row r="19" spans="1:18" s="467" customFormat="1" ht="15" customHeight="1">
      <c r="B19" s="726" t="s">
        <v>1252</v>
      </c>
      <c r="C19" s="727"/>
      <c r="D19" s="727"/>
      <c r="E19" s="727"/>
      <c r="F19" s="728"/>
      <c r="L19" s="187"/>
      <c r="M19" s="187"/>
      <c r="N19" s="187"/>
      <c r="O19" s="187"/>
      <c r="P19" s="187"/>
    </row>
    <row r="20" spans="1:18" s="467" customFormat="1" ht="15" customHeight="1">
      <c r="B20" s="726" t="s">
        <v>1253</v>
      </c>
      <c r="C20" s="727"/>
      <c r="D20" s="727"/>
      <c r="E20" s="727"/>
      <c r="F20" s="728"/>
      <c r="L20" s="187"/>
      <c r="M20" s="187"/>
      <c r="N20" s="187"/>
      <c r="O20" s="187"/>
      <c r="P20" s="187"/>
    </row>
    <row r="21" spans="1:18" s="467" customFormat="1" ht="15" customHeight="1">
      <c r="B21" s="726" t="s">
        <v>1254</v>
      </c>
      <c r="C21" s="727"/>
      <c r="D21" s="727"/>
      <c r="E21" s="727"/>
      <c r="F21" s="728"/>
      <c r="K21" s="469"/>
      <c r="L21" s="187"/>
      <c r="M21" s="187"/>
      <c r="N21" s="187"/>
      <c r="O21" s="187"/>
      <c r="P21" s="187"/>
    </row>
    <row r="22" spans="1:18"/>
    <row r="23" spans="1:18" ht="28.5" customHeight="1">
      <c r="A23" s="470"/>
      <c r="B23" s="724" t="s">
        <v>1246</v>
      </c>
      <c r="C23" s="724"/>
      <c r="D23" s="724"/>
      <c r="E23" s="724"/>
      <c r="F23" s="724"/>
      <c r="G23" s="724"/>
      <c r="H23" s="724"/>
      <c r="I23" s="724"/>
      <c r="J23" s="724"/>
      <c r="K23" s="724"/>
      <c r="L23" s="724"/>
      <c r="M23" s="724"/>
      <c r="N23" s="724"/>
      <c r="O23" s="724"/>
      <c r="P23" s="724"/>
      <c r="Q23" s="724"/>
      <c r="R23" s="724"/>
    </row>
    <row r="24" spans="1:18">
      <c r="B24" s="471"/>
      <c r="C24" s="472"/>
      <c r="D24" s="472"/>
      <c r="E24" s="472"/>
      <c r="F24" s="472"/>
      <c r="G24" s="472"/>
      <c r="H24" s="472"/>
      <c r="I24" s="472"/>
      <c r="J24" s="472"/>
      <c r="K24" s="472"/>
      <c r="L24" s="472"/>
      <c r="M24" s="472"/>
      <c r="N24" s="472"/>
      <c r="O24" s="472"/>
      <c r="P24" s="472"/>
      <c r="Q24" s="472"/>
      <c r="R24" s="473"/>
    </row>
    <row r="25" spans="1:18" ht="21">
      <c r="B25" s="474" t="s">
        <v>1255</v>
      </c>
      <c r="C25" s="474"/>
      <c r="D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75"/>
    </row>
    <row r="26" spans="1:18">
      <c r="B26" s="476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75"/>
    </row>
    <row r="27" spans="1:18">
      <c r="B27" s="476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75"/>
    </row>
    <row r="28" spans="1:18">
      <c r="B28" s="476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75"/>
    </row>
    <row r="29" spans="1:18">
      <c r="B29" s="476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75"/>
    </row>
    <row r="30" spans="1:18">
      <c r="B30" s="476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75"/>
    </row>
    <row r="31" spans="1:18">
      <c r="B31" s="476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75"/>
    </row>
    <row r="32" spans="1:18">
      <c r="B32" s="476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75"/>
    </row>
    <row r="33" spans="2:18">
      <c r="B33" s="476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75"/>
    </row>
    <row r="34" spans="2:18">
      <c r="B34" s="476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75"/>
    </row>
    <row r="35" spans="2:18">
      <c r="B35" s="476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75"/>
    </row>
    <row r="36" spans="2:18">
      <c r="B36" s="476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75"/>
    </row>
    <row r="37" spans="2:18">
      <c r="B37" s="476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75"/>
    </row>
    <row r="38" spans="2:18">
      <c r="B38" s="476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75"/>
    </row>
    <row r="39" spans="2:18" ht="21">
      <c r="B39" s="47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75"/>
    </row>
    <row r="40" spans="2:18">
      <c r="B40" s="476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75"/>
    </row>
    <row r="41" spans="2:18">
      <c r="B41" s="476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75"/>
    </row>
    <row r="42" spans="2:18" ht="21">
      <c r="B42" s="474" t="s">
        <v>1256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75"/>
    </row>
    <row r="43" spans="2:18">
      <c r="B43" s="476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75"/>
    </row>
    <row r="44" spans="2:18">
      <c r="B44" s="476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75"/>
    </row>
    <row r="45" spans="2:18">
      <c r="B45" s="476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75"/>
    </row>
    <row r="46" spans="2:18">
      <c r="B46" s="476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75"/>
    </row>
    <row r="47" spans="2:18">
      <c r="B47" s="476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75"/>
    </row>
    <row r="48" spans="2:18">
      <c r="B48" s="476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75"/>
    </row>
    <row r="49" spans="2:18">
      <c r="B49" s="476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75"/>
    </row>
    <row r="50" spans="2:18">
      <c r="B50" s="476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75"/>
    </row>
    <row r="51" spans="2:18">
      <c r="B51" s="476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75"/>
    </row>
    <row r="52" spans="2:18">
      <c r="B52" s="476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75"/>
    </row>
    <row r="53" spans="2:18">
      <c r="B53" s="476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75"/>
    </row>
    <row r="54" spans="2:18">
      <c r="B54" s="476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75"/>
    </row>
    <row r="55" spans="2:18">
      <c r="B55" s="476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75"/>
    </row>
    <row r="56" spans="2:18" ht="21">
      <c r="B56" s="47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75"/>
    </row>
    <row r="57" spans="2:18">
      <c r="B57" s="476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75"/>
    </row>
    <row r="58" spans="2:18">
      <c r="B58" s="476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75"/>
    </row>
    <row r="59" spans="2:18">
      <c r="B59" s="47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75"/>
    </row>
    <row r="60" spans="2:18">
      <c r="B60" s="476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75"/>
    </row>
    <row r="61" spans="2:18" ht="21">
      <c r="B61" s="474" t="s">
        <v>1257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75"/>
    </row>
    <row r="62" spans="2:18">
      <c r="B62" s="476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75"/>
    </row>
    <row r="63" spans="2:18">
      <c r="B63" s="476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75"/>
    </row>
    <row r="64" spans="2:18">
      <c r="B64" s="476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75"/>
    </row>
    <row r="65" spans="2:18">
      <c r="B65" s="476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75"/>
    </row>
    <row r="66" spans="2:18">
      <c r="B66" s="476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75"/>
    </row>
    <row r="67" spans="2:18">
      <c r="B67" s="476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75"/>
    </row>
    <row r="68" spans="2:18">
      <c r="B68" s="476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75"/>
    </row>
    <row r="69" spans="2:18">
      <c r="B69" s="476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75"/>
    </row>
    <row r="70" spans="2:18">
      <c r="B70" s="476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75"/>
    </row>
    <row r="71" spans="2:18">
      <c r="B71" s="476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75"/>
    </row>
    <row r="72" spans="2:18">
      <c r="B72" s="47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75"/>
    </row>
    <row r="73" spans="2:18">
      <c r="B73" s="47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75"/>
    </row>
    <row r="74" spans="2:18">
      <c r="B74" s="47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75"/>
    </row>
    <row r="75" spans="2:18">
      <c r="B75" s="47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75"/>
    </row>
    <row r="76" spans="2:18">
      <c r="B76" s="476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75"/>
    </row>
    <row r="77" spans="2:18">
      <c r="B77" s="476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75"/>
    </row>
    <row r="78" spans="2:18">
      <c r="B78" s="476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75"/>
    </row>
    <row r="79" spans="2:18" ht="21">
      <c r="B79" s="474" t="s">
        <v>1258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75"/>
    </row>
    <row r="80" spans="2:18">
      <c r="B80" s="47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75"/>
    </row>
    <row r="81" spans="1:18">
      <c r="B81" s="476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75"/>
    </row>
    <row r="82" spans="1:18">
      <c r="B82" s="476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75"/>
    </row>
    <row r="83" spans="1:18">
      <c r="B83" s="476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75"/>
    </row>
    <row r="84" spans="1:18">
      <c r="B84" s="476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75"/>
    </row>
    <row r="85" spans="1:18">
      <c r="B85" s="476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75"/>
    </row>
    <row r="86" spans="1:18">
      <c r="B86" s="476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75"/>
    </row>
    <row r="87" spans="1:18">
      <c r="B87" s="476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75"/>
    </row>
    <row r="88" spans="1:18">
      <c r="B88" s="476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75"/>
    </row>
    <row r="89" spans="1:18">
      <c r="B89" s="476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75"/>
    </row>
    <row r="90" spans="1:18">
      <c r="B90" s="476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75"/>
    </row>
    <row r="91" spans="1:18">
      <c r="B91" s="476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75"/>
    </row>
    <row r="92" spans="1:18">
      <c r="B92" s="476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75"/>
    </row>
    <row r="93" spans="1:18">
      <c r="B93" s="476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75"/>
    </row>
    <row r="94" spans="1:18">
      <c r="B94" s="476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75"/>
    </row>
    <row r="95" spans="1:18">
      <c r="B95" s="477"/>
      <c r="C95" s="478"/>
      <c r="D95" s="478"/>
      <c r="E95" s="478"/>
      <c r="F95" s="478"/>
      <c r="G95" s="478"/>
      <c r="H95" s="478"/>
      <c r="I95" s="478"/>
      <c r="J95" s="478"/>
      <c r="K95" s="478"/>
      <c r="L95" s="478"/>
      <c r="M95" s="478"/>
      <c r="N95" s="478"/>
      <c r="O95" s="478"/>
      <c r="P95" s="478"/>
      <c r="Q95" s="478"/>
      <c r="R95" s="479"/>
    </row>
    <row r="96" spans="1:18" ht="28.5" customHeight="1">
      <c r="A96" s="725" t="s">
        <v>1259</v>
      </c>
      <c r="B96" s="725" t="s">
        <v>1246</v>
      </c>
      <c r="C96" s="725"/>
      <c r="D96" s="725"/>
      <c r="E96" s="725"/>
      <c r="F96" s="725"/>
      <c r="G96" s="725"/>
      <c r="H96" s="725"/>
      <c r="I96" s="725"/>
      <c r="J96" s="725"/>
      <c r="K96" s="725"/>
      <c r="L96" s="725"/>
      <c r="M96" s="725"/>
      <c r="N96" s="725"/>
      <c r="O96" s="725"/>
      <c r="P96" s="725"/>
      <c r="Q96" s="725"/>
      <c r="R96" s="725"/>
    </row>
    <row r="97" spans="2:18">
      <c r="B97" s="471"/>
      <c r="C97" s="472"/>
      <c r="D97" s="472"/>
      <c r="E97" s="472"/>
      <c r="F97" s="472"/>
      <c r="G97" s="472"/>
      <c r="H97" s="472"/>
      <c r="I97" s="472"/>
      <c r="J97" s="472"/>
      <c r="K97" s="472"/>
      <c r="L97" s="472"/>
      <c r="M97" s="472"/>
      <c r="N97" s="472"/>
      <c r="O97" s="472"/>
      <c r="P97" s="472"/>
      <c r="Q97" s="472"/>
      <c r="R97" s="473"/>
    </row>
    <row r="98" spans="2:18" ht="15" customHeight="1">
      <c r="B98" s="550" t="s">
        <v>1601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75"/>
    </row>
    <row r="99" spans="2:18">
      <c r="B99" s="551" t="s">
        <v>1600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75"/>
    </row>
    <row r="100" spans="2:18">
      <c r="B100" s="477"/>
      <c r="C100" s="478"/>
      <c r="D100" s="478"/>
      <c r="E100" s="478"/>
      <c r="F100" s="478"/>
      <c r="G100" s="478"/>
      <c r="H100" s="478"/>
      <c r="I100" s="478"/>
      <c r="J100" s="478"/>
      <c r="K100" s="478"/>
      <c r="L100" s="478"/>
      <c r="M100" s="478"/>
      <c r="N100" s="478"/>
      <c r="O100" s="478"/>
      <c r="P100" s="478"/>
      <c r="Q100" s="478"/>
      <c r="R100" s="479"/>
    </row>
    <row r="101" spans="2:18"/>
    <row r="102" spans="2:18" hidden="1"/>
    <row r="103" spans="2:18" hidden="1"/>
    <row r="104" spans="2:18" hidden="1"/>
    <row r="105" spans="2:18" hidden="1"/>
    <row r="106" spans="2:18" hidden="1"/>
    <row r="107" spans="2:18" hidden="1"/>
    <row r="108" spans="2:18" hidden="1"/>
    <row r="109" spans="2:18" hidden="1"/>
    <row r="110" spans="2:18" hidden="1"/>
    <row r="111" spans="2:18" hidden="1"/>
    <row r="112" spans="2:18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spans="2:7" hidden="1"/>
    <row r="498" spans="2:7" hidden="1"/>
    <row r="499" spans="2:7" hidden="1">
      <c r="B499" s="187" t="s">
        <v>315</v>
      </c>
      <c r="C499" s="187" t="s">
        <v>314</v>
      </c>
      <c r="D499" s="187">
        <v>4</v>
      </c>
      <c r="E499" s="187" t="s">
        <v>105</v>
      </c>
      <c r="G499" s="187" t="s">
        <v>1072</v>
      </c>
    </row>
    <row r="500" spans="2:7" hidden="1">
      <c r="B500" s="187" t="s">
        <v>1138</v>
      </c>
      <c r="C500" s="187" t="s">
        <v>1139</v>
      </c>
      <c r="D500" s="187">
        <v>4</v>
      </c>
      <c r="E500" s="187" t="s">
        <v>105</v>
      </c>
      <c r="G500" s="187" t="s">
        <v>361</v>
      </c>
    </row>
    <row r="501" spans="2:7" hidden="1">
      <c r="B501" s="187" t="s">
        <v>1070</v>
      </c>
      <c r="C501" s="187" t="s">
        <v>1071</v>
      </c>
      <c r="D501" s="187">
        <v>4</v>
      </c>
      <c r="E501" s="187" t="s">
        <v>105</v>
      </c>
      <c r="G501" s="187" t="s">
        <v>360</v>
      </c>
    </row>
    <row r="502" spans="2:7" hidden="1">
      <c r="B502" s="187" t="s">
        <v>1134</v>
      </c>
      <c r="C502" s="187" t="s">
        <v>1133</v>
      </c>
      <c r="D502" s="187">
        <v>4</v>
      </c>
      <c r="E502" s="187" t="s">
        <v>105</v>
      </c>
      <c r="G502" s="187" t="s">
        <v>359</v>
      </c>
    </row>
    <row r="503" spans="2:7" hidden="1">
      <c r="B503" s="187" t="s">
        <v>251</v>
      </c>
      <c r="C503" s="187" t="s">
        <v>252</v>
      </c>
      <c r="D503" s="187">
        <v>4</v>
      </c>
      <c r="E503" s="187" t="s">
        <v>105</v>
      </c>
      <c r="G503" s="187" t="s">
        <v>359</v>
      </c>
    </row>
    <row r="504" spans="2:7" hidden="1">
      <c r="B504" s="187" t="s">
        <v>114</v>
      </c>
      <c r="C504" s="187" t="s">
        <v>113</v>
      </c>
      <c r="D504" s="187">
        <v>4</v>
      </c>
      <c r="E504" s="187" t="s">
        <v>105</v>
      </c>
      <c r="G504" s="187" t="s">
        <v>359</v>
      </c>
    </row>
    <row r="505" spans="2:7" hidden="1">
      <c r="B505" s="187" t="s">
        <v>262</v>
      </c>
      <c r="C505" s="187" t="s">
        <v>263</v>
      </c>
      <c r="D505" s="187">
        <v>4</v>
      </c>
      <c r="E505" s="187" t="s">
        <v>105</v>
      </c>
      <c r="G505" s="187" t="s">
        <v>359</v>
      </c>
    </row>
    <row r="506" spans="2:7" hidden="1">
      <c r="B506" s="187" t="s">
        <v>272</v>
      </c>
      <c r="C506" s="187" t="s">
        <v>271</v>
      </c>
      <c r="D506" s="187">
        <v>4</v>
      </c>
      <c r="E506" s="187" t="s">
        <v>105</v>
      </c>
      <c r="G506" s="187" t="s">
        <v>879</v>
      </c>
    </row>
    <row r="507" spans="2:7" hidden="1">
      <c r="B507" s="187" t="s">
        <v>308</v>
      </c>
      <c r="C507" s="187" t="s">
        <v>321</v>
      </c>
      <c r="D507" s="187">
        <v>4</v>
      </c>
      <c r="E507" s="187" t="s">
        <v>82</v>
      </c>
      <c r="G507" s="187" t="s">
        <v>1097</v>
      </c>
    </row>
    <row r="508" spans="2:7" hidden="1">
      <c r="B508" s="187" t="s">
        <v>306</v>
      </c>
      <c r="C508" s="187" t="s">
        <v>307</v>
      </c>
      <c r="D508" s="187">
        <v>4</v>
      </c>
      <c r="E508" s="187" t="s">
        <v>82</v>
      </c>
      <c r="G508" s="187" t="s">
        <v>879</v>
      </c>
    </row>
    <row r="509" spans="2:7" hidden="1">
      <c r="B509" s="187" t="s">
        <v>312</v>
      </c>
      <c r="C509" s="187" t="s">
        <v>313</v>
      </c>
      <c r="D509" s="187">
        <v>4</v>
      </c>
      <c r="E509" s="187" t="s">
        <v>82</v>
      </c>
      <c r="G509" s="187" t="s">
        <v>879</v>
      </c>
    </row>
    <row r="510" spans="2:7" hidden="1">
      <c r="B510" s="187" t="s">
        <v>331</v>
      </c>
      <c r="C510" s="187" t="s">
        <v>330</v>
      </c>
      <c r="D510" s="187">
        <v>4</v>
      </c>
      <c r="E510" s="187" t="s">
        <v>42</v>
      </c>
      <c r="G510" s="187" t="s">
        <v>879</v>
      </c>
    </row>
    <row r="511" spans="2:7" hidden="1">
      <c r="B511" s="187" t="s">
        <v>339</v>
      </c>
      <c r="C511" s="187" t="s">
        <v>340</v>
      </c>
      <c r="D511" s="187">
        <v>4</v>
      </c>
      <c r="E511" s="187" t="s">
        <v>42</v>
      </c>
      <c r="G511" s="187" t="s">
        <v>879</v>
      </c>
    </row>
    <row r="512" spans="2:7" hidden="1"/>
    <row r="513" spans="7:7" hidden="1">
      <c r="G513" s="187" t="s">
        <v>55</v>
      </c>
    </row>
    <row r="514" spans="7:7" hidden="1">
      <c r="G514" s="187" t="s">
        <v>55</v>
      </c>
    </row>
    <row r="515" spans="7:7" hidden="1">
      <c r="G515" s="187" t="s">
        <v>55</v>
      </c>
    </row>
    <row r="516" spans="7:7" hidden="1">
      <c r="G516" s="187" t="s">
        <v>55</v>
      </c>
    </row>
    <row r="517" spans="7:7" hidden="1">
      <c r="G517" s="187" t="s">
        <v>55</v>
      </c>
    </row>
    <row r="518" spans="7:7" hidden="1">
      <c r="G518" s="187" t="s">
        <v>55</v>
      </c>
    </row>
    <row r="519" spans="7:7" hidden="1">
      <c r="G519" s="187" t="s">
        <v>55</v>
      </c>
    </row>
    <row r="520" spans="7:7" hidden="1">
      <c r="G520" s="187" t="s">
        <v>55</v>
      </c>
    </row>
  </sheetData>
  <mergeCells count="13">
    <mergeCell ref="A1:R1"/>
    <mergeCell ref="A2:D2"/>
    <mergeCell ref="B6:R7"/>
    <mergeCell ref="A14:R14"/>
    <mergeCell ref="B15:F15"/>
    <mergeCell ref="B23:R23"/>
    <mergeCell ref="A96:R96"/>
    <mergeCell ref="B16:F16"/>
    <mergeCell ref="B17:F17"/>
    <mergeCell ref="B18:F18"/>
    <mergeCell ref="B19:F19"/>
    <mergeCell ref="B20:F20"/>
    <mergeCell ref="B21:F21"/>
  </mergeCells>
  <pageMargins left="0.51181102362204722" right="0.51181102362204722" top="0.78740157480314965" bottom="0.78740157480314965" header="0.31496062992125984" footer="0.31496062992125984"/>
  <pageSetup paperSize="9" scale="4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Capa</vt:lpstr>
      <vt:lpstr>Indíce</vt:lpstr>
      <vt:lpstr>Desconto_TradeIn</vt:lpstr>
      <vt:lpstr>Desconto_TradeIn_Tablets</vt:lpstr>
      <vt:lpstr>Desconto_TradeIn_EOL</vt:lpstr>
      <vt:lpstr>Multivivo</vt:lpstr>
      <vt:lpstr>Novos Planos</vt:lpstr>
      <vt:lpstr>Novos Planos_Renova</vt:lpstr>
      <vt:lpstr>Regras_Novos Planos </vt:lpstr>
      <vt:lpstr>Regras_Vivo Renova</vt:lpstr>
      <vt:lpstr>CO</vt:lpstr>
      <vt:lpstr>Fora de Portolio_NACIONAL</vt:lpstr>
      <vt:lpstr>Oferta Tablets_NACIONAL</vt:lpstr>
      <vt:lpstr>Ofertas Modems_NACIONAL </vt:lpstr>
      <vt:lpstr>Ofertas Fixo e Box (FSP)</vt:lpstr>
      <vt:lpstr>Ofertas Acessórios</vt:lpstr>
      <vt:lpstr>Oferta Varejo Nacional</vt:lpstr>
      <vt:lpstr>Tabela de Conversão_PP</vt:lpstr>
      <vt:lpstr>Ofertas Overlay CDMA Pré</vt:lpstr>
      <vt:lpstr>Capa!Print_Area</vt:lpstr>
      <vt:lpstr>CO!Print_Area</vt:lpstr>
      <vt:lpstr>Desconto_TradeIn_EOL!Print_Area</vt:lpstr>
      <vt:lpstr>'Fora de Portolio_NACIONAL'!Print_Area</vt:lpstr>
      <vt:lpstr>Indíce!Print_Area</vt:lpstr>
      <vt:lpstr>'Ofertas Acessórios'!Print_Area</vt:lpstr>
      <vt:lpstr>'Regras_Novos Planos '!Print_Area</vt:lpstr>
      <vt:lpstr>'Regras_Vivo Renova'!Print_Area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Mabel Faria Lima</dc:creator>
  <cp:lastModifiedBy>Bruno Carvalho</cp:lastModifiedBy>
  <cp:lastPrinted>2015-09-10T19:29:28Z</cp:lastPrinted>
  <dcterms:created xsi:type="dcterms:W3CDTF">2012-03-18T20:54:53Z</dcterms:created>
  <dcterms:modified xsi:type="dcterms:W3CDTF">2015-11-09T22:21:19Z</dcterms:modified>
</cp:coreProperties>
</file>