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spij\Desktop\publikační snímky\Kvantifikace primarní data PRO OB\Fig. 2\"/>
    </mc:Choice>
  </mc:AlternateContent>
  <bookViews>
    <workbookView xWindow="0" yWindow="0" windowWidth="28800" windowHeight="15492" activeTab="3"/>
  </bookViews>
  <sheets>
    <sheet name="Fig.2 chart b statistic" sheetId="4" r:id="rId1"/>
    <sheet name="Fig.2 chart b" sheetId="1" r:id="rId2"/>
    <sheet name="Fig.2 chart c statistic" sheetId="5" r:id="rId3"/>
    <sheet name="Fig.2 chart c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2" l="1"/>
  <c r="I19" i="2"/>
  <c r="H19" i="2"/>
  <c r="G19" i="2"/>
  <c r="F19" i="2"/>
  <c r="E19" i="2"/>
  <c r="J18" i="2"/>
  <c r="I18" i="2"/>
  <c r="H18" i="2"/>
  <c r="G18" i="2"/>
  <c r="F18" i="2"/>
  <c r="E18" i="2"/>
  <c r="J17" i="2"/>
  <c r="I17" i="2"/>
  <c r="H17" i="2"/>
  <c r="G17" i="2"/>
  <c r="F17" i="2"/>
  <c r="E17" i="2"/>
  <c r="E17" i="1"/>
  <c r="J18" i="1" l="1"/>
  <c r="J17" i="1"/>
  <c r="J19" i="1"/>
  <c r="I18" i="1"/>
  <c r="I19" i="1"/>
  <c r="I17" i="1"/>
  <c r="H18" i="1"/>
  <c r="H19" i="1"/>
  <c r="H17" i="1"/>
  <c r="G18" i="1"/>
  <c r="G19" i="1"/>
  <c r="G17" i="1"/>
  <c r="F18" i="1"/>
  <c r="F19" i="1"/>
  <c r="F17" i="1"/>
  <c r="E18" i="1"/>
  <c r="E19" i="1"/>
  <c r="U5" i="2" l="1"/>
  <c r="S5" i="2"/>
  <c r="Q5" i="2"/>
  <c r="O5" i="2"/>
  <c r="M5" i="2"/>
  <c r="K5" i="2"/>
  <c r="I5" i="2"/>
  <c r="G5" i="2"/>
  <c r="U5" i="1"/>
  <c r="S5" i="1"/>
  <c r="Q5" i="1"/>
  <c r="O5" i="1"/>
  <c r="M5" i="1"/>
  <c r="K5" i="1"/>
  <c r="I5" i="1"/>
  <c r="G5" i="1"/>
</calcChain>
</file>

<file path=xl/sharedStrings.xml><?xml version="1.0" encoding="utf-8"?>
<sst xmlns="http://schemas.openxmlformats.org/spreadsheetml/2006/main" count="242" uniqueCount="47">
  <si>
    <t xml:space="preserve">Quantification </t>
  </si>
  <si>
    <t>Glass-Liquid-Glass</t>
  </si>
  <si>
    <t>GLG</t>
  </si>
  <si>
    <t>Wt live cells t=0</t>
  </si>
  <si>
    <t>Wt live cells t=25</t>
  </si>
  <si>
    <t>Wt live cells NTs t=0</t>
  </si>
  <si>
    <t>Wt live cells NTs t=25</t>
  </si>
  <si>
    <t>Wt dying cells t=0</t>
  </si>
  <si>
    <t>Wt dying cells t=25</t>
  </si>
  <si>
    <t>Wt dying cells NTs t=0</t>
  </si>
  <si>
    <t>Wt dying cells NTs t=25</t>
  </si>
  <si>
    <t>GLG vs P-PGLG methods</t>
  </si>
  <si>
    <t>E1</t>
  </si>
  <si>
    <t>E2</t>
  </si>
  <si>
    <t>E= experiment</t>
  </si>
  <si>
    <t>E3</t>
  </si>
  <si>
    <t>Total</t>
  </si>
  <si>
    <t>percentage</t>
  </si>
  <si>
    <t>Pictures identity</t>
  </si>
  <si>
    <t>Katka 1638 Wt-NR-Sytox-sklo</t>
  </si>
  <si>
    <t>Katka 1648 wt-NR-Sytox-2</t>
  </si>
  <si>
    <t>Katka 1648 wt-NR-Sytox-1</t>
  </si>
  <si>
    <t>Pressure-Glass-Liquid-Glass</t>
  </si>
  <si>
    <t>P-GLG</t>
  </si>
  <si>
    <t>Katka 1606</t>
  </si>
  <si>
    <t>Katka 1648-wt-NR-Sytox-highpressure-3-706</t>
  </si>
  <si>
    <t>Katka 1651-wt-NR-Sytox-exp-highpressure-3</t>
  </si>
  <si>
    <t>Column1</t>
  </si>
  <si>
    <t>Column2</t>
  </si>
  <si>
    <t>Column3</t>
  </si>
  <si>
    <t>Column4</t>
  </si>
  <si>
    <t>Column5</t>
  </si>
  <si>
    <t>Column6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</si>
  <si>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</si>
  <si>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</si>
  <si>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</si>
  <si>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</si>
  <si>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</si>
  <si>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</si>
  <si>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</si>
  <si>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</si>
  <si>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</si>
  <si>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</si>
  <si>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</si>
  <si>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</si>
  <si>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</si>
  <si>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Results summary and statistic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</si>
</sst>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0" borderId="0" xfId="0" applyFill="1"/>
    <xf numFmtId="0" fontId="1" fillId="0" borderId="0" xfId="0" applyFont="1" applyFill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2" borderId="0" xfId="0" applyFill="1" applyBorder="1"/>
    <xf numFmtId="0" fontId="0" fillId="0" borderId="7" xfId="0" applyFill="1" applyBorder="1"/>
    <xf numFmtId="0" fontId="1" fillId="2" borderId="0" xfId="0" applyFont="1" applyFill="1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1" fillId="3" borderId="0" xfId="0" applyFont="1" applyFill="1" applyBorder="1" applyAlignment="1"/>
    <xf numFmtId="0" fontId="0" fillId="3" borderId="0" xfId="0" applyFill="1" applyBorder="1"/>
    <xf numFmtId="0" fontId="0" fillId="3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A3" sqref="A3:L4"/>
    </sheetView>
  </sheetViews>
  <sheetFormatPr defaultRowHeight="14.4" x14ac:dyDescent="0.3"/>
  <sheetData>
    <row r="1" spans="1:12" x14ac:dyDescent="0.3">
      <c r="A1" s="4" t="s">
        <v>27</v>
      </c>
      <c r="B1" s="4"/>
      <c r="C1" s="4" t="s">
        <v>28</v>
      </c>
      <c r="D1" s="4"/>
      <c r="E1" s="4" t="s">
        <v>29</v>
      </c>
      <c r="F1" s="4"/>
      <c r="G1" s="4" t="s">
        <v>30</v>
      </c>
      <c r="H1" s="4"/>
      <c r="I1" s="4" t="s">
        <v>31</v>
      </c>
      <c r="J1" s="4"/>
      <c r="K1" s="4" t="s">
        <v>32</v>
      </c>
      <c r="L1" s="4"/>
    </row>
    <row r="2" spans="1:12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">
      <c r="A3" s="22" t="s">
        <v>33</v>
      </c>
      <c r="B3" s="22">
        <v>95.864229503684513</v>
      </c>
      <c r="C3" s="22" t="s">
        <v>33</v>
      </c>
      <c r="D3" s="22">
        <v>86.399704737954934</v>
      </c>
      <c r="E3" s="22" t="s">
        <v>33</v>
      </c>
      <c r="F3" s="22">
        <v>0</v>
      </c>
      <c r="G3" s="22" t="s">
        <v>33</v>
      </c>
      <c r="H3" s="22">
        <v>0</v>
      </c>
      <c r="I3" s="22" t="s">
        <v>33</v>
      </c>
      <c r="J3" s="22">
        <v>0</v>
      </c>
      <c r="K3" s="22" t="s">
        <v>33</v>
      </c>
      <c r="L3" s="22">
        <v>25.254175744371821</v>
      </c>
    </row>
    <row r="4" spans="1:12" x14ac:dyDescent="0.3">
      <c r="A4" s="22" t="s">
        <v>34</v>
      </c>
      <c r="B4" s="22">
        <v>2.6058479976172579</v>
      </c>
      <c r="C4" s="22" t="s">
        <v>34</v>
      </c>
      <c r="D4" s="22">
        <v>6.1497916453681842</v>
      </c>
      <c r="E4" s="22" t="s">
        <v>34</v>
      </c>
      <c r="F4" s="22">
        <v>0</v>
      </c>
      <c r="G4" s="22" t="s">
        <v>34</v>
      </c>
      <c r="H4" s="22">
        <v>0</v>
      </c>
      <c r="I4" s="22" t="s">
        <v>34</v>
      </c>
      <c r="J4" s="22">
        <v>0</v>
      </c>
      <c r="K4" s="22" t="s">
        <v>34</v>
      </c>
      <c r="L4" s="22">
        <v>12.516190285082041</v>
      </c>
    </row>
    <row r="5" spans="1:12" x14ac:dyDescent="0.3">
      <c r="A5" s="2" t="s">
        <v>35</v>
      </c>
      <c r="B5" s="2">
        <v>98.130841121495322</v>
      </c>
      <c r="C5" s="2" t="s">
        <v>35</v>
      </c>
      <c r="D5" s="2">
        <v>83.734939759036152</v>
      </c>
      <c r="E5" s="2" t="s">
        <v>35</v>
      </c>
      <c r="F5" s="2">
        <v>0</v>
      </c>
      <c r="G5" s="2" t="s">
        <v>35</v>
      </c>
      <c r="H5" s="2">
        <v>0</v>
      </c>
      <c r="I5" s="2" t="s">
        <v>35</v>
      </c>
      <c r="J5" s="2">
        <v>0</v>
      </c>
      <c r="K5" s="2" t="s">
        <v>35</v>
      </c>
      <c r="L5" s="2">
        <v>25</v>
      </c>
    </row>
    <row r="6" spans="1:12" x14ac:dyDescent="0.3">
      <c r="A6" s="2" t="s">
        <v>36</v>
      </c>
      <c r="B6" s="2" t="e">
        <v>#N/A</v>
      </c>
      <c r="C6" s="2" t="s">
        <v>36</v>
      </c>
      <c r="D6" s="2" t="e">
        <v>#N/A</v>
      </c>
      <c r="E6" s="2" t="s">
        <v>36</v>
      </c>
      <c r="F6" s="2">
        <v>0</v>
      </c>
      <c r="G6" s="2" t="s">
        <v>36</v>
      </c>
      <c r="H6" s="2">
        <v>0</v>
      </c>
      <c r="I6" s="2" t="s">
        <v>36</v>
      </c>
      <c r="J6" s="2">
        <v>0</v>
      </c>
      <c r="K6" s="2" t="s">
        <v>36</v>
      </c>
      <c r="L6" s="2" t="e">
        <v>#N/A</v>
      </c>
    </row>
    <row r="7" spans="1:12" x14ac:dyDescent="0.3">
      <c r="A7" s="2" t="s">
        <v>37</v>
      </c>
      <c r="B7" s="2">
        <v>4.5134611286747131</v>
      </c>
      <c r="C7" s="2" t="s">
        <v>37</v>
      </c>
      <c r="D7" s="2">
        <v>10.651751585740298</v>
      </c>
      <c r="E7" s="2" t="s">
        <v>37</v>
      </c>
      <c r="F7" s="2">
        <v>0</v>
      </c>
      <c r="G7" s="2" t="s">
        <v>37</v>
      </c>
      <c r="H7" s="2">
        <v>0</v>
      </c>
      <c r="I7" s="2" t="s">
        <v>37</v>
      </c>
      <c r="J7" s="2">
        <v>0</v>
      </c>
      <c r="K7" s="2" t="s">
        <v>37</v>
      </c>
      <c r="L7" s="2">
        <v>21.678677490962084</v>
      </c>
    </row>
    <row r="8" spans="1:12" x14ac:dyDescent="0.3">
      <c r="A8" s="2" t="s">
        <v>38</v>
      </c>
      <c r="B8" s="2">
        <v>20.371331360057617</v>
      </c>
      <c r="C8" s="2" t="s">
        <v>38</v>
      </c>
      <c r="D8" s="2">
        <v>113.45981184432094</v>
      </c>
      <c r="E8" s="2" t="s">
        <v>38</v>
      </c>
      <c r="F8" s="2">
        <v>0</v>
      </c>
      <c r="G8" s="2" t="s">
        <v>38</v>
      </c>
      <c r="H8" s="2">
        <v>0</v>
      </c>
      <c r="I8" s="2" t="s">
        <v>38</v>
      </c>
      <c r="J8" s="2">
        <v>0</v>
      </c>
      <c r="K8" s="2" t="s">
        <v>38</v>
      </c>
      <c r="L8" s="2">
        <v>469.96505775714616</v>
      </c>
    </row>
    <row r="9" spans="1:12" x14ac:dyDescent="0.3">
      <c r="A9" s="2" t="s">
        <v>39</v>
      </c>
      <c r="B9" s="2" t="e">
        <v>#DIV/0!</v>
      </c>
      <c r="C9" s="2" t="s">
        <v>39</v>
      </c>
      <c r="D9" s="2" t="e">
        <v>#DIV/0!</v>
      </c>
      <c r="E9" s="2" t="s">
        <v>39</v>
      </c>
      <c r="F9" s="2" t="e">
        <v>#DIV/0!</v>
      </c>
      <c r="G9" s="2" t="s">
        <v>39</v>
      </c>
      <c r="H9" s="2" t="e">
        <v>#DIV/0!</v>
      </c>
      <c r="I9" s="2" t="s">
        <v>39</v>
      </c>
      <c r="J9" s="2" t="e">
        <v>#DIV/0!</v>
      </c>
      <c r="K9" s="2" t="s">
        <v>39</v>
      </c>
      <c r="L9" s="2" t="e">
        <v>#DIV/0!</v>
      </c>
    </row>
    <row r="10" spans="1:12" x14ac:dyDescent="0.3">
      <c r="A10" s="2" t="s">
        <v>40</v>
      </c>
      <c r="B10" s="2">
        <v>-1.6899304975041292</v>
      </c>
      <c r="C10" s="2" t="s">
        <v>40</v>
      </c>
      <c r="D10" s="2">
        <v>1.055314552961151</v>
      </c>
      <c r="E10" s="2" t="s">
        <v>40</v>
      </c>
      <c r="F10" s="2" t="e">
        <v>#DIV/0!</v>
      </c>
      <c r="G10" s="2" t="s">
        <v>40</v>
      </c>
      <c r="H10" s="2" t="e">
        <v>#DIV/0!</v>
      </c>
      <c r="I10" s="2" t="s">
        <v>40</v>
      </c>
      <c r="J10" s="2" t="e">
        <v>#DIV/0!</v>
      </c>
      <c r="K10" s="2" t="s">
        <v>40</v>
      </c>
      <c r="L10" s="2">
        <v>5.275384603781226E-2</v>
      </c>
    </row>
    <row r="11" spans="1:12" x14ac:dyDescent="0.3">
      <c r="A11" s="2" t="s">
        <v>41</v>
      </c>
      <c r="B11" s="2">
        <v>8.1285140562249012</v>
      </c>
      <c r="C11" s="2" t="s">
        <v>41</v>
      </c>
      <c r="D11" s="2">
        <v>20.797507788161994</v>
      </c>
      <c r="E11" s="2" t="s">
        <v>41</v>
      </c>
      <c r="F11" s="2">
        <v>0</v>
      </c>
      <c r="G11" s="2" t="s">
        <v>41</v>
      </c>
      <c r="H11" s="2">
        <v>0</v>
      </c>
      <c r="I11" s="2" t="s">
        <v>41</v>
      </c>
      <c r="J11" s="2">
        <v>0</v>
      </c>
      <c r="K11" s="2" t="s">
        <v>41</v>
      </c>
      <c r="L11" s="2">
        <v>43.355119825708059</v>
      </c>
    </row>
    <row r="12" spans="1:12" x14ac:dyDescent="0.3">
      <c r="A12" s="2" t="s">
        <v>42</v>
      </c>
      <c r="B12" s="2">
        <v>90.666666666666671</v>
      </c>
      <c r="C12" s="2" t="s">
        <v>42</v>
      </c>
      <c r="D12" s="2">
        <v>77.333333333333329</v>
      </c>
      <c r="E12" s="2" t="s">
        <v>42</v>
      </c>
      <c r="F12" s="2">
        <v>0</v>
      </c>
      <c r="G12" s="2" t="s">
        <v>42</v>
      </c>
      <c r="H12" s="2">
        <v>0</v>
      </c>
      <c r="I12" s="2" t="s">
        <v>42</v>
      </c>
      <c r="J12" s="2">
        <v>0</v>
      </c>
      <c r="K12" s="2" t="s">
        <v>42</v>
      </c>
      <c r="L12" s="2">
        <v>3.7037037037037033</v>
      </c>
    </row>
    <row r="13" spans="1:12" x14ac:dyDescent="0.3">
      <c r="A13" s="2" t="s">
        <v>43</v>
      </c>
      <c r="B13" s="2">
        <v>98.795180722891573</v>
      </c>
      <c r="C13" s="2" t="s">
        <v>43</v>
      </c>
      <c r="D13" s="2">
        <v>98.130841121495322</v>
      </c>
      <c r="E13" s="2" t="s">
        <v>43</v>
      </c>
      <c r="F13" s="2">
        <v>0</v>
      </c>
      <c r="G13" s="2" t="s">
        <v>43</v>
      </c>
      <c r="H13" s="2">
        <v>0</v>
      </c>
      <c r="I13" s="2" t="s">
        <v>43</v>
      </c>
      <c r="J13" s="2">
        <v>0</v>
      </c>
      <c r="K13" s="2" t="s">
        <v>43</v>
      </c>
      <c r="L13" s="2">
        <v>47.058823529411761</v>
      </c>
    </row>
    <row r="14" spans="1:12" x14ac:dyDescent="0.3">
      <c r="A14" s="2" t="s">
        <v>44</v>
      </c>
      <c r="B14" s="2">
        <v>287.59268851105355</v>
      </c>
      <c r="C14" s="2" t="s">
        <v>44</v>
      </c>
      <c r="D14" s="2">
        <v>259.19911421386479</v>
      </c>
      <c r="E14" s="2" t="s">
        <v>44</v>
      </c>
      <c r="F14" s="2">
        <v>0</v>
      </c>
      <c r="G14" s="2" t="s">
        <v>44</v>
      </c>
      <c r="H14" s="2">
        <v>0</v>
      </c>
      <c r="I14" s="2" t="s">
        <v>44</v>
      </c>
      <c r="J14" s="2">
        <v>0</v>
      </c>
      <c r="K14" s="2" t="s">
        <v>44</v>
      </c>
      <c r="L14" s="2">
        <v>75.762527233115463</v>
      </c>
    </row>
    <row r="15" spans="1:12" ht="15" thickBot="1" x14ac:dyDescent="0.35">
      <c r="A15" s="3" t="s">
        <v>45</v>
      </c>
      <c r="B15" s="3">
        <v>3</v>
      </c>
      <c r="C15" s="3" t="s">
        <v>45</v>
      </c>
      <c r="D15" s="3">
        <v>3</v>
      </c>
      <c r="E15" s="3" t="s">
        <v>45</v>
      </c>
      <c r="F15" s="3">
        <v>3</v>
      </c>
      <c r="G15" s="3" t="s">
        <v>45</v>
      </c>
      <c r="H15" s="3">
        <v>3</v>
      </c>
      <c r="I15" s="3" t="s">
        <v>45</v>
      </c>
      <c r="J15" s="3">
        <v>3</v>
      </c>
      <c r="K15" s="3" t="s">
        <v>45</v>
      </c>
      <c r="L15" s="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selection activeCell="G20" sqref="G20:J21"/>
    </sheetView>
  </sheetViews>
  <sheetFormatPr defaultRowHeight="14.4" x14ac:dyDescent="0.3"/>
  <sheetData>
    <row r="1" spans="1:22" x14ac:dyDescent="0.3">
      <c r="A1" t="s">
        <v>0</v>
      </c>
      <c r="D1" s="1" t="s">
        <v>1</v>
      </c>
      <c r="E1" s="1"/>
      <c r="F1" s="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U1" t="s">
        <v>10</v>
      </c>
    </row>
    <row r="2" spans="1:22" x14ac:dyDescent="0.3">
      <c r="A2" t="s">
        <v>11</v>
      </c>
      <c r="F2" t="s">
        <v>12</v>
      </c>
      <c r="G2">
        <v>68</v>
      </c>
      <c r="I2">
        <v>58</v>
      </c>
      <c r="K2">
        <v>0</v>
      </c>
      <c r="M2">
        <v>0</v>
      </c>
      <c r="O2">
        <v>7</v>
      </c>
      <c r="Q2">
        <v>17</v>
      </c>
      <c r="S2">
        <v>0</v>
      </c>
      <c r="U2">
        <v>8</v>
      </c>
    </row>
    <row r="3" spans="1:22" x14ac:dyDescent="0.3">
      <c r="F3" t="s">
        <v>13</v>
      </c>
      <c r="G3">
        <v>164</v>
      </c>
      <c r="I3">
        <v>139</v>
      </c>
      <c r="K3">
        <v>0</v>
      </c>
      <c r="M3">
        <v>0</v>
      </c>
      <c r="O3">
        <v>2</v>
      </c>
      <c r="Q3">
        <v>27</v>
      </c>
      <c r="S3">
        <v>0</v>
      </c>
      <c r="U3">
        <v>1</v>
      </c>
    </row>
    <row r="4" spans="1:22" x14ac:dyDescent="0.3">
      <c r="A4" t="s">
        <v>14</v>
      </c>
      <c r="F4" t="s">
        <v>15</v>
      </c>
      <c r="G4">
        <v>210</v>
      </c>
      <c r="I4">
        <v>210</v>
      </c>
      <c r="K4">
        <v>0</v>
      </c>
      <c r="M4">
        <v>0</v>
      </c>
      <c r="O4">
        <v>4</v>
      </c>
      <c r="Q4">
        <v>4</v>
      </c>
      <c r="S4">
        <v>0</v>
      </c>
      <c r="U4">
        <v>1</v>
      </c>
    </row>
    <row r="5" spans="1:22" x14ac:dyDescent="0.3">
      <c r="F5" t="s">
        <v>16</v>
      </c>
      <c r="G5">
        <f>(G2+G3+G4)</f>
        <v>442</v>
      </c>
      <c r="I5">
        <f t="shared" ref="I5:U5" si="0">(I2+I3+I4)</f>
        <v>407</v>
      </c>
      <c r="K5">
        <f t="shared" si="0"/>
        <v>0</v>
      </c>
      <c r="M5">
        <f t="shared" si="0"/>
        <v>0</v>
      </c>
      <c r="O5">
        <f t="shared" si="0"/>
        <v>13</v>
      </c>
      <c r="Q5">
        <f t="shared" si="0"/>
        <v>48</v>
      </c>
      <c r="S5">
        <f t="shared" si="0"/>
        <v>0</v>
      </c>
      <c r="U5">
        <f t="shared" si="0"/>
        <v>10</v>
      </c>
    </row>
    <row r="7" spans="1:22" x14ac:dyDescent="0.3">
      <c r="A7" s="1" t="s">
        <v>18</v>
      </c>
      <c r="B7" s="1"/>
    </row>
    <row r="8" spans="1:22" x14ac:dyDescent="0.3">
      <c r="A8" t="s">
        <v>12</v>
      </c>
      <c r="B8" t="s">
        <v>19</v>
      </c>
    </row>
    <row r="9" spans="1:22" x14ac:dyDescent="0.3">
      <c r="A9" t="s">
        <v>13</v>
      </c>
      <c r="B9" t="s">
        <v>20</v>
      </c>
    </row>
    <row r="10" spans="1:22" x14ac:dyDescent="0.3">
      <c r="A10" t="s">
        <v>15</v>
      </c>
      <c r="B10" t="s">
        <v>21</v>
      </c>
      <c r="E10" s="5"/>
      <c r="G10" s="2"/>
    </row>
    <row r="11" spans="1:22" x14ac:dyDescent="0.3">
      <c r="E11" s="5"/>
      <c r="G11" s="2"/>
    </row>
    <row r="13" spans="1:22" ht="15" thickBot="1" x14ac:dyDescent="0.35"/>
    <row r="14" spans="1:22" x14ac:dyDescent="0.3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10"/>
    </row>
    <row r="15" spans="1:22" x14ac:dyDescent="0.3">
      <c r="A15" s="11"/>
      <c r="B15" s="12" t="s">
        <v>46</v>
      </c>
      <c r="C15" s="12"/>
      <c r="D15" s="12"/>
      <c r="E15" s="12"/>
      <c r="F15" s="12"/>
      <c r="G15" s="12"/>
      <c r="H15" s="12"/>
      <c r="I15" s="12"/>
      <c r="J15" s="12"/>
      <c r="K15" s="12"/>
      <c r="L15" s="13"/>
    </row>
    <row r="16" spans="1:22" x14ac:dyDescent="0.3">
      <c r="A16" s="11"/>
      <c r="B16" s="14" t="s">
        <v>17</v>
      </c>
      <c r="C16" s="14"/>
      <c r="D16" s="14"/>
      <c r="E16" s="14" t="s">
        <v>3</v>
      </c>
      <c r="F16" s="14" t="s">
        <v>4</v>
      </c>
      <c r="G16" s="14" t="s">
        <v>5</v>
      </c>
      <c r="H16" s="14" t="s">
        <v>6</v>
      </c>
      <c r="I16" s="14" t="s">
        <v>9</v>
      </c>
      <c r="J16" s="14" t="s">
        <v>10</v>
      </c>
      <c r="K16" s="12"/>
      <c r="L16" s="15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3">
      <c r="A17" s="11"/>
      <c r="B17" s="14"/>
      <c r="C17" s="14"/>
      <c r="D17" s="14" t="s">
        <v>12</v>
      </c>
      <c r="E17" s="16">
        <f>G2/((G2+O2)/100)</f>
        <v>90.666666666666671</v>
      </c>
      <c r="F17" s="16">
        <f>I2/((I2+Q2)/100)</f>
        <v>77.333333333333329</v>
      </c>
      <c r="G17" s="16">
        <f>K2/(G2/100)</f>
        <v>0</v>
      </c>
      <c r="H17" s="16">
        <f>M2/(I2/100)</f>
        <v>0</v>
      </c>
      <c r="I17" s="16">
        <f>S2/(O2/100)</f>
        <v>0</v>
      </c>
      <c r="J17" s="16">
        <f>U2/(Q2/100)</f>
        <v>47.058823529411761</v>
      </c>
      <c r="K17" s="12"/>
      <c r="L17" s="15"/>
      <c r="M17" s="6"/>
      <c r="N17" s="6"/>
      <c r="O17" s="6"/>
      <c r="P17" s="6"/>
      <c r="Q17" s="6"/>
      <c r="R17" s="7"/>
      <c r="S17" s="6"/>
      <c r="T17" s="6"/>
      <c r="U17" s="6"/>
      <c r="V17" s="6"/>
    </row>
    <row r="18" spans="1:22" x14ac:dyDescent="0.3">
      <c r="A18" s="11"/>
      <c r="B18" s="14"/>
      <c r="C18" s="14"/>
      <c r="D18" s="14" t="s">
        <v>13</v>
      </c>
      <c r="E18" s="16">
        <f>G3/((G3+O3)/100)</f>
        <v>98.795180722891573</v>
      </c>
      <c r="F18" s="16">
        <f>I3/((I3+Q3)/100)</f>
        <v>83.734939759036152</v>
      </c>
      <c r="G18" s="16">
        <f>K3/(G3/100)</f>
        <v>0</v>
      </c>
      <c r="H18" s="16">
        <f>M3/(I3/100)</f>
        <v>0</v>
      </c>
      <c r="I18" s="16">
        <f>S3/(O3/100)</f>
        <v>0</v>
      </c>
      <c r="J18" s="16">
        <f>U3/(Q3/100)</f>
        <v>3.7037037037037033</v>
      </c>
      <c r="K18" s="12"/>
      <c r="L18" s="15"/>
      <c r="M18" s="6"/>
      <c r="N18" s="6"/>
      <c r="O18" s="6"/>
      <c r="P18" s="6"/>
      <c r="Q18" s="6"/>
      <c r="R18" s="7"/>
      <c r="S18" s="6"/>
      <c r="T18" s="6"/>
      <c r="U18" s="6"/>
      <c r="V18" s="6"/>
    </row>
    <row r="19" spans="1:22" x14ac:dyDescent="0.3">
      <c r="A19" s="11"/>
      <c r="B19" s="14"/>
      <c r="C19" s="14"/>
      <c r="D19" s="14" t="s">
        <v>15</v>
      </c>
      <c r="E19" s="16">
        <f>G4/((G4+O4)/100)</f>
        <v>98.130841121495322</v>
      </c>
      <c r="F19" s="16">
        <f>I4/((I4+Q4)/100)</f>
        <v>98.130841121495322</v>
      </c>
      <c r="G19" s="16">
        <f>K4/(G4/100)</f>
        <v>0</v>
      </c>
      <c r="H19" s="16">
        <f>M4/(I4/100)</f>
        <v>0</v>
      </c>
      <c r="I19" s="16">
        <f>S4/(O4/100)</f>
        <v>0</v>
      </c>
      <c r="J19" s="16">
        <f>U4/(Q4/100)</f>
        <v>25</v>
      </c>
      <c r="K19" s="12"/>
      <c r="L19" s="15"/>
      <c r="M19" s="6"/>
      <c r="N19" s="6"/>
      <c r="O19" s="6"/>
      <c r="P19" s="6"/>
      <c r="Q19" s="6"/>
      <c r="R19" s="7"/>
      <c r="S19" s="6"/>
      <c r="T19" s="6"/>
      <c r="U19" s="6"/>
      <c r="V19" s="6"/>
    </row>
    <row r="20" spans="1:22" x14ac:dyDescent="0.3">
      <c r="A20" s="11"/>
      <c r="B20" s="12"/>
      <c r="C20" s="20" t="s">
        <v>33</v>
      </c>
      <c r="D20" s="21"/>
      <c r="E20" s="22">
        <v>95.864229503684513</v>
      </c>
      <c r="F20" s="22">
        <v>86.399704737954934</v>
      </c>
      <c r="G20" s="22">
        <v>0</v>
      </c>
      <c r="H20" s="22">
        <v>0</v>
      </c>
      <c r="I20" s="22">
        <v>0</v>
      </c>
      <c r="J20" s="22">
        <v>25.254175744371821</v>
      </c>
      <c r="K20" s="12"/>
      <c r="L20" s="15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3">
      <c r="A21" s="11"/>
      <c r="B21" s="12"/>
      <c r="C21" s="20" t="s">
        <v>34</v>
      </c>
      <c r="D21" s="21"/>
      <c r="E21" s="22">
        <v>2.6058479976172579</v>
      </c>
      <c r="F21" s="22">
        <v>6.1497916453681842</v>
      </c>
      <c r="G21" s="22">
        <v>0</v>
      </c>
      <c r="H21" s="22">
        <v>0</v>
      </c>
      <c r="I21" s="22">
        <v>0</v>
      </c>
      <c r="J21" s="22">
        <v>12.516190285082041</v>
      </c>
      <c r="K21" s="12"/>
      <c r="L21" s="13"/>
    </row>
    <row r="22" spans="1:22" ht="15" thickBot="1" x14ac:dyDescent="0.3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9"/>
    </row>
    <row r="36" spans="2:2" x14ac:dyDescent="0.3">
      <c r="B36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A3" sqref="A3:L4"/>
    </sheetView>
  </sheetViews>
  <sheetFormatPr defaultRowHeight="14.4" x14ac:dyDescent="0.3"/>
  <sheetData>
    <row r="1" spans="1:12" x14ac:dyDescent="0.3">
      <c r="A1" s="4" t="s">
        <v>27</v>
      </c>
      <c r="B1" s="4"/>
      <c r="C1" s="4" t="s">
        <v>28</v>
      </c>
      <c r="D1" s="4"/>
      <c r="E1" s="4" t="s">
        <v>29</v>
      </c>
      <c r="F1" s="4"/>
      <c r="G1" s="4" t="s">
        <v>30</v>
      </c>
      <c r="H1" s="4"/>
      <c r="I1" s="4" t="s">
        <v>31</v>
      </c>
      <c r="J1" s="4"/>
      <c r="K1" s="4" t="s">
        <v>32</v>
      </c>
      <c r="L1" s="4"/>
    </row>
    <row r="2" spans="1:12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">
      <c r="A3" s="22" t="s">
        <v>33</v>
      </c>
      <c r="B3" s="22">
        <v>64.603329111018539</v>
      </c>
      <c r="C3" s="22" t="s">
        <v>33</v>
      </c>
      <c r="D3" s="22">
        <v>19.475214445417372</v>
      </c>
      <c r="E3" s="22" t="s">
        <v>33</v>
      </c>
      <c r="F3" s="22">
        <v>0</v>
      </c>
      <c r="G3" s="22" t="s">
        <v>33</v>
      </c>
      <c r="H3" s="22">
        <v>0</v>
      </c>
      <c r="I3" s="22" t="s">
        <v>33</v>
      </c>
      <c r="J3" s="22">
        <v>8.2378614293507919</v>
      </c>
      <c r="K3" s="22" t="s">
        <v>33</v>
      </c>
      <c r="L3" s="22">
        <v>39.977324263038547</v>
      </c>
    </row>
    <row r="4" spans="1:12" x14ac:dyDescent="0.3">
      <c r="A4" s="22" t="s">
        <v>34</v>
      </c>
      <c r="B4" s="22">
        <v>2.8701264112946516</v>
      </c>
      <c r="C4" s="22" t="s">
        <v>34</v>
      </c>
      <c r="D4" s="22">
        <v>8.4352936979699837</v>
      </c>
      <c r="E4" s="22" t="s">
        <v>34</v>
      </c>
      <c r="F4" s="22">
        <v>0</v>
      </c>
      <c r="G4" s="22" t="s">
        <v>34</v>
      </c>
      <c r="H4" s="22">
        <v>0</v>
      </c>
      <c r="I4" s="22" t="s">
        <v>34</v>
      </c>
      <c r="J4" s="22">
        <v>4.9211850164099245</v>
      </c>
      <c r="K4" s="22" t="s">
        <v>34</v>
      </c>
      <c r="L4" s="22">
        <v>18.034058654630723</v>
      </c>
    </row>
    <row r="5" spans="1:12" x14ac:dyDescent="0.3">
      <c r="A5" s="2" t="s">
        <v>35</v>
      </c>
      <c r="B5" s="2">
        <v>65.78947368421052</v>
      </c>
      <c r="C5" s="2" t="s">
        <v>35</v>
      </c>
      <c r="D5" s="2">
        <v>26.829268292682929</v>
      </c>
      <c r="E5" s="2" t="s">
        <v>35</v>
      </c>
      <c r="F5" s="2">
        <v>0</v>
      </c>
      <c r="G5" s="2" t="s">
        <v>35</v>
      </c>
      <c r="H5" s="2">
        <v>0</v>
      </c>
      <c r="I5" s="2" t="s">
        <v>35</v>
      </c>
      <c r="J5" s="2">
        <v>7.6923076923076916</v>
      </c>
      <c r="K5" s="2" t="s">
        <v>35</v>
      </c>
      <c r="L5" s="2">
        <v>29.931972789115648</v>
      </c>
    </row>
    <row r="6" spans="1:12" x14ac:dyDescent="0.3">
      <c r="A6" s="2" t="s">
        <v>36</v>
      </c>
      <c r="B6" s="2" t="e">
        <v>#N/A</v>
      </c>
      <c r="C6" s="2" t="s">
        <v>36</v>
      </c>
      <c r="D6" s="2" t="e">
        <v>#N/A</v>
      </c>
      <c r="E6" s="2" t="s">
        <v>36</v>
      </c>
      <c r="F6" s="2">
        <v>0</v>
      </c>
      <c r="G6" s="2" t="s">
        <v>36</v>
      </c>
      <c r="H6" s="2">
        <v>0</v>
      </c>
      <c r="I6" s="2" t="s">
        <v>36</v>
      </c>
      <c r="J6" s="2" t="e">
        <v>#N/A</v>
      </c>
      <c r="K6" s="2" t="s">
        <v>36</v>
      </c>
      <c r="L6" s="2" t="e">
        <v>#N/A</v>
      </c>
    </row>
    <row r="7" spans="1:12" x14ac:dyDescent="0.3">
      <c r="A7" s="2" t="s">
        <v>37</v>
      </c>
      <c r="B7" s="2">
        <v>4.9712047685076648</v>
      </c>
      <c r="C7" s="2" t="s">
        <v>37</v>
      </c>
      <c r="D7" s="2">
        <v>14.610357261649572</v>
      </c>
      <c r="E7" s="2" t="s">
        <v>37</v>
      </c>
      <c r="F7" s="2">
        <v>0</v>
      </c>
      <c r="G7" s="2" t="s">
        <v>37</v>
      </c>
      <c r="H7" s="2">
        <v>0</v>
      </c>
      <c r="I7" s="2" t="s">
        <v>37</v>
      </c>
      <c r="J7" s="2">
        <v>8.523742481868668</v>
      </c>
      <c r="K7" s="2" t="s">
        <v>37</v>
      </c>
      <c r="L7" s="2">
        <v>31.235905856497645</v>
      </c>
    </row>
    <row r="8" spans="1:12" x14ac:dyDescent="0.3">
      <c r="A8" s="2" t="s">
        <v>38</v>
      </c>
      <c r="B8" s="2">
        <v>24.712876850433346</v>
      </c>
      <c r="C8" s="2" t="s">
        <v>38</v>
      </c>
      <c r="D8" s="2">
        <v>213.46253931303636</v>
      </c>
      <c r="E8" s="2" t="s">
        <v>38</v>
      </c>
      <c r="F8" s="2">
        <v>0</v>
      </c>
      <c r="G8" s="2" t="s">
        <v>38</v>
      </c>
      <c r="H8" s="2">
        <v>0</v>
      </c>
      <c r="I8" s="2" t="s">
        <v>38</v>
      </c>
      <c r="J8" s="2">
        <v>72.654185897212642</v>
      </c>
      <c r="K8" s="2" t="s">
        <v>38</v>
      </c>
      <c r="L8" s="2">
        <v>975.68181467598379</v>
      </c>
    </row>
    <row r="9" spans="1:12" x14ac:dyDescent="0.3">
      <c r="A9" s="2" t="s">
        <v>39</v>
      </c>
      <c r="B9" s="2" t="e">
        <v>#DIV/0!</v>
      </c>
      <c r="C9" s="2" t="s">
        <v>39</v>
      </c>
      <c r="D9" s="2" t="e">
        <v>#DIV/0!</v>
      </c>
      <c r="E9" s="2" t="s">
        <v>39</v>
      </c>
      <c r="F9" s="2" t="e">
        <v>#DIV/0!</v>
      </c>
      <c r="G9" s="2" t="s">
        <v>39</v>
      </c>
      <c r="H9" s="2" t="e">
        <v>#DIV/0!</v>
      </c>
      <c r="I9" s="2" t="s">
        <v>39</v>
      </c>
      <c r="J9" s="2" t="e">
        <v>#DIV/0!</v>
      </c>
      <c r="K9" s="2" t="s">
        <v>39</v>
      </c>
      <c r="L9" s="2" t="e">
        <v>#DIV/0!</v>
      </c>
    </row>
    <row r="10" spans="1:12" x14ac:dyDescent="0.3">
      <c r="A10" s="2" t="s">
        <v>40</v>
      </c>
      <c r="B10" s="2">
        <v>-1.0125856477371367</v>
      </c>
      <c r="C10" s="2" t="s">
        <v>40</v>
      </c>
      <c r="D10" s="2">
        <v>-1.6911876945811355</v>
      </c>
      <c r="E10" s="2" t="s">
        <v>40</v>
      </c>
      <c r="F10" s="2" t="e">
        <v>#DIV/0!</v>
      </c>
      <c r="G10" s="2" t="s">
        <v>40</v>
      </c>
      <c r="H10" s="2" t="e">
        <v>#DIV/0!</v>
      </c>
      <c r="I10" s="2" t="s">
        <v>40</v>
      </c>
      <c r="J10" s="2">
        <v>0.28683819506220126</v>
      </c>
      <c r="K10" s="2" t="s">
        <v>40</v>
      </c>
      <c r="L10" s="2">
        <v>1.2975095709732603</v>
      </c>
    </row>
    <row r="11" spans="1:12" x14ac:dyDescent="0.3">
      <c r="A11" s="2" t="s">
        <v>41</v>
      </c>
      <c r="B11" s="2">
        <v>9.7278307220158311</v>
      </c>
      <c r="C11" s="2" t="s">
        <v>41</v>
      </c>
      <c r="D11" s="2">
        <v>26.298361798536074</v>
      </c>
      <c r="E11" s="2" t="s">
        <v>41</v>
      </c>
      <c r="F11" s="2">
        <v>0</v>
      </c>
      <c r="G11" s="2" t="s">
        <v>41</v>
      </c>
      <c r="H11" s="2">
        <v>0</v>
      </c>
      <c r="I11" s="2" t="s">
        <v>41</v>
      </c>
      <c r="J11" s="2">
        <v>17.021276595744681</v>
      </c>
      <c r="K11" s="2" t="s">
        <v>41</v>
      </c>
      <c r="L11" s="2">
        <v>60</v>
      </c>
    </row>
    <row r="12" spans="1:12" x14ac:dyDescent="0.3">
      <c r="A12" s="2" t="s">
        <v>42</v>
      </c>
      <c r="B12" s="2">
        <v>59.146341463414636</v>
      </c>
      <c r="C12" s="2" t="s">
        <v>42</v>
      </c>
      <c r="D12" s="2">
        <v>2.6490066225165565</v>
      </c>
      <c r="E12" s="2" t="s">
        <v>42</v>
      </c>
      <c r="F12" s="2">
        <v>0</v>
      </c>
      <c r="G12" s="2" t="s">
        <v>42</v>
      </c>
      <c r="H12" s="2">
        <v>0</v>
      </c>
      <c r="I12" s="2" t="s">
        <v>42</v>
      </c>
      <c r="J12" s="2">
        <v>0</v>
      </c>
      <c r="K12" s="2" t="s">
        <v>42</v>
      </c>
      <c r="L12" s="2">
        <v>15</v>
      </c>
    </row>
    <row r="13" spans="1:12" x14ac:dyDescent="0.3">
      <c r="A13" s="2" t="s">
        <v>43</v>
      </c>
      <c r="B13" s="2">
        <v>68.874172185430467</v>
      </c>
      <c r="C13" s="2" t="s">
        <v>43</v>
      </c>
      <c r="D13" s="2">
        <v>28.94736842105263</v>
      </c>
      <c r="E13" s="2" t="s">
        <v>43</v>
      </c>
      <c r="F13" s="2">
        <v>0</v>
      </c>
      <c r="G13" s="2" t="s">
        <v>43</v>
      </c>
      <c r="H13" s="2">
        <v>0</v>
      </c>
      <c r="I13" s="2" t="s">
        <v>43</v>
      </c>
      <c r="J13" s="2">
        <v>17.021276595744681</v>
      </c>
      <c r="K13" s="2" t="s">
        <v>43</v>
      </c>
      <c r="L13" s="2">
        <v>75</v>
      </c>
    </row>
    <row r="14" spans="1:12" x14ac:dyDescent="0.3">
      <c r="A14" s="2" t="s">
        <v>44</v>
      </c>
      <c r="B14" s="2">
        <v>193.80998733305563</v>
      </c>
      <c r="C14" s="2" t="s">
        <v>44</v>
      </c>
      <c r="D14" s="2">
        <v>58.425643336252115</v>
      </c>
      <c r="E14" s="2" t="s">
        <v>44</v>
      </c>
      <c r="F14" s="2">
        <v>0</v>
      </c>
      <c r="G14" s="2" t="s">
        <v>44</v>
      </c>
      <c r="H14" s="2">
        <v>0</v>
      </c>
      <c r="I14" s="2" t="s">
        <v>44</v>
      </c>
      <c r="J14" s="2">
        <v>24.713584288052374</v>
      </c>
      <c r="K14" s="2" t="s">
        <v>44</v>
      </c>
      <c r="L14" s="2">
        <v>119.93197278911565</v>
      </c>
    </row>
    <row r="15" spans="1:12" ht="15" thickBot="1" x14ac:dyDescent="0.35">
      <c r="A15" s="3" t="s">
        <v>45</v>
      </c>
      <c r="B15" s="3">
        <v>3</v>
      </c>
      <c r="C15" s="3" t="s">
        <v>45</v>
      </c>
      <c r="D15" s="3">
        <v>3</v>
      </c>
      <c r="E15" s="3" t="s">
        <v>45</v>
      </c>
      <c r="F15" s="3">
        <v>3</v>
      </c>
      <c r="G15" s="3" t="s">
        <v>45</v>
      </c>
      <c r="H15" s="3">
        <v>3</v>
      </c>
      <c r="I15" s="3" t="s">
        <v>45</v>
      </c>
      <c r="J15" s="3">
        <v>3</v>
      </c>
      <c r="K15" s="3" t="s">
        <v>45</v>
      </c>
      <c r="L15" s="3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workbookViewId="0">
      <selection activeCell="W30" sqref="W30"/>
    </sheetView>
  </sheetViews>
  <sheetFormatPr defaultRowHeight="14.4" x14ac:dyDescent="0.3"/>
  <sheetData>
    <row r="1" spans="1:23" x14ac:dyDescent="0.3">
      <c r="A1" t="s">
        <v>0</v>
      </c>
      <c r="C1" s="1" t="s">
        <v>22</v>
      </c>
      <c r="E1" s="1"/>
      <c r="F1" s="1" t="s">
        <v>23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U1" t="s">
        <v>10</v>
      </c>
    </row>
    <row r="2" spans="1:23" x14ac:dyDescent="0.3">
      <c r="A2" t="s">
        <v>11</v>
      </c>
      <c r="F2" t="s">
        <v>12</v>
      </c>
      <c r="G2">
        <v>100</v>
      </c>
      <c r="I2">
        <v>44</v>
      </c>
      <c r="K2">
        <v>0</v>
      </c>
      <c r="M2">
        <v>0</v>
      </c>
      <c r="O2">
        <v>52</v>
      </c>
      <c r="Q2">
        <v>108</v>
      </c>
      <c r="S2">
        <v>4</v>
      </c>
      <c r="U2">
        <v>81</v>
      </c>
    </row>
    <row r="3" spans="1:23" x14ac:dyDescent="0.3">
      <c r="F3" t="s">
        <v>13</v>
      </c>
      <c r="G3">
        <v>104</v>
      </c>
      <c r="I3">
        <v>4</v>
      </c>
      <c r="K3">
        <v>0</v>
      </c>
      <c r="M3">
        <v>0</v>
      </c>
      <c r="O3">
        <v>47</v>
      </c>
      <c r="Q3">
        <v>147</v>
      </c>
      <c r="S3">
        <v>8</v>
      </c>
      <c r="U3">
        <v>44</v>
      </c>
    </row>
    <row r="4" spans="1:23" x14ac:dyDescent="0.3">
      <c r="A4" t="s">
        <v>14</v>
      </c>
      <c r="F4" t="s">
        <v>15</v>
      </c>
      <c r="G4">
        <v>194</v>
      </c>
      <c r="I4">
        <v>88</v>
      </c>
      <c r="K4">
        <v>0</v>
      </c>
      <c r="M4">
        <v>0</v>
      </c>
      <c r="O4">
        <v>134</v>
      </c>
      <c r="Q4">
        <v>240</v>
      </c>
      <c r="S4">
        <v>0</v>
      </c>
      <c r="U4">
        <v>36</v>
      </c>
    </row>
    <row r="5" spans="1:23" x14ac:dyDescent="0.3">
      <c r="F5" s="1" t="s">
        <v>16</v>
      </c>
      <c r="G5">
        <f>G2+G3+G4</f>
        <v>398</v>
      </c>
      <c r="I5">
        <f t="shared" ref="I5:U5" si="0">I2+I3+I4</f>
        <v>136</v>
      </c>
      <c r="K5">
        <f t="shared" si="0"/>
        <v>0</v>
      </c>
      <c r="M5">
        <f t="shared" si="0"/>
        <v>0</v>
      </c>
      <c r="O5">
        <f t="shared" si="0"/>
        <v>233</v>
      </c>
      <c r="Q5">
        <f t="shared" si="0"/>
        <v>495</v>
      </c>
      <c r="S5">
        <f t="shared" si="0"/>
        <v>12</v>
      </c>
      <c r="U5">
        <f t="shared" si="0"/>
        <v>161</v>
      </c>
    </row>
    <row r="6" spans="1:23" x14ac:dyDescent="0.3"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3">
      <c r="A7" s="1" t="s">
        <v>18</v>
      </c>
      <c r="B7" s="1"/>
      <c r="F7" s="6"/>
      <c r="G7" s="7"/>
      <c r="H7" s="7"/>
      <c r="I7" s="7"/>
      <c r="J7" s="6"/>
      <c r="K7" s="7"/>
      <c r="L7" s="7"/>
      <c r="M7" s="7"/>
      <c r="N7" s="6"/>
      <c r="O7" s="6"/>
      <c r="P7" s="6"/>
      <c r="Q7" s="6"/>
      <c r="R7" s="6"/>
      <c r="S7" s="7"/>
      <c r="T7" s="7"/>
      <c r="U7" s="7"/>
      <c r="V7" s="6"/>
      <c r="W7" s="6"/>
    </row>
    <row r="8" spans="1:23" x14ac:dyDescent="0.3">
      <c r="A8" t="s">
        <v>12</v>
      </c>
      <c r="B8" t="s">
        <v>24</v>
      </c>
      <c r="F8" s="6"/>
      <c r="G8" s="7"/>
      <c r="H8" s="6"/>
      <c r="I8" s="7"/>
      <c r="J8" s="6"/>
      <c r="K8" s="7"/>
      <c r="L8" s="7"/>
      <c r="M8" s="7"/>
      <c r="N8" s="6"/>
      <c r="O8" s="6"/>
      <c r="P8" s="6"/>
      <c r="Q8" s="6"/>
      <c r="R8" s="6"/>
      <c r="S8" s="7"/>
      <c r="T8" s="7"/>
      <c r="U8" s="7"/>
      <c r="V8" s="6"/>
      <c r="W8" s="6"/>
    </row>
    <row r="9" spans="1:23" x14ac:dyDescent="0.3">
      <c r="A9" t="s">
        <v>13</v>
      </c>
      <c r="B9" t="s">
        <v>25</v>
      </c>
      <c r="F9" s="6"/>
      <c r="G9" s="7"/>
      <c r="H9" s="6"/>
      <c r="I9" s="7"/>
      <c r="J9" s="6"/>
      <c r="K9" s="7"/>
      <c r="L9" s="7"/>
      <c r="M9" s="7"/>
      <c r="N9" s="6"/>
      <c r="O9" s="6"/>
      <c r="P9" s="6"/>
      <c r="Q9" s="6"/>
      <c r="R9" s="6"/>
      <c r="S9" s="7"/>
      <c r="T9" s="7"/>
      <c r="U9" s="7"/>
      <c r="V9" s="6"/>
      <c r="W9" s="6"/>
    </row>
    <row r="10" spans="1:23" x14ac:dyDescent="0.3">
      <c r="A10" t="s">
        <v>15</v>
      </c>
      <c r="B10" t="s">
        <v>26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3" spans="1:23" ht="15" thickBot="1" x14ac:dyDescent="0.35"/>
    <row r="14" spans="1:23" x14ac:dyDescent="0.3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10"/>
    </row>
    <row r="15" spans="1:23" x14ac:dyDescent="0.3">
      <c r="A15" s="11"/>
      <c r="B15" s="12" t="s">
        <v>46</v>
      </c>
      <c r="C15" s="12"/>
      <c r="D15" s="12"/>
      <c r="E15" s="12"/>
      <c r="F15" s="12"/>
      <c r="G15" s="12"/>
      <c r="H15" s="12"/>
      <c r="I15" s="12"/>
      <c r="J15" s="12"/>
      <c r="K15" s="12"/>
      <c r="L15" s="13"/>
    </row>
    <row r="16" spans="1:23" x14ac:dyDescent="0.3">
      <c r="A16" s="11"/>
      <c r="B16" s="14" t="s">
        <v>17</v>
      </c>
      <c r="C16" s="14"/>
      <c r="D16" s="14"/>
      <c r="E16" s="14" t="s">
        <v>3</v>
      </c>
      <c r="F16" s="14" t="s">
        <v>4</v>
      </c>
      <c r="G16" s="14" t="s">
        <v>5</v>
      </c>
      <c r="H16" s="14" t="s">
        <v>6</v>
      </c>
      <c r="I16" s="14" t="s">
        <v>9</v>
      </c>
      <c r="J16" s="14" t="s">
        <v>10</v>
      </c>
      <c r="K16" s="12"/>
      <c r="L16" s="15"/>
    </row>
    <row r="17" spans="1:22" x14ac:dyDescent="0.3">
      <c r="A17" s="11"/>
      <c r="B17" s="14"/>
      <c r="C17" s="14"/>
      <c r="D17" s="14" t="s">
        <v>12</v>
      </c>
      <c r="E17" s="16">
        <f>G2/((G2+O2)/100)</f>
        <v>65.78947368421052</v>
      </c>
      <c r="F17" s="16">
        <f>I2/((I2+Q2)/100)</f>
        <v>28.94736842105263</v>
      </c>
      <c r="G17" s="16">
        <f>K2/(G2/100)</f>
        <v>0</v>
      </c>
      <c r="H17" s="16">
        <f>M2/(I2/100)</f>
        <v>0</v>
      </c>
      <c r="I17" s="16">
        <f>S2/(O2/100)</f>
        <v>7.6923076923076916</v>
      </c>
      <c r="J17" s="16">
        <f>U2/(Q2/100)</f>
        <v>75</v>
      </c>
      <c r="K17" s="12"/>
      <c r="L17" s="15"/>
    </row>
    <row r="18" spans="1:22" x14ac:dyDescent="0.3">
      <c r="A18" s="11"/>
      <c r="B18" s="14"/>
      <c r="C18" s="14"/>
      <c r="D18" s="14" t="s">
        <v>13</v>
      </c>
      <c r="E18" s="16">
        <f>G3/((G3+O3)/100)</f>
        <v>68.874172185430467</v>
      </c>
      <c r="F18" s="16">
        <f>I3/((I3+Q3)/100)</f>
        <v>2.6490066225165565</v>
      </c>
      <c r="G18" s="16">
        <f>K3/(G3/100)</f>
        <v>0</v>
      </c>
      <c r="H18" s="16">
        <f>M3/(I3/100)</f>
        <v>0</v>
      </c>
      <c r="I18" s="16">
        <f>S3/(O3/100)</f>
        <v>17.021276595744681</v>
      </c>
      <c r="J18" s="16">
        <f>U3/(Q3/100)</f>
        <v>29.931972789115648</v>
      </c>
      <c r="K18" s="12"/>
      <c r="L18" s="15"/>
    </row>
    <row r="19" spans="1:22" x14ac:dyDescent="0.3">
      <c r="A19" s="11"/>
      <c r="B19" s="14"/>
      <c r="C19" s="14"/>
      <c r="D19" s="14" t="s">
        <v>15</v>
      </c>
      <c r="E19" s="16">
        <f>G4/((G4+O4)/100)</f>
        <v>59.146341463414636</v>
      </c>
      <c r="F19" s="16">
        <f>I4/((I4+Q4)/100)</f>
        <v>26.829268292682929</v>
      </c>
      <c r="G19" s="16">
        <f>K4/(G4/100)</f>
        <v>0</v>
      </c>
      <c r="H19" s="16">
        <f>M4/(I4/100)</f>
        <v>0</v>
      </c>
      <c r="I19" s="16">
        <f>S4/(O4/100)</f>
        <v>0</v>
      </c>
      <c r="J19" s="16">
        <f>U4/(Q4/100)</f>
        <v>15</v>
      </c>
      <c r="K19" s="12"/>
      <c r="L19" s="15"/>
    </row>
    <row r="20" spans="1:22" x14ac:dyDescent="0.3">
      <c r="A20" s="11"/>
      <c r="B20" s="12"/>
      <c r="C20" s="20" t="s">
        <v>33</v>
      </c>
      <c r="D20" s="21"/>
      <c r="E20" s="22">
        <v>64.603329111018539</v>
      </c>
      <c r="F20" s="22">
        <v>19.475214445417372</v>
      </c>
      <c r="G20" s="22">
        <v>0</v>
      </c>
      <c r="H20" s="22">
        <v>0</v>
      </c>
      <c r="I20" s="22">
        <v>8.2378614293507919</v>
      </c>
      <c r="J20" s="22">
        <v>39.977324263038547</v>
      </c>
      <c r="K20" s="12"/>
      <c r="L20" s="15"/>
    </row>
    <row r="21" spans="1:22" x14ac:dyDescent="0.3">
      <c r="A21" s="11"/>
      <c r="B21" s="12"/>
      <c r="C21" s="20" t="s">
        <v>34</v>
      </c>
      <c r="D21" s="21"/>
      <c r="E21" s="22">
        <v>2.8701264112946516</v>
      </c>
      <c r="F21" s="22">
        <v>8.4352936979699837</v>
      </c>
      <c r="G21" s="22">
        <v>0</v>
      </c>
      <c r="H21" s="22">
        <v>0</v>
      </c>
      <c r="I21" s="22">
        <v>4.9211850164099245</v>
      </c>
      <c r="J21" s="22">
        <v>18.034058654630723</v>
      </c>
      <c r="K21" s="12"/>
      <c r="L21" s="13"/>
    </row>
    <row r="22" spans="1:22" ht="15" thickBot="1" x14ac:dyDescent="0.3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9"/>
    </row>
    <row r="24" spans="1:22" x14ac:dyDescent="0.3">
      <c r="U24" s="2"/>
      <c r="V24" s="2"/>
    </row>
    <row r="25" spans="1:22" x14ac:dyDescent="0.3">
      <c r="U25" s="2"/>
      <c r="V25" s="2"/>
    </row>
    <row r="26" spans="1:22" x14ac:dyDescent="0.3">
      <c r="U26" s="6"/>
      <c r="V26" s="6"/>
    </row>
    <row r="36" spans="2:2" x14ac:dyDescent="0.3">
      <c r="B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Fig.2 chart b statistic</vt:lpstr>
      <vt:lpstr>Fig.2 chart b</vt:lpstr>
      <vt:lpstr>Fig.2 chart c statistic</vt:lpstr>
      <vt:lpstr>Fig.2 chart c</vt:lpstr>
    </vt:vector>
  </TitlesOfParts>
  <Company>Mikrobiologický ústav AV ČR, v. v. i.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Pospíšil Jiří</dc:creator>
  <cp:lastModifiedBy>Pospíšil Jiří</cp:lastModifiedBy>
  <dcterms:created xsi:type="dcterms:W3CDTF">2020-05-22T09:15:38Z</dcterms:created>
  <dcterms:modified xsi:type="dcterms:W3CDTF">2020-07-01T08:57:15Z</dcterms:modified>
</cp:coreProperties>
</file>