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pospij\Desktop\publikační snímky\PRIMARY DATA\Fig. 4\"/>
    </mc:Choice>
  </mc:AlternateContent>
  <bookViews>
    <workbookView xWindow="0" yWindow="0" windowWidth="23040" windowHeight="9192" activeTab="3"/>
  </bookViews>
  <sheets>
    <sheet name="Sheet1" sheetId="10" r:id="rId1"/>
    <sheet name="Fig.4 chart b" sheetId="8" r:id="rId2"/>
    <sheet name="Sheet2" sheetId="11" r:id="rId3"/>
    <sheet name="Fig.4 chart c" sheetId="9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10" i="8" l="1"/>
  <c r="AI10" i="8"/>
  <c r="AM9" i="8"/>
  <c r="AI9" i="8"/>
  <c r="AP9" i="8" s="1"/>
  <c r="AM8" i="8"/>
  <c r="AI8" i="8"/>
  <c r="X8" i="8"/>
  <c r="X9" i="8"/>
  <c r="X10" i="8"/>
  <c r="AB10" i="8"/>
  <c r="AE10" i="8" s="1"/>
  <c r="AB9" i="8"/>
  <c r="AE9" i="8" s="1"/>
  <c r="AB8" i="8"/>
  <c r="Q10" i="8"/>
  <c r="M10" i="8"/>
  <c r="T10" i="8" s="1"/>
  <c r="T9" i="8"/>
  <c r="Q9" i="8"/>
  <c r="M9" i="8"/>
  <c r="Q8" i="8"/>
  <c r="T8" i="8" s="1"/>
  <c r="M8" i="8"/>
  <c r="I9" i="8"/>
  <c r="I10" i="8"/>
  <c r="F9" i="8"/>
  <c r="F10" i="8"/>
  <c r="I8" i="8"/>
  <c r="F8" i="8"/>
  <c r="B9" i="8"/>
  <c r="B10" i="8"/>
  <c r="B8" i="8"/>
  <c r="AP10" i="8" l="1"/>
  <c r="AP8" i="8"/>
  <c r="AE8" i="8"/>
</calcChain>
</file>

<file path=xl/sharedStrings.xml><?xml version="1.0" encoding="utf-8"?>
<sst xmlns="http://schemas.openxmlformats.org/spreadsheetml/2006/main" count="264" uniqueCount="60">
  <si>
    <t>1925+2380</t>
  </si>
  <si>
    <t>1925 + 1922</t>
  </si>
  <si>
    <t>1925+1922 +Dnase</t>
  </si>
  <si>
    <t>E1</t>
  </si>
  <si>
    <t>E2</t>
  </si>
  <si>
    <t>E3</t>
  </si>
  <si>
    <t>transformation efficiency %</t>
  </si>
  <si>
    <t>Number of recipients 10-4</t>
  </si>
  <si>
    <t>CFU/ml</t>
  </si>
  <si>
    <t>empty</t>
  </si>
  <si>
    <t>Dnase</t>
  </si>
  <si>
    <t>1944+1940</t>
  </si>
  <si>
    <t>1944+1940 +Dnase</t>
  </si>
  <si>
    <t>1925+2317 +Dnase</t>
  </si>
  <si>
    <t>1925+2380 +Dnase</t>
  </si>
  <si>
    <t>1925+2317 10-4</t>
  </si>
  <si>
    <t>wt</t>
  </si>
  <si>
    <t>sigD</t>
  </si>
  <si>
    <t>hs-comK</t>
  </si>
  <si>
    <t>qPCR results</t>
  </si>
  <si>
    <t xml:space="preserve">Wt </t>
  </si>
  <si>
    <t>SigD</t>
  </si>
  <si>
    <t>SigD+Dnase</t>
  </si>
  <si>
    <t>Wt+DNase</t>
  </si>
  <si>
    <t>comK UP</t>
  </si>
  <si>
    <t>comK UP + Dnase</t>
  </si>
  <si>
    <t>comk</t>
  </si>
  <si>
    <t>comk+Dnase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</si>
  <si>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</si>
  <si>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</si>
  <si>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</si>
  <si>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</si>
  <si>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</si>
  <si>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</si>
  <si>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</si>
  <si>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</si>
  <si>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</si>
  <si>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</si>
  <si>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</si>
  <si>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</si>
  <si>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</si>
  <si>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</si>
  <si>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</si>
  <si>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</si>
  <si>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</si>
  <si>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</si>
  <si>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</si>
  <si>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</si>
  <si>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</si>
  <si>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Wt</t>
  </si>
  <si>
    <t>Wt + DNase</t>
  </si>
  <si>
    <t>SigD + DNase</t>
  </si>
  <si>
    <t>ComKUP</t>
  </si>
  <si>
    <t>ComKUP+DNase</t>
  </si>
  <si>
    <t>comKKO</t>
  </si>
  <si>
    <t>comKKO+DNase</t>
  </si>
  <si>
    <t>mean</t>
  </si>
  <si>
    <t>KOcomK</t>
  </si>
  <si>
    <t>E4</t>
  </si>
  <si>
    <t>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</si>
</sst>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i/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6" xfId="0" applyBorder="1"/>
    <xf numFmtId="0" fontId="0" fillId="0" borderId="8" xfId="0" applyBorder="1"/>
    <xf numFmtId="0" fontId="1" fillId="0" borderId="5" xfId="0" applyFont="1" applyBorder="1"/>
    <xf numFmtId="0" fontId="1" fillId="0" borderId="0" xfId="0" applyFont="1" applyBorder="1"/>
    <xf numFmtId="0" fontId="1" fillId="0" borderId="7" xfId="0" applyFont="1" applyBorder="1"/>
    <xf numFmtId="0" fontId="1" fillId="0" borderId="2" xfId="0" applyFont="1" applyBorder="1"/>
    <xf numFmtId="0" fontId="1" fillId="2" borderId="3" xfId="0" applyFont="1" applyFill="1" applyBorder="1"/>
    <xf numFmtId="0" fontId="0" fillId="2" borderId="1" xfId="0" applyFill="1" applyBorder="1"/>
    <xf numFmtId="0" fontId="1" fillId="2" borderId="1" xfId="0" applyFont="1" applyFill="1" applyBorder="1"/>
    <xf numFmtId="0" fontId="1" fillId="2" borderId="4" xfId="0" applyFont="1" applyFill="1" applyBorder="1"/>
    <xf numFmtId="0" fontId="0" fillId="5" borderId="0" xfId="0" applyFill="1"/>
    <xf numFmtId="0" fontId="0" fillId="6" borderId="9" xfId="0" applyFill="1" applyBorder="1"/>
    <xf numFmtId="0" fontId="0" fillId="5" borderId="9" xfId="0" applyFill="1" applyBorder="1"/>
    <xf numFmtId="0" fontId="2" fillId="3" borderId="9" xfId="0" applyNumberFormat="1" applyFont="1" applyFill="1" applyBorder="1"/>
    <xf numFmtId="0" fontId="0" fillId="4" borderId="9" xfId="0" applyFont="1" applyFill="1" applyBorder="1"/>
    <xf numFmtId="0" fontId="0" fillId="0" borderId="0" xfId="0" applyFont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10" xfId="0" applyFont="1" applyFill="1" applyBorder="1" applyAlignment="1">
      <alignment horizontal="center"/>
    </xf>
    <xf numFmtId="0" fontId="1" fillId="0" borderId="0" xfId="0" applyFont="1" applyFill="1" applyBorder="1" applyAlignment="1"/>
    <xf numFmtId="11" fontId="0" fillId="0" borderId="0" xfId="0" applyNumberFormat="1"/>
    <xf numFmtId="0" fontId="0" fillId="5" borderId="0" xfId="0" applyFill="1" applyBorder="1"/>
    <xf numFmtId="0" fontId="2" fillId="0" borderId="9" xfId="0" applyNumberFormat="1" applyFont="1" applyFill="1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P4" activeCellId="7" sqref="B4 D4 F4 H4 J4 L4 N4 P4"/>
    </sheetView>
  </sheetViews>
  <sheetFormatPr defaultRowHeight="14.4" x14ac:dyDescent="0.3"/>
  <sheetData>
    <row r="1" spans="1:16" x14ac:dyDescent="0.3">
      <c r="A1" s="19" t="s">
        <v>28</v>
      </c>
      <c r="B1" s="19"/>
      <c r="C1" s="19" t="s">
        <v>29</v>
      </c>
      <c r="D1" s="19"/>
      <c r="E1" s="19" t="s">
        <v>30</v>
      </c>
      <c r="F1" s="19"/>
      <c r="G1" s="19" t="s">
        <v>31</v>
      </c>
      <c r="H1" s="19"/>
      <c r="I1" s="19" t="s">
        <v>32</v>
      </c>
      <c r="J1" s="19"/>
      <c r="K1" s="19" t="s">
        <v>33</v>
      </c>
      <c r="L1" s="19"/>
      <c r="M1" s="19" t="s">
        <v>34</v>
      </c>
      <c r="N1" s="19"/>
      <c r="O1" s="19" t="s">
        <v>35</v>
      </c>
      <c r="P1" s="19"/>
    </row>
    <row r="2" spans="1:16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</row>
    <row r="3" spans="1:16" x14ac:dyDescent="0.3">
      <c r="A3" s="17" t="s">
        <v>36</v>
      </c>
      <c r="B3" s="17">
        <v>4.9402713618409448E-3</v>
      </c>
      <c r="C3" s="17" t="s">
        <v>36</v>
      </c>
      <c r="D3" s="17">
        <v>0</v>
      </c>
      <c r="E3" s="17" t="s">
        <v>36</v>
      </c>
      <c r="F3" s="17">
        <v>9.434762544374872E-4</v>
      </c>
      <c r="G3" s="17" t="s">
        <v>36</v>
      </c>
      <c r="H3" s="17">
        <v>0</v>
      </c>
      <c r="I3" s="17" t="s">
        <v>36</v>
      </c>
      <c r="J3" s="17">
        <v>2.2974371785696106</v>
      </c>
      <c r="K3" s="17" t="s">
        <v>36</v>
      </c>
      <c r="L3" s="17">
        <v>0</v>
      </c>
      <c r="M3" s="17" t="s">
        <v>36</v>
      </c>
      <c r="N3" s="17">
        <v>0</v>
      </c>
      <c r="O3" s="17" t="s">
        <v>36</v>
      </c>
      <c r="P3" s="17">
        <v>0</v>
      </c>
    </row>
    <row r="4" spans="1:16" x14ac:dyDescent="0.3">
      <c r="A4" s="17" t="s">
        <v>37</v>
      </c>
      <c r="B4" s="17">
        <v>5.0616713556736058E-4</v>
      </c>
      <c r="C4" s="17" t="s">
        <v>37</v>
      </c>
      <c r="D4" s="17">
        <v>0</v>
      </c>
      <c r="E4" s="17" t="s">
        <v>37</v>
      </c>
      <c r="F4" s="17">
        <v>1.1057554551586095E-4</v>
      </c>
      <c r="G4" s="17" t="s">
        <v>37</v>
      </c>
      <c r="H4" s="17">
        <v>0</v>
      </c>
      <c r="I4" s="17" t="s">
        <v>37</v>
      </c>
      <c r="J4" s="17">
        <v>0.49968109994353971</v>
      </c>
      <c r="K4" s="17" t="s">
        <v>37</v>
      </c>
      <c r="L4" s="17">
        <v>0</v>
      </c>
      <c r="M4" s="17" t="s">
        <v>37</v>
      </c>
      <c r="N4" s="17">
        <v>0</v>
      </c>
      <c r="O4" s="17" t="s">
        <v>37</v>
      </c>
      <c r="P4" s="17">
        <v>0</v>
      </c>
    </row>
    <row r="5" spans="1:16" x14ac:dyDescent="0.3">
      <c r="A5" s="17" t="s">
        <v>38</v>
      </c>
      <c r="B5" s="17">
        <v>5.2245862884160756E-3</v>
      </c>
      <c r="C5" s="17" t="s">
        <v>38</v>
      </c>
      <c r="D5" s="17">
        <v>0</v>
      </c>
      <c r="E5" s="17" t="s">
        <v>38</v>
      </c>
      <c r="F5" s="17">
        <v>9.2150170648464165E-4</v>
      </c>
      <c r="G5" s="17" t="s">
        <v>38</v>
      </c>
      <c r="H5" s="17">
        <v>0</v>
      </c>
      <c r="I5" s="17" t="s">
        <v>38</v>
      </c>
      <c r="J5" s="17">
        <v>2.0134228187919465</v>
      </c>
      <c r="K5" s="17" t="s">
        <v>38</v>
      </c>
      <c r="L5" s="17">
        <v>0</v>
      </c>
      <c r="M5" s="17" t="s">
        <v>38</v>
      </c>
      <c r="N5" s="17">
        <v>0</v>
      </c>
      <c r="O5" s="17" t="s">
        <v>38</v>
      </c>
      <c r="P5" s="17">
        <v>0</v>
      </c>
    </row>
    <row r="6" spans="1:16" x14ac:dyDescent="0.3">
      <c r="A6" s="17" t="s">
        <v>39</v>
      </c>
      <c r="B6" s="17" t="e">
        <v>#N/A</v>
      </c>
      <c r="C6" s="17" t="s">
        <v>39</v>
      </c>
      <c r="D6" s="17">
        <v>0</v>
      </c>
      <c r="E6" s="17" t="s">
        <v>39</v>
      </c>
      <c r="F6" s="17" t="e">
        <v>#N/A</v>
      </c>
      <c r="G6" s="17" t="s">
        <v>39</v>
      </c>
      <c r="H6" s="17">
        <v>0</v>
      </c>
      <c r="I6" s="17" t="s">
        <v>39</v>
      </c>
      <c r="J6" s="17" t="e">
        <v>#N/A</v>
      </c>
      <c r="K6" s="17" t="s">
        <v>39</v>
      </c>
      <c r="L6" s="17">
        <v>0</v>
      </c>
      <c r="M6" s="17" t="s">
        <v>39</v>
      </c>
      <c r="N6" s="17">
        <v>0</v>
      </c>
      <c r="O6" s="17" t="s">
        <v>39</v>
      </c>
      <c r="P6" s="17">
        <v>0</v>
      </c>
    </row>
    <row r="7" spans="1:16" x14ac:dyDescent="0.3">
      <c r="A7" s="17" t="s">
        <v>40</v>
      </c>
      <c r="B7" s="17">
        <v>8.7670719592427226E-4</v>
      </c>
      <c r="C7" s="17" t="s">
        <v>40</v>
      </c>
      <c r="D7" s="17">
        <v>0</v>
      </c>
      <c r="E7" s="17" t="s">
        <v>40</v>
      </c>
      <c r="F7" s="17">
        <v>1.915224629081161E-4</v>
      </c>
      <c r="G7" s="17" t="s">
        <v>40</v>
      </c>
      <c r="H7" s="17">
        <v>0</v>
      </c>
      <c r="I7" s="17" t="s">
        <v>40</v>
      </c>
      <c r="J7" s="17">
        <v>0.86547305268411279</v>
      </c>
      <c r="K7" s="17" t="s">
        <v>40</v>
      </c>
      <c r="L7" s="17">
        <v>0</v>
      </c>
      <c r="M7" s="17" t="s">
        <v>40</v>
      </c>
      <c r="N7" s="17">
        <v>0</v>
      </c>
      <c r="O7" s="17" t="s">
        <v>40</v>
      </c>
      <c r="P7" s="17">
        <v>0</v>
      </c>
    </row>
    <row r="8" spans="1:16" x14ac:dyDescent="0.3">
      <c r="A8" s="17" t="s">
        <v>41</v>
      </c>
      <c r="B8" s="17">
        <v>7.6861550738540038E-7</v>
      </c>
      <c r="C8" s="17" t="s">
        <v>41</v>
      </c>
      <c r="D8" s="17">
        <v>0</v>
      </c>
      <c r="E8" s="17" t="s">
        <v>41</v>
      </c>
      <c r="F8" s="17">
        <v>3.6680853798390709E-8</v>
      </c>
      <c r="G8" s="17" t="s">
        <v>41</v>
      </c>
      <c r="H8" s="17">
        <v>0</v>
      </c>
      <c r="I8" s="17" t="s">
        <v>41</v>
      </c>
      <c r="J8" s="17">
        <v>0.749043604922357</v>
      </c>
      <c r="K8" s="17" t="s">
        <v>41</v>
      </c>
      <c r="L8" s="17">
        <v>0</v>
      </c>
      <c r="M8" s="17" t="s">
        <v>41</v>
      </c>
      <c r="N8" s="17">
        <v>0</v>
      </c>
      <c r="O8" s="17" t="s">
        <v>41</v>
      </c>
      <c r="P8" s="17">
        <v>0</v>
      </c>
    </row>
    <row r="9" spans="1:16" x14ac:dyDescent="0.3">
      <c r="A9" s="17" t="s">
        <v>42</v>
      </c>
      <c r="B9" s="17" t="e">
        <v>#DIV/0!</v>
      </c>
      <c r="C9" s="17" t="s">
        <v>42</v>
      </c>
      <c r="D9" s="17" t="e">
        <v>#DIV/0!</v>
      </c>
      <c r="E9" s="17" t="s">
        <v>42</v>
      </c>
      <c r="F9" s="17" t="e">
        <v>#DIV/0!</v>
      </c>
      <c r="G9" s="17" t="s">
        <v>42</v>
      </c>
      <c r="H9" s="17" t="e">
        <v>#DIV/0!</v>
      </c>
      <c r="I9" s="17" t="s">
        <v>42</v>
      </c>
      <c r="J9" s="17" t="e">
        <v>#DIV/0!</v>
      </c>
      <c r="K9" s="17" t="s">
        <v>42</v>
      </c>
      <c r="L9" s="17" t="e">
        <v>#DIV/0!</v>
      </c>
      <c r="M9" s="17" t="s">
        <v>42</v>
      </c>
      <c r="N9" s="17" t="e">
        <v>#DIV/0!</v>
      </c>
      <c r="O9" s="17" t="s">
        <v>42</v>
      </c>
      <c r="P9" s="17" t="e">
        <v>#DIV/0!</v>
      </c>
    </row>
    <row r="10" spans="1:16" x14ac:dyDescent="0.3">
      <c r="A10" s="17" t="s">
        <v>43</v>
      </c>
      <c r="B10" s="17">
        <v>-1.3058651694147949</v>
      </c>
      <c r="C10" s="17" t="s">
        <v>43</v>
      </c>
      <c r="D10" s="17" t="e">
        <v>#DIV/0!</v>
      </c>
      <c r="E10" s="17" t="s">
        <v>43</v>
      </c>
      <c r="F10" s="17">
        <v>0.50951568968611705</v>
      </c>
      <c r="G10" s="17" t="s">
        <v>43</v>
      </c>
      <c r="H10" s="17" t="e">
        <v>#DIV/0!</v>
      </c>
      <c r="I10" s="17" t="s">
        <v>43</v>
      </c>
      <c r="J10" s="17">
        <v>1.317696065246289</v>
      </c>
      <c r="K10" s="17" t="s">
        <v>43</v>
      </c>
      <c r="L10" s="17" t="e">
        <v>#DIV/0!</v>
      </c>
      <c r="M10" s="17" t="s">
        <v>43</v>
      </c>
      <c r="N10" s="17" t="e">
        <v>#DIV/0!</v>
      </c>
      <c r="O10" s="17" t="s">
        <v>43</v>
      </c>
      <c r="P10" s="17" t="e">
        <v>#DIV/0!</v>
      </c>
    </row>
    <row r="11" spans="1:16" x14ac:dyDescent="0.3">
      <c r="A11" s="17" t="s">
        <v>44</v>
      </c>
      <c r="B11" s="17">
        <v>1.682841970335104E-3</v>
      </c>
      <c r="C11" s="17" t="s">
        <v>44</v>
      </c>
      <c r="D11" s="17">
        <v>0</v>
      </c>
      <c r="E11" s="17" t="s">
        <v>44</v>
      </c>
      <c r="F11" s="17">
        <v>3.8114927905004241E-4</v>
      </c>
      <c r="G11" s="17" t="s">
        <v>44</v>
      </c>
      <c r="H11" s="17">
        <v>0</v>
      </c>
      <c r="I11" s="17" t="s">
        <v>44</v>
      </c>
      <c r="J11" s="17">
        <v>1.6595728215446524</v>
      </c>
      <c r="K11" s="17" t="s">
        <v>44</v>
      </c>
      <c r="L11" s="17">
        <v>0</v>
      </c>
      <c r="M11" s="17" t="s">
        <v>44</v>
      </c>
      <c r="N11" s="17">
        <v>0</v>
      </c>
      <c r="O11" s="17" t="s">
        <v>44</v>
      </c>
      <c r="P11" s="17">
        <v>0</v>
      </c>
    </row>
    <row r="12" spans="1:16" x14ac:dyDescent="0.3">
      <c r="A12" s="17" t="s">
        <v>45</v>
      </c>
      <c r="B12" s="17">
        <v>3.9566929133858265E-3</v>
      </c>
      <c r="C12" s="17" t="s">
        <v>45</v>
      </c>
      <c r="D12" s="17">
        <v>0</v>
      </c>
      <c r="E12" s="17" t="s">
        <v>45</v>
      </c>
      <c r="F12" s="17">
        <v>7.6388888888888893E-4</v>
      </c>
      <c r="G12" s="17" t="s">
        <v>45</v>
      </c>
      <c r="H12" s="17">
        <v>0</v>
      </c>
      <c r="I12" s="17" t="s">
        <v>45</v>
      </c>
      <c r="J12" s="17">
        <v>1.6096579476861168</v>
      </c>
      <c r="K12" s="17" t="s">
        <v>45</v>
      </c>
      <c r="L12" s="17">
        <v>0</v>
      </c>
      <c r="M12" s="17" t="s">
        <v>45</v>
      </c>
      <c r="N12" s="17">
        <v>0</v>
      </c>
      <c r="O12" s="17" t="s">
        <v>45</v>
      </c>
      <c r="P12" s="17">
        <v>0</v>
      </c>
    </row>
    <row r="13" spans="1:16" x14ac:dyDescent="0.3">
      <c r="A13" s="17" t="s">
        <v>46</v>
      </c>
      <c r="B13" s="17">
        <v>5.6395348837209305E-3</v>
      </c>
      <c r="C13" s="17" t="s">
        <v>46</v>
      </c>
      <c r="D13" s="17">
        <v>0</v>
      </c>
      <c r="E13" s="17" t="s">
        <v>46</v>
      </c>
      <c r="F13" s="17">
        <v>1.1450381679389313E-3</v>
      </c>
      <c r="G13" s="17" t="s">
        <v>46</v>
      </c>
      <c r="H13" s="17">
        <v>0</v>
      </c>
      <c r="I13" s="17" t="s">
        <v>46</v>
      </c>
      <c r="J13" s="17">
        <v>3.2692307692307692</v>
      </c>
      <c r="K13" s="17" t="s">
        <v>46</v>
      </c>
      <c r="L13" s="17">
        <v>0</v>
      </c>
      <c r="M13" s="17" t="s">
        <v>46</v>
      </c>
      <c r="N13" s="17">
        <v>0</v>
      </c>
      <c r="O13" s="17" t="s">
        <v>46</v>
      </c>
      <c r="P13" s="17">
        <v>0</v>
      </c>
    </row>
    <row r="14" spans="1:16" x14ac:dyDescent="0.3">
      <c r="A14" s="17" t="s">
        <v>47</v>
      </c>
      <c r="B14" s="17">
        <v>1.4820814085522833E-2</v>
      </c>
      <c r="C14" s="17" t="s">
        <v>47</v>
      </c>
      <c r="D14" s="17">
        <v>0</v>
      </c>
      <c r="E14" s="17" t="s">
        <v>47</v>
      </c>
      <c r="F14" s="17">
        <v>2.8304287633124617E-3</v>
      </c>
      <c r="G14" s="17" t="s">
        <v>47</v>
      </c>
      <c r="H14" s="17">
        <v>0</v>
      </c>
      <c r="I14" s="17" t="s">
        <v>47</v>
      </c>
      <c r="J14" s="17">
        <v>6.8923115357088323</v>
      </c>
      <c r="K14" s="17" t="s">
        <v>47</v>
      </c>
      <c r="L14" s="17">
        <v>0</v>
      </c>
      <c r="M14" s="17" t="s">
        <v>47</v>
      </c>
      <c r="N14" s="17">
        <v>0</v>
      </c>
      <c r="O14" s="17" t="s">
        <v>47</v>
      </c>
      <c r="P14" s="17">
        <v>0</v>
      </c>
    </row>
    <row r="15" spans="1:16" ht="15" thickBot="1" x14ac:dyDescent="0.35">
      <c r="A15" s="18" t="s">
        <v>48</v>
      </c>
      <c r="B15" s="18">
        <v>3</v>
      </c>
      <c r="C15" s="18" t="s">
        <v>48</v>
      </c>
      <c r="D15" s="18">
        <v>3</v>
      </c>
      <c r="E15" s="18" t="s">
        <v>48</v>
      </c>
      <c r="F15" s="18">
        <v>3</v>
      </c>
      <c r="G15" s="18" t="s">
        <v>48</v>
      </c>
      <c r="H15" s="18">
        <v>3</v>
      </c>
      <c r="I15" s="18" t="s">
        <v>48</v>
      </c>
      <c r="J15" s="18">
        <v>3</v>
      </c>
      <c r="K15" s="18" t="s">
        <v>48</v>
      </c>
      <c r="L15" s="18">
        <v>3</v>
      </c>
      <c r="M15" s="18" t="s">
        <v>48</v>
      </c>
      <c r="N15" s="18">
        <v>3</v>
      </c>
      <c r="O15" s="18" t="s">
        <v>48</v>
      </c>
      <c r="P15" s="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0"/>
  <sheetViews>
    <sheetView workbookViewId="0">
      <selection activeCell="H26" sqref="H26"/>
    </sheetView>
  </sheetViews>
  <sheetFormatPr defaultRowHeight="14.4" x14ac:dyDescent="0.3"/>
  <sheetData>
    <row r="1" spans="1:44" x14ac:dyDescent="0.3">
      <c r="B1" t="s">
        <v>1</v>
      </c>
      <c r="D1" t="s">
        <v>2</v>
      </c>
      <c r="F1" t="s">
        <v>7</v>
      </c>
      <c r="I1" t="s">
        <v>6</v>
      </c>
      <c r="M1" t="s">
        <v>11</v>
      </c>
      <c r="O1" t="s">
        <v>12</v>
      </c>
      <c r="Q1" t="s">
        <v>7</v>
      </c>
      <c r="T1" t="s">
        <v>6</v>
      </c>
      <c r="X1" t="s">
        <v>15</v>
      </c>
      <c r="Z1" t="s">
        <v>13</v>
      </c>
      <c r="AB1" t="s">
        <v>7</v>
      </c>
      <c r="AE1" t="s">
        <v>6</v>
      </c>
      <c r="AI1" t="s">
        <v>0</v>
      </c>
      <c r="AK1" t="s">
        <v>14</v>
      </c>
      <c r="AM1" t="s">
        <v>7</v>
      </c>
      <c r="AP1" t="s">
        <v>6</v>
      </c>
    </row>
    <row r="2" spans="1:44" x14ac:dyDescent="0.3">
      <c r="A2" t="s">
        <v>3</v>
      </c>
      <c r="B2">
        <v>221</v>
      </c>
      <c r="D2">
        <v>0</v>
      </c>
      <c r="F2">
        <v>423</v>
      </c>
      <c r="L2" t="s">
        <v>3</v>
      </c>
      <c r="M2">
        <v>22</v>
      </c>
      <c r="O2">
        <v>0</v>
      </c>
      <c r="Q2">
        <v>288</v>
      </c>
      <c r="W2" t="s">
        <v>3</v>
      </c>
      <c r="X2">
        <v>8</v>
      </c>
      <c r="Z2">
        <v>0</v>
      </c>
      <c r="AB2">
        <v>497</v>
      </c>
      <c r="AH2" t="s">
        <v>3</v>
      </c>
      <c r="AI2">
        <v>0</v>
      </c>
      <c r="AK2">
        <v>0</v>
      </c>
      <c r="AM2">
        <v>284</v>
      </c>
    </row>
    <row r="3" spans="1:44" x14ac:dyDescent="0.3">
      <c r="A3" t="s">
        <v>4</v>
      </c>
      <c r="B3">
        <v>194</v>
      </c>
      <c r="D3">
        <v>0</v>
      </c>
      <c r="F3">
        <v>344</v>
      </c>
      <c r="L3" t="s">
        <v>4</v>
      </c>
      <c r="M3">
        <v>30</v>
      </c>
      <c r="O3">
        <v>0</v>
      </c>
      <c r="Q3">
        <v>262</v>
      </c>
      <c r="W3" t="s">
        <v>4</v>
      </c>
      <c r="X3">
        <v>9</v>
      </c>
      <c r="Z3">
        <v>0</v>
      </c>
      <c r="AB3">
        <v>447</v>
      </c>
      <c r="AH3" t="s">
        <v>4</v>
      </c>
      <c r="AI3">
        <v>0</v>
      </c>
      <c r="AK3">
        <v>0</v>
      </c>
      <c r="AM3">
        <v>301</v>
      </c>
    </row>
    <row r="4" spans="1:44" x14ac:dyDescent="0.3">
      <c r="A4" t="s">
        <v>5</v>
      </c>
      <c r="B4">
        <v>201</v>
      </c>
      <c r="D4">
        <v>0</v>
      </c>
      <c r="F4">
        <v>508</v>
      </c>
      <c r="L4" t="s">
        <v>5</v>
      </c>
      <c r="M4">
        <v>27</v>
      </c>
      <c r="O4">
        <v>0</v>
      </c>
      <c r="Q4">
        <v>293</v>
      </c>
      <c r="W4" t="s">
        <v>5</v>
      </c>
      <c r="X4">
        <v>17</v>
      </c>
      <c r="Z4">
        <v>0</v>
      </c>
      <c r="AB4">
        <v>520</v>
      </c>
      <c r="AH4" t="s">
        <v>5</v>
      </c>
      <c r="AI4">
        <v>0</v>
      </c>
      <c r="AK4">
        <v>0</v>
      </c>
      <c r="AM4">
        <v>332</v>
      </c>
    </row>
    <row r="5" spans="1:44" ht="15" thickBot="1" x14ac:dyDescent="0.35"/>
    <row r="6" spans="1:44" x14ac:dyDescent="0.3">
      <c r="A6" s="7" t="s">
        <v>8</v>
      </c>
      <c r="B6" s="8"/>
      <c r="C6" s="8"/>
      <c r="D6" s="8"/>
      <c r="E6" s="8"/>
      <c r="F6" s="8"/>
      <c r="G6" s="8"/>
      <c r="H6" s="8"/>
      <c r="I6" s="9" t="s">
        <v>6</v>
      </c>
      <c r="J6" s="9"/>
      <c r="K6" s="10"/>
      <c r="L6" s="7" t="s">
        <v>8</v>
      </c>
      <c r="M6" s="8"/>
      <c r="N6" s="8"/>
      <c r="O6" s="8"/>
      <c r="P6" s="8"/>
      <c r="Q6" s="8"/>
      <c r="R6" s="8"/>
      <c r="S6" s="8"/>
      <c r="T6" s="9" t="s">
        <v>6</v>
      </c>
      <c r="U6" s="9"/>
      <c r="V6" s="10"/>
      <c r="W6" s="7" t="s">
        <v>8</v>
      </c>
      <c r="X6" s="8"/>
      <c r="Y6" s="8"/>
      <c r="Z6" s="8"/>
      <c r="AA6" s="8"/>
      <c r="AB6" s="8"/>
      <c r="AC6" s="8"/>
      <c r="AD6" s="8"/>
      <c r="AE6" s="9" t="s">
        <v>6</v>
      </c>
      <c r="AF6" s="9"/>
      <c r="AG6" s="10"/>
      <c r="AH6" s="7" t="s">
        <v>8</v>
      </c>
      <c r="AI6" s="8"/>
      <c r="AJ6" s="8"/>
      <c r="AK6" s="8"/>
      <c r="AL6" s="8"/>
      <c r="AM6" s="8"/>
      <c r="AN6" s="8"/>
      <c r="AO6" s="8"/>
      <c r="AP6" s="9" t="s">
        <v>6</v>
      </c>
      <c r="AQ6" s="9"/>
      <c r="AR6" s="10"/>
    </row>
    <row r="7" spans="1:44" x14ac:dyDescent="0.3">
      <c r="A7" s="3"/>
      <c r="B7" s="4" t="s">
        <v>1</v>
      </c>
      <c r="C7" s="4"/>
      <c r="D7" s="4" t="s">
        <v>2</v>
      </c>
      <c r="E7" s="4"/>
      <c r="F7" s="4" t="s">
        <v>7</v>
      </c>
      <c r="G7" s="4"/>
      <c r="H7" s="4"/>
      <c r="I7" s="4" t="s">
        <v>9</v>
      </c>
      <c r="J7" s="4" t="s">
        <v>10</v>
      </c>
      <c r="K7" s="1"/>
      <c r="L7" s="3"/>
      <c r="M7" s="4" t="s">
        <v>11</v>
      </c>
      <c r="N7" s="4"/>
      <c r="O7" s="4" t="s">
        <v>12</v>
      </c>
      <c r="P7" s="4"/>
      <c r="Q7" s="4" t="s">
        <v>7</v>
      </c>
      <c r="R7" s="4"/>
      <c r="S7" s="4"/>
      <c r="T7" s="4" t="s">
        <v>9</v>
      </c>
      <c r="U7" s="4" t="s">
        <v>10</v>
      </c>
      <c r="V7" s="1"/>
      <c r="W7" s="3"/>
      <c r="X7" s="4" t="s">
        <v>15</v>
      </c>
      <c r="Y7" s="4"/>
      <c r="Z7" s="4" t="s">
        <v>13</v>
      </c>
      <c r="AA7" s="4"/>
      <c r="AB7" s="4" t="s">
        <v>7</v>
      </c>
      <c r="AC7" s="4"/>
      <c r="AD7" s="4"/>
      <c r="AE7" s="4" t="s">
        <v>9</v>
      </c>
      <c r="AF7" s="4" t="s">
        <v>10</v>
      </c>
      <c r="AG7" s="1"/>
      <c r="AH7" s="3"/>
      <c r="AI7" s="4" t="s">
        <v>0</v>
      </c>
      <c r="AJ7" s="4"/>
      <c r="AK7" s="4" t="s">
        <v>14</v>
      </c>
      <c r="AL7" s="4"/>
      <c r="AM7" s="4" t="s">
        <v>7</v>
      </c>
      <c r="AN7" s="4"/>
      <c r="AO7" s="4"/>
      <c r="AP7" s="4" t="s">
        <v>9</v>
      </c>
      <c r="AQ7" s="4" t="s">
        <v>10</v>
      </c>
      <c r="AR7" s="1"/>
    </row>
    <row r="8" spans="1:44" x14ac:dyDescent="0.3">
      <c r="A8" s="3" t="s">
        <v>3</v>
      </c>
      <c r="B8" s="4">
        <f>B2*10</f>
        <v>2210</v>
      </c>
      <c r="C8" s="4"/>
      <c r="D8" s="4">
        <v>0</v>
      </c>
      <c r="E8" s="4"/>
      <c r="F8" s="4">
        <f>F2*100000</f>
        <v>42300000</v>
      </c>
      <c r="G8" s="4"/>
      <c r="H8" s="4"/>
      <c r="I8" s="4">
        <f>B8/(F8/100)</f>
        <v>5.2245862884160756E-3</v>
      </c>
      <c r="J8" s="4">
        <v>0</v>
      </c>
      <c r="K8" s="1"/>
      <c r="L8" s="3" t="s">
        <v>3</v>
      </c>
      <c r="M8" s="4">
        <f>M2*10</f>
        <v>220</v>
      </c>
      <c r="N8" s="4"/>
      <c r="O8" s="4">
        <v>0</v>
      </c>
      <c r="P8" s="4"/>
      <c r="Q8" s="4">
        <f>Q2*100000</f>
        <v>28800000</v>
      </c>
      <c r="R8" s="4"/>
      <c r="S8" s="4"/>
      <c r="T8" s="4">
        <f>M8/(Q8/100)</f>
        <v>7.6388888888888893E-4</v>
      </c>
      <c r="U8" s="4">
        <v>0</v>
      </c>
      <c r="V8" s="1"/>
      <c r="W8" s="3" t="s">
        <v>3</v>
      </c>
      <c r="X8" s="4">
        <f>X2*100000</f>
        <v>800000</v>
      </c>
      <c r="Y8" s="4"/>
      <c r="Z8" s="4">
        <v>0</v>
      </c>
      <c r="AA8" s="4"/>
      <c r="AB8" s="4">
        <f>AB2*100000</f>
        <v>49700000</v>
      </c>
      <c r="AC8" s="4"/>
      <c r="AD8" s="4"/>
      <c r="AE8" s="4">
        <f>X8/(AB8/100)</f>
        <v>1.6096579476861168</v>
      </c>
      <c r="AF8" s="4">
        <v>0</v>
      </c>
      <c r="AG8" s="1"/>
      <c r="AH8" s="3" t="s">
        <v>3</v>
      </c>
      <c r="AI8" s="4">
        <f>AI2*100000</f>
        <v>0</v>
      </c>
      <c r="AJ8" s="4"/>
      <c r="AK8" s="4">
        <v>0</v>
      </c>
      <c r="AL8" s="4"/>
      <c r="AM8" s="4">
        <f>AM2*100000</f>
        <v>28400000</v>
      </c>
      <c r="AN8" s="4"/>
      <c r="AO8" s="4"/>
      <c r="AP8" s="4">
        <f>AI8/(AM8/100)</f>
        <v>0</v>
      </c>
      <c r="AQ8" s="4">
        <v>0</v>
      </c>
      <c r="AR8" s="1"/>
    </row>
    <row r="9" spans="1:44" x14ac:dyDescent="0.3">
      <c r="A9" s="3" t="s">
        <v>4</v>
      </c>
      <c r="B9" s="4">
        <f t="shared" ref="B9:B10" si="0">B3*10</f>
        <v>1940</v>
      </c>
      <c r="C9" s="4"/>
      <c r="D9" s="4">
        <v>0</v>
      </c>
      <c r="E9" s="4"/>
      <c r="F9" s="4">
        <f t="shared" ref="F9:F10" si="1">F3*100000</f>
        <v>34400000</v>
      </c>
      <c r="G9" s="4"/>
      <c r="H9" s="4"/>
      <c r="I9" s="4">
        <f>B9/(F9/100)</f>
        <v>5.6395348837209305E-3</v>
      </c>
      <c r="J9" s="4">
        <v>0</v>
      </c>
      <c r="K9" s="1"/>
      <c r="L9" s="3" t="s">
        <v>4</v>
      </c>
      <c r="M9" s="4">
        <f t="shared" ref="M9:M10" si="2">M3*10</f>
        <v>300</v>
      </c>
      <c r="N9" s="4"/>
      <c r="O9" s="4">
        <v>0</v>
      </c>
      <c r="P9" s="4"/>
      <c r="Q9" s="4">
        <f t="shared" ref="Q9:Q10" si="3">Q3*100000</f>
        <v>26200000</v>
      </c>
      <c r="R9" s="4"/>
      <c r="S9" s="4"/>
      <c r="T9" s="4">
        <f>M9/(Q9/100)</f>
        <v>1.1450381679389313E-3</v>
      </c>
      <c r="U9" s="4">
        <v>0</v>
      </c>
      <c r="V9" s="1"/>
      <c r="W9" s="3" t="s">
        <v>4</v>
      </c>
      <c r="X9" s="4">
        <f t="shared" ref="X9:X10" si="4">X3*100000</f>
        <v>900000</v>
      </c>
      <c r="Y9" s="4"/>
      <c r="Z9" s="4">
        <v>0</v>
      </c>
      <c r="AA9" s="4"/>
      <c r="AB9" s="4">
        <f t="shared" ref="AB9:AB10" si="5">AB3*100000</f>
        <v>44700000</v>
      </c>
      <c r="AC9" s="4"/>
      <c r="AD9" s="4"/>
      <c r="AE9" s="4">
        <f>X9/(AB9/100)</f>
        <v>2.0134228187919465</v>
      </c>
      <c r="AF9" s="4">
        <v>0</v>
      </c>
      <c r="AG9" s="1"/>
      <c r="AH9" s="3" t="s">
        <v>4</v>
      </c>
      <c r="AI9" s="4">
        <f t="shared" ref="AI9:AI10" si="6">AI3*100000</f>
        <v>0</v>
      </c>
      <c r="AJ9" s="4"/>
      <c r="AK9" s="4">
        <v>0</v>
      </c>
      <c r="AL9" s="4"/>
      <c r="AM9" s="4">
        <f t="shared" ref="AM9:AM10" si="7">AM3*100000</f>
        <v>30100000</v>
      </c>
      <c r="AN9" s="4"/>
      <c r="AO9" s="4"/>
      <c r="AP9" s="4">
        <f>AI9/(AM9/100)</f>
        <v>0</v>
      </c>
      <c r="AQ9" s="4">
        <v>0</v>
      </c>
      <c r="AR9" s="1"/>
    </row>
    <row r="10" spans="1:44" ht="15" thickBot="1" x14ac:dyDescent="0.35">
      <c r="A10" s="5" t="s">
        <v>5</v>
      </c>
      <c r="B10" s="6">
        <f t="shared" si="0"/>
        <v>2010</v>
      </c>
      <c r="C10" s="6"/>
      <c r="D10" s="6">
        <v>0</v>
      </c>
      <c r="E10" s="6"/>
      <c r="F10" s="6">
        <f t="shared" si="1"/>
        <v>50800000</v>
      </c>
      <c r="G10" s="6"/>
      <c r="H10" s="6"/>
      <c r="I10" s="6">
        <f>B10/(F10/100)</f>
        <v>3.9566929133858265E-3</v>
      </c>
      <c r="J10" s="6">
        <v>0</v>
      </c>
      <c r="K10" s="2"/>
      <c r="L10" s="5" t="s">
        <v>5</v>
      </c>
      <c r="M10" s="6">
        <f t="shared" si="2"/>
        <v>270</v>
      </c>
      <c r="N10" s="6"/>
      <c r="O10" s="6">
        <v>0</v>
      </c>
      <c r="P10" s="6"/>
      <c r="Q10" s="6">
        <f t="shared" si="3"/>
        <v>29300000</v>
      </c>
      <c r="R10" s="6"/>
      <c r="S10" s="6"/>
      <c r="T10" s="6">
        <f>M10/(Q10/100)</f>
        <v>9.2150170648464165E-4</v>
      </c>
      <c r="U10" s="6">
        <v>0</v>
      </c>
      <c r="V10" s="2"/>
      <c r="W10" s="5" t="s">
        <v>5</v>
      </c>
      <c r="X10" s="6">
        <f t="shared" si="4"/>
        <v>1700000</v>
      </c>
      <c r="Y10" s="6"/>
      <c r="Z10" s="6">
        <v>0</v>
      </c>
      <c r="AA10" s="6"/>
      <c r="AB10" s="6">
        <f t="shared" si="5"/>
        <v>52000000</v>
      </c>
      <c r="AC10" s="6"/>
      <c r="AD10" s="6"/>
      <c r="AE10" s="6">
        <f>X10/(AB10/100)</f>
        <v>3.2692307692307692</v>
      </c>
      <c r="AF10" s="6">
        <v>0</v>
      </c>
      <c r="AG10" s="2"/>
      <c r="AH10" s="5" t="s">
        <v>5</v>
      </c>
      <c r="AI10" s="6">
        <f t="shared" si="6"/>
        <v>0</v>
      </c>
      <c r="AJ10" s="6"/>
      <c r="AK10" s="6">
        <v>0</v>
      </c>
      <c r="AL10" s="6"/>
      <c r="AM10" s="6">
        <f t="shared" si="7"/>
        <v>33200000</v>
      </c>
      <c r="AN10" s="6"/>
      <c r="AO10" s="6"/>
      <c r="AP10" s="6">
        <f>AI10/(AM10/100)</f>
        <v>0</v>
      </c>
      <c r="AQ10" s="6">
        <v>0</v>
      </c>
      <c r="AR10" s="2"/>
    </row>
    <row r="12" spans="1:44" x14ac:dyDescent="0.3">
      <c r="C12" t="s">
        <v>20</v>
      </c>
      <c r="D12" t="s">
        <v>23</v>
      </c>
      <c r="E12" t="s">
        <v>21</v>
      </c>
      <c r="F12" t="s">
        <v>22</v>
      </c>
      <c r="G12" t="s">
        <v>24</v>
      </c>
      <c r="H12" t="s">
        <v>25</v>
      </c>
      <c r="I12" t="s">
        <v>26</v>
      </c>
      <c r="J12" t="s">
        <v>27</v>
      </c>
    </row>
    <row r="13" spans="1:44" x14ac:dyDescent="0.3">
      <c r="C13" s="16">
        <v>5.2245862884160756E-3</v>
      </c>
      <c r="D13" s="16">
        <v>0</v>
      </c>
      <c r="E13" s="16">
        <v>7.6388888888888893E-4</v>
      </c>
      <c r="F13" s="16">
        <v>0</v>
      </c>
      <c r="G13" s="16">
        <v>1.6096579476861168</v>
      </c>
      <c r="H13" s="16">
        <v>0</v>
      </c>
      <c r="I13" s="16">
        <v>0</v>
      </c>
      <c r="J13" s="16">
        <v>0</v>
      </c>
    </row>
    <row r="14" spans="1:44" x14ac:dyDescent="0.3">
      <c r="C14" s="16">
        <v>5.6395348837209305E-3</v>
      </c>
      <c r="D14" s="16">
        <v>0</v>
      </c>
      <c r="E14" s="16">
        <v>1.1450381679389313E-3</v>
      </c>
      <c r="F14" s="16">
        <v>0</v>
      </c>
      <c r="G14" s="16">
        <v>2.0134228187919465</v>
      </c>
      <c r="H14" s="16">
        <v>0</v>
      </c>
      <c r="I14" s="16">
        <v>0</v>
      </c>
      <c r="J14" s="16">
        <v>0</v>
      </c>
    </row>
    <row r="15" spans="1:44" x14ac:dyDescent="0.3">
      <c r="C15" s="16">
        <v>3.9566929133858265E-3</v>
      </c>
      <c r="D15" s="16">
        <v>0</v>
      </c>
      <c r="E15" s="16">
        <v>9.2150170648464165E-4</v>
      </c>
      <c r="F15" s="16">
        <v>0</v>
      </c>
      <c r="G15" s="16">
        <v>3.2692307692307692</v>
      </c>
      <c r="H15" s="16">
        <v>0</v>
      </c>
      <c r="I15" s="16">
        <v>0</v>
      </c>
      <c r="J15" s="16">
        <v>0</v>
      </c>
    </row>
    <row r="16" spans="1:44" x14ac:dyDescent="0.3">
      <c r="A16" t="s">
        <v>36</v>
      </c>
      <c r="C16" s="20">
        <v>4.9402713618409448E-3</v>
      </c>
      <c r="D16" s="20">
        <v>0</v>
      </c>
      <c r="E16" s="20">
        <v>9.434762544374872E-4</v>
      </c>
      <c r="F16" s="20">
        <v>0</v>
      </c>
      <c r="G16" s="20">
        <v>2.2974371785696106</v>
      </c>
      <c r="H16" s="20">
        <v>0</v>
      </c>
      <c r="I16" s="20">
        <v>0</v>
      </c>
      <c r="J16" s="20">
        <v>0</v>
      </c>
    </row>
    <row r="17" spans="1:12" x14ac:dyDescent="0.3">
      <c r="A17" s="17" t="s">
        <v>37</v>
      </c>
      <c r="C17" s="17">
        <v>5.0616713556736058E-4</v>
      </c>
      <c r="D17" s="17">
        <v>0</v>
      </c>
      <c r="E17" s="17">
        <v>1.1057554551586095E-4</v>
      </c>
      <c r="F17" s="17">
        <v>0</v>
      </c>
      <c r="G17" s="17">
        <v>0.49968109994353971</v>
      </c>
      <c r="H17" s="17">
        <v>0</v>
      </c>
      <c r="I17" s="17">
        <v>0</v>
      </c>
      <c r="J17" s="17">
        <v>0</v>
      </c>
    </row>
    <row r="26" spans="1:12" x14ac:dyDescent="0.3">
      <c r="J26" s="21"/>
      <c r="L26" s="21"/>
    </row>
    <row r="27" spans="1:12" x14ac:dyDescent="0.3">
      <c r="J27" s="21"/>
      <c r="L27" s="21"/>
    </row>
    <row r="33" spans="5:7" x14ac:dyDescent="0.3">
      <c r="E33" t="s">
        <v>49</v>
      </c>
      <c r="F33" s="21">
        <v>4.9402999999999999E-3</v>
      </c>
      <c r="G33" s="21">
        <v>5.0617000000000001E-4</v>
      </c>
    </row>
    <row r="34" spans="5:7" x14ac:dyDescent="0.3">
      <c r="E34" t="s">
        <v>50</v>
      </c>
      <c r="F34">
        <v>0</v>
      </c>
      <c r="G34">
        <v>0</v>
      </c>
    </row>
    <row r="35" spans="5:7" x14ac:dyDescent="0.3">
      <c r="E35" t="s">
        <v>21</v>
      </c>
      <c r="F35" s="21">
        <v>9.4348000000000001E-4</v>
      </c>
      <c r="G35" s="21">
        <v>1.1058E-4</v>
      </c>
    </row>
    <row r="36" spans="5:7" x14ac:dyDescent="0.3">
      <c r="E36" t="s">
        <v>51</v>
      </c>
      <c r="F36">
        <v>0</v>
      </c>
      <c r="G36">
        <v>0</v>
      </c>
    </row>
    <row r="37" spans="5:7" x14ac:dyDescent="0.3">
      <c r="E37" t="s">
        <v>52</v>
      </c>
      <c r="F37">
        <v>2.2974000000000001</v>
      </c>
      <c r="G37">
        <v>0.49969999999999998</v>
      </c>
    </row>
    <row r="38" spans="5:7" x14ac:dyDescent="0.3">
      <c r="E38" t="s">
        <v>53</v>
      </c>
      <c r="F38">
        <v>0</v>
      </c>
      <c r="G38">
        <v>0</v>
      </c>
    </row>
    <row r="39" spans="5:7" x14ac:dyDescent="0.3">
      <c r="E39" t="s">
        <v>54</v>
      </c>
      <c r="F39">
        <v>0</v>
      </c>
      <c r="G39">
        <v>0</v>
      </c>
    </row>
    <row r="40" spans="5:7" x14ac:dyDescent="0.3">
      <c r="E40" t="s">
        <v>55</v>
      </c>
      <c r="F40">
        <v>0</v>
      </c>
      <c r="G40"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I24" sqref="I24"/>
    </sheetView>
  </sheetViews>
  <sheetFormatPr defaultRowHeight="14.4" x14ac:dyDescent="0.3"/>
  <sheetData>
    <row r="1" spans="1:8" x14ac:dyDescent="0.3">
      <c r="A1" s="19" t="s">
        <v>28</v>
      </c>
      <c r="B1" s="19"/>
      <c r="C1" s="19" t="s">
        <v>29</v>
      </c>
      <c r="D1" s="19"/>
      <c r="E1" s="19" t="s">
        <v>30</v>
      </c>
      <c r="F1" s="19"/>
      <c r="G1" s="19" t="s">
        <v>31</v>
      </c>
      <c r="H1" s="19"/>
    </row>
    <row r="2" spans="1:8" x14ac:dyDescent="0.3">
      <c r="A2" s="17"/>
      <c r="B2" s="17"/>
      <c r="C2" s="17"/>
      <c r="D2" s="17"/>
      <c r="E2" s="17"/>
      <c r="F2" s="17"/>
      <c r="G2" s="17"/>
      <c r="H2" s="17"/>
    </row>
    <row r="3" spans="1:8" x14ac:dyDescent="0.3">
      <c r="A3" s="17" t="s">
        <v>36</v>
      </c>
      <c r="B3" s="17">
        <v>100</v>
      </c>
      <c r="C3" s="17" t="s">
        <v>36</v>
      </c>
      <c r="D3" s="17">
        <v>40.09737700682205</v>
      </c>
      <c r="E3" s="17" t="s">
        <v>36</v>
      </c>
      <c r="F3" s="17">
        <v>8468.8369463166655</v>
      </c>
      <c r="G3" s="17" t="s">
        <v>36</v>
      </c>
      <c r="H3" s="17">
        <v>0.10752760937202203</v>
      </c>
    </row>
    <row r="4" spans="1:8" x14ac:dyDescent="0.3">
      <c r="A4" s="17" t="s">
        <v>37</v>
      </c>
      <c r="B4" s="17">
        <v>0</v>
      </c>
      <c r="C4" s="17" t="s">
        <v>37</v>
      </c>
      <c r="D4" s="17">
        <v>6.1950325316115462</v>
      </c>
      <c r="E4" s="17" t="s">
        <v>37</v>
      </c>
      <c r="F4" s="17">
        <v>1676.5184974646234</v>
      </c>
      <c r="G4" s="17" t="s">
        <v>37</v>
      </c>
      <c r="H4" s="17">
        <v>7.5724989987208752E-2</v>
      </c>
    </row>
    <row r="5" spans="1:8" x14ac:dyDescent="0.3">
      <c r="A5" s="17" t="s">
        <v>38</v>
      </c>
      <c r="B5" s="17">
        <v>100</v>
      </c>
      <c r="C5" s="17" t="s">
        <v>38</v>
      </c>
      <c r="D5" s="17">
        <v>45.800053758496716</v>
      </c>
      <c r="E5" s="17" t="s">
        <v>38</v>
      </c>
      <c r="F5" s="17">
        <v>9488.9429999999993</v>
      </c>
      <c r="G5" s="17" t="s">
        <v>38</v>
      </c>
      <c r="H5" s="17">
        <v>5.2208734262937088E-2</v>
      </c>
    </row>
    <row r="6" spans="1:8" x14ac:dyDescent="0.3">
      <c r="A6" s="17" t="s">
        <v>39</v>
      </c>
      <c r="B6" s="17">
        <v>100</v>
      </c>
      <c r="C6" s="17" t="s">
        <v>39</v>
      </c>
      <c r="D6" s="17" t="e">
        <v>#N/A</v>
      </c>
      <c r="E6" s="17" t="s">
        <v>39</v>
      </c>
      <c r="F6" s="17" t="e">
        <v>#N/A</v>
      </c>
      <c r="G6" s="17" t="s">
        <v>39</v>
      </c>
      <c r="H6" s="17" t="e">
        <v>#N/A</v>
      </c>
    </row>
    <row r="7" spans="1:8" x14ac:dyDescent="0.3">
      <c r="A7" s="17" t="s">
        <v>40</v>
      </c>
      <c r="B7" s="17">
        <v>0</v>
      </c>
      <c r="C7" s="17" t="s">
        <v>40</v>
      </c>
      <c r="D7" s="17">
        <v>10.730111099293245</v>
      </c>
      <c r="E7" s="17" t="s">
        <v>40</v>
      </c>
      <c r="F7" s="17">
        <v>2903.8152174377615</v>
      </c>
      <c r="G7" s="17" t="s">
        <v>40</v>
      </c>
      <c r="H7" s="17">
        <v>0.13115953006049005</v>
      </c>
    </row>
    <row r="8" spans="1:8" x14ac:dyDescent="0.3">
      <c r="A8" s="17" t="s">
        <v>41</v>
      </c>
      <c r="B8" s="17">
        <v>0</v>
      </c>
      <c r="C8" s="17" t="s">
        <v>41</v>
      </c>
      <c r="D8" s="17">
        <v>115.13528420317607</v>
      </c>
      <c r="E8" s="17" t="s">
        <v>41</v>
      </c>
      <c r="F8" s="17">
        <v>8432142.8170231134</v>
      </c>
      <c r="G8" s="17" t="s">
        <v>41</v>
      </c>
      <c r="H8" s="17">
        <v>1.7202822325688594E-2</v>
      </c>
    </row>
    <row r="9" spans="1:8" x14ac:dyDescent="0.3">
      <c r="A9" s="17" t="s">
        <v>42</v>
      </c>
      <c r="B9" s="17" t="e">
        <v>#DIV/0!</v>
      </c>
      <c r="C9" s="17" t="s">
        <v>42</v>
      </c>
      <c r="D9" s="17" t="e">
        <v>#DIV/0!</v>
      </c>
      <c r="E9" s="17" t="s">
        <v>42</v>
      </c>
      <c r="F9" s="17" t="e">
        <v>#DIV/0!</v>
      </c>
      <c r="G9" s="17" t="s">
        <v>42</v>
      </c>
      <c r="H9" s="17" t="e">
        <v>#DIV/0!</v>
      </c>
    </row>
    <row r="10" spans="1:8" x14ac:dyDescent="0.3">
      <c r="A10" s="17" t="s">
        <v>43</v>
      </c>
      <c r="B10" s="17" t="e">
        <v>#DIV/0!</v>
      </c>
      <c r="C10" s="17" t="s">
        <v>43</v>
      </c>
      <c r="D10" s="17">
        <v>-1.7160750182423441</v>
      </c>
      <c r="E10" s="17" t="s">
        <v>43</v>
      </c>
      <c r="F10" s="17">
        <v>-1.3857504994882179</v>
      </c>
      <c r="G10" s="17" t="s">
        <v>43</v>
      </c>
      <c r="H10" s="17">
        <v>1.560331655467142</v>
      </c>
    </row>
    <row r="11" spans="1:8" x14ac:dyDescent="0.3">
      <c r="A11" s="17" t="s">
        <v>44</v>
      </c>
      <c r="B11" s="17">
        <v>0</v>
      </c>
      <c r="C11" s="17" t="s">
        <v>44</v>
      </c>
      <c r="D11" s="17">
        <v>19.05202273803058</v>
      </c>
      <c r="E11" s="17" t="s">
        <v>44</v>
      </c>
      <c r="F11" s="17">
        <v>5532.3342438620148</v>
      </c>
      <c r="G11" s="17" t="s">
        <v>44</v>
      </c>
      <c r="H11" s="17">
        <v>0.24419409385312901</v>
      </c>
    </row>
    <row r="12" spans="1:8" x14ac:dyDescent="0.3">
      <c r="A12" s="17" t="s">
        <v>45</v>
      </c>
      <c r="B12" s="17">
        <v>100</v>
      </c>
      <c r="C12" s="17" t="s">
        <v>45</v>
      </c>
      <c r="D12" s="17">
        <v>27.72002726196942</v>
      </c>
      <c r="E12" s="17" t="s">
        <v>45</v>
      </c>
      <c r="F12" s="17">
        <v>5192.6167975439912</v>
      </c>
      <c r="G12" s="17" t="s">
        <v>45</v>
      </c>
      <c r="H12" s="17">
        <v>1.3089999999999999E-2</v>
      </c>
    </row>
    <row r="13" spans="1:8" x14ac:dyDescent="0.3">
      <c r="A13" s="17" t="s">
        <v>46</v>
      </c>
      <c r="B13" s="17">
        <v>100</v>
      </c>
      <c r="C13" s="17" t="s">
        <v>46</v>
      </c>
      <c r="D13" s="17">
        <v>46.77205</v>
      </c>
      <c r="E13" s="17" t="s">
        <v>46</v>
      </c>
      <c r="F13" s="17">
        <v>10724.951041406006</v>
      </c>
      <c r="G13" s="17" t="s">
        <v>46</v>
      </c>
      <c r="H13" s="17">
        <v>0.257284093853129</v>
      </c>
    </row>
    <row r="14" spans="1:8" x14ac:dyDescent="0.3">
      <c r="A14" s="17" t="s">
        <v>47</v>
      </c>
      <c r="B14" s="17">
        <v>300</v>
      </c>
      <c r="C14" s="17" t="s">
        <v>47</v>
      </c>
      <c r="D14" s="17">
        <v>120.29213102046614</v>
      </c>
      <c r="E14" s="17" t="s">
        <v>47</v>
      </c>
      <c r="F14" s="17">
        <v>25406.510838949995</v>
      </c>
      <c r="G14" s="17" t="s">
        <v>47</v>
      </c>
      <c r="H14" s="17">
        <v>0.32258282811606609</v>
      </c>
    </row>
    <row r="15" spans="1:8" ht="15" thickBot="1" x14ac:dyDescent="0.35">
      <c r="A15" s="18" t="s">
        <v>48</v>
      </c>
      <c r="B15" s="18">
        <v>3</v>
      </c>
      <c r="C15" s="18" t="s">
        <v>48</v>
      </c>
      <c r="D15" s="18">
        <v>3</v>
      </c>
      <c r="E15" s="18" t="s">
        <v>48</v>
      </c>
      <c r="F15" s="18">
        <v>3</v>
      </c>
      <c r="G15" s="18" t="s">
        <v>48</v>
      </c>
      <c r="H15" s="18">
        <v>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workbookViewId="0">
      <selection activeCell="W34" sqref="W34"/>
    </sheetView>
  </sheetViews>
  <sheetFormatPr defaultRowHeight="14.4" x14ac:dyDescent="0.3"/>
  <sheetData>
    <row r="1" spans="1:16" x14ac:dyDescent="0.3">
      <c r="A1" s="11" t="s">
        <v>19</v>
      </c>
      <c r="B1" s="11"/>
      <c r="C1" s="12"/>
      <c r="D1" s="12" t="s">
        <v>16</v>
      </c>
      <c r="E1" s="12" t="s">
        <v>17</v>
      </c>
      <c r="F1" s="12" t="s">
        <v>18</v>
      </c>
      <c r="G1" s="12" t="s">
        <v>57</v>
      </c>
    </row>
    <row r="2" spans="1:16" x14ac:dyDescent="0.3">
      <c r="C2" s="13" t="s">
        <v>4</v>
      </c>
      <c r="D2" s="14">
        <v>100</v>
      </c>
      <c r="E2" s="23">
        <v>45.800053758496716</v>
      </c>
      <c r="F2" s="14">
        <v>5192.6167975439912</v>
      </c>
      <c r="G2" s="14">
        <v>5.2208734262937088E-2</v>
      </c>
    </row>
    <row r="3" spans="1:16" x14ac:dyDescent="0.3">
      <c r="C3" s="13" t="s">
        <v>5</v>
      </c>
      <c r="D3" s="15">
        <v>100</v>
      </c>
      <c r="E3" s="15">
        <v>27.72002726196942</v>
      </c>
      <c r="F3" s="15">
        <v>10724.951041406006</v>
      </c>
      <c r="G3" s="15">
        <v>0.257284093853129</v>
      </c>
    </row>
    <row r="4" spans="1:16" x14ac:dyDescent="0.3">
      <c r="C4" s="13" t="s">
        <v>58</v>
      </c>
      <c r="D4" s="24">
        <v>100</v>
      </c>
      <c r="E4" s="24">
        <v>46.77205</v>
      </c>
      <c r="F4" s="24">
        <v>9488.9429999999993</v>
      </c>
      <c r="G4" s="24">
        <v>1.3089999999999999E-2</v>
      </c>
    </row>
    <row r="5" spans="1:16" x14ac:dyDescent="0.3">
      <c r="C5" s="22" t="s">
        <v>56</v>
      </c>
      <c r="D5" s="17">
        <v>100</v>
      </c>
      <c r="E5" s="17">
        <v>40.09737700682205</v>
      </c>
      <c r="F5" s="17">
        <v>8468.8369463166655</v>
      </c>
      <c r="G5" s="17">
        <v>0.10752760937202203</v>
      </c>
    </row>
    <row r="6" spans="1:16" x14ac:dyDescent="0.3">
      <c r="C6" s="22" t="s">
        <v>59</v>
      </c>
      <c r="D6" s="17">
        <v>0</v>
      </c>
      <c r="E6" s="17">
        <v>6.1950325316115462</v>
      </c>
      <c r="F6" s="17">
        <v>1676.5184974646234</v>
      </c>
      <c r="G6" s="17">
        <v>7.5724989987208752E-2</v>
      </c>
    </row>
    <row r="14" spans="1:16" x14ac:dyDescent="0.3">
      <c r="O14" s="17"/>
      <c r="P14" s="17"/>
    </row>
    <row r="15" spans="1:16" x14ac:dyDescent="0.3">
      <c r="O15" s="17"/>
      <c r="P15" s="17"/>
    </row>
    <row r="16" spans="1:16" x14ac:dyDescent="0.3">
      <c r="O16" s="17"/>
      <c r="P16" s="17"/>
    </row>
    <row r="17" spans="15:16" x14ac:dyDescent="0.3">
      <c r="O17" s="17"/>
      <c r="P17" s="17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Fig.4 chart b</vt:lpstr>
      <vt:lpstr>Sheet2</vt:lpstr>
      <vt:lpstr>Fig.4 chart c</vt:lpstr>
    </vt:vector>
  </TitlesOfParts>
  <Company>Mikrobiologický ústav AV ČR, v. v. i.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Pospíšil Jiří</dc:creator>
  <cp:lastModifiedBy>Pospíšil Jiří</cp:lastModifiedBy>
  <dcterms:created xsi:type="dcterms:W3CDTF">2018-11-21T13:34:30Z</dcterms:created>
  <dcterms:modified xsi:type="dcterms:W3CDTF">2020-07-07T12:24:57Z</dcterms:modified>
</cp:coreProperties>
</file>