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ospij\Desktop\publikační snímky\Kvantifikace primarní data PRO OB\Fig S5\"/>
    </mc:Choice>
  </mc:AlternateContent>
  <bookViews>
    <workbookView xWindow="0" yWindow="0" windowWidth="23016" windowHeight="10344" activeTab="3"/>
  </bookViews>
  <sheets>
    <sheet name="Fig S5 chart ab statistic" sheetId="3" r:id="rId1"/>
    <sheet name="Fig S5 chart ab" sheetId="1" r:id="rId2"/>
    <sheet name="Fig S5 chart de statistic" sheetId="4" r:id="rId3"/>
    <sheet name="Fig S5 chart de" sheetId="2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9" i="2" l="1"/>
  <c r="I19" i="2"/>
  <c r="H19" i="2"/>
  <c r="G19" i="2"/>
  <c r="F19" i="2"/>
  <c r="E19" i="2"/>
  <c r="J18" i="2"/>
  <c r="I18" i="2"/>
  <c r="H18" i="2"/>
  <c r="G18" i="2"/>
  <c r="F18" i="2"/>
  <c r="E18" i="2"/>
  <c r="J17" i="2"/>
  <c r="I17" i="2"/>
  <c r="H17" i="2"/>
  <c r="G17" i="2"/>
  <c r="F17" i="2"/>
  <c r="E17" i="2"/>
  <c r="J19" i="1" l="1"/>
  <c r="I19" i="1"/>
  <c r="H19" i="1"/>
  <c r="G19" i="1"/>
  <c r="F19" i="1"/>
  <c r="E19" i="1"/>
  <c r="J18" i="1"/>
  <c r="I18" i="1"/>
  <c r="H18" i="1"/>
  <c r="G18" i="1"/>
  <c r="F18" i="1"/>
  <c r="E18" i="1"/>
  <c r="J17" i="1"/>
  <c r="I17" i="1"/>
  <c r="H17" i="1"/>
  <c r="G17" i="1"/>
  <c r="F17" i="1"/>
  <c r="E17" i="1"/>
  <c r="G5" i="2" l="1"/>
  <c r="I5" i="2"/>
  <c r="K5" i="2"/>
  <c r="M5" i="2"/>
  <c r="O5" i="2"/>
  <c r="Q5" i="2"/>
  <c r="S5" i="2"/>
  <c r="U5" i="2"/>
  <c r="U5" i="1" l="1"/>
  <c r="S5" i="1"/>
  <c r="Q5" i="1"/>
  <c r="O5" i="1"/>
  <c r="M5" i="1"/>
  <c r="K5" i="1"/>
  <c r="I5" i="1"/>
  <c r="G5" i="1"/>
</calcChain>
</file>

<file path=xl/sharedStrings.xml><?xml version="1.0" encoding="utf-8"?>
<sst xmlns="http://schemas.openxmlformats.org/spreadsheetml/2006/main" count="240" uniqueCount="54">
  <si>
    <t xml:space="preserve">Quantification </t>
  </si>
  <si>
    <t>E1</t>
  </si>
  <si>
    <t>E2</t>
  </si>
  <si>
    <t>E= experiment</t>
  </si>
  <si>
    <t>E3</t>
  </si>
  <si>
    <t>Total</t>
  </si>
  <si>
    <t>Pictures identity</t>
  </si>
  <si>
    <t>Pressure-Glass-Liquid-Glass</t>
  </si>
  <si>
    <t>P-GLG</t>
  </si>
  <si>
    <t>SigD live cells NTs t=0</t>
  </si>
  <si>
    <t>SigD dying cells t=0</t>
  </si>
  <si>
    <t>SigD dying cells NTs t=0</t>
  </si>
  <si>
    <t>SigD live cells t=90</t>
  </si>
  <si>
    <t>SigD live cells NTs t=90</t>
  </si>
  <si>
    <t>SigD dying cells t=90</t>
  </si>
  <si>
    <t>SigD dying cells NTs t=90</t>
  </si>
  <si>
    <t>SigD live cells t=0</t>
  </si>
  <si>
    <t>Katka 1660 sigD-NR-SYTOX-exp-highpres-1-0min</t>
  </si>
  <si>
    <t>Katka 1638 SigD-NR-SYTOX-exp-highpresure-1-0min</t>
  </si>
  <si>
    <t>Katka 1647 del-sigD-NR-SYTOX-2-0min</t>
  </si>
  <si>
    <t>P-PGLG methods</t>
  </si>
  <si>
    <t>Katka1678</t>
  </si>
  <si>
    <t>del-lytEF-NR-SYTOX-1</t>
  </si>
  <si>
    <t>del-lytEF-NR-SYTOX-2</t>
  </si>
  <si>
    <t>Katka1647</t>
  </si>
  <si>
    <t>LytEF dying cells NTs t=90</t>
  </si>
  <si>
    <t>LytEF dying cells NTs t=0</t>
  </si>
  <si>
    <t>LytEF dying cells t=90</t>
  </si>
  <si>
    <t>LytEF dying cells t=0</t>
  </si>
  <si>
    <t>LytEF live cells NTs t=90</t>
  </si>
  <si>
    <t>LytEF live cells NTs t=0</t>
  </si>
  <si>
    <t>LytEF live cells t=90</t>
  </si>
  <si>
    <t>LytEF live cells t=0</t>
  </si>
  <si>
    <t>Results summary and statistic</t>
  </si>
  <si>
    <t>percentage</t>
  </si>
  <si>
    <t>Mean</t>
  </si>
  <si>
    <t>Standard Error</t>
  </si>
  <si>
    <t>Column1</t>
  </si>
  <si>
    <t>Column2</t>
  </si>
  <si>
    <t>Column3</t>
  </si>
  <si>
    <t>Column4</t>
  </si>
  <si>
    <t>Column5</t>
  </si>
  <si>
    <t>Column6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</si>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</sst>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" xfId="0" applyBorder="1"/>
    <xf numFmtId="0" fontId="0" fillId="2" borderId="0" xfId="0" applyFill="1" applyBorder="1"/>
    <xf numFmtId="0" fontId="0" fillId="0" borderId="5" xfId="0" applyFill="1" applyBorder="1"/>
    <xf numFmtId="0" fontId="1" fillId="2" borderId="0" xfId="0" applyFont="1" applyFill="1" applyBorder="1"/>
    <xf numFmtId="0" fontId="1" fillId="3" borderId="0" xfId="0" applyFont="1" applyFill="1" applyBorder="1" applyAlignment="1"/>
    <xf numFmtId="0" fontId="0" fillId="3" borderId="0" xfId="0" applyFill="1" applyBorder="1"/>
    <xf numFmtId="0" fontId="0" fillId="3" borderId="0" xfId="0" applyFill="1" applyBorder="1" applyAlignment="1"/>
    <xf numFmtId="0" fontId="0" fillId="0" borderId="0" xfId="0" applyFill="1" applyBorder="1" applyAlignment="1"/>
    <xf numFmtId="0" fontId="0" fillId="0" borderId="7" xfId="0" applyFill="1" applyBorder="1" applyAlignment="1"/>
    <xf numFmtId="0" fontId="2" fillId="0" borderId="9" xfId="0" applyFont="1" applyFill="1" applyBorder="1" applyAlignment="1">
      <alignment horizont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workbookViewId="0">
      <selection activeCell="H28" sqref="H28"/>
    </sheetView>
  </sheetViews>
  <sheetFormatPr defaultRowHeight="14.4" x14ac:dyDescent="0.3"/>
  <sheetData>
    <row r="1" spans="1:12" x14ac:dyDescent="0.3">
      <c r="A1" s="19" t="s">
        <v>37</v>
      </c>
      <c r="B1" s="19"/>
      <c r="C1" s="19" t="s">
        <v>38</v>
      </c>
      <c r="D1" s="19"/>
      <c r="E1" s="19" t="s">
        <v>39</v>
      </c>
      <c r="F1" s="19"/>
      <c r="G1" s="19" t="s">
        <v>40</v>
      </c>
      <c r="H1" s="19"/>
      <c r="I1" s="19" t="s">
        <v>41</v>
      </c>
      <c r="J1" s="19"/>
      <c r="K1" s="19" t="s">
        <v>42</v>
      </c>
      <c r="L1" s="19"/>
    </row>
    <row r="2" spans="1:12" x14ac:dyDescent="0.3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</row>
    <row r="3" spans="1:12" x14ac:dyDescent="0.3">
      <c r="A3" s="16" t="s">
        <v>35</v>
      </c>
      <c r="B3" s="16">
        <v>89.865642706600568</v>
      </c>
      <c r="C3" s="16" t="s">
        <v>35</v>
      </c>
      <c r="D3" s="16">
        <v>18.072222959142536</v>
      </c>
      <c r="E3" s="16" t="s">
        <v>35</v>
      </c>
      <c r="F3" s="16">
        <v>0</v>
      </c>
      <c r="G3" s="16" t="s">
        <v>35</v>
      </c>
      <c r="H3" s="16">
        <v>0</v>
      </c>
      <c r="I3" s="16" t="s">
        <v>35</v>
      </c>
      <c r="J3" s="16">
        <v>0.87719298245614041</v>
      </c>
      <c r="K3" s="16" t="s">
        <v>35</v>
      </c>
      <c r="L3" s="16">
        <v>5.7308002751910889</v>
      </c>
    </row>
    <row r="4" spans="1:12" x14ac:dyDescent="0.3">
      <c r="A4" s="16" t="s">
        <v>36</v>
      </c>
      <c r="B4" s="16">
        <v>3.3284764032266128</v>
      </c>
      <c r="C4" s="16" t="s">
        <v>36</v>
      </c>
      <c r="D4" s="16">
        <v>6.2568202653687486</v>
      </c>
      <c r="E4" s="16" t="s">
        <v>36</v>
      </c>
      <c r="F4" s="16">
        <v>0</v>
      </c>
      <c r="G4" s="16" t="s">
        <v>36</v>
      </c>
      <c r="H4" s="16">
        <v>0</v>
      </c>
      <c r="I4" s="16" t="s">
        <v>36</v>
      </c>
      <c r="J4" s="16">
        <v>0.87719298245614052</v>
      </c>
      <c r="K4" s="16" t="s">
        <v>36</v>
      </c>
      <c r="L4" s="16">
        <v>2.2597072617931917</v>
      </c>
    </row>
    <row r="5" spans="1:12" x14ac:dyDescent="0.3">
      <c r="A5" s="17" t="s">
        <v>43</v>
      </c>
      <c r="B5" s="17">
        <v>87.434554973821989</v>
      </c>
      <c r="C5" s="17" t="s">
        <v>43</v>
      </c>
      <c r="D5" s="17">
        <v>16.753926701570681</v>
      </c>
      <c r="E5" s="17" t="s">
        <v>43</v>
      </c>
      <c r="F5" s="17">
        <v>0</v>
      </c>
      <c r="G5" s="17" t="s">
        <v>43</v>
      </c>
      <c r="H5" s="17">
        <v>0</v>
      </c>
      <c r="I5" s="17" t="s">
        <v>43</v>
      </c>
      <c r="J5" s="17">
        <v>0</v>
      </c>
      <c r="K5" s="17" t="s">
        <v>43</v>
      </c>
      <c r="L5" s="17">
        <v>7.4074074074074066</v>
      </c>
    </row>
    <row r="6" spans="1:12" x14ac:dyDescent="0.3">
      <c r="A6" s="17" t="s">
        <v>44</v>
      </c>
      <c r="B6" s="17" t="e">
        <v>#N/A</v>
      </c>
      <c r="C6" s="17" t="s">
        <v>44</v>
      </c>
      <c r="D6" s="17" t="e">
        <v>#N/A</v>
      </c>
      <c r="E6" s="17" t="s">
        <v>44</v>
      </c>
      <c r="F6" s="17">
        <v>0</v>
      </c>
      <c r="G6" s="17" t="s">
        <v>44</v>
      </c>
      <c r="H6" s="17">
        <v>0</v>
      </c>
      <c r="I6" s="17" t="s">
        <v>44</v>
      </c>
      <c r="J6" s="17">
        <v>0</v>
      </c>
      <c r="K6" s="17" t="s">
        <v>44</v>
      </c>
      <c r="L6" s="17" t="e">
        <v>#N/A</v>
      </c>
    </row>
    <row r="7" spans="1:12" x14ac:dyDescent="0.3">
      <c r="A7" s="17" t="s">
        <v>45</v>
      </c>
      <c r="B7" s="17">
        <v>5.7650902421826062</v>
      </c>
      <c r="C7" s="17" t="s">
        <v>45</v>
      </c>
      <c r="D7" s="17">
        <v>10.837130593445258</v>
      </c>
      <c r="E7" s="17" t="s">
        <v>45</v>
      </c>
      <c r="F7" s="17">
        <v>0</v>
      </c>
      <c r="G7" s="17" t="s">
        <v>45</v>
      </c>
      <c r="H7" s="17">
        <v>0</v>
      </c>
      <c r="I7" s="17" t="s">
        <v>45</v>
      </c>
      <c r="J7" s="17">
        <v>1.51934281365691</v>
      </c>
      <c r="K7" s="17" t="s">
        <v>45</v>
      </c>
      <c r="L7" s="17">
        <v>3.9139277876581535</v>
      </c>
    </row>
    <row r="8" spans="1:12" x14ac:dyDescent="0.3">
      <c r="A8" s="17" t="s">
        <v>46</v>
      </c>
      <c r="B8" s="17">
        <v>33.236265500509106</v>
      </c>
      <c r="C8" s="17" t="s">
        <v>46</v>
      </c>
      <c r="D8" s="17">
        <v>117.44339949938717</v>
      </c>
      <c r="E8" s="17" t="s">
        <v>46</v>
      </c>
      <c r="F8" s="17">
        <v>0</v>
      </c>
      <c r="G8" s="17" t="s">
        <v>46</v>
      </c>
      <c r="H8" s="17">
        <v>0</v>
      </c>
      <c r="I8" s="17" t="s">
        <v>46</v>
      </c>
      <c r="J8" s="17">
        <v>2.3084025854108958</v>
      </c>
      <c r="K8" s="17" t="s">
        <v>46</v>
      </c>
      <c r="L8" s="17">
        <v>15.318830727002648</v>
      </c>
    </row>
    <row r="9" spans="1:12" x14ac:dyDescent="0.3">
      <c r="A9" s="17" t="s">
        <v>47</v>
      </c>
      <c r="B9" s="17" t="e">
        <v>#DIV/0!</v>
      </c>
      <c r="C9" s="17" t="s">
        <v>47</v>
      </c>
      <c r="D9" s="17" t="e">
        <v>#DIV/0!</v>
      </c>
      <c r="E9" s="17" t="s">
        <v>47</v>
      </c>
      <c r="F9" s="17" t="e">
        <v>#DIV/0!</v>
      </c>
      <c r="G9" s="17" t="s">
        <v>47</v>
      </c>
      <c r="H9" s="17" t="e">
        <v>#DIV/0!</v>
      </c>
      <c r="I9" s="17" t="s">
        <v>47</v>
      </c>
      <c r="J9" s="17" t="e">
        <v>#DIV/0!</v>
      </c>
      <c r="K9" s="17" t="s">
        <v>47</v>
      </c>
      <c r="L9" s="17" t="e">
        <v>#DIV/0!</v>
      </c>
    </row>
    <row r="10" spans="1:12" x14ac:dyDescent="0.3">
      <c r="A10" s="17" t="s">
        <v>48</v>
      </c>
      <c r="B10" s="17">
        <v>1.5601707048482589</v>
      </c>
      <c r="C10" s="17" t="s">
        <v>48</v>
      </c>
      <c r="D10" s="17">
        <v>0.53930766767266802</v>
      </c>
      <c r="E10" s="17" t="s">
        <v>48</v>
      </c>
      <c r="F10" s="17" t="e">
        <v>#DIV/0!</v>
      </c>
      <c r="G10" s="17" t="s">
        <v>48</v>
      </c>
      <c r="H10" s="17" t="e">
        <v>#DIV/0!</v>
      </c>
      <c r="I10" s="17" t="s">
        <v>48</v>
      </c>
      <c r="J10" s="17">
        <v>1.7320508075688767</v>
      </c>
      <c r="K10" s="17" t="s">
        <v>48</v>
      </c>
      <c r="L10" s="17">
        <v>-1.5739357280613975</v>
      </c>
    </row>
    <row r="11" spans="1:12" x14ac:dyDescent="0.3">
      <c r="A11" s="17" t="s">
        <v>49</v>
      </c>
      <c r="B11" s="17">
        <v>10.733801717408284</v>
      </c>
      <c r="C11" s="17" t="s">
        <v>49</v>
      </c>
      <c r="D11" s="17">
        <v>21.553651266766021</v>
      </c>
      <c r="E11" s="17" t="s">
        <v>49</v>
      </c>
      <c r="F11" s="17">
        <v>0</v>
      </c>
      <c r="G11" s="17" t="s">
        <v>49</v>
      </c>
      <c r="H11" s="17">
        <v>0</v>
      </c>
      <c r="I11" s="17" t="s">
        <v>49</v>
      </c>
      <c r="J11" s="17">
        <v>2.6315789473684212</v>
      </c>
      <c r="K11" s="17" t="s">
        <v>49</v>
      </c>
      <c r="L11" s="17">
        <v>7.2692701477256101</v>
      </c>
    </row>
    <row r="12" spans="1:12" x14ac:dyDescent="0.3">
      <c r="A12" s="17" t="s">
        <v>50</v>
      </c>
      <c r="B12" s="17">
        <v>85.714285714285708</v>
      </c>
      <c r="C12" s="17" t="s">
        <v>50</v>
      </c>
      <c r="D12" s="17">
        <v>7.9545454545454541</v>
      </c>
      <c r="E12" s="17" t="s">
        <v>50</v>
      </c>
      <c r="F12" s="17">
        <v>0</v>
      </c>
      <c r="G12" s="17" t="s">
        <v>50</v>
      </c>
      <c r="H12" s="17">
        <v>0</v>
      </c>
      <c r="I12" s="17" t="s">
        <v>50</v>
      </c>
      <c r="J12" s="17">
        <v>0</v>
      </c>
      <c r="K12" s="17" t="s">
        <v>50</v>
      </c>
      <c r="L12" s="17">
        <v>1.2578616352201257</v>
      </c>
    </row>
    <row r="13" spans="1:12" x14ac:dyDescent="0.3">
      <c r="A13" s="17" t="s">
        <v>51</v>
      </c>
      <c r="B13" s="17">
        <v>96.448087431693992</v>
      </c>
      <c r="C13" s="17" t="s">
        <v>51</v>
      </c>
      <c r="D13" s="17">
        <v>29.508196721311474</v>
      </c>
      <c r="E13" s="17" t="s">
        <v>51</v>
      </c>
      <c r="F13" s="17">
        <v>0</v>
      </c>
      <c r="G13" s="17" t="s">
        <v>51</v>
      </c>
      <c r="H13" s="17">
        <v>0</v>
      </c>
      <c r="I13" s="17" t="s">
        <v>51</v>
      </c>
      <c r="J13" s="17">
        <v>2.6315789473684212</v>
      </c>
      <c r="K13" s="17" t="s">
        <v>51</v>
      </c>
      <c r="L13" s="17">
        <v>8.5271317829457356</v>
      </c>
    </row>
    <row r="14" spans="1:12" x14ac:dyDescent="0.3">
      <c r="A14" s="17" t="s">
        <v>52</v>
      </c>
      <c r="B14" s="17">
        <v>269.5969281198017</v>
      </c>
      <c r="C14" s="17" t="s">
        <v>52</v>
      </c>
      <c r="D14" s="17">
        <v>54.216668877427608</v>
      </c>
      <c r="E14" s="17" t="s">
        <v>52</v>
      </c>
      <c r="F14" s="17">
        <v>0</v>
      </c>
      <c r="G14" s="17" t="s">
        <v>52</v>
      </c>
      <c r="H14" s="17">
        <v>0</v>
      </c>
      <c r="I14" s="17" t="s">
        <v>52</v>
      </c>
      <c r="J14" s="17">
        <v>2.6315789473684212</v>
      </c>
      <c r="K14" s="17" t="s">
        <v>52</v>
      </c>
      <c r="L14" s="17">
        <v>17.192400825573266</v>
      </c>
    </row>
    <row r="15" spans="1:12" ht="15" thickBot="1" x14ac:dyDescent="0.35">
      <c r="A15" s="18" t="s">
        <v>53</v>
      </c>
      <c r="B15" s="18">
        <v>3</v>
      </c>
      <c r="C15" s="18" t="s">
        <v>53</v>
      </c>
      <c r="D15" s="18">
        <v>3</v>
      </c>
      <c r="E15" s="18" t="s">
        <v>53</v>
      </c>
      <c r="F15" s="18">
        <v>3</v>
      </c>
      <c r="G15" s="18" t="s">
        <v>53</v>
      </c>
      <c r="H15" s="18">
        <v>3</v>
      </c>
      <c r="I15" s="18" t="s">
        <v>53</v>
      </c>
      <c r="J15" s="18">
        <v>3</v>
      </c>
      <c r="K15" s="18" t="s">
        <v>53</v>
      </c>
      <c r="L15" s="18">
        <v>3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J21" sqref="J21"/>
    </sheetView>
  </sheetViews>
  <sheetFormatPr defaultRowHeight="14.4" x14ac:dyDescent="0.3"/>
  <sheetData>
    <row r="1" spans="1:21" x14ac:dyDescent="0.3">
      <c r="A1" t="s">
        <v>0</v>
      </c>
      <c r="C1" s="1" t="s">
        <v>7</v>
      </c>
      <c r="D1" s="1"/>
      <c r="E1" s="1"/>
      <c r="F1" s="1" t="s">
        <v>8</v>
      </c>
      <c r="G1" t="s">
        <v>16</v>
      </c>
      <c r="I1" t="s">
        <v>12</v>
      </c>
      <c r="K1" t="s">
        <v>9</v>
      </c>
      <c r="M1" t="s">
        <v>13</v>
      </c>
      <c r="O1" t="s">
        <v>10</v>
      </c>
      <c r="Q1" t="s">
        <v>14</v>
      </c>
      <c r="S1" t="s">
        <v>11</v>
      </c>
      <c r="U1" t="s">
        <v>15</v>
      </c>
    </row>
    <row r="2" spans="1:21" x14ac:dyDescent="0.3">
      <c r="A2" t="s">
        <v>20</v>
      </c>
      <c r="F2" t="s">
        <v>1</v>
      </c>
      <c r="G2">
        <v>228</v>
      </c>
      <c r="I2">
        <v>21</v>
      </c>
      <c r="K2">
        <v>0</v>
      </c>
      <c r="M2">
        <v>0</v>
      </c>
      <c r="O2">
        <v>38</v>
      </c>
      <c r="Q2">
        <v>243</v>
      </c>
      <c r="S2">
        <v>1</v>
      </c>
      <c r="U2">
        <v>18</v>
      </c>
    </row>
    <row r="3" spans="1:21" x14ac:dyDescent="0.3">
      <c r="F3" t="s">
        <v>2</v>
      </c>
      <c r="G3">
        <v>167</v>
      </c>
      <c r="I3">
        <v>32</v>
      </c>
      <c r="K3">
        <v>0</v>
      </c>
      <c r="M3">
        <v>0</v>
      </c>
      <c r="O3">
        <v>24</v>
      </c>
      <c r="Q3">
        <v>159</v>
      </c>
      <c r="S3">
        <v>0</v>
      </c>
      <c r="U3">
        <v>2</v>
      </c>
    </row>
    <row r="4" spans="1:21" x14ac:dyDescent="0.3">
      <c r="A4" t="s">
        <v>3</v>
      </c>
      <c r="F4" t="s">
        <v>4</v>
      </c>
      <c r="G4">
        <v>353</v>
      </c>
      <c r="I4">
        <v>108</v>
      </c>
      <c r="K4">
        <v>0</v>
      </c>
      <c r="M4">
        <v>0</v>
      </c>
      <c r="O4">
        <v>13</v>
      </c>
      <c r="Q4">
        <v>258</v>
      </c>
      <c r="S4">
        <v>0</v>
      </c>
      <c r="U4">
        <v>22</v>
      </c>
    </row>
    <row r="5" spans="1:21" x14ac:dyDescent="0.3">
      <c r="F5" t="s">
        <v>5</v>
      </c>
      <c r="G5">
        <f>(G2+G3+G4)</f>
        <v>748</v>
      </c>
      <c r="I5">
        <f t="shared" ref="I5:U5" si="0">(I2+I3+I4)</f>
        <v>161</v>
      </c>
      <c r="K5">
        <f t="shared" si="0"/>
        <v>0</v>
      </c>
      <c r="M5">
        <f t="shared" si="0"/>
        <v>0</v>
      </c>
      <c r="O5">
        <f t="shared" si="0"/>
        <v>75</v>
      </c>
      <c r="Q5">
        <f t="shared" si="0"/>
        <v>660</v>
      </c>
      <c r="S5">
        <f t="shared" si="0"/>
        <v>1</v>
      </c>
      <c r="U5">
        <f t="shared" si="0"/>
        <v>42</v>
      </c>
    </row>
    <row r="7" spans="1:21" x14ac:dyDescent="0.3">
      <c r="A7" s="1" t="s">
        <v>6</v>
      </c>
      <c r="B7" s="1"/>
    </row>
    <row r="8" spans="1:21" x14ac:dyDescent="0.3">
      <c r="A8" t="s">
        <v>1</v>
      </c>
      <c r="B8" t="s">
        <v>18</v>
      </c>
    </row>
    <row r="9" spans="1:21" x14ac:dyDescent="0.3">
      <c r="A9" t="s">
        <v>2</v>
      </c>
      <c r="B9" t="s">
        <v>17</v>
      </c>
    </row>
    <row r="10" spans="1:21" x14ac:dyDescent="0.3">
      <c r="A10" t="s">
        <v>4</v>
      </c>
      <c r="B10" t="s">
        <v>19</v>
      </c>
    </row>
    <row r="13" spans="1:21" ht="15" thickBot="1" x14ac:dyDescent="0.35"/>
    <row r="14" spans="1:21" x14ac:dyDescent="0.3">
      <c r="A14" s="10"/>
      <c r="B14" s="2"/>
      <c r="C14" s="2"/>
      <c r="D14" s="2"/>
      <c r="E14" s="2"/>
      <c r="F14" s="2"/>
      <c r="G14" s="2"/>
      <c r="H14" s="2"/>
      <c r="I14" s="2"/>
      <c r="J14" s="2"/>
      <c r="K14" s="2"/>
      <c r="L14" s="3"/>
    </row>
    <row r="15" spans="1:21" x14ac:dyDescent="0.3">
      <c r="A15" s="4"/>
      <c r="B15" s="5" t="s">
        <v>33</v>
      </c>
      <c r="C15" s="5"/>
      <c r="D15" s="5"/>
      <c r="E15" s="5"/>
      <c r="F15" s="5"/>
      <c r="G15" s="5"/>
      <c r="H15" s="5"/>
      <c r="I15" s="5"/>
      <c r="J15" s="5"/>
      <c r="K15" s="5"/>
      <c r="L15" s="6"/>
    </row>
    <row r="16" spans="1:21" x14ac:dyDescent="0.3">
      <c r="A16" s="4"/>
      <c r="B16" s="11" t="s">
        <v>34</v>
      </c>
      <c r="C16" s="11"/>
      <c r="D16" s="11"/>
      <c r="E16" s="20" t="s">
        <v>16</v>
      </c>
      <c r="F16" s="20" t="s">
        <v>12</v>
      </c>
      <c r="G16" s="20" t="s">
        <v>9</v>
      </c>
      <c r="H16" s="20" t="s">
        <v>13</v>
      </c>
      <c r="I16" s="20" t="s">
        <v>11</v>
      </c>
      <c r="J16" s="20" t="s">
        <v>15</v>
      </c>
      <c r="K16" s="5"/>
      <c r="L16" s="12"/>
    </row>
    <row r="17" spans="1:12" x14ac:dyDescent="0.3">
      <c r="A17" s="4"/>
      <c r="B17" s="11"/>
      <c r="C17" s="11"/>
      <c r="D17" s="11" t="s">
        <v>1</v>
      </c>
      <c r="E17" s="13">
        <f>G2/((G2+O2)/100)</f>
        <v>85.714285714285708</v>
      </c>
      <c r="F17" s="13">
        <f>I2/((I2+Q2)/100)</f>
        <v>7.9545454545454541</v>
      </c>
      <c r="G17" s="13">
        <f>K2/(G2/100)</f>
        <v>0</v>
      </c>
      <c r="H17" s="13">
        <f>M2/(I2/100)</f>
        <v>0</v>
      </c>
      <c r="I17" s="13">
        <f>S2/(O2/100)</f>
        <v>2.6315789473684212</v>
      </c>
      <c r="J17" s="13">
        <f>U2/(Q2/100)</f>
        <v>7.4074074074074066</v>
      </c>
      <c r="K17" s="5"/>
      <c r="L17" s="12"/>
    </row>
    <row r="18" spans="1:12" x14ac:dyDescent="0.3">
      <c r="A18" s="4"/>
      <c r="B18" s="11"/>
      <c r="C18" s="11"/>
      <c r="D18" s="11" t="s">
        <v>2</v>
      </c>
      <c r="E18" s="13">
        <f>G3/((G3+O3)/100)</f>
        <v>87.434554973821989</v>
      </c>
      <c r="F18" s="13">
        <f>I3/((I3+Q3)/100)</f>
        <v>16.753926701570681</v>
      </c>
      <c r="G18" s="13">
        <f>K3/(G3/100)</f>
        <v>0</v>
      </c>
      <c r="H18" s="13">
        <f>M3/(I3/100)</f>
        <v>0</v>
      </c>
      <c r="I18" s="13">
        <f>S3/(O3/100)</f>
        <v>0</v>
      </c>
      <c r="J18" s="13">
        <f>U3/(Q3/100)</f>
        <v>1.2578616352201257</v>
      </c>
      <c r="K18" s="5"/>
      <c r="L18" s="12"/>
    </row>
    <row r="19" spans="1:12" x14ac:dyDescent="0.3">
      <c r="A19" s="4"/>
      <c r="B19" s="11"/>
      <c r="C19" s="11"/>
      <c r="D19" s="11" t="s">
        <v>4</v>
      </c>
      <c r="E19" s="13">
        <f>G4/((G4+O4)/100)</f>
        <v>96.448087431693992</v>
      </c>
      <c r="F19" s="13">
        <f>I4/((I4+Q4)/100)</f>
        <v>29.508196721311474</v>
      </c>
      <c r="G19" s="13">
        <f>K4/(G4/100)</f>
        <v>0</v>
      </c>
      <c r="H19" s="13">
        <f>M4/(I4/100)</f>
        <v>0</v>
      </c>
      <c r="I19" s="13">
        <f>S4/(O4/100)</f>
        <v>0</v>
      </c>
      <c r="J19" s="13">
        <f>U4/(Q4/100)</f>
        <v>8.5271317829457356</v>
      </c>
      <c r="K19" s="5"/>
      <c r="L19" s="12"/>
    </row>
    <row r="20" spans="1:12" x14ac:dyDescent="0.3">
      <c r="A20" s="4"/>
      <c r="B20" s="5"/>
      <c r="C20" s="14" t="s">
        <v>35</v>
      </c>
      <c r="D20" s="15"/>
      <c r="E20" s="16">
        <v>89.865642706600568</v>
      </c>
      <c r="F20" s="16">
        <v>18.072222959142536</v>
      </c>
      <c r="G20" s="16">
        <v>0</v>
      </c>
      <c r="H20" s="16">
        <v>0</v>
      </c>
      <c r="I20" s="16">
        <v>0.87719298245614041</v>
      </c>
      <c r="J20" s="16">
        <v>5.7308002751910889</v>
      </c>
      <c r="K20" s="5"/>
      <c r="L20" s="12"/>
    </row>
    <row r="21" spans="1:12" x14ac:dyDescent="0.3">
      <c r="A21" s="4"/>
      <c r="B21" s="5"/>
      <c r="C21" s="14" t="s">
        <v>36</v>
      </c>
      <c r="D21" s="15"/>
      <c r="E21" s="16">
        <v>3.3284764032266128</v>
      </c>
      <c r="F21" s="16">
        <v>6.2568202653687486</v>
      </c>
      <c r="G21" s="16">
        <v>0</v>
      </c>
      <c r="H21" s="16">
        <v>0</v>
      </c>
      <c r="I21" s="16">
        <v>0.87719298245614052</v>
      </c>
      <c r="J21" s="16">
        <v>2.2597072617931917</v>
      </c>
      <c r="K21" s="5"/>
      <c r="L21" s="6"/>
    </row>
    <row r="22" spans="1:12" ht="15" thickBot="1" x14ac:dyDescent="0.35">
      <c r="A22" s="7"/>
      <c r="B22" s="8"/>
      <c r="C22" s="8"/>
      <c r="D22" s="8"/>
      <c r="E22" s="8"/>
      <c r="F22" s="8"/>
      <c r="G22" s="8"/>
      <c r="H22" s="8"/>
      <c r="I22" s="8"/>
      <c r="J22" s="8"/>
      <c r="K22" s="8"/>
      <c r="L22" s="9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workbookViewId="0">
      <selection activeCell="J46" sqref="J46"/>
    </sheetView>
  </sheetViews>
  <sheetFormatPr defaultRowHeight="14.4" x14ac:dyDescent="0.3"/>
  <sheetData>
    <row r="1" spans="1:12" x14ac:dyDescent="0.3">
      <c r="A1" s="19" t="s">
        <v>37</v>
      </c>
      <c r="B1" s="19"/>
      <c r="C1" s="19" t="s">
        <v>38</v>
      </c>
      <c r="D1" s="19"/>
      <c r="E1" s="19" t="s">
        <v>39</v>
      </c>
      <c r="F1" s="19"/>
      <c r="G1" s="19" t="s">
        <v>40</v>
      </c>
      <c r="H1" s="19"/>
      <c r="I1" s="19" t="s">
        <v>41</v>
      </c>
      <c r="J1" s="19"/>
      <c r="K1" s="19" t="s">
        <v>42</v>
      </c>
      <c r="L1" s="19"/>
    </row>
    <row r="2" spans="1:12" x14ac:dyDescent="0.3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</row>
    <row r="3" spans="1:12" x14ac:dyDescent="0.3">
      <c r="A3" s="16" t="s">
        <v>35</v>
      </c>
      <c r="B3" s="16">
        <v>84.665319163973336</v>
      </c>
      <c r="C3" s="16" t="s">
        <v>35</v>
      </c>
      <c r="D3" s="16">
        <v>69.368293046008375</v>
      </c>
      <c r="E3" s="16" t="s">
        <v>35</v>
      </c>
      <c r="F3" s="16">
        <v>0</v>
      </c>
      <c r="G3" s="16" t="s">
        <v>35</v>
      </c>
      <c r="H3" s="16">
        <v>0</v>
      </c>
      <c r="I3" s="16" t="s">
        <v>35</v>
      </c>
      <c r="J3" s="16">
        <v>0</v>
      </c>
      <c r="K3" s="16" t="s">
        <v>35</v>
      </c>
      <c r="L3" s="16">
        <v>2.7507075181493783</v>
      </c>
    </row>
    <row r="4" spans="1:12" x14ac:dyDescent="0.3">
      <c r="A4" s="16" t="s">
        <v>36</v>
      </c>
      <c r="B4" s="16">
        <v>7.627884809881567</v>
      </c>
      <c r="C4" s="16" t="s">
        <v>36</v>
      </c>
      <c r="D4" s="16">
        <v>10.22223847522873</v>
      </c>
      <c r="E4" s="16" t="s">
        <v>36</v>
      </c>
      <c r="F4" s="16">
        <v>0</v>
      </c>
      <c r="G4" s="16" t="s">
        <v>36</v>
      </c>
      <c r="H4" s="16">
        <v>0</v>
      </c>
      <c r="I4" s="16" t="s">
        <v>36</v>
      </c>
      <c r="J4" s="16">
        <v>0</v>
      </c>
      <c r="K4" s="16" t="s">
        <v>36</v>
      </c>
      <c r="L4" s="16">
        <v>0.50534243191242589</v>
      </c>
    </row>
    <row r="5" spans="1:12" x14ac:dyDescent="0.3">
      <c r="A5" s="17" t="s">
        <v>43</v>
      </c>
      <c r="B5" s="17">
        <v>85.806451612903217</v>
      </c>
      <c r="C5" s="17" t="s">
        <v>43</v>
      </c>
      <c r="D5" s="17">
        <v>78.498293515358355</v>
      </c>
      <c r="E5" s="17" t="s">
        <v>43</v>
      </c>
      <c r="F5" s="17">
        <v>0</v>
      </c>
      <c r="G5" s="17" t="s">
        <v>43</v>
      </c>
      <c r="H5" s="17">
        <v>0</v>
      </c>
      <c r="I5" s="17" t="s">
        <v>43</v>
      </c>
      <c r="J5" s="17">
        <v>0</v>
      </c>
      <c r="K5" s="17" t="s">
        <v>43</v>
      </c>
      <c r="L5" s="17">
        <v>3.1746031746031744</v>
      </c>
    </row>
    <row r="6" spans="1:12" x14ac:dyDescent="0.3">
      <c r="A6" s="17" t="s">
        <v>44</v>
      </c>
      <c r="B6" s="17" t="e">
        <v>#N/A</v>
      </c>
      <c r="C6" s="17" t="s">
        <v>44</v>
      </c>
      <c r="D6" s="17" t="e">
        <v>#N/A</v>
      </c>
      <c r="E6" s="17" t="s">
        <v>44</v>
      </c>
      <c r="F6" s="17">
        <v>0</v>
      </c>
      <c r="G6" s="17" t="s">
        <v>44</v>
      </c>
      <c r="H6" s="17">
        <v>0</v>
      </c>
      <c r="I6" s="17" t="s">
        <v>44</v>
      </c>
      <c r="J6" s="17">
        <v>0</v>
      </c>
      <c r="K6" s="17" t="s">
        <v>44</v>
      </c>
      <c r="L6" s="17" t="e">
        <v>#N/A</v>
      </c>
    </row>
    <row r="7" spans="1:12" x14ac:dyDescent="0.3">
      <c r="A7" s="17" t="s">
        <v>45</v>
      </c>
      <c r="B7" s="17">
        <v>13.21188404499774</v>
      </c>
      <c r="C7" s="17" t="s">
        <v>45</v>
      </c>
      <c r="D7" s="17">
        <v>17.705436406181569</v>
      </c>
      <c r="E7" s="17" t="s">
        <v>45</v>
      </c>
      <c r="F7" s="17">
        <v>0</v>
      </c>
      <c r="G7" s="17" t="s">
        <v>45</v>
      </c>
      <c r="H7" s="17">
        <v>0</v>
      </c>
      <c r="I7" s="17" t="s">
        <v>45</v>
      </c>
      <c r="J7" s="17">
        <v>0</v>
      </c>
      <c r="K7" s="17" t="s">
        <v>45</v>
      </c>
      <c r="L7" s="17">
        <v>0.87527876729273768</v>
      </c>
    </row>
    <row r="8" spans="1:12" x14ac:dyDescent="0.3">
      <c r="A8" s="17" t="s">
        <v>46</v>
      </c>
      <c r="B8" s="17">
        <v>174.55388001846586</v>
      </c>
      <c r="C8" s="17" t="s">
        <v>46</v>
      </c>
      <c r="D8" s="17">
        <v>313.48247833333971</v>
      </c>
      <c r="E8" s="17" t="s">
        <v>46</v>
      </c>
      <c r="F8" s="17">
        <v>0</v>
      </c>
      <c r="G8" s="17" t="s">
        <v>46</v>
      </c>
      <c r="H8" s="17">
        <v>0</v>
      </c>
      <c r="I8" s="17" t="s">
        <v>46</v>
      </c>
      <c r="J8" s="17">
        <v>0</v>
      </c>
      <c r="K8" s="17" t="s">
        <v>46</v>
      </c>
      <c r="L8" s="17">
        <v>0.76611292047349444</v>
      </c>
    </row>
    <row r="9" spans="1:12" x14ac:dyDescent="0.3">
      <c r="A9" s="17" t="s">
        <v>47</v>
      </c>
      <c r="B9" s="17" t="e">
        <v>#DIV/0!</v>
      </c>
      <c r="C9" s="17" t="s">
        <v>47</v>
      </c>
      <c r="D9" s="17" t="e">
        <v>#DIV/0!</v>
      </c>
      <c r="E9" s="17" t="s">
        <v>47</v>
      </c>
      <c r="F9" s="17" t="e">
        <v>#DIV/0!</v>
      </c>
      <c r="G9" s="17" t="s">
        <v>47</v>
      </c>
      <c r="H9" s="17" t="e">
        <v>#DIV/0!</v>
      </c>
      <c r="I9" s="17" t="s">
        <v>47</v>
      </c>
      <c r="J9" s="17" t="e">
        <v>#DIV/0!</v>
      </c>
      <c r="K9" s="17" t="s">
        <v>47</v>
      </c>
      <c r="L9" s="17" t="e">
        <v>#DIV/0!</v>
      </c>
    </row>
    <row r="10" spans="1:12" x14ac:dyDescent="0.3">
      <c r="A10" s="17" t="s">
        <v>48</v>
      </c>
      <c r="B10" s="17">
        <v>-0.38577297934702587</v>
      </c>
      <c r="C10" s="17" t="s">
        <v>48</v>
      </c>
      <c r="D10" s="17">
        <v>-1.7034456559220226</v>
      </c>
      <c r="E10" s="17" t="s">
        <v>48</v>
      </c>
      <c r="F10" s="17" t="e">
        <v>#DIV/0!</v>
      </c>
      <c r="G10" s="17" t="s">
        <v>48</v>
      </c>
      <c r="H10" s="17" t="e">
        <v>#DIV/0!</v>
      </c>
      <c r="I10" s="17" t="s">
        <v>48</v>
      </c>
      <c r="J10" s="17" t="e">
        <v>#DIV/0!</v>
      </c>
      <c r="K10" s="17" t="s">
        <v>48</v>
      </c>
      <c r="L10" s="17">
        <v>-1.6681882873965157</v>
      </c>
    </row>
    <row r="11" spans="1:12" x14ac:dyDescent="0.3">
      <c r="A11" s="17" t="s">
        <v>49</v>
      </c>
      <c r="B11" s="17">
        <v>26.349743267740848</v>
      </c>
      <c r="C11" s="17" t="s">
        <v>49</v>
      </c>
      <c r="D11" s="17">
        <v>31.683736957978361</v>
      </c>
      <c r="E11" s="17" t="s">
        <v>49</v>
      </c>
      <c r="F11" s="17">
        <v>0</v>
      </c>
      <c r="G11" s="17" t="s">
        <v>49</v>
      </c>
      <c r="H11" s="17">
        <v>0</v>
      </c>
      <c r="I11" s="17" t="s">
        <v>49</v>
      </c>
      <c r="J11" s="17">
        <v>0</v>
      </c>
      <c r="K11" s="17" t="s">
        <v>49</v>
      </c>
      <c r="L11" s="17">
        <v>1.5891472868217056</v>
      </c>
    </row>
    <row r="12" spans="1:12" x14ac:dyDescent="0.3">
      <c r="A12" s="17" t="s">
        <v>50</v>
      </c>
      <c r="B12" s="17">
        <v>70.919881305637986</v>
      </c>
      <c r="C12" s="17" t="s">
        <v>50</v>
      </c>
      <c r="D12" s="17">
        <v>48.961424332344215</v>
      </c>
      <c r="E12" s="17" t="s">
        <v>50</v>
      </c>
      <c r="F12" s="17">
        <v>0</v>
      </c>
      <c r="G12" s="17" t="s">
        <v>50</v>
      </c>
      <c r="H12" s="17">
        <v>0</v>
      </c>
      <c r="I12" s="17" t="s">
        <v>50</v>
      </c>
      <c r="J12" s="17">
        <v>0</v>
      </c>
      <c r="K12" s="17" t="s">
        <v>50</v>
      </c>
      <c r="L12" s="17">
        <v>1.7441860465116279</v>
      </c>
    </row>
    <row r="13" spans="1:12" x14ac:dyDescent="0.3">
      <c r="A13" s="17" t="s">
        <v>51</v>
      </c>
      <c r="B13" s="17">
        <v>97.269624573378834</v>
      </c>
      <c r="C13" s="17" t="s">
        <v>51</v>
      </c>
      <c r="D13" s="17">
        <v>80.645161290322577</v>
      </c>
      <c r="E13" s="17" t="s">
        <v>51</v>
      </c>
      <c r="F13" s="17">
        <v>0</v>
      </c>
      <c r="G13" s="17" t="s">
        <v>51</v>
      </c>
      <c r="H13" s="17">
        <v>0</v>
      </c>
      <c r="I13" s="17" t="s">
        <v>51</v>
      </c>
      <c r="J13" s="17">
        <v>0</v>
      </c>
      <c r="K13" s="17" t="s">
        <v>51</v>
      </c>
      <c r="L13" s="17">
        <v>3.3333333333333335</v>
      </c>
    </row>
    <row r="14" spans="1:12" x14ac:dyDescent="0.3">
      <c r="A14" s="17" t="s">
        <v>52</v>
      </c>
      <c r="B14" s="17">
        <v>253.99595749192002</v>
      </c>
      <c r="C14" s="17" t="s">
        <v>52</v>
      </c>
      <c r="D14" s="17">
        <v>208.10487913802513</v>
      </c>
      <c r="E14" s="17" t="s">
        <v>52</v>
      </c>
      <c r="F14" s="17">
        <v>0</v>
      </c>
      <c r="G14" s="17" t="s">
        <v>52</v>
      </c>
      <c r="H14" s="17">
        <v>0</v>
      </c>
      <c r="I14" s="17" t="s">
        <v>52</v>
      </c>
      <c r="J14" s="17">
        <v>0</v>
      </c>
      <c r="K14" s="17" t="s">
        <v>52</v>
      </c>
      <c r="L14" s="17">
        <v>8.2521225544481354</v>
      </c>
    </row>
    <row r="15" spans="1:12" ht="15" thickBot="1" x14ac:dyDescent="0.35">
      <c r="A15" s="18" t="s">
        <v>53</v>
      </c>
      <c r="B15" s="18">
        <v>3</v>
      </c>
      <c r="C15" s="18" t="s">
        <v>53</v>
      </c>
      <c r="D15" s="18">
        <v>3</v>
      </c>
      <c r="E15" s="18" t="s">
        <v>53</v>
      </c>
      <c r="F15" s="18">
        <v>3</v>
      </c>
      <c r="G15" s="18" t="s">
        <v>53</v>
      </c>
      <c r="H15" s="18">
        <v>3</v>
      </c>
      <c r="I15" s="18" t="s">
        <v>53</v>
      </c>
      <c r="J15" s="18">
        <v>3</v>
      </c>
      <c r="K15" s="18" t="s">
        <v>53</v>
      </c>
      <c r="L15" s="18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tabSelected="1" workbookViewId="0">
      <selection activeCell="J20" sqref="J20:J21"/>
    </sheetView>
  </sheetViews>
  <sheetFormatPr defaultRowHeight="14.4" x14ac:dyDescent="0.3"/>
  <sheetData>
    <row r="1" spans="1:21" x14ac:dyDescent="0.3">
      <c r="A1" t="s">
        <v>0</v>
      </c>
      <c r="C1" s="1" t="s">
        <v>7</v>
      </c>
      <c r="D1" s="1"/>
      <c r="E1" s="1"/>
      <c r="F1" s="1" t="s">
        <v>8</v>
      </c>
      <c r="G1" t="s">
        <v>32</v>
      </c>
      <c r="I1" t="s">
        <v>31</v>
      </c>
      <c r="K1" t="s">
        <v>30</v>
      </c>
      <c r="M1" t="s">
        <v>29</v>
      </c>
      <c r="O1" t="s">
        <v>28</v>
      </c>
      <c r="Q1" t="s">
        <v>27</v>
      </c>
      <c r="S1" t="s">
        <v>26</v>
      </c>
      <c r="U1" t="s">
        <v>25</v>
      </c>
    </row>
    <row r="2" spans="1:21" x14ac:dyDescent="0.3">
      <c r="A2" t="s">
        <v>24</v>
      </c>
      <c r="C2" t="s">
        <v>23</v>
      </c>
      <c r="F2" t="s">
        <v>1</v>
      </c>
      <c r="G2">
        <v>239</v>
      </c>
      <c r="I2">
        <v>165</v>
      </c>
      <c r="K2">
        <v>0</v>
      </c>
      <c r="M2">
        <v>0</v>
      </c>
      <c r="O2">
        <v>98</v>
      </c>
      <c r="Q2">
        <v>172</v>
      </c>
      <c r="S2">
        <v>0</v>
      </c>
      <c r="U2">
        <v>3</v>
      </c>
    </row>
    <row r="3" spans="1:21" x14ac:dyDescent="0.3">
      <c r="A3" t="s">
        <v>21</v>
      </c>
      <c r="C3" t="s">
        <v>22</v>
      </c>
      <c r="F3" t="s">
        <v>2</v>
      </c>
      <c r="G3">
        <v>133</v>
      </c>
      <c r="I3">
        <v>125</v>
      </c>
      <c r="K3">
        <v>0</v>
      </c>
      <c r="M3">
        <v>0</v>
      </c>
      <c r="O3">
        <v>22</v>
      </c>
      <c r="Q3">
        <v>30</v>
      </c>
      <c r="S3">
        <v>0</v>
      </c>
      <c r="U3">
        <v>1</v>
      </c>
    </row>
    <row r="4" spans="1:21" x14ac:dyDescent="0.3">
      <c r="A4" t="s">
        <v>21</v>
      </c>
      <c r="C4" t="s">
        <v>23</v>
      </c>
      <c r="F4" t="s">
        <v>4</v>
      </c>
      <c r="G4">
        <v>285</v>
      </c>
      <c r="I4">
        <v>230</v>
      </c>
      <c r="K4">
        <v>0</v>
      </c>
      <c r="M4">
        <v>0</v>
      </c>
      <c r="O4">
        <v>8</v>
      </c>
      <c r="Q4">
        <v>63</v>
      </c>
      <c r="S4">
        <v>0</v>
      </c>
      <c r="U4">
        <v>2</v>
      </c>
    </row>
    <row r="5" spans="1:21" x14ac:dyDescent="0.3">
      <c r="F5" t="s">
        <v>5</v>
      </c>
      <c r="G5">
        <f>(G2+G3+G4)</f>
        <v>657</v>
      </c>
      <c r="I5">
        <f>(I2+I3+I4)</f>
        <v>520</v>
      </c>
      <c r="K5">
        <f>(K2+K3+K4)</f>
        <v>0</v>
      </c>
      <c r="M5">
        <f>(M2+M3+M4)</f>
        <v>0</v>
      </c>
      <c r="O5">
        <f>(O2+O3+O4)</f>
        <v>128</v>
      </c>
      <c r="Q5">
        <f>(Q2+Q3+Q4)</f>
        <v>265</v>
      </c>
      <c r="S5">
        <f>(S2+S3+S4)</f>
        <v>0</v>
      </c>
      <c r="U5">
        <f>(U2+U3+U4)</f>
        <v>6</v>
      </c>
    </row>
    <row r="7" spans="1:21" x14ac:dyDescent="0.3">
      <c r="A7" t="s">
        <v>3</v>
      </c>
    </row>
    <row r="13" spans="1:21" ht="15" thickBot="1" x14ac:dyDescent="0.35"/>
    <row r="14" spans="1:21" x14ac:dyDescent="0.3">
      <c r="A14" s="10"/>
      <c r="B14" s="2"/>
      <c r="C14" s="2"/>
      <c r="D14" s="2"/>
      <c r="E14" s="2"/>
      <c r="F14" s="2"/>
      <c r="G14" s="2"/>
      <c r="H14" s="2"/>
      <c r="I14" s="2"/>
      <c r="J14" s="2"/>
      <c r="K14" s="2"/>
      <c r="L14" s="3"/>
    </row>
    <row r="15" spans="1:21" x14ac:dyDescent="0.3">
      <c r="A15" s="4"/>
      <c r="B15" s="5" t="s">
        <v>33</v>
      </c>
      <c r="C15" s="5"/>
      <c r="D15" s="5"/>
      <c r="E15" s="5"/>
      <c r="F15" s="5"/>
      <c r="G15" s="5"/>
      <c r="H15" s="5"/>
      <c r="I15" s="5"/>
      <c r="J15" s="5"/>
      <c r="K15" s="5"/>
      <c r="L15" s="6"/>
    </row>
    <row r="16" spans="1:21" x14ac:dyDescent="0.3">
      <c r="A16" s="4"/>
      <c r="B16" s="11" t="s">
        <v>34</v>
      </c>
      <c r="C16" s="11"/>
      <c r="D16" s="11"/>
      <c r="E16" s="20" t="s">
        <v>32</v>
      </c>
      <c r="F16" s="20" t="s">
        <v>31</v>
      </c>
      <c r="G16" s="20" t="s">
        <v>30</v>
      </c>
      <c r="H16" s="20" t="s">
        <v>29</v>
      </c>
      <c r="I16" s="20" t="s">
        <v>26</v>
      </c>
      <c r="J16" s="20" t="s">
        <v>25</v>
      </c>
      <c r="K16" s="5"/>
      <c r="L16" s="12"/>
    </row>
    <row r="17" spans="1:12" x14ac:dyDescent="0.3">
      <c r="A17" s="4"/>
      <c r="B17" s="11"/>
      <c r="C17" s="11"/>
      <c r="D17" s="11" t="s">
        <v>1</v>
      </c>
      <c r="E17" s="13">
        <f>G2/((G2+O2)/100)</f>
        <v>70.919881305637986</v>
      </c>
      <c r="F17" s="13">
        <f>I2/((I2+Q2)/100)</f>
        <v>48.961424332344215</v>
      </c>
      <c r="G17" s="13">
        <f>K2/(G2/100)</f>
        <v>0</v>
      </c>
      <c r="H17" s="13">
        <f>M2/(I2/100)</f>
        <v>0</v>
      </c>
      <c r="I17" s="13">
        <f>S2/(O2/100)</f>
        <v>0</v>
      </c>
      <c r="J17" s="13">
        <f>U2/(Q2/100)</f>
        <v>1.7441860465116279</v>
      </c>
      <c r="K17" s="5"/>
      <c r="L17" s="12"/>
    </row>
    <row r="18" spans="1:12" x14ac:dyDescent="0.3">
      <c r="A18" s="4"/>
      <c r="B18" s="11"/>
      <c r="C18" s="11"/>
      <c r="D18" s="11" t="s">
        <v>2</v>
      </c>
      <c r="E18" s="13">
        <f>G3/((G3+O3)/100)</f>
        <v>85.806451612903217</v>
      </c>
      <c r="F18" s="13">
        <f>I3/((I3+Q3)/100)</f>
        <v>80.645161290322577</v>
      </c>
      <c r="G18" s="13">
        <f>K3/(G3/100)</f>
        <v>0</v>
      </c>
      <c r="H18" s="13">
        <f>M3/(I3/100)</f>
        <v>0</v>
      </c>
      <c r="I18" s="13">
        <f>S3/(O3/100)</f>
        <v>0</v>
      </c>
      <c r="J18" s="13">
        <f>U3/(Q3/100)</f>
        <v>3.3333333333333335</v>
      </c>
      <c r="K18" s="5"/>
      <c r="L18" s="12"/>
    </row>
    <row r="19" spans="1:12" x14ac:dyDescent="0.3">
      <c r="A19" s="4"/>
      <c r="B19" s="11"/>
      <c r="C19" s="11"/>
      <c r="D19" s="11" t="s">
        <v>4</v>
      </c>
      <c r="E19" s="13">
        <f>G4/((G4+O4)/100)</f>
        <v>97.269624573378834</v>
      </c>
      <c r="F19" s="13">
        <f>I4/((I4+Q4)/100)</f>
        <v>78.498293515358355</v>
      </c>
      <c r="G19" s="13">
        <f>K4/(G4/100)</f>
        <v>0</v>
      </c>
      <c r="H19" s="13">
        <f>M4/(I4/100)</f>
        <v>0</v>
      </c>
      <c r="I19" s="13">
        <f>S4/(O4/100)</f>
        <v>0</v>
      </c>
      <c r="J19" s="13">
        <f>U4/(Q4/100)</f>
        <v>3.1746031746031744</v>
      </c>
      <c r="K19" s="5"/>
      <c r="L19" s="12"/>
    </row>
    <row r="20" spans="1:12" x14ac:dyDescent="0.3">
      <c r="A20" s="4"/>
      <c r="B20" s="5"/>
      <c r="C20" s="14" t="s">
        <v>35</v>
      </c>
      <c r="D20" s="15"/>
      <c r="E20" s="16">
        <v>84.665319163973336</v>
      </c>
      <c r="F20" s="16">
        <v>69.368293046008375</v>
      </c>
      <c r="G20" s="16">
        <v>0</v>
      </c>
      <c r="H20" s="16">
        <v>0</v>
      </c>
      <c r="I20" s="16">
        <v>0</v>
      </c>
      <c r="J20" s="16">
        <v>2.7507075181493783</v>
      </c>
      <c r="K20" s="5"/>
      <c r="L20" s="12"/>
    </row>
    <row r="21" spans="1:12" x14ac:dyDescent="0.3">
      <c r="A21" s="4"/>
      <c r="B21" s="5"/>
      <c r="C21" s="14" t="s">
        <v>36</v>
      </c>
      <c r="D21" s="15"/>
      <c r="E21" s="16">
        <v>7.627884809881567</v>
      </c>
      <c r="F21" s="16">
        <v>10.22223847522873</v>
      </c>
      <c r="G21" s="16">
        <v>0</v>
      </c>
      <c r="H21" s="16">
        <v>0</v>
      </c>
      <c r="I21" s="16">
        <v>0</v>
      </c>
      <c r="J21" s="16">
        <v>0.50534243191242589</v>
      </c>
      <c r="K21" s="5"/>
      <c r="L21" s="6"/>
    </row>
    <row r="22" spans="1:12" ht="15" thickBot="1" x14ac:dyDescent="0.35">
      <c r="A22" s="7"/>
      <c r="B22" s="8"/>
      <c r="C22" s="8"/>
      <c r="D22" s="8"/>
      <c r="E22" s="8"/>
      <c r="F22" s="8"/>
      <c r="G22" s="8"/>
      <c r="H22" s="8"/>
      <c r="I22" s="8"/>
      <c r="J22" s="8"/>
      <c r="K22" s="8"/>
      <c r="L22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Fig S5 chart ab statistic</vt:lpstr>
      <vt:lpstr>Fig S5 chart ab</vt:lpstr>
      <vt:lpstr>Fig S5 chart de statistic</vt:lpstr>
      <vt:lpstr>Fig S5 chart de</vt:lpstr>
    </vt:vector>
  </TitlesOfParts>
  <Company>Mikrobiologický ústav AV ČR, v. v. i.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Pospíšil Jiří</dc:creator>
  <cp:lastModifiedBy>Pospíšil Jiří</cp:lastModifiedBy>
  <dcterms:created xsi:type="dcterms:W3CDTF">2020-05-25T06:37:27Z</dcterms:created>
  <dcterms:modified xsi:type="dcterms:W3CDTF">2020-07-01T10:21:16Z</dcterms:modified>
</cp:coreProperties>
</file>