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das\Data\Rave\categories\All ATP_Calibration\Reports\Populated\"/>
    </mc:Choice>
  </mc:AlternateContent>
  <xr:revisionPtr revIDLastSave="0" documentId="13_ncr:1_{FA933CB4-E79D-4E75-9C92-9D2F618E6C7E}" xr6:coauthVersionLast="41" xr6:coauthVersionMax="41" xr10:uidLastSave="{00000000-0000-0000-0000-000000000000}"/>
  <bookViews>
    <workbookView xWindow="4110" yWindow="4440" windowWidth="21600" windowHeight="12735" xr2:uid="{00000000-000D-0000-FFFF-FFFF00000000}"/>
  </bookViews>
  <sheets>
    <sheet name="LogSheet" sheetId="1" r:id="rId1"/>
    <sheet name="TestHeader" sheetId="2" r:id="rId2"/>
    <sheet name="Header Data" sheetId="3" r:id="rId3"/>
  </sheets>
  <definedNames>
    <definedName name="H_ARCH_DATE">TestHeader!$B$9</definedName>
    <definedName name="H_ARCH_SET_ID">TestHeader!$B$8</definedName>
    <definedName name="H_BUILD_NO">TestHeader!$B$11</definedName>
    <definedName name="H_CLEANED">TestHeader!$B$15</definedName>
    <definedName name="H_CODE_WORD">TestHeader!$B$23</definedName>
    <definedName name="H_CUSTOMER">TestHeader!$B$16</definedName>
    <definedName name="H_CUSTOMER_REP1">TestHeader!$B$30</definedName>
    <definedName name="H_CUSTOMER_REP2">TestHeader!$B$29</definedName>
    <definedName name="H_DOCUMENT_NO">TestHeader!$B$25</definedName>
    <definedName name="H_DOCUMENT_REV">TestHeader!$B$24</definedName>
    <definedName name="H_ENGINE_NAME">TestHeader!$B$7</definedName>
    <definedName name="H_ENGINE_SERIAL_NO">TestHeader!$B$6</definedName>
    <definedName name="H_ENGINE_STANDARD">TestHeader!$B$17</definedName>
    <definedName name="H_ORDER_NO">TestHeader!$B$22</definedName>
    <definedName name="H_TEST_CELL_NAME">TestHeader!$B$2</definedName>
    <definedName name="H_TEST_CLOSED">TestHeader!$B$18</definedName>
    <definedName name="H_TEST_CLOSED_DATE">TestHeader!$B$19</definedName>
    <definedName name="H_TEST_DATE">TestHeader!$B$5</definedName>
    <definedName name="H_TEST_DESC">TestHeader!$B$10</definedName>
    <definedName name="H_TEST_ENG">TestHeader!$B$14</definedName>
    <definedName name="H_TEST_ENG2">TestHeader!$B$28</definedName>
    <definedName name="H_TEST_ENG3">TestHeader!$B$27</definedName>
    <definedName name="H_TEST_ENG4">TestHeader!$B$26</definedName>
    <definedName name="H_TEST_ID">TestHeader!$B$3</definedName>
    <definedName name="H_TEST_NAME">TestHeader!$B$4</definedName>
    <definedName name="H_TEST_OPER1">TestHeader!$B$12</definedName>
    <definedName name="H_TEST_OPER2">TestHeader!$B$13</definedName>
    <definedName name="H_TEST_OPER3">TestHeader!$B$21</definedName>
    <definedName name="H_TEST_OPER4">TestHeader!$B$20</definedName>
  </definedNames>
  <calcPr calcId="181029"/>
</workbook>
</file>

<file path=xl/calcChain.xml><?xml version="1.0" encoding="utf-8"?>
<calcChain xmlns="http://schemas.openxmlformats.org/spreadsheetml/2006/main">
  <c r="FQ13" i="1" l="1"/>
  <c r="FQ12" i="1"/>
  <c r="FM12" i="1"/>
  <c r="FQ10" i="1"/>
  <c r="FM10" i="1"/>
  <c r="FQ9" i="1"/>
  <c r="FM9" i="1"/>
  <c r="FQ8" i="1"/>
  <c r="FM8" i="1"/>
  <c r="FQ7" i="1"/>
  <c r="FM7" i="1"/>
  <c r="FQ6" i="1"/>
  <c r="FM6" i="1"/>
  <c r="FQ5" i="1"/>
  <c r="FM5" i="1"/>
  <c r="FB13" i="1"/>
  <c r="FB12" i="1"/>
  <c r="EX12" i="1"/>
  <c r="FB10" i="1"/>
  <c r="EX10" i="1"/>
  <c r="FB9" i="1"/>
  <c r="EX9" i="1"/>
  <c r="FB8" i="1"/>
  <c r="EX8" i="1"/>
  <c r="FB7" i="1"/>
  <c r="EX7" i="1"/>
  <c r="FB6" i="1"/>
  <c r="EX6" i="1"/>
  <c r="FB5" i="1"/>
  <c r="EX5" i="1"/>
  <c r="EM13" i="1"/>
  <c r="EM12" i="1"/>
  <c r="EI12" i="1"/>
  <c r="EM10" i="1"/>
  <c r="EI10" i="1"/>
  <c r="EM9" i="1"/>
  <c r="EI9" i="1"/>
  <c r="EM8" i="1"/>
  <c r="EI8" i="1"/>
  <c r="EM7" i="1"/>
  <c r="EI7" i="1"/>
  <c r="EM6" i="1"/>
  <c r="EI6" i="1"/>
  <c r="EM5" i="1"/>
  <c r="EI5" i="1"/>
  <c r="DX13" i="1"/>
  <c r="DX12" i="1"/>
  <c r="DT12" i="1"/>
  <c r="DX10" i="1"/>
  <c r="DT10" i="1"/>
  <c r="DX9" i="1"/>
  <c r="DT9" i="1"/>
  <c r="DX8" i="1"/>
  <c r="DT8" i="1"/>
  <c r="DX7" i="1"/>
  <c r="DT7" i="1"/>
  <c r="DX6" i="1"/>
  <c r="DT6" i="1"/>
  <c r="DX5" i="1"/>
  <c r="DT5" i="1"/>
  <c r="DI13" i="1"/>
  <c r="DI12" i="1"/>
  <c r="DE12" i="1"/>
  <c r="DI10" i="1"/>
  <c r="DE10" i="1"/>
  <c r="DI9" i="1"/>
  <c r="DE9" i="1"/>
  <c r="DI8" i="1"/>
  <c r="DE8" i="1"/>
  <c r="DI7" i="1"/>
  <c r="DE7" i="1"/>
  <c r="DI6" i="1"/>
  <c r="DE6" i="1"/>
  <c r="DI5" i="1"/>
  <c r="DE5" i="1"/>
  <c r="CT13" i="1"/>
  <c r="CT12" i="1"/>
  <c r="CP12" i="1"/>
  <c r="CT10" i="1"/>
  <c r="CP10" i="1"/>
  <c r="CT9" i="1"/>
  <c r="CP9" i="1"/>
  <c r="CT8" i="1"/>
  <c r="CP8" i="1"/>
  <c r="CT7" i="1"/>
  <c r="CP7" i="1"/>
  <c r="CT6" i="1"/>
  <c r="CP6" i="1"/>
  <c r="CT5" i="1"/>
  <c r="CP5" i="1"/>
  <c r="CE13" i="1"/>
  <c r="CE12" i="1"/>
  <c r="CA12" i="1"/>
  <c r="CE10" i="1"/>
  <c r="CA10" i="1"/>
  <c r="CE9" i="1"/>
  <c r="CA9" i="1"/>
  <c r="CE8" i="1"/>
  <c r="CA8" i="1"/>
  <c r="CE7" i="1"/>
  <c r="CA7" i="1"/>
  <c r="CE6" i="1"/>
  <c r="CA6" i="1"/>
  <c r="CE5" i="1"/>
  <c r="CA5" i="1"/>
  <c r="BP13" i="1"/>
  <c r="BP12" i="1"/>
  <c r="BL12" i="1"/>
  <c r="BP10" i="1"/>
  <c r="BL10" i="1"/>
  <c r="BP9" i="1"/>
  <c r="BL9" i="1"/>
  <c r="BP8" i="1"/>
  <c r="BL8" i="1"/>
  <c r="BP7" i="1"/>
  <c r="BL7" i="1"/>
  <c r="BP6" i="1"/>
  <c r="BL6" i="1"/>
  <c r="BP5" i="1"/>
  <c r="BL5" i="1"/>
  <c r="BA13" i="1"/>
  <c r="BA12" i="1"/>
  <c r="AW12" i="1"/>
  <c r="BA10" i="1"/>
  <c r="AW10" i="1"/>
  <c r="BA9" i="1"/>
  <c r="AW9" i="1"/>
  <c r="BA8" i="1"/>
  <c r="AW8" i="1"/>
  <c r="BA7" i="1"/>
  <c r="AW7" i="1"/>
  <c r="BA6" i="1"/>
  <c r="AW6" i="1"/>
  <c r="BA5" i="1"/>
  <c r="AW5" i="1"/>
  <c r="AL13" i="1"/>
  <c r="AL12" i="1"/>
  <c r="AH12" i="1"/>
  <c r="AL10" i="1"/>
  <c r="AH10" i="1"/>
  <c r="AL9" i="1"/>
  <c r="AH9" i="1"/>
  <c r="AL8" i="1"/>
  <c r="AH8" i="1"/>
  <c r="AL7" i="1"/>
  <c r="AH7" i="1"/>
  <c r="AL6" i="1"/>
  <c r="AH6" i="1"/>
  <c r="AL5" i="1"/>
  <c r="AH5" i="1"/>
  <c r="S12" i="1"/>
  <c r="W13" i="1"/>
  <c r="W12" i="1"/>
  <c r="W10" i="1"/>
  <c r="W9" i="1"/>
  <c r="W8" i="1"/>
  <c r="W7" i="1"/>
  <c r="W6" i="1"/>
  <c r="W5" i="1"/>
  <c r="S10" i="1"/>
  <c r="S9" i="1"/>
  <c r="S8" i="1"/>
  <c r="S7" i="1"/>
  <c r="S6" i="1"/>
  <c r="S5" i="1"/>
  <c r="B10" i="1"/>
  <c r="B6" i="1"/>
  <c r="B5" i="1"/>
  <c r="I13" i="1"/>
  <c r="I12" i="1"/>
  <c r="I10" i="1"/>
  <c r="I9" i="1"/>
  <c r="I8" i="1"/>
  <c r="I7" i="1"/>
  <c r="I6" i="1"/>
  <c r="I5" i="1"/>
  <c r="B9" i="1"/>
  <c r="B8" i="1"/>
  <c r="B7" i="1"/>
  <c r="E5" i="1"/>
  <c r="H45" i="3" l="1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E30" i="3"/>
  <c r="H30" i="3" s="1"/>
  <c r="H28" i="3"/>
  <c r="E29" i="3" s="1"/>
  <c r="H29" i="3" s="1"/>
  <c r="H27" i="3"/>
  <c r="H26" i="3"/>
  <c r="H25" i="3"/>
  <c r="H24" i="3"/>
  <c r="F23" i="3"/>
  <c r="H23" i="3" s="1"/>
  <c r="H22" i="3"/>
  <c r="F21" i="3"/>
  <c r="H21" i="3" s="1"/>
  <c r="H20" i="3"/>
  <c r="H19" i="3"/>
  <c r="H18" i="3"/>
  <c r="H17" i="3"/>
  <c r="H16" i="3"/>
  <c r="H15" i="3"/>
  <c r="H14" i="3"/>
  <c r="H13" i="3"/>
  <c r="E12" i="3"/>
  <c r="H12" i="3" s="1"/>
  <c r="E11" i="3"/>
  <c r="H11" i="3" s="1"/>
  <c r="H10" i="3"/>
  <c r="E9" i="3"/>
  <c r="H9" i="3" s="1"/>
  <c r="E8" i="3"/>
  <c r="H8" i="3" s="1"/>
  <c r="E7" i="3"/>
  <c r="H7" i="3" s="1"/>
  <c r="H6" i="3"/>
  <c r="H5" i="3"/>
  <c r="H4" i="3"/>
  <c r="H3" i="3"/>
  <c r="H2" i="3"/>
  <c r="FN8" i="1" l="1"/>
  <c r="DF8" i="1"/>
  <c r="AX8" i="1"/>
  <c r="DU8" i="1"/>
  <c r="BM8" i="1"/>
  <c r="T8" i="1"/>
  <c r="C8" i="1"/>
  <c r="EJ8" i="1"/>
  <c r="CB8" i="1"/>
  <c r="EY8" i="1"/>
  <c r="CQ8" i="1"/>
  <c r="AI8" i="1"/>
  <c r="EJ12" i="1"/>
  <c r="CB12" i="1"/>
  <c r="EY12" i="1"/>
  <c r="CQ12" i="1"/>
  <c r="AI12" i="1"/>
  <c r="FN12" i="1"/>
  <c r="DF12" i="1"/>
  <c r="AX12" i="1"/>
  <c r="T12" i="1"/>
  <c r="DU12" i="1"/>
  <c r="BM12" i="1"/>
  <c r="F5" i="1"/>
  <c r="FC12" i="1"/>
  <c r="CU12" i="1"/>
  <c r="AM12" i="1"/>
  <c r="X12" i="1"/>
  <c r="FR12" i="1"/>
  <c r="DJ12" i="1"/>
  <c r="BB12" i="1"/>
  <c r="DY12" i="1"/>
  <c r="BQ12" i="1"/>
  <c r="EN12" i="1"/>
  <c r="CF12" i="1"/>
  <c r="J12" i="1"/>
  <c r="EJ9" i="1"/>
  <c r="CB9" i="1"/>
  <c r="T9" i="1"/>
  <c r="C9" i="1"/>
  <c r="EY9" i="1"/>
  <c r="CQ9" i="1"/>
  <c r="AI9" i="1"/>
  <c r="FN9" i="1"/>
  <c r="DF9" i="1"/>
  <c r="AX9" i="1"/>
  <c r="DU9" i="1"/>
  <c r="BM9" i="1"/>
  <c r="FC5" i="1"/>
  <c r="CU5" i="1"/>
  <c r="AM5" i="1"/>
  <c r="FR5" i="1"/>
  <c r="DJ5" i="1"/>
  <c r="BB5" i="1"/>
  <c r="J5" i="1"/>
  <c r="DY5" i="1"/>
  <c r="BQ5" i="1"/>
  <c r="X5" i="1"/>
  <c r="EN5" i="1"/>
  <c r="CF5" i="1"/>
  <c r="FR13" i="1"/>
  <c r="DJ13" i="1"/>
  <c r="BB13" i="1"/>
  <c r="DY13" i="1"/>
  <c r="BQ13" i="1"/>
  <c r="EN13" i="1"/>
  <c r="CF13" i="1"/>
  <c r="FC13" i="1"/>
  <c r="CU13" i="1"/>
  <c r="AM13" i="1"/>
  <c r="X13" i="1"/>
  <c r="J13" i="1"/>
  <c r="FN6" i="1"/>
  <c r="DF6" i="1"/>
  <c r="AX6" i="1"/>
  <c r="DU6" i="1"/>
  <c r="BM6" i="1"/>
  <c r="EJ6" i="1"/>
  <c r="CB6" i="1"/>
  <c r="C6" i="1"/>
  <c r="EY6" i="1"/>
  <c r="CQ6" i="1"/>
  <c r="AI6" i="1"/>
  <c r="T6" i="1"/>
  <c r="FC7" i="1"/>
  <c r="CU7" i="1"/>
  <c r="AM7" i="1"/>
  <c r="X7" i="1"/>
  <c r="FR7" i="1"/>
  <c r="DJ7" i="1"/>
  <c r="BB7" i="1"/>
  <c r="J7" i="1"/>
  <c r="DY7" i="1"/>
  <c r="BQ7" i="1"/>
  <c r="EN7" i="1"/>
  <c r="CF7" i="1"/>
  <c r="EJ7" i="1"/>
  <c r="CB7" i="1"/>
  <c r="EY7" i="1"/>
  <c r="CQ7" i="1"/>
  <c r="AI7" i="1"/>
  <c r="FN7" i="1"/>
  <c r="DF7" i="1"/>
  <c r="AX7" i="1"/>
  <c r="T7" i="1"/>
  <c r="C7" i="1"/>
  <c r="DU7" i="1"/>
  <c r="BM7" i="1"/>
  <c r="DY8" i="1"/>
  <c r="BQ8" i="1"/>
  <c r="EN8" i="1"/>
  <c r="CF8" i="1"/>
  <c r="J8" i="1"/>
  <c r="FC8" i="1"/>
  <c r="CU8" i="1"/>
  <c r="AM8" i="1"/>
  <c r="FR8" i="1"/>
  <c r="DJ8" i="1"/>
  <c r="BB8" i="1"/>
  <c r="X8" i="1"/>
  <c r="EJ5" i="1"/>
  <c r="CB5" i="1"/>
  <c r="T5" i="1"/>
  <c r="EY5" i="1"/>
  <c r="CQ5" i="1"/>
  <c r="AI5" i="1"/>
  <c r="FN5" i="1"/>
  <c r="DF5" i="1"/>
  <c r="AX5" i="1"/>
  <c r="DU5" i="1"/>
  <c r="BM5" i="1"/>
  <c r="C5" i="1"/>
  <c r="DY6" i="1"/>
  <c r="BQ6" i="1"/>
  <c r="EN6" i="1"/>
  <c r="CF6" i="1"/>
  <c r="X6" i="1"/>
  <c r="FC6" i="1"/>
  <c r="CU6" i="1"/>
  <c r="AM6" i="1"/>
  <c r="J6" i="1"/>
  <c r="FR6" i="1"/>
  <c r="DJ6" i="1"/>
  <c r="BB6" i="1"/>
  <c r="FN10" i="1"/>
  <c r="DF10" i="1"/>
  <c r="AX10" i="1"/>
  <c r="DU10" i="1"/>
  <c r="BM10" i="1"/>
  <c r="C10" i="1"/>
  <c r="EJ10" i="1"/>
  <c r="CB10" i="1"/>
  <c r="EY10" i="1"/>
  <c r="CQ10" i="1"/>
  <c r="AI10" i="1"/>
  <c r="T10" i="1"/>
  <c r="FC9" i="1"/>
  <c r="CU9" i="1"/>
  <c r="AM9" i="1"/>
  <c r="J9" i="1"/>
  <c r="FR9" i="1"/>
  <c r="DJ9" i="1"/>
  <c r="BB9" i="1"/>
  <c r="DY9" i="1"/>
  <c r="BQ9" i="1"/>
  <c r="X9" i="1"/>
  <c r="EN9" i="1"/>
  <c r="CF9" i="1"/>
  <c r="DY10" i="1"/>
  <c r="BQ10" i="1"/>
  <c r="J10" i="1"/>
  <c r="EN10" i="1"/>
  <c r="CF10" i="1"/>
  <c r="X10" i="1"/>
  <c r="FC10" i="1"/>
  <c r="CU10" i="1"/>
  <c r="AM10" i="1"/>
  <c r="FR10" i="1"/>
  <c r="DJ10" i="1"/>
  <c r="BB10" i="1"/>
  <c r="FD13" i="1"/>
  <c r="FS13" i="1"/>
  <c r="FD12" i="1"/>
  <c r="FS12" i="1"/>
  <c r="DZ12" i="1"/>
  <c r="EO12" i="1"/>
  <c r="DZ13" i="1"/>
  <c r="EO13" i="1"/>
  <c r="CV13" i="1"/>
  <c r="DK13" i="1"/>
  <c r="CV12" i="1"/>
  <c r="DK12" i="1"/>
  <c r="BR12" i="1"/>
  <c r="CG12" i="1"/>
  <c r="BR13" i="1"/>
  <c r="CG13" i="1"/>
  <c r="AN13" i="1"/>
  <c r="BC13" i="1"/>
  <c r="AN12" i="1"/>
  <c r="BC12" i="1"/>
  <c r="Y13" i="1"/>
  <c r="Y12" i="1"/>
  <c r="K13" i="1"/>
  <c r="K12" i="1"/>
</calcChain>
</file>

<file path=xl/sharedStrings.xml><?xml version="1.0" encoding="utf-8"?>
<sst xmlns="http://schemas.openxmlformats.org/spreadsheetml/2006/main" count="376" uniqueCount="142">
  <si>
    <t>Test Date:</t>
  </si>
  <si>
    <t>EVENT TIME</t>
  </si>
  <si>
    <t>EVENT STEP</t>
  </si>
  <si>
    <t>EVENT COMMENT</t>
  </si>
  <si>
    <t>N/A</t>
  </si>
  <si>
    <t>TEST_NAME_UNIQUE</t>
  </si>
  <si>
    <t>TEST_CELL_NAME</t>
  </si>
  <si>
    <t>GTP5</t>
  </si>
  <si>
    <t>TEST_ID</t>
  </si>
  <si>
    <t>TEST_NAME</t>
  </si>
  <si>
    <t>TEST_DATE</t>
  </si>
  <si>
    <t>ENGINE_SERIAL_NO</t>
  </si>
  <si>
    <t>ENGINE_NAME</t>
  </si>
  <si>
    <t>ARCH_SET_ID</t>
  </si>
  <si>
    <t>ARCH_DATE</t>
  </si>
  <si>
    <t>TEST_DESC</t>
  </si>
  <si>
    <t>BUILD_NO</t>
  </si>
  <si>
    <t>TEST_OPER1</t>
  </si>
  <si>
    <t>TEST_OPER2</t>
  </si>
  <si>
    <t>TEST_ENG</t>
  </si>
  <si>
    <t>CLEANED</t>
  </si>
  <si>
    <t>CUSTOMER</t>
  </si>
  <si>
    <t>MAN</t>
  </si>
  <si>
    <t>ENGINE_STANDARD</t>
  </si>
  <si>
    <t>TEST_CLOSED</t>
  </si>
  <si>
    <t>N</t>
  </si>
  <si>
    <t>TEST_CLOSED_DATE</t>
  </si>
  <si>
    <t>Report Header Parameter</t>
  </si>
  <si>
    <t>Source</t>
  </si>
  <si>
    <t>proDAS Database Table</t>
  </si>
  <si>
    <t>proDAS Database Attributes</t>
  </si>
  <si>
    <t>Value automatically generated</t>
  </si>
  <si>
    <t>Value manually inputted</t>
  </si>
  <si>
    <t>Auto or Manual?</t>
  </si>
  <si>
    <t>Value used in report</t>
  </si>
  <si>
    <t>Document Number:</t>
  </si>
  <si>
    <t>Test Info Page</t>
  </si>
  <si>
    <t>CUSTOMER_SPECIFIC</t>
  </si>
  <si>
    <t>Manual</t>
  </si>
  <si>
    <t>Document Revision:</t>
  </si>
  <si>
    <t>Code Word:</t>
  </si>
  <si>
    <t>POOL</t>
  </si>
  <si>
    <t>Order Number:</t>
  </si>
  <si>
    <t>Test Cell Name:</t>
  </si>
  <si>
    <t>TEST_CELL</t>
  </si>
  <si>
    <t>Auto</t>
  </si>
  <si>
    <t>Engine Name:</t>
  </si>
  <si>
    <t>TEST_HEADER</t>
  </si>
  <si>
    <t>Machine Number:</t>
  </si>
  <si>
    <t>Test Name:</t>
  </si>
  <si>
    <t>Test Operator #1:</t>
  </si>
  <si>
    <t>Joachim</t>
  </si>
  <si>
    <t>Test Operator #2:</t>
  </si>
  <si>
    <t>Qing</t>
  </si>
  <si>
    <t>Test Operator #3:</t>
  </si>
  <si>
    <t>Test Engineer #1:</t>
  </si>
  <si>
    <t>Mark</t>
  </si>
  <si>
    <t>Test Engineer #2:</t>
  </si>
  <si>
    <t>James</t>
  </si>
  <si>
    <t>Test Engineer #3:</t>
  </si>
  <si>
    <t>Report Prepared by:</t>
  </si>
  <si>
    <t>Rong</t>
  </si>
  <si>
    <t>Report Preparation Date:</t>
  </si>
  <si>
    <t>Report Checked by:</t>
  </si>
  <si>
    <t>Rob</t>
  </si>
  <si>
    <t>Report Check Date:</t>
  </si>
  <si>
    <t>Customer Representative #1:</t>
  </si>
  <si>
    <t>Marco</t>
  </si>
  <si>
    <t>Customer Representative #2:</t>
  </si>
  <si>
    <t>Michael</t>
  </si>
  <si>
    <t>Reference Inlet Temperature:</t>
  </si>
  <si>
    <t>tab: Results</t>
  </si>
  <si>
    <t>Data Corrected to:</t>
  </si>
  <si>
    <t>tab: Header Data</t>
  </si>
  <si>
    <t>Test Readings</t>
  </si>
  <si>
    <t>Shop Performance Test</t>
  </si>
  <si>
    <t>Math_Bitget</t>
  </si>
  <si>
    <t>Math_Bool1</t>
  </si>
  <si>
    <t>Math_Bool2</t>
  </si>
  <si>
    <t>Math_Cos_Counter</t>
  </si>
  <si>
    <t>Math_Cos_Counter_100Hz</t>
  </si>
  <si>
    <t>Math_Cos_Counter_10Hz</t>
  </si>
  <si>
    <t>Math_Counter</t>
  </si>
  <si>
    <t>Math_Counter_100Hz</t>
  </si>
  <si>
    <t>Math_Counter_10Hz</t>
  </si>
  <si>
    <t>Math_Counter_200Hz</t>
  </si>
  <si>
    <t>Math_Float1</t>
  </si>
  <si>
    <t>Math_Float1_Max</t>
  </si>
  <si>
    <t>Math_Float2</t>
  </si>
  <si>
    <t>Math_Float3</t>
  </si>
  <si>
    <t>Math_Float4</t>
  </si>
  <si>
    <t>Math_Float5</t>
  </si>
  <si>
    <t>Math_Random</t>
  </si>
  <si>
    <t>Math_Sim_Signal</t>
  </si>
  <si>
    <t>Math_Sim_Signal_Max</t>
  </si>
  <si>
    <t>Math_Sim_Signal_Min</t>
  </si>
  <si>
    <t>Math_Sin_Counter</t>
  </si>
  <si>
    <t>Math_Sin_Counter_10Hz</t>
  </si>
  <si>
    <t>Math_Square</t>
  </si>
  <si>
    <t>Math_Triangle</t>
  </si>
  <si>
    <t>Num_Fullset</t>
  </si>
  <si>
    <t>Num_Log</t>
  </si>
  <si>
    <t>t_proDAS_Runtime_Global</t>
  </si>
  <si>
    <t>t_proDAS_Runtime_Global_</t>
  </si>
  <si>
    <t>t_proDAS_Runtime_Global2</t>
  </si>
  <si>
    <t>t_proDAS_Runtime_Global3</t>
  </si>
  <si>
    <t>t_proDAS_Runtime_Test</t>
  </si>
  <si>
    <t>t_proDAS_Runtime_Test_</t>
  </si>
  <si>
    <t>t_proDAS_Runtime_Test2</t>
  </si>
  <si>
    <t>t_proDAS_Runtime_Volatile</t>
  </si>
  <si>
    <t>t_proDAS_Runtime_Volatile_</t>
  </si>
  <si>
    <t>t_proDAS_Runtime_Volatile2</t>
  </si>
  <si>
    <t>t_proDAS_Runtime_Volatile3</t>
  </si>
  <si>
    <t>x_proDAS_Start</t>
  </si>
  <si>
    <t>-</t>
  </si>
  <si>
    <t>count</t>
  </si>
  <si>
    <t>h</t>
  </si>
  <si>
    <t>s</t>
  </si>
  <si>
    <t>d</t>
  </si>
  <si>
    <t>y</t>
  </si>
  <si>
    <t>min</t>
  </si>
  <si>
    <t>LOG COMMENT</t>
  </si>
  <si>
    <t>mds opens Test Page at 05/14/2019 23:47:36.</t>
  </si>
  <si>
    <t>Start</t>
  </si>
  <si>
    <t>Acceleration</t>
  </si>
  <si>
    <t>Deceleration</t>
  </si>
  <si>
    <t>Shutdown</t>
  </si>
  <si>
    <t>FULLSET</t>
  </si>
  <si>
    <t>ATP_Calibration_04</t>
  </si>
  <si>
    <t>ATP_Calibration</t>
  </si>
  <si>
    <t>MDS</t>
  </si>
  <si>
    <t>TEST_OPER4</t>
  </si>
  <si>
    <t>TEST_OPER3</t>
  </si>
  <si>
    <t>ORDER_NO</t>
  </si>
  <si>
    <t>CODE_WORD</t>
  </si>
  <si>
    <t>DOCUMENT_REV</t>
  </si>
  <si>
    <t>DOCUMENT_NO</t>
  </si>
  <si>
    <t>TEST_ENG4</t>
  </si>
  <si>
    <t>TEST_ENG3</t>
  </si>
  <si>
    <t>TEST_ENG2</t>
  </si>
  <si>
    <t>CUSTOMER_REP2</t>
  </si>
  <si>
    <t>CUSTOMER_REP1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</si>
</sst>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7]d\.\ mmmm\ yyyy;@"/>
    <numFmt numFmtId="165" formatCode="d\.m\.yy;@"/>
    <numFmt numFmtId="166" formatCode="0.00000000000"/>
    <numFmt numFmtId="167" formatCode="0.0"/>
    <numFmt numFmtId="168" formatCode="[$-409]dddd\,\ mmmm\ dd\,\ yyyy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Segoe UI"/>
      <family val="2"/>
    </font>
    <font>
      <b/>
      <sz val="12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24"/>
      <color theme="1"/>
      <name val="Segoe UI"/>
      <family val="2"/>
    </font>
    <font>
      <b/>
      <sz val="16"/>
      <color theme="1"/>
      <name val="Segoe UI"/>
      <family val="2"/>
    </font>
    <font>
      <b/>
      <sz val="26"/>
      <color theme="1"/>
      <name val="Segoe UI"/>
      <family val="2"/>
    </font>
    <font>
      <sz val="16"/>
      <color theme="1"/>
      <name val="Segoe UI"/>
      <family val="2"/>
    </font>
    <font>
      <sz val="16"/>
      <name val="Segoe UI"/>
      <family val="2"/>
    </font>
    <font>
      <sz val="1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030A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hair">
        <color indexed="64"/>
      </bottom>
      <diagonal/>
    </border>
    <border>
      <left style="thick">
        <color auto="1"/>
      </left>
      <right style="thin">
        <color auto="1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auto="1"/>
      </right>
      <top style="hair">
        <color indexed="64"/>
      </top>
      <bottom/>
      <diagonal/>
    </border>
    <border>
      <left style="thick">
        <color auto="1"/>
      </left>
      <right style="thin">
        <color auto="1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6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6" fillId="3" borderId="6" xfId="1" applyFont="1" applyFill="1" applyBorder="1" applyAlignment="1" applyProtection="1">
      <alignment horizontal="center" vertical="center" wrapText="1"/>
    </xf>
    <xf numFmtId="0" fontId="6" fillId="3" borderId="7" xfId="1" applyFont="1" applyFill="1" applyBorder="1" applyAlignment="1" applyProtection="1">
      <alignment horizontal="center" vertical="center" wrapText="1"/>
    </xf>
    <xf numFmtId="0" fontId="6" fillId="3" borderId="8" xfId="1" applyFont="1" applyFill="1" applyBorder="1" applyAlignment="1" applyProtection="1">
      <alignment horizontal="center" vertical="center" wrapText="1"/>
    </xf>
    <xf numFmtId="0" fontId="6" fillId="4" borderId="8" xfId="1" applyFont="1" applyFill="1" applyBorder="1" applyAlignment="1" applyProtection="1">
      <alignment horizontal="center" vertical="center" wrapText="1"/>
    </xf>
    <xf numFmtId="0" fontId="6" fillId="5" borderId="8" xfId="1" applyFont="1" applyFill="1" applyBorder="1" applyAlignment="1" applyProtection="1">
      <alignment horizontal="center" vertical="center" wrapText="1"/>
    </xf>
    <xf numFmtId="0" fontId="6" fillId="5" borderId="3" xfId="1" applyFont="1" applyFill="1" applyBorder="1" applyAlignment="1" applyProtection="1">
      <alignment horizontal="center" vertical="center" wrapText="1"/>
    </xf>
    <xf numFmtId="0" fontId="7" fillId="4" borderId="9" xfId="1" applyFont="1" applyFill="1" applyBorder="1" applyAlignment="1" applyProtection="1">
      <alignment horizontal="center" vertical="center" wrapText="1"/>
    </xf>
    <xf numFmtId="0" fontId="8" fillId="0" borderId="4" xfId="1" applyFont="1" applyBorder="1" applyAlignment="1" applyProtection="1">
      <alignment horizontal="center" wrapText="1"/>
    </xf>
    <xf numFmtId="0" fontId="1" fillId="0" borderId="10" xfId="1" applyBorder="1" applyProtection="1"/>
    <xf numFmtId="0" fontId="1" fillId="0" borderId="11" xfId="1" applyBorder="1" applyAlignment="1" applyProtection="1">
      <alignment horizontal="center" vertical="center"/>
    </xf>
    <xf numFmtId="0" fontId="1" fillId="0" borderId="12" xfId="1" applyBorder="1" applyAlignment="1" applyProtection="1">
      <alignment horizontal="center" vertical="center"/>
    </xf>
    <xf numFmtId="1" fontId="1" fillId="6" borderId="12" xfId="1" applyNumberFormat="1" applyFill="1" applyBorder="1" applyAlignment="1" applyProtection="1">
      <alignment horizontal="center" vertical="center"/>
    </xf>
    <xf numFmtId="1" fontId="1" fillId="7" borderId="12" xfId="1" applyNumberFormat="1" applyFill="1" applyBorder="1" applyAlignment="1" applyProtection="1">
      <alignment horizontal="center" vertical="center"/>
      <protection locked="0"/>
    </xf>
    <xf numFmtId="0" fontId="1" fillId="7" borderId="13" xfId="1" applyFill="1" applyBorder="1" applyAlignment="1" applyProtection="1">
      <alignment horizontal="center" vertical="center"/>
      <protection locked="0"/>
    </xf>
    <xf numFmtId="1" fontId="5" fillId="6" borderId="14" xfId="1" applyNumberFormat="1" applyFont="1" applyFill="1" applyBorder="1" applyAlignment="1" applyProtection="1">
      <alignment horizontal="center" vertical="center"/>
    </xf>
    <xf numFmtId="0" fontId="1" fillId="0" borderId="0" xfId="1" applyProtection="1"/>
    <xf numFmtId="0" fontId="1" fillId="0" borderId="15" xfId="1" applyBorder="1" applyProtection="1"/>
    <xf numFmtId="0" fontId="1" fillId="0" borderId="16" xfId="1" applyBorder="1" applyAlignment="1" applyProtection="1">
      <alignment horizontal="center" vertical="center"/>
    </xf>
    <xf numFmtId="0" fontId="1" fillId="0" borderId="17" xfId="1" applyBorder="1" applyAlignment="1" applyProtection="1">
      <alignment horizontal="center" vertical="center"/>
    </xf>
    <xf numFmtId="0" fontId="1" fillId="6" borderId="17" xfId="1" applyFill="1" applyBorder="1" applyAlignment="1" applyProtection="1">
      <alignment horizontal="center" vertical="center"/>
    </xf>
    <xf numFmtId="0" fontId="1" fillId="7" borderId="17" xfId="1" applyFill="1" applyBorder="1" applyAlignment="1" applyProtection="1">
      <alignment horizontal="center" vertical="center"/>
      <protection locked="0"/>
    </xf>
    <xf numFmtId="0" fontId="1" fillId="7" borderId="18" xfId="1" applyFill="1" applyBorder="1" applyAlignment="1" applyProtection="1">
      <alignment horizontal="center" vertical="center"/>
      <protection locked="0"/>
    </xf>
    <xf numFmtId="1" fontId="5" fillId="6" borderId="19" xfId="1" applyNumberFormat="1" applyFont="1" applyFill="1" applyBorder="1" applyAlignment="1" applyProtection="1">
      <alignment horizontal="center" vertical="center"/>
    </xf>
    <xf numFmtId="0" fontId="1" fillId="8" borderId="15" xfId="1" applyFill="1" applyBorder="1" applyProtection="1"/>
    <xf numFmtId="0" fontId="1" fillId="8" borderId="16" xfId="1" applyFill="1" applyBorder="1" applyAlignment="1" applyProtection="1">
      <alignment horizontal="center" vertical="center"/>
    </xf>
    <xf numFmtId="0" fontId="1" fillId="8" borderId="17" xfId="1" applyFill="1" applyBorder="1" applyAlignment="1" applyProtection="1">
      <alignment horizontal="center" vertical="center"/>
    </xf>
    <xf numFmtId="0" fontId="1" fillId="8" borderId="17" xfId="1" applyFill="1" applyBorder="1" applyAlignment="1" applyProtection="1">
      <alignment horizontal="center" vertical="center"/>
      <protection locked="0"/>
    </xf>
    <xf numFmtId="0" fontId="1" fillId="8" borderId="18" xfId="1" applyFill="1" applyBorder="1" applyAlignment="1" applyProtection="1">
      <alignment horizontal="center" vertical="center"/>
      <protection locked="0"/>
    </xf>
    <xf numFmtId="1" fontId="5" fillId="8" borderId="19" xfId="1" applyNumberFormat="1" applyFont="1" applyFill="1" applyBorder="1" applyAlignment="1" applyProtection="1">
      <alignment horizontal="center" vertical="center"/>
    </xf>
    <xf numFmtId="0" fontId="1" fillId="8" borderId="0" xfId="1" applyFill="1" applyProtection="1"/>
    <xf numFmtId="1" fontId="1" fillId="6" borderId="17" xfId="1" applyNumberFormat="1" applyFill="1" applyBorder="1" applyAlignment="1" applyProtection="1">
      <alignment horizontal="center" vertical="center"/>
    </xf>
    <xf numFmtId="164" fontId="1" fillId="6" borderId="17" xfId="1" applyNumberFormat="1" applyFill="1" applyBorder="1" applyAlignment="1" applyProtection="1">
      <alignment horizontal="center" vertical="center"/>
    </xf>
    <xf numFmtId="164" fontId="5" fillId="6" borderId="19" xfId="1" applyNumberFormat="1" applyFont="1" applyFill="1" applyBorder="1" applyAlignment="1" applyProtection="1">
      <alignment horizontal="center" vertical="center"/>
    </xf>
    <xf numFmtId="165" fontId="1" fillId="7" borderId="17" xfId="1" applyNumberFormat="1" applyFill="1" applyBorder="1" applyAlignment="1" applyProtection="1">
      <alignment horizontal="center" vertical="center"/>
      <protection locked="0"/>
    </xf>
    <xf numFmtId="166" fontId="1" fillId="6" borderId="17" xfId="1" applyNumberFormat="1" applyFill="1" applyBorder="1" applyAlignment="1" applyProtection="1">
      <alignment horizontal="center" vertical="center"/>
    </xf>
    <xf numFmtId="167" fontId="5" fillId="6" borderId="19" xfId="1" applyNumberFormat="1" applyFont="1" applyFill="1" applyBorder="1" applyAlignment="1" applyProtection="1">
      <alignment horizontal="center" vertical="center"/>
    </xf>
    <xf numFmtId="0" fontId="1" fillId="6" borderId="17" xfId="1" applyFill="1" applyBorder="1" applyAlignment="1" applyProtection="1">
      <alignment horizontal="center" vertical="center" wrapText="1"/>
    </xf>
    <xf numFmtId="1" fontId="5" fillId="6" borderId="19" xfId="1" applyNumberFormat="1" applyFont="1" applyFill="1" applyBorder="1" applyAlignment="1" applyProtection="1">
      <alignment horizontal="center" vertical="center" wrapText="1"/>
    </xf>
    <xf numFmtId="0" fontId="1" fillId="0" borderId="20" xfId="1" applyBorder="1" applyProtection="1"/>
    <xf numFmtId="0" fontId="1" fillId="0" borderId="21" xfId="1" applyBorder="1" applyAlignment="1" applyProtection="1">
      <alignment horizontal="center" vertical="center"/>
    </xf>
    <xf numFmtId="0" fontId="1" fillId="0" borderId="22" xfId="1" applyBorder="1" applyAlignment="1" applyProtection="1">
      <alignment horizontal="center" vertical="center"/>
    </xf>
    <xf numFmtId="0" fontId="1" fillId="6" borderId="22" xfId="1" applyFill="1" applyBorder="1" applyAlignment="1" applyProtection="1">
      <alignment horizontal="center" vertical="center"/>
    </xf>
    <xf numFmtId="0" fontId="1" fillId="7" borderId="22" xfId="1" applyFill="1" applyBorder="1" applyAlignment="1" applyProtection="1">
      <alignment horizontal="center" vertical="center"/>
      <protection locked="0"/>
    </xf>
    <xf numFmtId="0" fontId="1" fillId="7" borderId="23" xfId="1" applyFill="1" applyBorder="1" applyAlignment="1" applyProtection="1">
      <alignment horizontal="center" vertical="center"/>
      <protection locked="0"/>
    </xf>
    <xf numFmtId="1" fontId="5" fillId="6" borderId="24" xfId="1" applyNumberFormat="1" applyFont="1" applyFill="1" applyBorder="1" applyAlignment="1" applyProtection="1">
      <alignment horizontal="center" vertical="center"/>
    </xf>
    <xf numFmtId="0" fontId="1" fillId="9" borderId="0" xfId="1" applyFill="1" applyProtection="1"/>
    <xf numFmtId="0" fontId="1" fillId="9" borderId="0" xfId="1" applyFill="1" applyAlignment="1" applyProtection="1">
      <alignment horizontal="center"/>
    </xf>
    <xf numFmtId="0" fontId="5" fillId="9" borderId="5" xfId="1" applyFont="1" applyFill="1" applyBorder="1" applyAlignment="1" applyProtection="1">
      <alignment horizontal="center"/>
    </xf>
    <xf numFmtId="0" fontId="1" fillId="0" borderId="0" xfId="1" applyAlignment="1" applyProtection="1">
      <alignment horizontal="center"/>
    </xf>
    <xf numFmtId="0" fontId="5" fillId="0" borderId="5" xfId="1" applyFont="1" applyBorder="1" applyAlignment="1" applyProtection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1" fillId="0" borderId="0" xfId="0" applyFont="1" applyFill="1" applyProtection="1"/>
    <xf numFmtId="0" fontId="12" fillId="0" borderId="0" xfId="0" applyFont="1" applyFill="1" applyBorder="1" applyAlignment="1" applyProtection="1">
      <alignment horizontal="left"/>
    </xf>
    <xf numFmtId="0" fontId="11" fillId="0" borderId="0" xfId="0" applyFont="1" applyFill="1" applyAlignment="1" applyProtection="1">
      <alignment horizontal="right"/>
    </xf>
    <xf numFmtId="0" fontId="15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Alignment="1" applyProtection="1">
      <alignment horizontal="left"/>
    </xf>
    <xf numFmtId="1" fontId="10" fillId="0" borderId="42" xfId="0" applyNumberFormat="1" applyFont="1" applyFill="1" applyBorder="1" applyAlignment="1">
      <alignment horizontal="center"/>
    </xf>
    <xf numFmtId="1" fontId="10" fillId="0" borderId="28" xfId="0" applyNumberFormat="1" applyFont="1" applyFill="1" applyBorder="1" applyAlignment="1">
      <alignment horizontal="center"/>
    </xf>
    <xf numFmtId="1" fontId="10" fillId="0" borderId="29" xfId="0" applyNumberFormat="1" applyFont="1" applyFill="1" applyBorder="1" applyAlignment="1">
      <alignment horizontal="center"/>
    </xf>
    <xf numFmtId="0" fontId="9" fillId="0" borderId="0" xfId="0" applyFont="1" applyFill="1"/>
    <xf numFmtId="1" fontId="10" fillId="0" borderId="27" xfId="0" applyNumberFormat="1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/>
    </xf>
    <xf numFmtId="1" fontId="10" fillId="0" borderId="34" xfId="0" applyNumberFormat="1" applyFont="1" applyFill="1" applyBorder="1" applyAlignment="1">
      <alignment horizontal="center"/>
    </xf>
    <xf numFmtId="1" fontId="10" fillId="0" borderId="35" xfId="0" applyNumberFormat="1" applyFont="1" applyFill="1" applyBorder="1" applyAlignment="1">
      <alignment horizontal="center"/>
    </xf>
    <xf numFmtId="1" fontId="10" fillId="0" borderId="33" xfId="0" applyNumberFormat="1" applyFont="1" applyFill="1" applyBorder="1" applyAlignment="1">
      <alignment horizontal="center"/>
    </xf>
    <xf numFmtId="22" fontId="9" fillId="0" borderId="38" xfId="0" applyNumberFormat="1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44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9" fillId="0" borderId="4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38" xfId="0" applyFont="1" applyFill="1" applyBorder="1" applyAlignment="1">
      <alignment horizontal="center"/>
    </xf>
    <xf numFmtId="0" fontId="13" fillId="0" borderId="0" xfId="0" applyFont="1" applyFill="1" applyBorder="1" applyAlignment="1" applyProtection="1">
      <alignment horizontal="left"/>
    </xf>
    <xf numFmtId="0" fontId="16" fillId="0" borderId="0" xfId="0" applyFont="1" applyFill="1" applyProtection="1"/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/>
    <xf numFmtId="0" fontId="12" fillId="0" borderId="0" xfId="0" applyFont="1" applyFill="1" applyAlignment="1" applyProtection="1">
      <alignment horizontal="right"/>
    </xf>
    <xf numFmtId="1" fontId="11" fillId="0" borderId="0" xfId="0" applyNumberFormat="1" applyFont="1" applyFill="1" applyAlignment="1" applyProtection="1">
      <alignment horizontal="left"/>
    </xf>
    <xf numFmtId="0" fontId="11" fillId="0" borderId="0" xfId="0" applyNumberFormat="1" applyFont="1" applyFill="1" applyAlignment="1" applyProtection="1">
      <alignment horizontal="left"/>
    </xf>
    <xf numFmtId="164" fontId="11" fillId="0" borderId="0" xfId="0" applyNumberFormat="1" applyFont="1" applyFill="1" applyAlignment="1" applyProtection="1">
      <alignment horizontal="left"/>
    </xf>
    <xf numFmtId="0" fontId="11" fillId="0" borderId="0" xfId="0" applyNumberFormat="1" applyFont="1" applyFill="1" applyProtection="1"/>
    <xf numFmtId="1" fontId="11" fillId="0" borderId="0" xfId="0" applyNumberFormat="1" applyFont="1" applyFill="1" applyProtection="1"/>
    <xf numFmtId="1" fontId="11" fillId="0" borderId="0" xfId="0" applyNumberFormat="1" applyFont="1" applyFill="1" applyAlignment="1" applyProtection="1">
      <alignment horizontal="right"/>
    </xf>
    <xf numFmtId="168" fontId="11" fillId="0" borderId="0" xfId="0" applyNumberFormat="1" applyFont="1" applyFill="1" applyAlignment="1" applyProtection="1">
      <alignment horizontal="right"/>
    </xf>
    <xf numFmtId="0" fontId="10" fillId="0" borderId="36" xfId="0" applyFont="1" applyFill="1" applyBorder="1" applyAlignment="1">
      <alignment horizontal="center" vertical="center" wrapText="1"/>
    </xf>
    <xf numFmtId="0" fontId="10" fillId="0" borderId="37" xfId="0" applyFont="1" applyFill="1" applyBorder="1" applyAlignment="1">
      <alignment horizontal="center" vertical="center" wrapText="1"/>
    </xf>
    <xf numFmtId="0" fontId="10" fillId="0" borderId="39" xfId="0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 vertical="center" wrapText="1"/>
    </xf>
    <xf numFmtId="0" fontId="10" fillId="0" borderId="31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10" fillId="0" borderId="33" xfId="0" applyFont="1" applyFill="1" applyBorder="1" applyAlignment="1">
      <alignment horizontal="center" vertical="center" wrapText="1"/>
    </xf>
    <xf numFmtId="0" fontId="3" fillId="0" borderId="0" xfId="0" applyFont="1"/>
    <xf numFmtId="22" fontId="3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986117</xdr:colOff>
      <xdr:row>0</xdr:row>
      <xdr:rowOff>2</xdr:rowOff>
    </xdr:from>
    <xdr:to>
      <xdr:col>16</xdr:col>
      <xdr:colOff>0</xdr:colOff>
      <xdr:row>10</xdr:row>
      <xdr:rowOff>66364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B8EA729-3D41-4C2F-B300-3860D949C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022541" y="2"/>
          <a:ext cx="5468471" cy="1993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25</xdr:col>
      <xdr:colOff>816094</xdr:colOff>
      <xdr:row>0</xdr:row>
      <xdr:rowOff>125506</xdr:rowOff>
    </xdr:from>
    <xdr:ext cx="5638494" cy="2043953"/>
    <xdr:pic>
      <xdr:nvPicPr>
        <xdr:cNvPr id="13" name="Picture 12">
          <a:extLst>
            <a:ext uri="{FF2B5EF4-FFF2-40B4-BE49-F238E27FC236}">
              <a16:creationId xmlns:a16="http://schemas.microsoft.com/office/drawing/2014/main" id="{FC7E6ED8-096E-44A0-A6C2-068C4B109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40</xdr:col>
      <xdr:colOff>816094</xdr:colOff>
      <xdr:row>0</xdr:row>
      <xdr:rowOff>125506</xdr:rowOff>
    </xdr:from>
    <xdr:ext cx="5638494" cy="2043953"/>
    <xdr:pic>
      <xdr:nvPicPr>
        <xdr:cNvPr id="14" name="Picture 13">
          <a:extLst>
            <a:ext uri="{FF2B5EF4-FFF2-40B4-BE49-F238E27FC236}">
              <a16:creationId xmlns:a16="http://schemas.microsoft.com/office/drawing/2014/main" id="{D045634C-4935-4B4F-B0A1-74FC88DE8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55</xdr:col>
      <xdr:colOff>816094</xdr:colOff>
      <xdr:row>0</xdr:row>
      <xdr:rowOff>125506</xdr:rowOff>
    </xdr:from>
    <xdr:ext cx="5638494" cy="2043953"/>
    <xdr:pic>
      <xdr:nvPicPr>
        <xdr:cNvPr id="15" name="Picture 14">
          <a:extLst>
            <a:ext uri="{FF2B5EF4-FFF2-40B4-BE49-F238E27FC236}">
              <a16:creationId xmlns:a16="http://schemas.microsoft.com/office/drawing/2014/main" id="{32159462-61EB-48E4-A39D-724EEAFB7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70</xdr:col>
      <xdr:colOff>816094</xdr:colOff>
      <xdr:row>0</xdr:row>
      <xdr:rowOff>125506</xdr:rowOff>
    </xdr:from>
    <xdr:ext cx="5638494" cy="2043953"/>
    <xdr:pic>
      <xdr:nvPicPr>
        <xdr:cNvPr id="16" name="Picture 15">
          <a:extLst>
            <a:ext uri="{FF2B5EF4-FFF2-40B4-BE49-F238E27FC236}">
              <a16:creationId xmlns:a16="http://schemas.microsoft.com/office/drawing/2014/main" id="{9D15A500-7E0C-45D2-A5B7-1F8E66277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85</xdr:col>
      <xdr:colOff>816094</xdr:colOff>
      <xdr:row>0</xdr:row>
      <xdr:rowOff>125506</xdr:rowOff>
    </xdr:from>
    <xdr:ext cx="5638494" cy="2043953"/>
    <xdr:pic>
      <xdr:nvPicPr>
        <xdr:cNvPr id="17" name="Picture 16">
          <a:extLst>
            <a:ext uri="{FF2B5EF4-FFF2-40B4-BE49-F238E27FC236}">
              <a16:creationId xmlns:a16="http://schemas.microsoft.com/office/drawing/2014/main" id="{D007E2BB-C257-4D90-BCB9-15DC25D11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100</xdr:col>
      <xdr:colOff>816094</xdr:colOff>
      <xdr:row>0</xdr:row>
      <xdr:rowOff>125506</xdr:rowOff>
    </xdr:from>
    <xdr:ext cx="5638494" cy="2043953"/>
    <xdr:pic>
      <xdr:nvPicPr>
        <xdr:cNvPr id="18" name="Picture 17">
          <a:extLst>
            <a:ext uri="{FF2B5EF4-FFF2-40B4-BE49-F238E27FC236}">
              <a16:creationId xmlns:a16="http://schemas.microsoft.com/office/drawing/2014/main" id="{3B4FD9D2-56F4-46D8-B5FE-0F65AB9B9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115</xdr:col>
      <xdr:colOff>816094</xdr:colOff>
      <xdr:row>0</xdr:row>
      <xdr:rowOff>125506</xdr:rowOff>
    </xdr:from>
    <xdr:ext cx="5638494" cy="2043953"/>
    <xdr:pic>
      <xdr:nvPicPr>
        <xdr:cNvPr id="19" name="Picture 18">
          <a:extLst>
            <a:ext uri="{FF2B5EF4-FFF2-40B4-BE49-F238E27FC236}">
              <a16:creationId xmlns:a16="http://schemas.microsoft.com/office/drawing/2014/main" id="{70DBE114-6B72-4CE4-9C2A-5B312CE41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130</xdr:col>
      <xdr:colOff>816094</xdr:colOff>
      <xdr:row>0</xdr:row>
      <xdr:rowOff>125506</xdr:rowOff>
    </xdr:from>
    <xdr:ext cx="5638494" cy="2043953"/>
    <xdr:pic>
      <xdr:nvPicPr>
        <xdr:cNvPr id="20" name="Picture 19">
          <a:extLst>
            <a:ext uri="{FF2B5EF4-FFF2-40B4-BE49-F238E27FC236}">
              <a16:creationId xmlns:a16="http://schemas.microsoft.com/office/drawing/2014/main" id="{92FDE2A3-ECB3-413A-BC59-80385B637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145</xdr:col>
      <xdr:colOff>816094</xdr:colOff>
      <xdr:row>0</xdr:row>
      <xdr:rowOff>125506</xdr:rowOff>
    </xdr:from>
    <xdr:ext cx="5638494" cy="2043953"/>
    <xdr:pic>
      <xdr:nvPicPr>
        <xdr:cNvPr id="21" name="Picture 20">
          <a:extLst>
            <a:ext uri="{FF2B5EF4-FFF2-40B4-BE49-F238E27FC236}">
              <a16:creationId xmlns:a16="http://schemas.microsoft.com/office/drawing/2014/main" id="{6AEE5AA1-7ECD-4FF3-B5EB-C9819D4D6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160</xdr:col>
      <xdr:colOff>816094</xdr:colOff>
      <xdr:row>0</xdr:row>
      <xdr:rowOff>125506</xdr:rowOff>
    </xdr:from>
    <xdr:ext cx="5638494" cy="2043953"/>
    <xdr:pic>
      <xdr:nvPicPr>
        <xdr:cNvPr id="22" name="Picture 21">
          <a:extLst>
            <a:ext uri="{FF2B5EF4-FFF2-40B4-BE49-F238E27FC236}">
              <a16:creationId xmlns:a16="http://schemas.microsoft.com/office/drawing/2014/main" id="{8733938E-FB4F-4855-9E2F-7EDCDC883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175</xdr:col>
      <xdr:colOff>816094</xdr:colOff>
      <xdr:row>0</xdr:row>
      <xdr:rowOff>125506</xdr:rowOff>
    </xdr:from>
    <xdr:ext cx="5638494" cy="2043953"/>
    <xdr:pic>
      <xdr:nvPicPr>
        <xdr:cNvPr id="23" name="Picture 22">
          <a:extLst>
            <a:ext uri="{FF2B5EF4-FFF2-40B4-BE49-F238E27FC236}">
              <a16:creationId xmlns:a16="http://schemas.microsoft.com/office/drawing/2014/main" id="{516B66F4-1E63-4830-B6D7-EDB12E9B1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35"/>
  <sheetViews>
    <sheetView showGridLines="0" tabSelected="1" zoomScale="85" zoomScaleNormal="85" zoomScaleSheetLayoutView="85" workbookViewId="0">
      <selection activeCell="I17" sqref="I17"/>
    </sheetView>
  </sheetViews>
  <sheetFormatPr defaultColWidth="8.85546875" defaultRowHeight="14.25" x14ac:dyDescent="0.25"/>
  <cols>
    <col min="1" max="1" width="15.7109375" style="77" customWidth="1"/>
    <col min="2" max="2" width="15.7109375" style="70" customWidth="1"/>
    <col min="3" max="3" width="11.5703125" style="71" customWidth="1"/>
    <col min="4" max="8" width="11.5703125" style="54" customWidth="1"/>
    <col min="9" max="9" width="15.7109375" style="72" customWidth="1"/>
    <col min="10" max="15" width="15.7109375" style="73" customWidth="1"/>
    <col min="16" max="16" width="15.7109375" style="74" customWidth="1"/>
    <col min="17" max="17" width="0.5703125" style="63" customWidth="1"/>
    <col min="18" max="18" width="15.7109375" style="77" customWidth="1"/>
    <col min="19" max="19" width="15.7109375" style="75" customWidth="1"/>
    <col min="20" max="20" width="15.7109375" style="76" customWidth="1"/>
    <col min="21" max="30" width="15.7109375" style="70" customWidth="1"/>
    <col min="31" max="31" width="15.7109375" style="74" customWidth="1"/>
    <col min="32" max="32" width="0.5703125" style="63" customWidth="1"/>
    <col min="33" max="33" width="15.7109375" style="77" customWidth="1"/>
    <col min="34" max="34" width="15.7109375" style="75" customWidth="1"/>
    <col min="35" max="35" width="15.7109375" style="76" customWidth="1"/>
    <col min="36" max="45" width="15.7109375" style="70" customWidth="1"/>
    <col min="46" max="46" width="15.7109375" style="74" customWidth="1"/>
    <col min="47" max="47" width="0.5703125" style="63" customWidth="1"/>
    <col min="48" max="48" width="15.7109375" style="77" customWidth="1"/>
    <col min="49" max="49" width="15.7109375" style="75" customWidth="1"/>
    <col min="50" max="50" width="15.7109375" style="76" customWidth="1"/>
    <col min="51" max="60" width="15.7109375" style="70" customWidth="1"/>
    <col min="61" max="61" width="15.7109375" style="74" customWidth="1"/>
    <col min="62" max="62" width="0.5703125" style="63" customWidth="1"/>
    <col min="63" max="63" width="15.7109375" style="77" customWidth="1"/>
    <col min="64" max="64" width="15.7109375" style="75" customWidth="1"/>
    <col min="65" max="65" width="15.7109375" style="76" customWidth="1"/>
    <col min="66" max="75" width="15.7109375" style="70" customWidth="1"/>
    <col min="76" max="76" width="15.7109375" style="74" customWidth="1"/>
    <col min="77" max="77" width="0.5703125" style="63" customWidth="1"/>
    <col min="78" max="78" width="15.7109375" style="77" customWidth="1"/>
    <col min="79" max="79" width="15.7109375" style="75" customWidth="1"/>
    <col min="80" max="80" width="15.7109375" style="76" customWidth="1"/>
    <col min="81" max="90" width="15.7109375" style="70" customWidth="1"/>
    <col min="91" max="91" width="15.7109375" style="74" customWidth="1"/>
    <col min="92" max="92" width="0.5703125" style="63" customWidth="1"/>
    <col min="93" max="93" width="15.7109375" style="77" customWidth="1"/>
    <col min="94" max="94" width="15.7109375" style="75" customWidth="1"/>
    <col min="95" max="95" width="15.7109375" style="76" customWidth="1"/>
    <col min="96" max="105" width="15.7109375" style="70" customWidth="1"/>
    <col min="106" max="106" width="15.7109375" style="74" customWidth="1"/>
    <col min="107" max="107" width="0.5703125" style="63" customWidth="1"/>
    <col min="108" max="108" width="15.7109375" style="77" customWidth="1"/>
    <col min="109" max="109" width="15.7109375" style="75" customWidth="1"/>
    <col min="110" max="110" width="15.7109375" style="76" customWidth="1"/>
    <col min="111" max="120" width="15.7109375" style="70" customWidth="1"/>
    <col min="121" max="121" width="15.7109375" style="74" customWidth="1"/>
    <col min="122" max="122" width="0.5703125" style="63" customWidth="1"/>
    <col min="123" max="123" width="15.7109375" style="77" customWidth="1"/>
    <col min="124" max="124" width="15.7109375" style="75" customWidth="1"/>
    <col min="125" max="125" width="15.7109375" style="76" customWidth="1"/>
    <col min="126" max="135" width="15.7109375" style="70" customWidth="1"/>
    <col min="136" max="136" width="15.7109375" style="74" customWidth="1"/>
    <col min="137" max="137" width="0.5703125" style="63" customWidth="1"/>
    <col min="138" max="138" width="15.7109375" style="77" customWidth="1"/>
    <col min="139" max="139" width="15.7109375" style="75" customWidth="1"/>
    <col min="140" max="140" width="15.7109375" style="76" customWidth="1"/>
    <col min="141" max="150" width="15.7109375" style="70" customWidth="1"/>
    <col min="151" max="151" width="15.7109375" style="74" customWidth="1"/>
    <col min="152" max="152" width="0.5703125" style="63" customWidth="1"/>
    <col min="153" max="153" width="15.7109375" style="77" customWidth="1"/>
    <col min="154" max="154" width="15.7109375" style="75" customWidth="1"/>
    <col min="155" max="155" width="15.7109375" style="76" customWidth="1"/>
    <col min="156" max="165" width="15.7109375" style="70" customWidth="1"/>
    <col min="166" max="166" width="15.7109375" style="74" customWidth="1"/>
    <col min="167" max="167" width="0.5703125" style="63" customWidth="1"/>
    <col min="168" max="168" width="15.7109375" style="77" customWidth="1"/>
    <col min="169" max="169" width="15.7109375" style="75" customWidth="1"/>
    <col min="170" max="170" width="15.7109375" style="76" customWidth="1"/>
    <col min="171" max="180" width="15.7109375" style="70" customWidth="1"/>
    <col min="181" max="181" width="15.7109375" style="74" customWidth="1"/>
    <col min="182" max="16384" width="8.85546875" style="63"/>
  </cols>
  <sheetData>
    <row r="1" spans="1:181" s="54" customFormat="1" ht="4.1500000000000004" customHeight="1" x14ac:dyDescent="0.25">
      <c r="A1" s="53"/>
      <c r="B1" s="53"/>
      <c r="I1" s="53"/>
      <c r="J1" s="53"/>
      <c r="K1" s="53"/>
      <c r="L1" s="53"/>
      <c r="M1" s="53"/>
      <c r="N1" s="53"/>
      <c r="O1" s="53"/>
      <c r="P1" s="53"/>
      <c r="R1" s="53"/>
      <c r="S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  <c r="BX1" s="53"/>
      <c r="BZ1" s="53"/>
      <c r="CA1" s="53"/>
      <c r="CB1" s="53"/>
      <c r="CC1" s="53"/>
      <c r="CD1" s="53"/>
      <c r="CE1" s="53"/>
      <c r="CF1" s="53"/>
      <c r="CG1" s="53"/>
      <c r="CH1" s="53"/>
      <c r="CI1" s="53"/>
      <c r="CJ1" s="53"/>
      <c r="CK1" s="53"/>
      <c r="CL1" s="53"/>
      <c r="CM1" s="53"/>
      <c r="CO1" s="53"/>
      <c r="CP1" s="53"/>
      <c r="CQ1" s="53"/>
      <c r="CR1" s="53"/>
      <c r="CS1" s="53"/>
      <c r="CT1" s="53"/>
      <c r="CU1" s="53"/>
      <c r="CV1" s="53"/>
      <c r="CW1" s="53"/>
      <c r="CX1" s="53"/>
      <c r="CY1" s="53"/>
      <c r="CZ1" s="53"/>
      <c r="DA1" s="53"/>
      <c r="DB1" s="53"/>
      <c r="DD1" s="53"/>
      <c r="DE1" s="53"/>
      <c r="DF1" s="53"/>
      <c r="DG1" s="53"/>
      <c r="DH1" s="53"/>
      <c r="DI1" s="53"/>
      <c r="DJ1" s="53"/>
      <c r="DK1" s="53"/>
      <c r="DL1" s="53"/>
      <c r="DM1" s="53"/>
      <c r="DN1" s="53"/>
      <c r="DO1" s="53"/>
      <c r="DP1" s="53"/>
      <c r="DQ1" s="53"/>
      <c r="DS1" s="53"/>
      <c r="DT1" s="53"/>
      <c r="DU1" s="53"/>
      <c r="DV1" s="53"/>
      <c r="DW1" s="53"/>
      <c r="DX1" s="53"/>
      <c r="DY1" s="53"/>
      <c r="DZ1" s="53"/>
      <c r="EA1" s="53"/>
      <c r="EB1" s="53"/>
      <c r="EC1" s="53"/>
      <c r="ED1" s="53"/>
      <c r="EE1" s="53"/>
      <c r="EF1" s="53"/>
      <c r="EH1" s="53"/>
      <c r="EI1" s="53"/>
      <c r="EJ1" s="53"/>
      <c r="EK1" s="53"/>
      <c r="EL1" s="53"/>
      <c r="EM1" s="53"/>
      <c r="EN1" s="53"/>
      <c r="EO1" s="53"/>
      <c r="EP1" s="53"/>
      <c r="EQ1" s="53"/>
      <c r="ER1" s="53"/>
      <c r="ES1" s="53"/>
      <c r="ET1" s="53"/>
      <c r="EU1" s="53"/>
      <c r="EW1" s="53"/>
      <c r="EX1" s="53"/>
      <c r="EY1" s="53"/>
      <c r="EZ1" s="53"/>
      <c r="FA1" s="53"/>
      <c r="FB1" s="53"/>
      <c r="FC1" s="53"/>
      <c r="FD1" s="53"/>
      <c r="FE1" s="53"/>
      <c r="FF1" s="53"/>
      <c r="FG1" s="53"/>
      <c r="FH1" s="53"/>
      <c r="FI1" s="53"/>
      <c r="FJ1" s="53"/>
      <c r="FL1" s="53"/>
      <c r="FM1" s="53"/>
      <c r="FN1" s="53"/>
      <c r="FO1" s="53"/>
      <c r="FP1" s="53"/>
      <c r="FQ1" s="53"/>
      <c r="FR1" s="53"/>
      <c r="FS1" s="53"/>
      <c r="FT1" s="53"/>
      <c r="FU1" s="53"/>
      <c r="FV1" s="53"/>
      <c r="FW1" s="53"/>
      <c r="FX1" s="53"/>
      <c r="FY1" s="53"/>
    </row>
    <row r="2" spans="1:181" s="81" customFormat="1" ht="25.5" x14ac:dyDescent="0.5">
      <c r="A2" s="79"/>
      <c r="B2" s="59" t="s">
        <v>75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59" t="s">
        <v>75</v>
      </c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59" t="s">
        <v>75</v>
      </c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80"/>
      <c r="AV2" s="79"/>
      <c r="AW2" s="59" t="s">
        <v>75</v>
      </c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80"/>
      <c r="BK2" s="79"/>
      <c r="BL2" s="59" t="s">
        <v>75</v>
      </c>
      <c r="BM2" s="79"/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80"/>
      <c r="BZ2" s="79"/>
      <c r="CA2" s="59" t="s">
        <v>75</v>
      </c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79"/>
      <c r="CM2" s="79"/>
      <c r="CN2" s="80"/>
      <c r="CO2" s="79"/>
      <c r="CP2" s="59" t="s">
        <v>75</v>
      </c>
      <c r="CQ2" s="79"/>
      <c r="CR2" s="79"/>
      <c r="CS2" s="79"/>
      <c r="CT2" s="79"/>
      <c r="CU2" s="79"/>
      <c r="CV2" s="79"/>
      <c r="CW2" s="79"/>
      <c r="CX2" s="79"/>
      <c r="CY2" s="79"/>
      <c r="CZ2" s="79"/>
      <c r="DA2" s="79"/>
      <c r="DB2" s="79"/>
      <c r="DC2" s="80"/>
      <c r="DD2" s="79"/>
      <c r="DE2" s="59" t="s">
        <v>75</v>
      </c>
      <c r="DF2" s="79"/>
      <c r="DG2" s="79"/>
      <c r="DH2" s="79"/>
      <c r="DI2" s="79"/>
      <c r="DJ2" s="79"/>
      <c r="DK2" s="79"/>
      <c r="DL2" s="79"/>
      <c r="DM2" s="79"/>
      <c r="DN2" s="79"/>
      <c r="DO2" s="79"/>
      <c r="DP2" s="79"/>
      <c r="DQ2" s="79"/>
      <c r="DR2" s="80"/>
      <c r="DS2" s="79"/>
      <c r="DT2" s="59" t="s">
        <v>75</v>
      </c>
      <c r="DU2" s="79"/>
      <c r="DV2" s="79"/>
      <c r="DW2" s="79"/>
      <c r="DX2" s="79"/>
      <c r="DY2" s="79"/>
      <c r="DZ2" s="79"/>
      <c r="EA2" s="79"/>
      <c r="EB2" s="79"/>
      <c r="EC2" s="79"/>
      <c r="ED2" s="79"/>
      <c r="EE2" s="79"/>
      <c r="EF2" s="79"/>
      <c r="EG2" s="80"/>
      <c r="EH2" s="79"/>
      <c r="EI2" s="59" t="s">
        <v>75</v>
      </c>
      <c r="EJ2" s="79"/>
      <c r="EK2" s="79"/>
      <c r="EL2" s="79"/>
      <c r="EM2" s="79"/>
      <c r="EN2" s="79"/>
      <c r="EO2" s="79"/>
      <c r="EP2" s="79"/>
      <c r="EQ2" s="79"/>
      <c r="ER2" s="79"/>
      <c r="ES2" s="79"/>
      <c r="ET2" s="79"/>
      <c r="EU2" s="79"/>
      <c r="EV2" s="80"/>
      <c r="EW2" s="79"/>
      <c r="EX2" s="59" t="s">
        <v>75</v>
      </c>
      <c r="EY2" s="79"/>
      <c r="EZ2" s="79"/>
      <c r="FA2" s="79"/>
      <c r="FB2" s="79"/>
      <c r="FC2" s="79"/>
      <c r="FD2" s="79"/>
      <c r="FE2" s="79"/>
      <c r="FF2" s="79"/>
      <c r="FG2" s="79"/>
      <c r="FH2" s="79"/>
      <c r="FI2" s="79"/>
      <c r="FJ2" s="79"/>
      <c r="FK2" s="80"/>
      <c r="FL2" s="79"/>
      <c r="FM2" s="59" t="s">
        <v>75</v>
      </c>
      <c r="FN2" s="79"/>
      <c r="FO2" s="79"/>
      <c r="FP2" s="79"/>
      <c r="FQ2" s="79"/>
      <c r="FR2" s="79"/>
      <c r="FS2" s="79"/>
      <c r="FT2" s="79"/>
      <c r="FU2" s="79"/>
      <c r="FV2" s="79"/>
      <c r="FW2" s="79"/>
      <c r="FX2" s="79"/>
      <c r="FY2" s="79"/>
    </row>
    <row r="3" spans="1:181" s="54" customFormat="1" ht="4.1500000000000004" customHeight="1" x14ac:dyDescent="0.3">
      <c r="A3" s="55"/>
      <c r="B3" s="56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6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6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3"/>
      <c r="AV3" s="55"/>
      <c r="AW3" s="56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3"/>
      <c r="BK3" s="55"/>
      <c r="BL3" s="56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3"/>
      <c r="BZ3" s="55"/>
      <c r="CA3" s="56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55"/>
      <c r="CM3" s="55"/>
      <c r="CN3" s="53"/>
      <c r="CO3" s="55"/>
      <c r="CP3" s="56"/>
      <c r="CQ3" s="55"/>
      <c r="CR3" s="55"/>
      <c r="CS3" s="55"/>
      <c r="CT3" s="55"/>
      <c r="CU3" s="55"/>
      <c r="CV3" s="55"/>
      <c r="CW3" s="55"/>
      <c r="CX3" s="55"/>
      <c r="CY3" s="55"/>
      <c r="CZ3" s="55"/>
      <c r="DA3" s="55"/>
      <c r="DB3" s="55"/>
      <c r="DC3" s="53"/>
      <c r="DD3" s="55"/>
      <c r="DE3" s="56"/>
      <c r="DF3" s="55"/>
      <c r="DG3" s="55"/>
      <c r="DH3" s="55"/>
      <c r="DI3" s="55"/>
      <c r="DJ3" s="55"/>
      <c r="DK3" s="55"/>
      <c r="DL3" s="55"/>
      <c r="DM3" s="55"/>
      <c r="DN3" s="55"/>
      <c r="DO3" s="55"/>
      <c r="DP3" s="55"/>
      <c r="DQ3" s="55"/>
      <c r="DR3" s="53"/>
      <c r="DS3" s="55"/>
      <c r="DT3" s="56"/>
      <c r="DU3" s="55"/>
      <c r="DV3" s="55"/>
      <c r="DW3" s="55"/>
      <c r="DX3" s="55"/>
      <c r="DY3" s="55"/>
      <c r="DZ3" s="55"/>
      <c r="EA3" s="55"/>
      <c r="EB3" s="55"/>
      <c r="EC3" s="55"/>
      <c r="ED3" s="55"/>
      <c r="EE3" s="55"/>
      <c r="EF3" s="55"/>
      <c r="EG3" s="53"/>
      <c r="EH3" s="55"/>
      <c r="EI3" s="56"/>
      <c r="EJ3" s="55"/>
      <c r="EK3" s="55"/>
      <c r="EL3" s="55"/>
      <c r="EM3" s="55"/>
      <c r="EN3" s="55"/>
      <c r="EO3" s="55"/>
      <c r="EP3" s="55"/>
      <c r="EQ3" s="55"/>
      <c r="ER3" s="55"/>
      <c r="ES3" s="55"/>
      <c r="ET3" s="55"/>
      <c r="EU3" s="55"/>
      <c r="EV3" s="53"/>
      <c r="EW3" s="55"/>
      <c r="EX3" s="56"/>
      <c r="EY3" s="55"/>
      <c r="EZ3" s="55"/>
      <c r="FA3" s="55"/>
      <c r="FB3" s="55"/>
      <c r="FC3" s="55"/>
      <c r="FD3" s="55"/>
      <c r="FE3" s="55"/>
      <c r="FF3" s="55"/>
      <c r="FG3" s="55"/>
      <c r="FH3" s="55"/>
      <c r="FI3" s="55"/>
      <c r="FJ3" s="55"/>
      <c r="FK3" s="53"/>
      <c r="FL3" s="55"/>
      <c r="FM3" s="56"/>
      <c r="FN3" s="55"/>
      <c r="FO3" s="55"/>
      <c r="FP3" s="55"/>
      <c r="FQ3" s="55"/>
      <c r="FR3" s="55"/>
      <c r="FS3" s="55"/>
      <c r="FT3" s="55"/>
      <c r="FU3" s="55"/>
      <c r="FV3" s="55"/>
      <c r="FW3" s="55"/>
      <c r="FX3" s="55"/>
      <c r="FY3" s="55"/>
    </row>
    <row r="4" spans="1:181" s="83" customFormat="1" ht="16.5" x14ac:dyDescent="0.3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82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82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82"/>
      <c r="BZ4" s="55"/>
      <c r="CA4" s="55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82"/>
      <c r="CO4" s="55"/>
      <c r="CP4" s="55"/>
      <c r="CQ4" s="55"/>
      <c r="CR4" s="55"/>
      <c r="CS4" s="55"/>
      <c r="CT4" s="55"/>
      <c r="CU4" s="55"/>
      <c r="CV4" s="55"/>
      <c r="CW4" s="55"/>
      <c r="CX4" s="55"/>
      <c r="CY4" s="55"/>
      <c r="CZ4" s="55"/>
      <c r="DA4" s="55"/>
      <c r="DB4" s="55"/>
      <c r="DC4" s="82"/>
      <c r="DD4" s="55"/>
      <c r="DE4" s="55"/>
      <c r="DF4" s="55"/>
      <c r="DG4" s="55"/>
      <c r="DH4" s="55"/>
      <c r="DI4" s="55"/>
      <c r="DJ4" s="55"/>
      <c r="DK4" s="55"/>
      <c r="DL4" s="55"/>
      <c r="DM4" s="55"/>
      <c r="DN4" s="55"/>
      <c r="DO4" s="55"/>
      <c r="DP4" s="55"/>
      <c r="DQ4" s="55"/>
      <c r="DR4" s="82"/>
      <c r="DS4" s="55"/>
      <c r="DT4" s="55"/>
      <c r="DU4" s="55"/>
      <c r="DV4" s="55"/>
      <c r="DW4" s="55"/>
      <c r="DX4" s="55"/>
      <c r="DY4" s="55"/>
      <c r="DZ4" s="55"/>
      <c r="EA4" s="55"/>
      <c r="EB4" s="55"/>
      <c r="EC4" s="55"/>
      <c r="ED4" s="55"/>
      <c r="EE4" s="55"/>
      <c r="EF4" s="55"/>
      <c r="EG4" s="82"/>
      <c r="EH4" s="55"/>
      <c r="EI4" s="55"/>
      <c r="EJ4" s="55"/>
      <c r="EK4" s="55"/>
      <c r="EL4" s="55"/>
      <c r="EM4" s="55"/>
      <c r="EN4" s="55"/>
      <c r="EO4" s="55"/>
      <c r="EP4" s="55"/>
      <c r="EQ4" s="55"/>
      <c r="ER4" s="55"/>
      <c r="ES4" s="55"/>
      <c r="ET4" s="55"/>
      <c r="EU4" s="55"/>
      <c r="EV4" s="82"/>
      <c r="EW4" s="55"/>
      <c r="EX4" s="55"/>
      <c r="EY4" s="55"/>
      <c r="EZ4" s="55"/>
      <c r="FA4" s="55"/>
      <c r="FB4" s="55"/>
      <c r="FC4" s="55"/>
      <c r="FD4" s="55"/>
      <c r="FE4" s="55"/>
      <c r="FF4" s="55"/>
      <c r="FG4" s="55"/>
      <c r="FH4" s="55"/>
      <c r="FI4" s="55"/>
      <c r="FJ4" s="55"/>
      <c r="FK4" s="82"/>
      <c r="FL4" s="55"/>
      <c r="FM4" s="55"/>
      <c r="FN4" s="55"/>
      <c r="FO4" s="55"/>
      <c r="FP4" s="55"/>
      <c r="FQ4" s="55"/>
      <c r="FR4" s="55"/>
      <c r="FS4" s="55"/>
      <c r="FT4" s="55"/>
      <c r="FU4" s="55"/>
      <c r="FV4" s="55"/>
      <c r="FW4" s="55"/>
      <c r="FX4" s="55"/>
      <c r="FY4" s="55"/>
    </row>
    <row r="5" spans="1:181" s="83" customFormat="1" ht="16.5" x14ac:dyDescent="0.3">
      <c r="A5" s="55"/>
      <c r="B5" s="84" t="str">
        <f>'Header Data'!$A$7</f>
        <v>Test Cell Name:</v>
      </c>
      <c r="C5" s="85" t="str">
        <f>"  "&amp;TEXT('Header Data'!$H$7,"#")</f>
        <v xml:space="preserve">  GTP5</v>
      </c>
      <c r="D5" s="55"/>
      <c r="E5" s="84" t="str">
        <f>'Header Data'!$A$12</f>
        <v>Test Date:</v>
      </c>
      <c r="F5" s="86" t="str">
        <f>"  "&amp;TEXT('Header Data'!$H$12,"d mmmm yyyy")</f>
        <v xml:space="preserve">  14 May 2019</v>
      </c>
      <c r="G5" s="55"/>
      <c r="H5" s="84"/>
      <c r="I5" s="84" t="str">
        <f>'Header Data'!$A$14</f>
        <v>Test Operator #1:</v>
      </c>
      <c r="J5" s="85" t="str">
        <f>"  "&amp;TEXT('Header Data'!$H$14,"#")</f>
        <v xml:space="preserve">  Joachim</v>
      </c>
      <c r="K5" s="87"/>
      <c r="L5" s="55"/>
      <c r="M5" s="55"/>
      <c r="N5" s="55"/>
      <c r="O5" s="55"/>
      <c r="P5" s="55"/>
      <c r="Q5" s="55"/>
      <c r="R5" s="55"/>
      <c r="S5" s="84" t="str">
        <f>'Header Data'!$A$7</f>
        <v>Test Cell Name:</v>
      </c>
      <c r="T5" s="85" t="str">
        <f>"  "&amp;TEXT('Header Data'!$H$7,"#")</f>
        <v xml:space="preserve">  GTP5</v>
      </c>
      <c r="U5" s="55"/>
      <c r="V5" s="84"/>
      <c r="W5" s="84" t="str">
        <f>'Header Data'!$A$14</f>
        <v>Test Operator #1:</v>
      </c>
      <c r="X5" s="85" t="str">
        <f>"  "&amp;TEXT('Header Data'!$H$14,"#")</f>
        <v xml:space="preserve">  Joachim</v>
      </c>
      <c r="Y5" s="87"/>
      <c r="Z5" s="55"/>
      <c r="AA5" s="85"/>
      <c r="AB5" s="87"/>
      <c r="AC5" s="55"/>
      <c r="AD5" s="55"/>
      <c r="AE5" s="55"/>
      <c r="AF5" s="55"/>
      <c r="AG5" s="55"/>
      <c r="AH5" s="84" t="str">
        <f>'Header Data'!$A$7</f>
        <v>Test Cell Name:</v>
      </c>
      <c r="AI5" s="85" t="str">
        <f>"  "&amp;TEXT('Header Data'!$H$7,"#")</f>
        <v xml:space="preserve">  GTP5</v>
      </c>
      <c r="AJ5" s="55"/>
      <c r="AK5" s="84"/>
      <c r="AL5" s="84" t="str">
        <f>'Header Data'!$A$14</f>
        <v>Test Operator #1:</v>
      </c>
      <c r="AM5" s="85" t="str">
        <f>"  "&amp;TEXT('Header Data'!$H$14,"#")</f>
        <v xml:space="preserve">  Joachim</v>
      </c>
      <c r="AN5" s="87"/>
      <c r="AO5" s="55"/>
      <c r="AP5" s="85"/>
      <c r="AQ5" s="87"/>
      <c r="AR5" s="55"/>
      <c r="AS5" s="55"/>
      <c r="AT5" s="55"/>
      <c r="AU5" s="82"/>
      <c r="AV5" s="55"/>
      <c r="AW5" s="84" t="str">
        <f>'Header Data'!$A$7</f>
        <v>Test Cell Name:</v>
      </c>
      <c r="AX5" s="85" t="str">
        <f>"  "&amp;TEXT('Header Data'!$H$7,"#")</f>
        <v xml:space="preserve">  GTP5</v>
      </c>
      <c r="AY5" s="55"/>
      <c r="AZ5" s="84"/>
      <c r="BA5" s="84" t="str">
        <f>'Header Data'!$A$14</f>
        <v>Test Operator #1:</v>
      </c>
      <c r="BB5" s="85" t="str">
        <f>"  "&amp;TEXT('Header Data'!$H$14,"#")</f>
        <v xml:space="preserve">  Joachim</v>
      </c>
      <c r="BC5" s="87"/>
      <c r="BD5" s="55"/>
      <c r="BE5" s="85"/>
      <c r="BF5" s="87"/>
      <c r="BG5" s="55"/>
      <c r="BH5" s="55"/>
      <c r="BI5" s="55"/>
      <c r="BJ5" s="82"/>
      <c r="BK5" s="55"/>
      <c r="BL5" s="84" t="str">
        <f>'Header Data'!$A$7</f>
        <v>Test Cell Name:</v>
      </c>
      <c r="BM5" s="85" t="str">
        <f>"  "&amp;TEXT('Header Data'!$H$7,"#")</f>
        <v xml:space="preserve">  GTP5</v>
      </c>
      <c r="BN5" s="55"/>
      <c r="BO5" s="84"/>
      <c r="BP5" s="84" t="str">
        <f>'Header Data'!$A$14</f>
        <v>Test Operator #1:</v>
      </c>
      <c r="BQ5" s="85" t="str">
        <f>"  "&amp;TEXT('Header Data'!$H$14,"#")</f>
        <v xml:space="preserve">  Joachim</v>
      </c>
      <c r="BR5" s="87"/>
      <c r="BS5" s="55"/>
      <c r="BT5" s="85"/>
      <c r="BU5" s="87"/>
      <c r="BV5" s="55"/>
      <c r="BW5" s="55"/>
      <c r="BX5" s="55"/>
      <c r="BY5" s="82"/>
      <c r="BZ5" s="55"/>
      <c r="CA5" s="84" t="str">
        <f>'Header Data'!$A$7</f>
        <v>Test Cell Name:</v>
      </c>
      <c r="CB5" s="85" t="str">
        <f>"  "&amp;TEXT('Header Data'!$H$7,"#")</f>
        <v xml:space="preserve">  GTP5</v>
      </c>
      <c r="CC5" s="55"/>
      <c r="CD5" s="84"/>
      <c r="CE5" s="84" t="str">
        <f>'Header Data'!$A$14</f>
        <v>Test Operator #1:</v>
      </c>
      <c r="CF5" s="85" t="str">
        <f>"  "&amp;TEXT('Header Data'!$H$14,"#")</f>
        <v xml:space="preserve">  Joachim</v>
      </c>
      <c r="CG5" s="87"/>
      <c r="CH5" s="55"/>
      <c r="CI5" s="85"/>
      <c r="CJ5" s="87"/>
      <c r="CK5" s="55"/>
      <c r="CL5" s="55"/>
      <c r="CM5" s="55"/>
      <c r="CN5" s="82"/>
      <c r="CO5" s="55"/>
      <c r="CP5" s="84" t="str">
        <f>'Header Data'!$A$7</f>
        <v>Test Cell Name:</v>
      </c>
      <c r="CQ5" s="85" t="str">
        <f>"  "&amp;TEXT('Header Data'!$H$7,"#")</f>
        <v xml:space="preserve">  GTP5</v>
      </c>
      <c r="CR5" s="55"/>
      <c r="CS5" s="84"/>
      <c r="CT5" s="84" t="str">
        <f>'Header Data'!$A$14</f>
        <v>Test Operator #1:</v>
      </c>
      <c r="CU5" s="85" t="str">
        <f>"  "&amp;TEXT('Header Data'!$H$14,"#")</f>
        <v xml:space="preserve">  Joachim</v>
      </c>
      <c r="CV5" s="87"/>
      <c r="CW5" s="55"/>
      <c r="CX5" s="85"/>
      <c r="CY5" s="87"/>
      <c r="CZ5" s="55"/>
      <c r="DA5" s="55"/>
      <c r="DB5" s="55"/>
      <c r="DC5" s="82"/>
      <c r="DD5" s="55"/>
      <c r="DE5" s="84" t="str">
        <f>'Header Data'!$A$7</f>
        <v>Test Cell Name:</v>
      </c>
      <c r="DF5" s="85" t="str">
        <f>"  "&amp;TEXT('Header Data'!$H$7,"#")</f>
        <v xml:space="preserve">  GTP5</v>
      </c>
      <c r="DG5" s="55"/>
      <c r="DH5" s="84"/>
      <c r="DI5" s="84" t="str">
        <f>'Header Data'!$A$14</f>
        <v>Test Operator #1:</v>
      </c>
      <c r="DJ5" s="85" t="str">
        <f>"  "&amp;TEXT('Header Data'!$H$14,"#")</f>
        <v xml:space="preserve">  Joachim</v>
      </c>
      <c r="DK5" s="87"/>
      <c r="DL5" s="55"/>
      <c r="DM5" s="85"/>
      <c r="DN5" s="87"/>
      <c r="DO5" s="55"/>
      <c r="DP5" s="55"/>
      <c r="DQ5" s="55"/>
      <c r="DR5" s="82"/>
      <c r="DS5" s="55"/>
      <c r="DT5" s="84" t="str">
        <f>'Header Data'!$A$7</f>
        <v>Test Cell Name:</v>
      </c>
      <c r="DU5" s="85" t="str">
        <f>"  "&amp;TEXT('Header Data'!$H$7,"#")</f>
        <v xml:space="preserve">  GTP5</v>
      </c>
      <c r="DV5" s="55"/>
      <c r="DW5" s="84"/>
      <c r="DX5" s="84" t="str">
        <f>'Header Data'!$A$14</f>
        <v>Test Operator #1:</v>
      </c>
      <c r="DY5" s="85" t="str">
        <f>"  "&amp;TEXT('Header Data'!$H$14,"#")</f>
        <v xml:space="preserve">  Joachim</v>
      </c>
      <c r="DZ5" s="87"/>
      <c r="EA5" s="55"/>
      <c r="EB5" s="85"/>
      <c r="EC5" s="87"/>
      <c r="ED5" s="55"/>
      <c r="EE5" s="55"/>
      <c r="EF5" s="55"/>
      <c r="EG5" s="82"/>
      <c r="EH5" s="55"/>
      <c r="EI5" s="84" t="str">
        <f>'Header Data'!$A$7</f>
        <v>Test Cell Name:</v>
      </c>
      <c r="EJ5" s="85" t="str">
        <f>"  "&amp;TEXT('Header Data'!$H$7,"#")</f>
        <v xml:space="preserve">  GTP5</v>
      </c>
      <c r="EK5" s="55"/>
      <c r="EL5" s="84"/>
      <c r="EM5" s="84" t="str">
        <f>'Header Data'!$A$14</f>
        <v>Test Operator #1:</v>
      </c>
      <c r="EN5" s="85" t="str">
        <f>"  "&amp;TEXT('Header Data'!$H$14,"#")</f>
        <v xml:space="preserve">  Joachim</v>
      </c>
      <c r="EO5" s="87"/>
      <c r="EP5" s="55"/>
      <c r="EQ5" s="85"/>
      <c r="ER5" s="87"/>
      <c r="ES5" s="55"/>
      <c r="ET5" s="55"/>
      <c r="EU5" s="55"/>
      <c r="EV5" s="82"/>
      <c r="EW5" s="55"/>
      <c r="EX5" s="84" t="str">
        <f>'Header Data'!$A$7</f>
        <v>Test Cell Name:</v>
      </c>
      <c r="EY5" s="85" t="str">
        <f>"  "&amp;TEXT('Header Data'!$H$7,"#")</f>
        <v xml:space="preserve">  GTP5</v>
      </c>
      <c r="EZ5" s="55"/>
      <c r="FA5" s="84"/>
      <c r="FB5" s="84" t="str">
        <f>'Header Data'!$A$14</f>
        <v>Test Operator #1:</v>
      </c>
      <c r="FC5" s="85" t="str">
        <f>"  "&amp;TEXT('Header Data'!$H$14,"#")</f>
        <v xml:space="preserve">  Joachim</v>
      </c>
      <c r="FD5" s="87"/>
      <c r="FE5" s="55"/>
      <c r="FF5" s="85"/>
      <c r="FG5" s="87"/>
      <c r="FH5" s="55"/>
      <c r="FI5" s="55"/>
      <c r="FJ5" s="55"/>
      <c r="FK5" s="82"/>
      <c r="FL5" s="55"/>
      <c r="FM5" s="84" t="str">
        <f>'Header Data'!$A$7</f>
        <v>Test Cell Name:</v>
      </c>
      <c r="FN5" s="85" t="str">
        <f>"  "&amp;TEXT('Header Data'!$H$7,"#")</f>
        <v xml:space="preserve">  GTP5</v>
      </c>
      <c r="FO5" s="55"/>
      <c r="FP5" s="84"/>
      <c r="FQ5" s="84" t="str">
        <f>'Header Data'!$A$14</f>
        <v>Test Operator #1:</v>
      </c>
      <c r="FR5" s="85" t="str">
        <f>"  "&amp;TEXT('Header Data'!$H$14,"#")</f>
        <v xml:space="preserve">  Joachim</v>
      </c>
      <c r="FS5" s="87"/>
      <c r="FT5" s="55"/>
      <c r="FU5" s="85"/>
      <c r="FV5" s="87"/>
      <c r="FW5" s="55"/>
      <c r="FX5" s="55"/>
      <c r="FY5" s="55"/>
    </row>
    <row r="6" spans="1:181" s="83" customFormat="1" ht="16.5" x14ac:dyDescent="0.3">
      <c r="A6" s="55"/>
      <c r="B6" s="84" t="str">
        <f>'Header Data'!$A$8</f>
        <v>Engine Name:</v>
      </c>
      <c r="C6" s="85" t="str">
        <f>"  "&amp;TEXT('Header Data'!$H$8,"#")</f>
        <v xml:space="preserve">  ATP_Calibration</v>
      </c>
      <c r="D6" s="57"/>
      <c r="E6" s="57"/>
      <c r="F6" s="88"/>
      <c r="G6" s="55"/>
      <c r="H6" s="84"/>
      <c r="I6" s="84" t="str">
        <f>'Header Data'!$A$15</f>
        <v>Test Operator #2:</v>
      </c>
      <c r="J6" s="87" t="str">
        <f>"  "&amp;TEXT('Header Data'!$H$15,"#")</f>
        <v xml:space="preserve">  Qing</v>
      </c>
      <c r="K6" s="87"/>
      <c r="L6" s="55"/>
      <c r="M6" s="55"/>
      <c r="N6" s="55"/>
      <c r="O6" s="55"/>
      <c r="P6" s="55"/>
      <c r="Q6" s="55"/>
      <c r="R6" s="55"/>
      <c r="S6" s="84" t="str">
        <f>'Header Data'!$A$8</f>
        <v>Engine Name:</v>
      </c>
      <c r="T6" s="85" t="str">
        <f>"  "&amp;TEXT('Header Data'!$H$8,"#")</f>
        <v xml:space="preserve">  ATP_Calibration</v>
      </c>
      <c r="U6" s="57"/>
      <c r="V6" s="84"/>
      <c r="W6" s="84" t="str">
        <f>'Header Data'!$A$15</f>
        <v>Test Operator #2:</v>
      </c>
      <c r="X6" s="87" t="str">
        <f>"  "&amp;TEXT('Header Data'!$H$15,"#")</f>
        <v xml:space="preserve">  Qing</v>
      </c>
      <c r="Y6" s="87"/>
      <c r="Z6" s="55"/>
      <c r="AA6" s="87"/>
      <c r="AB6" s="87"/>
      <c r="AC6" s="55"/>
      <c r="AD6" s="55"/>
      <c r="AE6" s="55"/>
      <c r="AF6" s="55"/>
      <c r="AG6" s="55"/>
      <c r="AH6" s="84" t="str">
        <f>'Header Data'!$A$8</f>
        <v>Engine Name:</v>
      </c>
      <c r="AI6" s="85" t="str">
        <f>"  "&amp;TEXT('Header Data'!$H$8,"#")</f>
        <v xml:space="preserve">  ATP_Calibration</v>
      </c>
      <c r="AJ6" s="57"/>
      <c r="AK6" s="84"/>
      <c r="AL6" s="84" t="str">
        <f>'Header Data'!$A$15</f>
        <v>Test Operator #2:</v>
      </c>
      <c r="AM6" s="87" t="str">
        <f>"  "&amp;TEXT('Header Data'!$H$15,"#")</f>
        <v xml:space="preserve">  Qing</v>
      </c>
      <c r="AN6" s="87"/>
      <c r="AO6" s="55"/>
      <c r="AP6" s="87"/>
      <c r="AQ6" s="87"/>
      <c r="AR6" s="55"/>
      <c r="AS6" s="55"/>
      <c r="AT6" s="55"/>
      <c r="AU6" s="82"/>
      <c r="AV6" s="55"/>
      <c r="AW6" s="84" t="str">
        <f>'Header Data'!$A$8</f>
        <v>Engine Name:</v>
      </c>
      <c r="AX6" s="85" t="str">
        <f>"  "&amp;TEXT('Header Data'!$H$8,"#")</f>
        <v xml:space="preserve">  ATP_Calibration</v>
      </c>
      <c r="AY6" s="57"/>
      <c r="AZ6" s="84"/>
      <c r="BA6" s="84" t="str">
        <f>'Header Data'!$A$15</f>
        <v>Test Operator #2:</v>
      </c>
      <c r="BB6" s="87" t="str">
        <f>"  "&amp;TEXT('Header Data'!$H$15,"#")</f>
        <v xml:space="preserve">  Qing</v>
      </c>
      <c r="BC6" s="87"/>
      <c r="BD6" s="55"/>
      <c r="BE6" s="87"/>
      <c r="BF6" s="87"/>
      <c r="BG6" s="55"/>
      <c r="BH6" s="55"/>
      <c r="BI6" s="55"/>
      <c r="BJ6" s="82"/>
      <c r="BK6" s="55"/>
      <c r="BL6" s="84" t="str">
        <f>'Header Data'!$A$8</f>
        <v>Engine Name:</v>
      </c>
      <c r="BM6" s="85" t="str">
        <f>"  "&amp;TEXT('Header Data'!$H$8,"#")</f>
        <v xml:space="preserve">  ATP_Calibration</v>
      </c>
      <c r="BN6" s="57"/>
      <c r="BO6" s="84"/>
      <c r="BP6" s="84" t="str">
        <f>'Header Data'!$A$15</f>
        <v>Test Operator #2:</v>
      </c>
      <c r="BQ6" s="87" t="str">
        <f>"  "&amp;TEXT('Header Data'!$H$15,"#")</f>
        <v xml:space="preserve">  Qing</v>
      </c>
      <c r="BR6" s="87"/>
      <c r="BS6" s="55"/>
      <c r="BT6" s="87"/>
      <c r="BU6" s="87"/>
      <c r="BV6" s="55"/>
      <c r="BW6" s="55"/>
      <c r="BX6" s="55"/>
      <c r="BY6" s="82"/>
      <c r="BZ6" s="55"/>
      <c r="CA6" s="84" t="str">
        <f>'Header Data'!$A$8</f>
        <v>Engine Name:</v>
      </c>
      <c r="CB6" s="85" t="str">
        <f>"  "&amp;TEXT('Header Data'!$H$8,"#")</f>
        <v xml:space="preserve">  ATP_Calibration</v>
      </c>
      <c r="CC6" s="57"/>
      <c r="CD6" s="84"/>
      <c r="CE6" s="84" t="str">
        <f>'Header Data'!$A$15</f>
        <v>Test Operator #2:</v>
      </c>
      <c r="CF6" s="87" t="str">
        <f>"  "&amp;TEXT('Header Data'!$H$15,"#")</f>
        <v xml:space="preserve">  Qing</v>
      </c>
      <c r="CG6" s="87"/>
      <c r="CH6" s="55"/>
      <c r="CI6" s="87"/>
      <c r="CJ6" s="87"/>
      <c r="CK6" s="55"/>
      <c r="CL6" s="55"/>
      <c r="CM6" s="55"/>
      <c r="CN6" s="82"/>
      <c r="CO6" s="55"/>
      <c r="CP6" s="84" t="str">
        <f>'Header Data'!$A$8</f>
        <v>Engine Name:</v>
      </c>
      <c r="CQ6" s="85" t="str">
        <f>"  "&amp;TEXT('Header Data'!$H$8,"#")</f>
        <v xml:space="preserve">  ATP_Calibration</v>
      </c>
      <c r="CR6" s="57"/>
      <c r="CS6" s="84"/>
      <c r="CT6" s="84" t="str">
        <f>'Header Data'!$A$15</f>
        <v>Test Operator #2:</v>
      </c>
      <c r="CU6" s="87" t="str">
        <f>"  "&amp;TEXT('Header Data'!$H$15,"#")</f>
        <v xml:space="preserve">  Qing</v>
      </c>
      <c r="CV6" s="87"/>
      <c r="CW6" s="55"/>
      <c r="CX6" s="87"/>
      <c r="CY6" s="87"/>
      <c r="CZ6" s="55"/>
      <c r="DA6" s="55"/>
      <c r="DB6" s="55"/>
      <c r="DC6" s="82"/>
      <c r="DD6" s="55"/>
      <c r="DE6" s="84" t="str">
        <f>'Header Data'!$A$8</f>
        <v>Engine Name:</v>
      </c>
      <c r="DF6" s="85" t="str">
        <f>"  "&amp;TEXT('Header Data'!$H$8,"#")</f>
        <v xml:space="preserve">  ATP_Calibration</v>
      </c>
      <c r="DG6" s="57"/>
      <c r="DH6" s="84"/>
      <c r="DI6" s="84" t="str">
        <f>'Header Data'!$A$15</f>
        <v>Test Operator #2:</v>
      </c>
      <c r="DJ6" s="87" t="str">
        <f>"  "&amp;TEXT('Header Data'!$H$15,"#")</f>
        <v xml:space="preserve">  Qing</v>
      </c>
      <c r="DK6" s="87"/>
      <c r="DL6" s="55"/>
      <c r="DM6" s="87"/>
      <c r="DN6" s="87"/>
      <c r="DO6" s="55"/>
      <c r="DP6" s="55"/>
      <c r="DQ6" s="55"/>
      <c r="DR6" s="82"/>
      <c r="DS6" s="55"/>
      <c r="DT6" s="84" t="str">
        <f>'Header Data'!$A$8</f>
        <v>Engine Name:</v>
      </c>
      <c r="DU6" s="85" t="str">
        <f>"  "&amp;TEXT('Header Data'!$H$8,"#")</f>
        <v xml:space="preserve">  ATP_Calibration</v>
      </c>
      <c r="DV6" s="57"/>
      <c r="DW6" s="84"/>
      <c r="DX6" s="84" t="str">
        <f>'Header Data'!$A$15</f>
        <v>Test Operator #2:</v>
      </c>
      <c r="DY6" s="87" t="str">
        <f>"  "&amp;TEXT('Header Data'!$H$15,"#")</f>
        <v xml:space="preserve">  Qing</v>
      </c>
      <c r="DZ6" s="87"/>
      <c r="EA6" s="55"/>
      <c r="EB6" s="87"/>
      <c r="EC6" s="87"/>
      <c r="ED6" s="55"/>
      <c r="EE6" s="55"/>
      <c r="EF6" s="55"/>
      <c r="EG6" s="82"/>
      <c r="EH6" s="55"/>
      <c r="EI6" s="84" t="str">
        <f>'Header Data'!$A$8</f>
        <v>Engine Name:</v>
      </c>
      <c r="EJ6" s="85" t="str">
        <f>"  "&amp;TEXT('Header Data'!$H$8,"#")</f>
        <v xml:space="preserve">  ATP_Calibration</v>
      </c>
      <c r="EK6" s="57"/>
      <c r="EL6" s="84"/>
      <c r="EM6" s="84" t="str">
        <f>'Header Data'!$A$15</f>
        <v>Test Operator #2:</v>
      </c>
      <c r="EN6" s="87" t="str">
        <f>"  "&amp;TEXT('Header Data'!$H$15,"#")</f>
        <v xml:space="preserve">  Qing</v>
      </c>
      <c r="EO6" s="87"/>
      <c r="EP6" s="55"/>
      <c r="EQ6" s="87"/>
      <c r="ER6" s="87"/>
      <c r="ES6" s="55"/>
      <c r="ET6" s="55"/>
      <c r="EU6" s="55"/>
      <c r="EV6" s="82"/>
      <c r="EW6" s="55"/>
      <c r="EX6" s="84" t="str">
        <f>'Header Data'!$A$8</f>
        <v>Engine Name:</v>
      </c>
      <c r="EY6" s="85" t="str">
        <f>"  "&amp;TEXT('Header Data'!$H$8,"#")</f>
        <v xml:space="preserve">  ATP_Calibration</v>
      </c>
      <c r="EZ6" s="57"/>
      <c r="FA6" s="84"/>
      <c r="FB6" s="84" t="str">
        <f>'Header Data'!$A$15</f>
        <v>Test Operator #2:</v>
      </c>
      <c r="FC6" s="87" t="str">
        <f>"  "&amp;TEXT('Header Data'!$H$15,"#")</f>
        <v xml:space="preserve">  Qing</v>
      </c>
      <c r="FD6" s="87"/>
      <c r="FE6" s="55"/>
      <c r="FF6" s="87"/>
      <c r="FG6" s="87"/>
      <c r="FH6" s="55"/>
      <c r="FI6" s="55"/>
      <c r="FJ6" s="55"/>
      <c r="FK6" s="82"/>
      <c r="FL6" s="55"/>
      <c r="FM6" s="84" t="str">
        <f>'Header Data'!$A$8</f>
        <v>Engine Name:</v>
      </c>
      <c r="FN6" s="85" t="str">
        <f>"  "&amp;TEXT('Header Data'!$H$8,"#")</f>
        <v xml:space="preserve">  ATP_Calibration</v>
      </c>
      <c r="FO6" s="57"/>
      <c r="FP6" s="84"/>
      <c r="FQ6" s="84" t="str">
        <f>'Header Data'!$A$15</f>
        <v>Test Operator #2:</v>
      </c>
      <c r="FR6" s="87" t="str">
        <f>"  "&amp;TEXT('Header Data'!$H$15,"#")</f>
        <v xml:space="preserve">  Qing</v>
      </c>
      <c r="FS6" s="87"/>
      <c r="FT6" s="55"/>
      <c r="FU6" s="87"/>
      <c r="FV6" s="87"/>
      <c r="FW6" s="55"/>
      <c r="FX6" s="55"/>
      <c r="FY6" s="55"/>
    </row>
    <row r="7" spans="1:181" s="83" customFormat="1" ht="16.5" x14ac:dyDescent="0.3">
      <c r="A7" s="55"/>
      <c r="B7" s="84" t="str">
        <f>'Header Data'!$A$9</f>
        <v>Machine Number:</v>
      </c>
      <c r="C7" s="85" t="str">
        <f>"  "&amp;TEXT('Header Data'!$H$9,"#")</f>
        <v xml:space="preserve">  123456789</v>
      </c>
      <c r="D7" s="57"/>
      <c r="E7" s="57"/>
      <c r="F7" s="89"/>
      <c r="G7" s="55"/>
      <c r="H7" s="57"/>
      <c r="I7" s="84" t="str">
        <f>'Header Data'!$A$16</f>
        <v>Test Operator #3:</v>
      </c>
      <c r="J7" s="85" t="str">
        <f>"  "&amp;TEXT('Header Data'!$H$16,"#")</f>
        <v xml:space="preserve">  N/A</v>
      </c>
      <c r="K7" s="55"/>
      <c r="L7" s="55"/>
      <c r="M7" s="55"/>
      <c r="N7" s="55"/>
      <c r="O7" s="55"/>
      <c r="P7" s="55"/>
      <c r="Q7" s="55"/>
      <c r="R7" s="55"/>
      <c r="S7" s="84" t="str">
        <f>'Header Data'!$A$9</f>
        <v>Machine Number:</v>
      </c>
      <c r="T7" s="85" t="str">
        <f>"  "&amp;TEXT('Header Data'!$H$9,"#")</f>
        <v xml:space="preserve">  123456789</v>
      </c>
      <c r="U7" s="57"/>
      <c r="V7" s="57"/>
      <c r="W7" s="84" t="str">
        <f>'Header Data'!$A$16</f>
        <v>Test Operator #3:</v>
      </c>
      <c r="X7" s="85" t="str">
        <f>"  "&amp;TEXT('Header Data'!$H$16,"#")</f>
        <v xml:space="preserve">  N/A</v>
      </c>
      <c r="Y7" s="55"/>
      <c r="Z7" s="55"/>
      <c r="AA7" s="85"/>
      <c r="AB7" s="55"/>
      <c r="AC7" s="55"/>
      <c r="AD7" s="55"/>
      <c r="AE7" s="55"/>
      <c r="AF7" s="55"/>
      <c r="AG7" s="55"/>
      <c r="AH7" s="84" t="str">
        <f>'Header Data'!$A$9</f>
        <v>Machine Number:</v>
      </c>
      <c r="AI7" s="85" t="str">
        <f>"  "&amp;TEXT('Header Data'!$H$9,"#")</f>
        <v xml:space="preserve">  123456789</v>
      </c>
      <c r="AJ7" s="57"/>
      <c r="AK7" s="57"/>
      <c r="AL7" s="84" t="str">
        <f>'Header Data'!$A$16</f>
        <v>Test Operator #3:</v>
      </c>
      <c r="AM7" s="85" t="str">
        <f>"  "&amp;TEXT('Header Data'!$H$16,"#")</f>
        <v xml:space="preserve">  N/A</v>
      </c>
      <c r="AN7" s="55"/>
      <c r="AO7" s="55"/>
      <c r="AP7" s="85"/>
      <c r="AQ7" s="55"/>
      <c r="AR7" s="55"/>
      <c r="AS7" s="55"/>
      <c r="AT7" s="55"/>
      <c r="AU7" s="82"/>
      <c r="AV7" s="55"/>
      <c r="AW7" s="84" t="str">
        <f>'Header Data'!$A$9</f>
        <v>Machine Number:</v>
      </c>
      <c r="AX7" s="85" t="str">
        <f>"  "&amp;TEXT('Header Data'!$H$9,"#")</f>
        <v xml:space="preserve">  123456789</v>
      </c>
      <c r="AY7" s="57"/>
      <c r="AZ7" s="57"/>
      <c r="BA7" s="84" t="str">
        <f>'Header Data'!$A$16</f>
        <v>Test Operator #3:</v>
      </c>
      <c r="BB7" s="85" t="str">
        <f>"  "&amp;TEXT('Header Data'!$H$16,"#")</f>
        <v xml:space="preserve">  N/A</v>
      </c>
      <c r="BC7" s="55"/>
      <c r="BD7" s="55"/>
      <c r="BE7" s="85"/>
      <c r="BF7" s="55"/>
      <c r="BG7" s="55"/>
      <c r="BH7" s="55"/>
      <c r="BI7" s="55"/>
      <c r="BJ7" s="82"/>
      <c r="BK7" s="55"/>
      <c r="BL7" s="84" t="str">
        <f>'Header Data'!$A$9</f>
        <v>Machine Number:</v>
      </c>
      <c r="BM7" s="85" t="str">
        <f>"  "&amp;TEXT('Header Data'!$H$9,"#")</f>
        <v xml:space="preserve">  123456789</v>
      </c>
      <c r="BN7" s="57"/>
      <c r="BO7" s="57"/>
      <c r="BP7" s="84" t="str">
        <f>'Header Data'!$A$16</f>
        <v>Test Operator #3:</v>
      </c>
      <c r="BQ7" s="85" t="str">
        <f>"  "&amp;TEXT('Header Data'!$H$16,"#")</f>
        <v xml:space="preserve">  N/A</v>
      </c>
      <c r="BR7" s="55"/>
      <c r="BS7" s="55"/>
      <c r="BT7" s="85"/>
      <c r="BU7" s="55"/>
      <c r="BV7" s="55"/>
      <c r="BW7" s="55"/>
      <c r="BX7" s="55"/>
      <c r="BY7" s="82"/>
      <c r="BZ7" s="55"/>
      <c r="CA7" s="84" t="str">
        <f>'Header Data'!$A$9</f>
        <v>Machine Number:</v>
      </c>
      <c r="CB7" s="85" t="str">
        <f>"  "&amp;TEXT('Header Data'!$H$9,"#")</f>
        <v xml:space="preserve">  123456789</v>
      </c>
      <c r="CC7" s="57"/>
      <c r="CD7" s="57"/>
      <c r="CE7" s="84" t="str">
        <f>'Header Data'!$A$16</f>
        <v>Test Operator #3:</v>
      </c>
      <c r="CF7" s="85" t="str">
        <f>"  "&amp;TEXT('Header Data'!$H$16,"#")</f>
        <v xml:space="preserve">  N/A</v>
      </c>
      <c r="CG7" s="55"/>
      <c r="CH7" s="55"/>
      <c r="CI7" s="85"/>
      <c r="CJ7" s="55"/>
      <c r="CK7" s="55"/>
      <c r="CL7" s="55"/>
      <c r="CM7" s="55"/>
      <c r="CN7" s="82"/>
      <c r="CO7" s="55"/>
      <c r="CP7" s="84" t="str">
        <f>'Header Data'!$A$9</f>
        <v>Machine Number:</v>
      </c>
      <c r="CQ7" s="85" t="str">
        <f>"  "&amp;TEXT('Header Data'!$H$9,"#")</f>
        <v xml:space="preserve">  123456789</v>
      </c>
      <c r="CR7" s="57"/>
      <c r="CS7" s="57"/>
      <c r="CT7" s="84" t="str">
        <f>'Header Data'!$A$16</f>
        <v>Test Operator #3:</v>
      </c>
      <c r="CU7" s="85" t="str">
        <f>"  "&amp;TEXT('Header Data'!$H$16,"#")</f>
        <v xml:space="preserve">  N/A</v>
      </c>
      <c r="CV7" s="55"/>
      <c r="CW7" s="55"/>
      <c r="CX7" s="85"/>
      <c r="CY7" s="55"/>
      <c r="CZ7" s="55"/>
      <c r="DA7" s="55"/>
      <c r="DB7" s="55"/>
      <c r="DC7" s="82"/>
      <c r="DD7" s="55"/>
      <c r="DE7" s="84" t="str">
        <f>'Header Data'!$A$9</f>
        <v>Machine Number:</v>
      </c>
      <c r="DF7" s="85" t="str">
        <f>"  "&amp;TEXT('Header Data'!$H$9,"#")</f>
        <v xml:space="preserve">  123456789</v>
      </c>
      <c r="DG7" s="57"/>
      <c r="DH7" s="57"/>
      <c r="DI7" s="84" t="str">
        <f>'Header Data'!$A$16</f>
        <v>Test Operator #3:</v>
      </c>
      <c r="DJ7" s="85" t="str">
        <f>"  "&amp;TEXT('Header Data'!$H$16,"#")</f>
        <v xml:space="preserve">  N/A</v>
      </c>
      <c r="DK7" s="55"/>
      <c r="DL7" s="55"/>
      <c r="DM7" s="85"/>
      <c r="DN7" s="55"/>
      <c r="DO7" s="55"/>
      <c r="DP7" s="55"/>
      <c r="DQ7" s="55"/>
      <c r="DR7" s="82"/>
      <c r="DS7" s="55"/>
      <c r="DT7" s="84" t="str">
        <f>'Header Data'!$A$9</f>
        <v>Machine Number:</v>
      </c>
      <c r="DU7" s="85" t="str">
        <f>"  "&amp;TEXT('Header Data'!$H$9,"#")</f>
        <v xml:space="preserve">  123456789</v>
      </c>
      <c r="DV7" s="57"/>
      <c r="DW7" s="57"/>
      <c r="DX7" s="84" t="str">
        <f>'Header Data'!$A$16</f>
        <v>Test Operator #3:</v>
      </c>
      <c r="DY7" s="85" t="str">
        <f>"  "&amp;TEXT('Header Data'!$H$16,"#")</f>
        <v xml:space="preserve">  N/A</v>
      </c>
      <c r="DZ7" s="55"/>
      <c r="EA7" s="55"/>
      <c r="EB7" s="85"/>
      <c r="EC7" s="55"/>
      <c r="ED7" s="55"/>
      <c r="EE7" s="55"/>
      <c r="EF7" s="55"/>
      <c r="EG7" s="82"/>
      <c r="EH7" s="55"/>
      <c r="EI7" s="84" t="str">
        <f>'Header Data'!$A$9</f>
        <v>Machine Number:</v>
      </c>
      <c r="EJ7" s="85" t="str">
        <f>"  "&amp;TEXT('Header Data'!$H$9,"#")</f>
        <v xml:space="preserve">  123456789</v>
      </c>
      <c r="EK7" s="57"/>
      <c r="EL7" s="57"/>
      <c r="EM7" s="84" t="str">
        <f>'Header Data'!$A$16</f>
        <v>Test Operator #3:</v>
      </c>
      <c r="EN7" s="85" t="str">
        <f>"  "&amp;TEXT('Header Data'!$H$16,"#")</f>
        <v xml:space="preserve">  N/A</v>
      </c>
      <c r="EO7" s="55"/>
      <c r="EP7" s="55"/>
      <c r="EQ7" s="85"/>
      <c r="ER7" s="55"/>
      <c r="ES7" s="55"/>
      <c r="ET7" s="55"/>
      <c r="EU7" s="55"/>
      <c r="EV7" s="82"/>
      <c r="EW7" s="55"/>
      <c r="EX7" s="84" t="str">
        <f>'Header Data'!$A$9</f>
        <v>Machine Number:</v>
      </c>
      <c r="EY7" s="85" t="str">
        <f>"  "&amp;TEXT('Header Data'!$H$9,"#")</f>
        <v xml:space="preserve">  123456789</v>
      </c>
      <c r="EZ7" s="57"/>
      <c r="FA7" s="57"/>
      <c r="FB7" s="84" t="str">
        <f>'Header Data'!$A$16</f>
        <v>Test Operator #3:</v>
      </c>
      <c r="FC7" s="85" t="str">
        <f>"  "&amp;TEXT('Header Data'!$H$16,"#")</f>
        <v xml:space="preserve">  N/A</v>
      </c>
      <c r="FD7" s="55"/>
      <c r="FE7" s="55"/>
      <c r="FF7" s="85"/>
      <c r="FG7" s="55"/>
      <c r="FH7" s="55"/>
      <c r="FI7" s="55"/>
      <c r="FJ7" s="55"/>
      <c r="FK7" s="82"/>
      <c r="FL7" s="55"/>
      <c r="FM7" s="84" t="str">
        <f>'Header Data'!$A$9</f>
        <v>Machine Number:</v>
      </c>
      <c r="FN7" s="85" t="str">
        <f>"  "&amp;TEXT('Header Data'!$H$9,"#")</f>
        <v xml:space="preserve">  123456789</v>
      </c>
      <c r="FO7" s="57"/>
      <c r="FP7" s="57"/>
      <c r="FQ7" s="84" t="str">
        <f>'Header Data'!$A$16</f>
        <v>Test Operator #3:</v>
      </c>
      <c r="FR7" s="85" t="str">
        <f>"  "&amp;TEXT('Header Data'!$H$16,"#")</f>
        <v xml:space="preserve">  N/A</v>
      </c>
      <c r="FS7" s="55"/>
      <c r="FT7" s="55"/>
      <c r="FU7" s="85"/>
      <c r="FV7" s="55"/>
      <c r="FW7" s="55"/>
      <c r="FX7" s="55"/>
      <c r="FY7" s="55"/>
    </row>
    <row r="8" spans="1:181" s="83" customFormat="1" ht="16.5" x14ac:dyDescent="0.3">
      <c r="A8" s="55"/>
      <c r="B8" s="84" t="str">
        <f>'Header Data'!$A$4</f>
        <v>Code Word:</v>
      </c>
      <c r="C8" s="85" t="str">
        <f>"  "&amp;TEXT('Header Data'!$H$4,"#")</f>
        <v xml:space="preserve">  POOL</v>
      </c>
      <c r="D8" s="57"/>
      <c r="E8" s="55"/>
      <c r="F8" s="55"/>
      <c r="G8" s="55"/>
      <c r="H8" s="57"/>
      <c r="I8" s="84" t="str">
        <f>'Header Data'!$A$17</f>
        <v>Test Engineer #1:</v>
      </c>
      <c r="J8" s="87" t="str">
        <f>"  "&amp;TEXT('Header Data'!$H$17,"#")</f>
        <v xml:space="preserve">  Mark</v>
      </c>
      <c r="K8" s="55"/>
      <c r="L8" s="55"/>
      <c r="M8" s="55"/>
      <c r="N8" s="55"/>
      <c r="O8" s="55"/>
      <c r="P8" s="55"/>
      <c r="Q8" s="55"/>
      <c r="R8" s="55"/>
      <c r="S8" s="84" t="str">
        <f>'Header Data'!$A$4</f>
        <v>Code Word:</v>
      </c>
      <c r="T8" s="85" t="str">
        <f>"  "&amp;TEXT('Header Data'!$H$4,"#")</f>
        <v xml:space="preserve">  POOL</v>
      </c>
      <c r="U8" s="57"/>
      <c r="V8" s="57"/>
      <c r="W8" s="84" t="str">
        <f>'Header Data'!$A$17</f>
        <v>Test Engineer #1:</v>
      </c>
      <c r="X8" s="87" t="str">
        <f>"  "&amp;TEXT('Header Data'!$H$17,"#")</f>
        <v xml:space="preserve">  Mark</v>
      </c>
      <c r="Y8" s="55"/>
      <c r="Z8" s="55"/>
      <c r="AA8" s="87"/>
      <c r="AB8" s="55"/>
      <c r="AC8" s="55"/>
      <c r="AD8" s="55"/>
      <c r="AE8" s="55"/>
      <c r="AF8" s="55"/>
      <c r="AG8" s="55"/>
      <c r="AH8" s="84" t="str">
        <f>'Header Data'!$A$4</f>
        <v>Code Word:</v>
      </c>
      <c r="AI8" s="85" t="str">
        <f>"  "&amp;TEXT('Header Data'!$H$4,"#")</f>
        <v xml:space="preserve">  POOL</v>
      </c>
      <c r="AJ8" s="57"/>
      <c r="AK8" s="57"/>
      <c r="AL8" s="84" t="str">
        <f>'Header Data'!$A$17</f>
        <v>Test Engineer #1:</v>
      </c>
      <c r="AM8" s="87" t="str">
        <f>"  "&amp;TEXT('Header Data'!$H$17,"#")</f>
        <v xml:space="preserve">  Mark</v>
      </c>
      <c r="AN8" s="55"/>
      <c r="AO8" s="55"/>
      <c r="AP8" s="87"/>
      <c r="AQ8" s="55"/>
      <c r="AR8" s="55"/>
      <c r="AS8" s="55"/>
      <c r="AT8" s="55"/>
      <c r="AU8" s="82"/>
      <c r="AV8" s="55"/>
      <c r="AW8" s="84" t="str">
        <f>'Header Data'!$A$4</f>
        <v>Code Word:</v>
      </c>
      <c r="AX8" s="85" t="str">
        <f>"  "&amp;TEXT('Header Data'!$H$4,"#")</f>
        <v xml:space="preserve">  POOL</v>
      </c>
      <c r="AY8" s="57"/>
      <c r="AZ8" s="57"/>
      <c r="BA8" s="84" t="str">
        <f>'Header Data'!$A$17</f>
        <v>Test Engineer #1:</v>
      </c>
      <c r="BB8" s="87" t="str">
        <f>"  "&amp;TEXT('Header Data'!$H$17,"#")</f>
        <v xml:space="preserve">  Mark</v>
      </c>
      <c r="BC8" s="55"/>
      <c r="BD8" s="55"/>
      <c r="BE8" s="87"/>
      <c r="BF8" s="55"/>
      <c r="BG8" s="55"/>
      <c r="BH8" s="55"/>
      <c r="BI8" s="55"/>
      <c r="BJ8" s="82"/>
      <c r="BK8" s="55"/>
      <c r="BL8" s="84" t="str">
        <f>'Header Data'!$A$4</f>
        <v>Code Word:</v>
      </c>
      <c r="BM8" s="85" t="str">
        <f>"  "&amp;TEXT('Header Data'!$H$4,"#")</f>
        <v xml:space="preserve">  POOL</v>
      </c>
      <c r="BN8" s="57"/>
      <c r="BO8" s="57"/>
      <c r="BP8" s="84" t="str">
        <f>'Header Data'!$A$17</f>
        <v>Test Engineer #1:</v>
      </c>
      <c r="BQ8" s="87" t="str">
        <f>"  "&amp;TEXT('Header Data'!$H$17,"#")</f>
        <v xml:space="preserve">  Mark</v>
      </c>
      <c r="BR8" s="55"/>
      <c r="BS8" s="55"/>
      <c r="BT8" s="87"/>
      <c r="BU8" s="55"/>
      <c r="BV8" s="55"/>
      <c r="BW8" s="55"/>
      <c r="BX8" s="55"/>
      <c r="BY8" s="82"/>
      <c r="BZ8" s="55"/>
      <c r="CA8" s="84" t="str">
        <f>'Header Data'!$A$4</f>
        <v>Code Word:</v>
      </c>
      <c r="CB8" s="85" t="str">
        <f>"  "&amp;TEXT('Header Data'!$H$4,"#")</f>
        <v xml:space="preserve">  POOL</v>
      </c>
      <c r="CC8" s="57"/>
      <c r="CD8" s="57"/>
      <c r="CE8" s="84" t="str">
        <f>'Header Data'!$A$17</f>
        <v>Test Engineer #1:</v>
      </c>
      <c r="CF8" s="87" t="str">
        <f>"  "&amp;TEXT('Header Data'!$H$17,"#")</f>
        <v xml:space="preserve">  Mark</v>
      </c>
      <c r="CG8" s="55"/>
      <c r="CH8" s="55"/>
      <c r="CI8" s="87"/>
      <c r="CJ8" s="55"/>
      <c r="CK8" s="55"/>
      <c r="CL8" s="55"/>
      <c r="CM8" s="55"/>
      <c r="CN8" s="82"/>
      <c r="CO8" s="55"/>
      <c r="CP8" s="84" t="str">
        <f>'Header Data'!$A$4</f>
        <v>Code Word:</v>
      </c>
      <c r="CQ8" s="85" t="str">
        <f>"  "&amp;TEXT('Header Data'!$H$4,"#")</f>
        <v xml:space="preserve">  POOL</v>
      </c>
      <c r="CR8" s="57"/>
      <c r="CS8" s="57"/>
      <c r="CT8" s="84" t="str">
        <f>'Header Data'!$A$17</f>
        <v>Test Engineer #1:</v>
      </c>
      <c r="CU8" s="87" t="str">
        <f>"  "&amp;TEXT('Header Data'!$H$17,"#")</f>
        <v xml:space="preserve">  Mark</v>
      </c>
      <c r="CV8" s="55"/>
      <c r="CW8" s="55"/>
      <c r="CX8" s="87"/>
      <c r="CY8" s="55"/>
      <c r="CZ8" s="55"/>
      <c r="DA8" s="55"/>
      <c r="DB8" s="55"/>
      <c r="DC8" s="82"/>
      <c r="DD8" s="55"/>
      <c r="DE8" s="84" t="str">
        <f>'Header Data'!$A$4</f>
        <v>Code Word:</v>
      </c>
      <c r="DF8" s="85" t="str">
        <f>"  "&amp;TEXT('Header Data'!$H$4,"#")</f>
        <v xml:space="preserve">  POOL</v>
      </c>
      <c r="DG8" s="57"/>
      <c r="DH8" s="57"/>
      <c r="DI8" s="84" t="str">
        <f>'Header Data'!$A$17</f>
        <v>Test Engineer #1:</v>
      </c>
      <c r="DJ8" s="87" t="str">
        <f>"  "&amp;TEXT('Header Data'!$H$17,"#")</f>
        <v xml:space="preserve">  Mark</v>
      </c>
      <c r="DK8" s="55"/>
      <c r="DL8" s="55"/>
      <c r="DM8" s="87"/>
      <c r="DN8" s="55"/>
      <c r="DO8" s="55"/>
      <c r="DP8" s="55"/>
      <c r="DQ8" s="55"/>
      <c r="DR8" s="82"/>
      <c r="DS8" s="55"/>
      <c r="DT8" s="84" t="str">
        <f>'Header Data'!$A$4</f>
        <v>Code Word:</v>
      </c>
      <c r="DU8" s="85" t="str">
        <f>"  "&amp;TEXT('Header Data'!$H$4,"#")</f>
        <v xml:space="preserve">  POOL</v>
      </c>
      <c r="DV8" s="57"/>
      <c r="DW8" s="57"/>
      <c r="DX8" s="84" t="str">
        <f>'Header Data'!$A$17</f>
        <v>Test Engineer #1:</v>
      </c>
      <c r="DY8" s="87" t="str">
        <f>"  "&amp;TEXT('Header Data'!$H$17,"#")</f>
        <v xml:space="preserve">  Mark</v>
      </c>
      <c r="DZ8" s="55"/>
      <c r="EA8" s="55"/>
      <c r="EB8" s="87"/>
      <c r="EC8" s="55"/>
      <c r="ED8" s="55"/>
      <c r="EE8" s="55"/>
      <c r="EF8" s="55"/>
      <c r="EG8" s="82"/>
      <c r="EH8" s="55"/>
      <c r="EI8" s="84" t="str">
        <f>'Header Data'!$A$4</f>
        <v>Code Word:</v>
      </c>
      <c r="EJ8" s="85" t="str">
        <f>"  "&amp;TEXT('Header Data'!$H$4,"#")</f>
        <v xml:space="preserve">  POOL</v>
      </c>
      <c r="EK8" s="57"/>
      <c r="EL8" s="57"/>
      <c r="EM8" s="84" t="str">
        <f>'Header Data'!$A$17</f>
        <v>Test Engineer #1:</v>
      </c>
      <c r="EN8" s="87" t="str">
        <f>"  "&amp;TEXT('Header Data'!$H$17,"#")</f>
        <v xml:space="preserve">  Mark</v>
      </c>
      <c r="EO8" s="55"/>
      <c r="EP8" s="55"/>
      <c r="EQ8" s="87"/>
      <c r="ER8" s="55"/>
      <c r="ES8" s="55"/>
      <c r="ET8" s="55"/>
      <c r="EU8" s="55"/>
      <c r="EV8" s="82"/>
      <c r="EW8" s="55"/>
      <c r="EX8" s="84" t="str">
        <f>'Header Data'!$A$4</f>
        <v>Code Word:</v>
      </c>
      <c r="EY8" s="85" t="str">
        <f>"  "&amp;TEXT('Header Data'!$H$4,"#")</f>
        <v xml:space="preserve">  POOL</v>
      </c>
      <c r="EZ8" s="57"/>
      <c r="FA8" s="57"/>
      <c r="FB8" s="84" t="str">
        <f>'Header Data'!$A$17</f>
        <v>Test Engineer #1:</v>
      </c>
      <c r="FC8" s="87" t="str">
        <f>"  "&amp;TEXT('Header Data'!$H$17,"#")</f>
        <v xml:space="preserve">  Mark</v>
      </c>
      <c r="FD8" s="55"/>
      <c r="FE8" s="55"/>
      <c r="FF8" s="87"/>
      <c r="FG8" s="55"/>
      <c r="FH8" s="55"/>
      <c r="FI8" s="55"/>
      <c r="FJ8" s="55"/>
      <c r="FK8" s="82"/>
      <c r="FL8" s="55"/>
      <c r="FM8" s="84" t="str">
        <f>'Header Data'!$A$4</f>
        <v>Code Word:</v>
      </c>
      <c r="FN8" s="85" t="str">
        <f>"  "&amp;TEXT('Header Data'!$H$4,"#")</f>
        <v xml:space="preserve">  POOL</v>
      </c>
      <c r="FO8" s="57"/>
      <c r="FP8" s="57"/>
      <c r="FQ8" s="84" t="str">
        <f>'Header Data'!$A$17</f>
        <v>Test Engineer #1:</v>
      </c>
      <c r="FR8" s="87" t="str">
        <f>"  "&amp;TEXT('Header Data'!$H$17,"#")</f>
        <v xml:space="preserve">  Mark</v>
      </c>
      <c r="FS8" s="55"/>
      <c r="FT8" s="55"/>
      <c r="FU8" s="87"/>
      <c r="FV8" s="55"/>
      <c r="FW8" s="55"/>
      <c r="FX8" s="55"/>
      <c r="FY8" s="55"/>
    </row>
    <row r="9" spans="1:181" s="83" customFormat="1" ht="16.5" x14ac:dyDescent="0.3">
      <c r="A9" s="55"/>
      <c r="B9" s="84" t="str">
        <f>'Header Data'!$A$5</f>
        <v>Order Number:</v>
      </c>
      <c r="C9" s="85" t="str">
        <f>"  "&amp;TEXT('Header Data'!$H$5,"#")</f>
        <v xml:space="preserve">  1234567</v>
      </c>
      <c r="D9" s="90"/>
      <c r="E9" s="55"/>
      <c r="F9" s="55"/>
      <c r="G9" s="55"/>
      <c r="H9" s="91"/>
      <c r="I9" s="84" t="str">
        <f>'Header Data'!$A$18</f>
        <v>Test Engineer #2:</v>
      </c>
      <c r="J9" s="85" t="str">
        <f>"  "&amp;TEXT('Header Data'!$H$18,"#")</f>
        <v xml:space="preserve">  James</v>
      </c>
      <c r="K9" s="87"/>
      <c r="L9" s="55"/>
      <c r="M9" s="55"/>
      <c r="N9" s="55"/>
      <c r="O9" s="55"/>
      <c r="P9" s="55"/>
      <c r="Q9" s="55"/>
      <c r="R9" s="55"/>
      <c r="S9" s="84" t="str">
        <f>'Header Data'!$A$5</f>
        <v>Order Number:</v>
      </c>
      <c r="T9" s="85" t="str">
        <f>"  "&amp;TEXT('Header Data'!$H$5,"#")</f>
        <v xml:space="preserve">  1234567</v>
      </c>
      <c r="U9" s="90"/>
      <c r="V9" s="91"/>
      <c r="W9" s="84" t="str">
        <f>'Header Data'!$A$18</f>
        <v>Test Engineer #2:</v>
      </c>
      <c r="X9" s="85" t="str">
        <f>"  "&amp;TEXT('Header Data'!$H$18,"#")</f>
        <v xml:space="preserve">  James</v>
      </c>
      <c r="Y9" s="87"/>
      <c r="Z9" s="55"/>
      <c r="AA9" s="85"/>
      <c r="AB9" s="87"/>
      <c r="AC9" s="55"/>
      <c r="AD9" s="55"/>
      <c r="AE9" s="55"/>
      <c r="AF9" s="55"/>
      <c r="AG9" s="55"/>
      <c r="AH9" s="84" t="str">
        <f>'Header Data'!$A$5</f>
        <v>Order Number:</v>
      </c>
      <c r="AI9" s="85" t="str">
        <f>"  "&amp;TEXT('Header Data'!$H$5,"#")</f>
        <v xml:space="preserve">  1234567</v>
      </c>
      <c r="AJ9" s="90"/>
      <c r="AK9" s="91"/>
      <c r="AL9" s="84" t="str">
        <f>'Header Data'!$A$18</f>
        <v>Test Engineer #2:</v>
      </c>
      <c r="AM9" s="85" t="str">
        <f>"  "&amp;TEXT('Header Data'!$H$18,"#")</f>
        <v xml:space="preserve">  James</v>
      </c>
      <c r="AN9" s="87"/>
      <c r="AO9" s="55"/>
      <c r="AP9" s="85"/>
      <c r="AQ9" s="87"/>
      <c r="AR9" s="55"/>
      <c r="AS9" s="55"/>
      <c r="AT9" s="55"/>
      <c r="AU9" s="82"/>
      <c r="AV9" s="55"/>
      <c r="AW9" s="84" t="str">
        <f>'Header Data'!$A$5</f>
        <v>Order Number:</v>
      </c>
      <c r="AX9" s="85" t="str">
        <f>"  "&amp;TEXT('Header Data'!$H$5,"#")</f>
        <v xml:space="preserve">  1234567</v>
      </c>
      <c r="AY9" s="90"/>
      <c r="AZ9" s="91"/>
      <c r="BA9" s="84" t="str">
        <f>'Header Data'!$A$18</f>
        <v>Test Engineer #2:</v>
      </c>
      <c r="BB9" s="85" t="str">
        <f>"  "&amp;TEXT('Header Data'!$H$18,"#")</f>
        <v xml:space="preserve">  James</v>
      </c>
      <c r="BC9" s="87"/>
      <c r="BD9" s="55"/>
      <c r="BE9" s="85"/>
      <c r="BF9" s="87"/>
      <c r="BG9" s="55"/>
      <c r="BH9" s="55"/>
      <c r="BI9" s="55"/>
      <c r="BJ9" s="82"/>
      <c r="BK9" s="55"/>
      <c r="BL9" s="84" t="str">
        <f>'Header Data'!$A$5</f>
        <v>Order Number:</v>
      </c>
      <c r="BM9" s="85" t="str">
        <f>"  "&amp;TEXT('Header Data'!$H$5,"#")</f>
        <v xml:space="preserve">  1234567</v>
      </c>
      <c r="BN9" s="90"/>
      <c r="BO9" s="91"/>
      <c r="BP9" s="84" t="str">
        <f>'Header Data'!$A$18</f>
        <v>Test Engineer #2:</v>
      </c>
      <c r="BQ9" s="85" t="str">
        <f>"  "&amp;TEXT('Header Data'!$H$18,"#")</f>
        <v xml:space="preserve">  James</v>
      </c>
      <c r="BR9" s="87"/>
      <c r="BS9" s="55"/>
      <c r="BT9" s="85"/>
      <c r="BU9" s="87"/>
      <c r="BV9" s="55"/>
      <c r="BW9" s="55"/>
      <c r="BX9" s="55"/>
      <c r="BY9" s="82"/>
      <c r="BZ9" s="55"/>
      <c r="CA9" s="84" t="str">
        <f>'Header Data'!$A$5</f>
        <v>Order Number:</v>
      </c>
      <c r="CB9" s="85" t="str">
        <f>"  "&amp;TEXT('Header Data'!$H$5,"#")</f>
        <v xml:space="preserve">  1234567</v>
      </c>
      <c r="CC9" s="90"/>
      <c r="CD9" s="91"/>
      <c r="CE9" s="84" t="str">
        <f>'Header Data'!$A$18</f>
        <v>Test Engineer #2:</v>
      </c>
      <c r="CF9" s="85" t="str">
        <f>"  "&amp;TEXT('Header Data'!$H$18,"#")</f>
        <v xml:space="preserve">  James</v>
      </c>
      <c r="CG9" s="87"/>
      <c r="CH9" s="55"/>
      <c r="CI9" s="85"/>
      <c r="CJ9" s="87"/>
      <c r="CK9" s="55"/>
      <c r="CL9" s="55"/>
      <c r="CM9" s="55"/>
      <c r="CN9" s="82"/>
      <c r="CO9" s="55"/>
      <c r="CP9" s="84" t="str">
        <f>'Header Data'!$A$5</f>
        <v>Order Number:</v>
      </c>
      <c r="CQ9" s="85" t="str">
        <f>"  "&amp;TEXT('Header Data'!$H$5,"#")</f>
        <v xml:space="preserve">  1234567</v>
      </c>
      <c r="CR9" s="90"/>
      <c r="CS9" s="91"/>
      <c r="CT9" s="84" t="str">
        <f>'Header Data'!$A$18</f>
        <v>Test Engineer #2:</v>
      </c>
      <c r="CU9" s="85" t="str">
        <f>"  "&amp;TEXT('Header Data'!$H$18,"#")</f>
        <v xml:space="preserve">  James</v>
      </c>
      <c r="CV9" s="87"/>
      <c r="CW9" s="55"/>
      <c r="CX9" s="85"/>
      <c r="CY9" s="87"/>
      <c r="CZ9" s="55"/>
      <c r="DA9" s="55"/>
      <c r="DB9" s="55"/>
      <c r="DC9" s="82"/>
      <c r="DD9" s="55"/>
      <c r="DE9" s="84" t="str">
        <f>'Header Data'!$A$5</f>
        <v>Order Number:</v>
      </c>
      <c r="DF9" s="85" t="str">
        <f>"  "&amp;TEXT('Header Data'!$H$5,"#")</f>
        <v xml:space="preserve">  1234567</v>
      </c>
      <c r="DG9" s="90"/>
      <c r="DH9" s="91"/>
      <c r="DI9" s="84" t="str">
        <f>'Header Data'!$A$18</f>
        <v>Test Engineer #2:</v>
      </c>
      <c r="DJ9" s="85" t="str">
        <f>"  "&amp;TEXT('Header Data'!$H$18,"#")</f>
        <v xml:space="preserve">  James</v>
      </c>
      <c r="DK9" s="87"/>
      <c r="DL9" s="55"/>
      <c r="DM9" s="85"/>
      <c r="DN9" s="87"/>
      <c r="DO9" s="55"/>
      <c r="DP9" s="55"/>
      <c r="DQ9" s="55"/>
      <c r="DR9" s="82"/>
      <c r="DS9" s="55"/>
      <c r="DT9" s="84" t="str">
        <f>'Header Data'!$A$5</f>
        <v>Order Number:</v>
      </c>
      <c r="DU9" s="85" t="str">
        <f>"  "&amp;TEXT('Header Data'!$H$5,"#")</f>
        <v xml:space="preserve">  1234567</v>
      </c>
      <c r="DV9" s="90"/>
      <c r="DW9" s="91"/>
      <c r="DX9" s="84" t="str">
        <f>'Header Data'!$A$18</f>
        <v>Test Engineer #2:</v>
      </c>
      <c r="DY9" s="85" t="str">
        <f>"  "&amp;TEXT('Header Data'!$H$18,"#")</f>
        <v xml:space="preserve">  James</v>
      </c>
      <c r="DZ9" s="87"/>
      <c r="EA9" s="55"/>
      <c r="EB9" s="85"/>
      <c r="EC9" s="87"/>
      <c r="ED9" s="55"/>
      <c r="EE9" s="55"/>
      <c r="EF9" s="55"/>
      <c r="EG9" s="82"/>
      <c r="EH9" s="55"/>
      <c r="EI9" s="84" t="str">
        <f>'Header Data'!$A$5</f>
        <v>Order Number:</v>
      </c>
      <c r="EJ9" s="85" t="str">
        <f>"  "&amp;TEXT('Header Data'!$H$5,"#")</f>
        <v xml:space="preserve">  1234567</v>
      </c>
      <c r="EK9" s="90"/>
      <c r="EL9" s="91"/>
      <c r="EM9" s="84" t="str">
        <f>'Header Data'!$A$18</f>
        <v>Test Engineer #2:</v>
      </c>
      <c r="EN9" s="85" t="str">
        <f>"  "&amp;TEXT('Header Data'!$H$18,"#")</f>
        <v xml:space="preserve">  James</v>
      </c>
      <c r="EO9" s="87"/>
      <c r="EP9" s="55"/>
      <c r="EQ9" s="85"/>
      <c r="ER9" s="87"/>
      <c r="ES9" s="55"/>
      <c r="ET9" s="55"/>
      <c r="EU9" s="55"/>
      <c r="EV9" s="82"/>
      <c r="EW9" s="55"/>
      <c r="EX9" s="84" t="str">
        <f>'Header Data'!$A$5</f>
        <v>Order Number:</v>
      </c>
      <c r="EY9" s="85" t="str">
        <f>"  "&amp;TEXT('Header Data'!$H$5,"#")</f>
        <v xml:space="preserve">  1234567</v>
      </c>
      <c r="EZ9" s="90"/>
      <c r="FA9" s="91"/>
      <c r="FB9" s="84" t="str">
        <f>'Header Data'!$A$18</f>
        <v>Test Engineer #2:</v>
      </c>
      <c r="FC9" s="85" t="str">
        <f>"  "&amp;TEXT('Header Data'!$H$18,"#")</f>
        <v xml:space="preserve">  James</v>
      </c>
      <c r="FD9" s="87"/>
      <c r="FE9" s="55"/>
      <c r="FF9" s="85"/>
      <c r="FG9" s="87"/>
      <c r="FH9" s="55"/>
      <c r="FI9" s="55"/>
      <c r="FJ9" s="55"/>
      <c r="FK9" s="82"/>
      <c r="FL9" s="55"/>
      <c r="FM9" s="84" t="str">
        <f>'Header Data'!$A$5</f>
        <v>Order Number:</v>
      </c>
      <c r="FN9" s="85" t="str">
        <f>"  "&amp;TEXT('Header Data'!$H$5,"#")</f>
        <v xml:space="preserve">  1234567</v>
      </c>
      <c r="FO9" s="90"/>
      <c r="FP9" s="91"/>
      <c r="FQ9" s="84" t="str">
        <f>'Header Data'!$A$18</f>
        <v>Test Engineer #2:</v>
      </c>
      <c r="FR9" s="85" t="str">
        <f>"  "&amp;TEXT('Header Data'!$H$18,"#")</f>
        <v xml:space="preserve">  James</v>
      </c>
      <c r="FS9" s="87"/>
      <c r="FT9" s="55"/>
      <c r="FU9" s="85"/>
      <c r="FV9" s="87"/>
      <c r="FW9" s="55"/>
      <c r="FX9" s="55"/>
      <c r="FY9" s="55"/>
    </row>
    <row r="10" spans="1:181" s="83" customFormat="1" ht="16.5" x14ac:dyDescent="0.3">
      <c r="A10" s="55"/>
      <c r="B10" s="84" t="str">
        <f>'Header Data'!$A$2</f>
        <v>Document Number:</v>
      </c>
      <c r="C10" s="85" t="str">
        <f>"  "&amp;TEXT('Header Data'!$H$2,"#")</f>
        <v xml:space="preserve">  1234567890000</v>
      </c>
      <c r="D10" s="57"/>
      <c r="E10" s="55"/>
      <c r="F10" s="55"/>
      <c r="G10" s="55"/>
      <c r="H10" s="57"/>
      <c r="I10" s="84" t="str">
        <f>'Header Data'!$A$19</f>
        <v>Test Engineer #3:</v>
      </c>
      <c r="J10" s="87" t="str">
        <f>"  "&amp;TEXT('Header Data'!$H$19,"#")</f>
        <v xml:space="preserve">  N/A</v>
      </c>
      <c r="K10" s="87"/>
      <c r="L10" s="55"/>
      <c r="M10" s="55"/>
      <c r="N10" s="55"/>
      <c r="O10" s="55"/>
      <c r="P10" s="55"/>
      <c r="Q10" s="55"/>
      <c r="R10" s="55"/>
      <c r="S10" s="84" t="str">
        <f>'Header Data'!$A$2</f>
        <v>Document Number:</v>
      </c>
      <c r="T10" s="85" t="str">
        <f>"  "&amp;TEXT('Header Data'!$H$2,"#")</f>
        <v xml:space="preserve">  1234567890000</v>
      </c>
      <c r="U10" s="57"/>
      <c r="V10" s="57"/>
      <c r="W10" s="84" t="str">
        <f>'Header Data'!$A$19</f>
        <v>Test Engineer #3:</v>
      </c>
      <c r="X10" s="87" t="str">
        <f>"  "&amp;TEXT('Header Data'!$H$19,"#")</f>
        <v xml:space="preserve">  N/A</v>
      </c>
      <c r="Y10" s="87"/>
      <c r="Z10" s="55"/>
      <c r="AA10" s="87"/>
      <c r="AB10" s="87"/>
      <c r="AC10" s="55"/>
      <c r="AD10" s="55"/>
      <c r="AE10" s="55"/>
      <c r="AF10" s="55"/>
      <c r="AG10" s="55"/>
      <c r="AH10" s="84" t="str">
        <f>'Header Data'!$A$2</f>
        <v>Document Number:</v>
      </c>
      <c r="AI10" s="85" t="str">
        <f>"  "&amp;TEXT('Header Data'!$H$2,"#")</f>
        <v xml:space="preserve">  1234567890000</v>
      </c>
      <c r="AJ10" s="57"/>
      <c r="AK10" s="57"/>
      <c r="AL10" s="84" t="str">
        <f>'Header Data'!$A$19</f>
        <v>Test Engineer #3:</v>
      </c>
      <c r="AM10" s="87" t="str">
        <f>"  "&amp;TEXT('Header Data'!$H$19,"#")</f>
        <v xml:space="preserve">  N/A</v>
      </c>
      <c r="AN10" s="87"/>
      <c r="AO10" s="55"/>
      <c r="AP10" s="87"/>
      <c r="AQ10" s="87"/>
      <c r="AR10" s="55"/>
      <c r="AS10" s="55"/>
      <c r="AT10" s="55"/>
      <c r="AU10" s="82"/>
      <c r="AV10" s="55"/>
      <c r="AW10" s="84" t="str">
        <f>'Header Data'!$A$2</f>
        <v>Document Number:</v>
      </c>
      <c r="AX10" s="85" t="str">
        <f>"  "&amp;TEXT('Header Data'!$H$2,"#")</f>
        <v xml:space="preserve">  1234567890000</v>
      </c>
      <c r="AY10" s="57"/>
      <c r="AZ10" s="57"/>
      <c r="BA10" s="84" t="str">
        <f>'Header Data'!$A$19</f>
        <v>Test Engineer #3:</v>
      </c>
      <c r="BB10" s="87" t="str">
        <f>"  "&amp;TEXT('Header Data'!$H$19,"#")</f>
        <v xml:space="preserve">  N/A</v>
      </c>
      <c r="BC10" s="87"/>
      <c r="BD10" s="55"/>
      <c r="BE10" s="87"/>
      <c r="BF10" s="87"/>
      <c r="BG10" s="55"/>
      <c r="BH10" s="55"/>
      <c r="BI10" s="55"/>
      <c r="BJ10" s="82"/>
      <c r="BK10" s="55"/>
      <c r="BL10" s="84" t="str">
        <f>'Header Data'!$A$2</f>
        <v>Document Number:</v>
      </c>
      <c r="BM10" s="85" t="str">
        <f>"  "&amp;TEXT('Header Data'!$H$2,"#")</f>
        <v xml:space="preserve">  1234567890000</v>
      </c>
      <c r="BN10" s="57"/>
      <c r="BO10" s="57"/>
      <c r="BP10" s="84" t="str">
        <f>'Header Data'!$A$19</f>
        <v>Test Engineer #3:</v>
      </c>
      <c r="BQ10" s="87" t="str">
        <f>"  "&amp;TEXT('Header Data'!$H$19,"#")</f>
        <v xml:space="preserve">  N/A</v>
      </c>
      <c r="BR10" s="87"/>
      <c r="BS10" s="55"/>
      <c r="BT10" s="87"/>
      <c r="BU10" s="87"/>
      <c r="BV10" s="55"/>
      <c r="BW10" s="55"/>
      <c r="BX10" s="55"/>
      <c r="BY10" s="82"/>
      <c r="BZ10" s="55"/>
      <c r="CA10" s="84" t="str">
        <f>'Header Data'!$A$2</f>
        <v>Document Number:</v>
      </c>
      <c r="CB10" s="85" t="str">
        <f>"  "&amp;TEXT('Header Data'!$H$2,"#")</f>
        <v xml:space="preserve">  1234567890000</v>
      </c>
      <c r="CC10" s="57"/>
      <c r="CD10" s="57"/>
      <c r="CE10" s="84" t="str">
        <f>'Header Data'!$A$19</f>
        <v>Test Engineer #3:</v>
      </c>
      <c r="CF10" s="87" t="str">
        <f>"  "&amp;TEXT('Header Data'!$H$19,"#")</f>
        <v xml:space="preserve">  N/A</v>
      </c>
      <c r="CG10" s="87"/>
      <c r="CH10" s="55"/>
      <c r="CI10" s="87"/>
      <c r="CJ10" s="87"/>
      <c r="CK10" s="55"/>
      <c r="CL10" s="55"/>
      <c r="CM10" s="55"/>
      <c r="CN10" s="82"/>
      <c r="CO10" s="55"/>
      <c r="CP10" s="84" t="str">
        <f>'Header Data'!$A$2</f>
        <v>Document Number:</v>
      </c>
      <c r="CQ10" s="85" t="str">
        <f>"  "&amp;TEXT('Header Data'!$H$2,"#")</f>
        <v xml:space="preserve">  1234567890000</v>
      </c>
      <c r="CR10" s="57"/>
      <c r="CS10" s="57"/>
      <c r="CT10" s="84" t="str">
        <f>'Header Data'!$A$19</f>
        <v>Test Engineer #3:</v>
      </c>
      <c r="CU10" s="87" t="str">
        <f>"  "&amp;TEXT('Header Data'!$H$19,"#")</f>
        <v xml:space="preserve">  N/A</v>
      </c>
      <c r="CV10" s="87"/>
      <c r="CW10" s="55"/>
      <c r="CX10" s="87"/>
      <c r="CY10" s="87"/>
      <c r="CZ10" s="55"/>
      <c r="DA10" s="55"/>
      <c r="DB10" s="55"/>
      <c r="DC10" s="82"/>
      <c r="DD10" s="55"/>
      <c r="DE10" s="84" t="str">
        <f>'Header Data'!$A$2</f>
        <v>Document Number:</v>
      </c>
      <c r="DF10" s="85" t="str">
        <f>"  "&amp;TEXT('Header Data'!$H$2,"#")</f>
        <v xml:space="preserve">  1234567890000</v>
      </c>
      <c r="DG10" s="57"/>
      <c r="DH10" s="57"/>
      <c r="DI10" s="84" t="str">
        <f>'Header Data'!$A$19</f>
        <v>Test Engineer #3:</v>
      </c>
      <c r="DJ10" s="87" t="str">
        <f>"  "&amp;TEXT('Header Data'!$H$19,"#")</f>
        <v xml:space="preserve">  N/A</v>
      </c>
      <c r="DK10" s="87"/>
      <c r="DL10" s="55"/>
      <c r="DM10" s="87"/>
      <c r="DN10" s="87"/>
      <c r="DO10" s="55"/>
      <c r="DP10" s="55"/>
      <c r="DQ10" s="55"/>
      <c r="DR10" s="82"/>
      <c r="DS10" s="55"/>
      <c r="DT10" s="84" t="str">
        <f>'Header Data'!$A$2</f>
        <v>Document Number:</v>
      </c>
      <c r="DU10" s="85" t="str">
        <f>"  "&amp;TEXT('Header Data'!$H$2,"#")</f>
        <v xml:space="preserve">  1234567890000</v>
      </c>
      <c r="DV10" s="57"/>
      <c r="DW10" s="57"/>
      <c r="DX10" s="84" t="str">
        <f>'Header Data'!$A$19</f>
        <v>Test Engineer #3:</v>
      </c>
      <c r="DY10" s="87" t="str">
        <f>"  "&amp;TEXT('Header Data'!$H$19,"#")</f>
        <v xml:space="preserve">  N/A</v>
      </c>
      <c r="DZ10" s="87"/>
      <c r="EA10" s="55"/>
      <c r="EB10" s="87"/>
      <c r="EC10" s="87"/>
      <c r="ED10" s="55"/>
      <c r="EE10" s="55"/>
      <c r="EF10" s="55"/>
      <c r="EG10" s="82"/>
      <c r="EH10" s="55"/>
      <c r="EI10" s="84" t="str">
        <f>'Header Data'!$A$2</f>
        <v>Document Number:</v>
      </c>
      <c r="EJ10" s="85" t="str">
        <f>"  "&amp;TEXT('Header Data'!$H$2,"#")</f>
        <v xml:space="preserve">  1234567890000</v>
      </c>
      <c r="EK10" s="57"/>
      <c r="EL10" s="57"/>
      <c r="EM10" s="84" t="str">
        <f>'Header Data'!$A$19</f>
        <v>Test Engineer #3:</v>
      </c>
      <c r="EN10" s="87" t="str">
        <f>"  "&amp;TEXT('Header Data'!$H$19,"#")</f>
        <v xml:space="preserve">  N/A</v>
      </c>
      <c r="EO10" s="87"/>
      <c r="EP10" s="55"/>
      <c r="EQ10" s="87"/>
      <c r="ER10" s="87"/>
      <c r="ES10" s="55"/>
      <c r="ET10" s="55"/>
      <c r="EU10" s="55"/>
      <c r="EV10" s="82"/>
      <c r="EW10" s="55"/>
      <c r="EX10" s="84" t="str">
        <f>'Header Data'!$A$2</f>
        <v>Document Number:</v>
      </c>
      <c r="EY10" s="85" t="str">
        <f>"  "&amp;TEXT('Header Data'!$H$2,"#")</f>
        <v xml:space="preserve">  1234567890000</v>
      </c>
      <c r="EZ10" s="57"/>
      <c r="FA10" s="57"/>
      <c r="FB10" s="84" t="str">
        <f>'Header Data'!$A$19</f>
        <v>Test Engineer #3:</v>
      </c>
      <c r="FC10" s="87" t="str">
        <f>"  "&amp;TEXT('Header Data'!$H$19,"#")</f>
        <v xml:space="preserve">  N/A</v>
      </c>
      <c r="FD10" s="87"/>
      <c r="FE10" s="55"/>
      <c r="FF10" s="87"/>
      <c r="FG10" s="87"/>
      <c r="FH10" s="55"/>
      <c r="FI10" s="55"/>
      <c r="FJ10" s="55"/>
      <c r="FK10" s="82"/>
      <c r="FL10" s="55"/>
      <c r="FM10" s="84" t="str">
        <f>'Header Data'!$A$2</f>
        <v>Document Number:</v>
      </c>
      <c r="FN10" s="85" t="str">
        <f>"  "&amp;TEXT('Header Data'!$H$2,"#")</f>
        <v xml:space="preserve">  1234567890000</v>
      </c>
      <c r="FO10" s="57"/>
      <c r="FP10" s="57"/>
      <c r="FQ10" s="84" t="str">
        <f>'Header Data'!$A$19</f>
        <v>Test Engineer #3:</v>
      </c>
      <c r="FR10" s="87" t="str">
        <f>"  "&amp;TEXT('Header Data'!$H$19,"#")</f>
        <v xml:space="preserve">  N/A</v>
      </c>
      <c r="FS10" s="87"/>
      <c r="FT10" s="55"/>
      <c r="FU10" s="87"/>
      <c r="FV10" s="87"/>
      <c r="FW10" s="55"/>
      <c r="FX10" s="55"/>
      <c r="FY10" s="55"/>
    </row>
    <row r="11" spans="1:181" s="83" customFormat="1" ht="7.15" customHeight="1" x14ac:dyDescent="0.3">
      <c r="A11" s="55"/>
      <c r="B11" s="84"/>
      <c r="C11" s="85"/>
      <c r="D11" s="57"/>
      <c r="E11" s="55"/>
      <c r="F11" s="55"/>
      <c r="G11" s="55"/>
      <c r="H11" s="57"/>
      <c r="I11" s="84"/>
      <c r="J11" s="87"/>
      <c r="K11" s="87"/>
      <c r="L11" s="55"/>
      <c r="M11" s="55"/>
      <c r="N11" s="55"/>
      <c r="O11" s="55"/>
      <c r="P11" s="55"/>
      <c r="Q11" s="55"/>
      <c r="R11" s="55"/>
      <c r="S11" s="84"/>
      <c r="T11" s="86"/>
      <c r="U11" s="57"/>
      <c r="V11" s="57"/>
      <c r="W11" s="84"/>
      <c r="X11" s="87"/>
      <c r="Y11" s="87"/>
      <c r="Z11" s="55"/>
      <c r="AA11" s="87"/>
      <c r="AB11" s="87"/>
      <c r="AC11" s="55"/>
      <c r="AD11" s="55"/>
      <c r="AE11" s="55"/>
      <c r="AF11" s="55"/>
      <c r="AG11" s="55"/>
      <c r="AH11" s="84"/>
      <c r="AI11" s="86"/>
      <c r="AJ11" s="57"/>
      <c r="AK11" s="57"/>
      <c r="AL11" s="84"/>
      <c r="AM11" s="87"/>
      <c r="AN11" s="87"/>
      <c r="AO11" s="55"/>
      <c r="AP11" s="87"/>
      <c r="AQ11" s="87"/>
      <c r="AR11" s="55"/>
      <c r="AS11" s="55"/>
      <c r="AT11" s="55"/>
      <c r="AU11" s="82"/>
      <c r="AV11" s="55"/>
      <c r="AW11" s="84"/>
      <c r="AX11" s="86"/>
      <c r="AY11" s="57"/>
      <c r="AZ11" s="57"/>
      <c r="BA11" s="84"/>
      <c r="BB11" s="87"/>
      <c r="BC11" s="87"/>
      <c r="BD11" s="55"/>
      <c r="BE11" s="87"/>
      <c r="BF11" s="87"/>
      <c r="BG11" s="55"/>
      <c r="BH11" s="55"/>
      <c r="BI11" s="55"/>
      <c r="BJ11" s="82"/>
      <c r="BK11" s="55"/>
      <c r="BL11" s="84"/>
      <c r="BM11" s="86"/>
      <c r="BN11" s="57"/>
      <c r="BO11" s="57"/>
      <c r="BP11" s="84"/>
      <c r="BQ11" s="87"/>
      <c r="BR11" s="87"/>
      <c r="BS11" s="55"/>
      <c r="BT11" s="87"/>
      <c r="BU11" s="87"/>
      <c r="BV11" s="55"/>
      <c r="BW11" s="55"/>
      <c r="BX11" s="55"/>
      <c r="BY11" s="82"/>
      <c r="BZ11" s="55"/>
      <c r="CA11" s="84"/>
      <c r="CB11" s="86"/>
      <c r="CC11" s="57"/>
      <c r="CD11" s="57"/>
      <c r="CE11" s="84"/>
      <c r="CF11" s="87"/>
      <c r="CG11" s="87"/>
      <c r="CH11" s="55"/>
      <c r="CI11" s="87"/>
      <c r="CJ11" s="87"/>
      <c r="CK11" s="55"/>
      <c r="CL11" s="55"/>
      <c r="CM11" s="55"/>
      <c r="CN11" s="82"/>
      <c r="CO11" s="55"/>
      <c r="CP11" s="84"/>
      <c r="CQ11" s="86"/>
      <c r="CR11" s="57"/>
      <c r="CS11" s="57"/>
      <c r="CT11" s="84"/>
      <c r="CU11" s="87"/>
      <c r="CV11" s="87"/>
      <c r="CW11" s="55"/>
      <c r="CX11" s="87"/>
      <c r="CY11" s="87"/>
      <c r="CZ11" s="55"/>
      <c r="DA11" s="55"/>
      <c r="DB11" s="55"/>
      <c r="DC11" s="82"/>
      <c r="DD11" s="55"/>
      <c r="DE11" s="84"/>
      <c r="DF11" s="86"/>
      <c r="DG11" s="57"/>
      <c r="DH11" s="57"/>
      <c r="DI11" s="84"/>
      <c r="DJ11" s="87"/>
      <c r="DK11" s="87"/>
      <c r="DL11" s="55"/>
      <c r="DM11" s="87"/>
      <c r="DN11" s="87"/>
      <c r="DO11" s="55"/>
      <c r="DP11" s="55"/>
      <c r="DQ11" s="55"/>
      <c r="DR11" s="82"/>
      <c r="DS11" s="55"/>
      <c r="DT11" s="84"/>
      <c r="DU11" s="86"/>
      <c r="DV11" s="57"/>
      <c r="DW11" s="57"/>
      <c r="DX11" s="84"/>
      <c r="DY11" s="87"/>
      <c r="DZ11" s="87"/>
      <c r="EA11" s="55"/>
      <c r="EB11" s="87"/>
      <c r="EC11" s="87"/>
      <c r="ED11" s="55"/>
      <c r="EE11" s="55"/>
      <c r="EF11" s="55"/>
      <c r="EG11" s="82"/>
      <c r="EH11" s="55"/>
      <c r="EI11" s="84"/>
      <c r="EJ11" s="86"/>
      <c r="EK11" s="57"/>
      <c r="EL11" s="57"/>
      <c r="EM11" s="84"/>
      <c r="EN11" s="87"/>
      <c r="EO11" s="87"/>
      <c r="EP11" s="55"/>
      <c r="EQ11" s="87"/>
      <c r="ER11" s="87"/>
      <c r="ES11" s="55"/>
      <c r="ET11" s="55"/>
      <c r="EU11" s="55"/>
      <c r="EV11" s="82"/>
      <c r="EW11" s="55"/>
      <c r="EX11" s="84"/>
      <c r="EY11" s="86"/>
      <c r="EZ11" s="57"/>
      <c r="FA11" s="57"/>
      <c r="FB11" s="84"/>
      <c r="FC11" s="87"/>
      <c r="FD11" s="87"/>
      <c r="FE11" s="55"/>
      <c r="FF11" s="87"/>
      <c r="FG11" s="87"/>
      <c r="FH11" s="55"/>
      <c r="FI11" s="55"/>
      <c r="FJ11" s="55"/>
      <c r="FK11" s="82"/>
      <c r="FL11" s="55"/>
      <c r="FM11" s="84"/>
      <c r="FN11" s="86"/>
      <c r="FO11" s="57"/>
      <c r="FP11" s="57"/>
      <c r="FQ11" s="84"/>
      <c r="FR11" s="87"/>
      <c r="FS11" s="87"/>
      <c r="FT11" s="55"/>
      <c r="FU11" s="87"/>
      <c r="FV11" s="87"/>
      <c r="FW11" s="55"/>
      <c r="FX11" s="55"/>
      <c r="FY11" s="55"/>
    </row>
    <row r="12" spans="1:181" s="83" customFormat="1" ht="16.5" x14ac:dyDescent="0.3">
      <c r="A12" s="55"/>
      <c r="B12" s="84"/>
      <c r="C12" s="85"/>
      <c r="D12" s="57"/>
      <c r="E12" s="55"/>
      <c r="F12" s="55"/>
      <c r="G12" s="55"/>
      <c r="H12" s="57"/>
      <c r="I12" s="84" t="str">
        <f>'Header Data'!$A$20</f>
        <v>Report Prepared by:</v>
      </c>
      <c r="J12" s="85" t="str">
        <f>"  "&amp;TEXT('Header Data'!$H$20,"#")</f>
        <v xml:space="preserve">  Rong</v>
      </c>
      <c r="K12" s="87" t="str">
        <f ca="1">"  "&amp;TEXT('Header Data'!$H$21,"d mmmm yyyy")</f>
        <v xml:space="preserve">  15 May 2019</v>
      </c>
      <c r="L12" s="55"/>
      <c r="M12" s="55"/>
      <c r="N12" s="55"/>
      <c r="O12" s="55"/>
      <c r="P12" s="55"/>
      <c r="Q12" s="55"/>
      <c r="R12" s="55"/>
      <c r="S12" s="84" t="str">
        <f>'Header Data'!$A$12</f>
        <v>Test Date:</v>
      </c>
      <c r="T12" s="86" t="str">
        <f>"  "&amp;TEXT('Header Data'!$H$12,"d mmmm yyyy")</f>
        <v xml:space="preserve">  14 May 2019</v>
      </c>
      <c r="U12" s="57"/>
      <c r="V12" s="57"/>
      <c r="W12" s="84" t="str">
        <f>'Header Data'!$A$20</f>
        <v>Report Prepared by:</v>
      </c>
      <c r="X12" s="85" t="str">
        <f>"  "&amp;TEXT('Header Data'!$H$20,"#")</f>
        <v xml:space="preserve">  Rong</v>
      </c>
      <c r="Y12" s="87" t="str">
        <f ca="1">"  "&amp;TEXT('Header Data'!$H$21,"d mmmm yyyy")</f>
        <v xml:space="preserve">  15 May 2019</v>
      </c>
      <c r="Z12" s="55"/>
      <c r="AA12" s="85"/>
      <c r="AB12" s="87"/>
      <c r="AC12" s="55"/>
      <c r="AD12" s="55"/>
      <c r="AE12" s="55"/>
      <c r="AF12" s="55"/>
      <c r="AG12" s="55"/>
      <c r="AH12" s="84" t="str">
        <f>'Header Data'!$A$12</f>
        <v>Test Date:</v>
      </c>
      <c r="AI12" s="86" t="str">
        <f>"  "&amp;TEXT('Header Data'!$H$12,"d mmmm yyyy")</f>
        <v xml:space="preserve">  14 May 2019</v>
      </c>
      <c r="AJ12" s="57"/>
      <c r="AK12" s="57"/>
      <c r="AL12" s="84" t="str">
        <f>'Header Data'!$A$20</f>
        <v>Report Prepared by:</v>
      </c>
      <c r="AM12" s="85" t="str">
        <f>"  "&amp;TEXT('Header Data'!$H$20,"#")</f>
        <v xml:space="preserve">  Rong</v>
      </c>
      <c r="AN12" s="87" t="str">
        <f ca="1">"  "&amp;TEXT('Header Data'!$H$21,"d mmmm yyyy")</f>
        <v xml:space="preserve">  15 May 2019</v>
      </c>
      <c r="AO12" s="55"/>
      <c r="AP12" s="85"/>
      <c r="AQ12" s="87"/>
      <c r="AR12" s="55"/>
      <c r="AS12" s="55"/>
      <c r="AT12" s="55"/>
      <c r="AU12" s="82"/>
      <c r="AV12" s="55"/>
      <c r="AW12" s="84" t="str">
        <f>'Header Data'!$A$12</f>
        <v>Test Date:</v>
      </c>
      <c r="AX12" s="86" t="str">
        <f>"  "&amp;TEXT('Header Data'!$H$12,"d mmmm yyyy")</f>
        <v xml:space="preserve">  14 May 2019</v>
      </c>
      <c r="AY12" s="57"/>
      <c r="AZ12" s="57"/>
      <c r="BA12" s="84" t="str">
        <f>'Header Data'!$A$20</f>
        <v>Report Prepared by:</v>
      </c>
      <c r="BB12" s="85" t="str">
        <f>"  "&amp;TEXT('Header Data'!$H$20,"#")</f>
        <v xml:space="preserve">  Rong</v>
      </c>
      <c r="BC12" s="87" t="str">
        <f ca="1">"  "&amp;TEXT('Header Data'!$H$21,"d mmmm yyyy")</f>
        <v xml:space="preserve">  15 May 2019</v>
      </c>
      <c r="BD12" s="55"/>
      <c r="BE12" s="85"/>
      <c r="BF12" s="87"/>
      <c r="BG12" s="55"/>
      <c r="BH12" s="55"/>
      <c r="BI12" s="55"/>
      <c r="BJ12" s="82"/>
      <c r="BK12" s="55"/>
      <c r="BL12" s="84" t="str">
        <f>'Header Data'!$A$12</f>
        <v>Test Date:</v>
      </c>
      <c r="BM12" s="86" t="str">
        <f>"  "&amp;TEXT('Header Data'!$H$12,"d mmmm yyyy")</f>
        <v xml:space="preserve">  14 May 2019</v>
      </c>
      <c r="BN12" s="57"/>
      <c r="BO12" s="57"/>
      <c r="BP12" s="84" t="str">
        <f>'Header Data'!$A$20</f>
        <v>Report Prepared by:</v>
      </c>
      <c r="BQ12" s="85" t="str">
        <f>"  "&amp;TEXT('Header Data'!$H$20,"#")</f>
        <v xml:space="preserve">  Rong</v>
      </c>
      <c r="BR12" s="87" t="str">
        <f ca="1">"  "&amp;TEXT('Header Data'!$H$21,"d mmmm yyyy")</f>
        <v xml:space="preserve">  15 May 2019</v>
      </c>
      <c r="BS12" s="55"/>
      <c r="BT12" s="85"/>
      <c r="BU12" s="87"/>
      <c r="BV12" s="55"/>
      <c r="BW12" s="55"/>
      <c r="BX12" s="55"/>
      <c r="BY12" s="82"/>
      <c r="BZ12" s="55"/>
      <c r="CA12" s="84" t="str">
        <f>'Header Data'!$A$12</f>
        <v>Test Date:</v>
      </c>
      <c r="CB12" s="86" t="str">
        <f>"  "&amp;TEXT('Header Data'!$H$12,"d mmmm yyyy")</f>
        <v xml:space="preserve">  14 May 2019</v>
      </c>
      <c r="CC12" s="57"/>
      <c r="CD12" s="57"/>
      <c r="CE12" s="84" t="str">
        <f>'Header Data'!$A$20</f>
        <v>Report Prepared by:</v>
      </c>
      <c r="CF12" s="85" t="str">
        <f>"  "&amp;TEXT('Header Data'!$H$20,"#")</f>
        <v xml:space="preserve">  Rong</v>
      </c>
      <c r="CG12" s="87" t="str">
        <f ca="1">"  "&amp;TEXT('Header Data'!$H$21,"d mmmm yyyy")</f>
        <v xml:space="preserve">  15 May 2019</v>
      </c>
      <c r="CH12" s="55"/>
      <c r="CI12" s="85"/>
      <c r="CJ12" s="87"/>
      <c r="CK12" s="55"/>
      <c r="CL12" s="55"/>
      <c r="CM12" s="55"/>
      <c r="CN12" s="82"/>
      <c r="CO12" s="55"/>
      <c r="CP12" s="84" t="str">
        <f>'Header Data'!$A$12</f>
        <v>Test Date:</v>
      </c>
      <c r="CQ12" s="86" t="str">
        <f>"  "&amp;TEXT('Header Data'!$H$12,"d mmmm yyyy")</f>
        <v xml:space="preserve">  14 May 2019</v>
      </c>
      <c r="CR12" s="57"/>
      <c r="CS12" s="57"/>
      <c r="CT12" s="84" t="str">
        <f>'Header Data'!$A$20</f>
        <v>Report Prepared by:</v>
      </c>
      <c r="CU12" s="85" t="str">
        <f>"  "&amp;TEXT('Header Data'!$H$20,"#")</f>
        <v xml:space="preserve">  Rong</v>
      </c>
      <c r="CV12" s="87" t="str">
        <f ca="1">"  "&amp;TEXT('Header Data'!$H$21,"d mmmm yyyy")</f>
        <v xml:space="preserve">  15 May 2019</v>
      </c>
      <c r="CW12" s="55"/>
      <c r="CX12" s="85"/>
      <c r="CY12" s="87"/>
      <c r="CZ12" s="55"/>
      <c r="DA12" s="55"/>
      <c r="DB12" s="55"/>
      <c r="DC12" s="82"/>
      <c r="DD12" s="55"/>
      <c r="DE12" s="84" t="str">
        <f>'Header Data'!$A$12</f>
        <v>Test Date:</v>
      </c>
      <c r="DF12" s="86" t="str">
        <f>"  "&amp;TEXT('Header Data'!$H$12,"d mmmm yyyy")</f>
        <v xml:space="preserve">  14 May 2019</v>
      </c>
      <c r="DG12" s="57"/>
      <c r="DH12" s="57"/>
      <c r="DI12" s="84" t="str">
        <f>'Header Data'!$A$20</f>
        <v>Report Prepared by:</v>
      </c>
      <c r="DJ12" s="85" t="str">
        <f>"  "&amp;TEXT('Header Data'!$H$20,"#")</f>
        <v xml:space="preserve">  Rong</v>
      </c>
      <c r="DK12" s="87" t="str">
        <f ca="1">"  "&amp;TEXT('Header Data'!$H$21,"d mmmm yyyy")</f>
        <v xml:space="preserve">  15 May 2019</v>
      </c>
      <c r="DL12" s="55"/>
      <c r="DM12" s="85"/>
      <c r="DN12" s="87"/>
      <c r="DO12" s="55"/>
      <c r="DP12" s="55"/>
      <c r="DQ12" s="55"/>
      <c r="DR12" s="82"/>
      <c r="DS12" s="55"/>
      <c r="DT12" s="84" t="str">
        <f>'Header Data'!$A$12</f>
        <v>Test Date:</v>
      </c>
      <c r="DU12" s="86" t="str">
        <f>"  "&amp;TEXT('Header Data'!$H$12,"d mmmm yyyy")</f>
        <v xml:space="preserve">  14 May 2019</v>
      </c>
      <c r="DV12" s="57"/>
      <c r="DW12" s="57"/>
      <c r="DX12" s="84" t="str">
        <f>'Header Data'!$A$20</f>
        <v>Report Prepared by:</v>
      </c>
      <c r="DY12" s="85" t="str">
        <f>"  "&amp;TEXT('Header Data'!$H$20,"#")</f>
        <v xml:space="preserve">  Rong</v>
      </c>
      <c r="DZ12" s="87" t="str">
        <f ca="1">"  "&amp;TEXT('Header Data'!$H$21,"d mmmm yyyy")</f>
        <v xml:space="preserve">  15 May 2019</v>
      </c>
      <c r="EA12" s="55"/>
      <c r="EB12" s="85"/>
      <c r="EC12" s="87"/>
      <c r="ED12" s="55"/>
      <c r="EE12" s="55"/>
      <c r="EF12" s="55"/>
      <c r="EG12" s="82"/>
      <c r="EH12" s="55"/>
      <c r="EI12" s="84" t="str">
        <f>'Header Data'!$A$12</f>
        <v>Test Date:</v>
      </c>
      <c r="EJ12" s="86" t="str">
        <f>"  "&amp;TEXT('Header Data'!$H$12,"d mmmm yyyy")</f>
        <v xml:space="preserve">  14 May 2019</v>
      </c>
      <c r="EK12" s="57"/>
      <c r="EL12" s="57"/>
      <c r="EM12" s="84" t="str">
        <f>'Header Data'!$A$20</f>
        <v>Report Prepared by:</v>
      </c>
      <c r="EN12" s="85" t="str">
        <f>"  "&amp;TEXT('Header Data'!$H$20,"#")</f>
        <v xml:space="preserve">  Rong</v>
      </c>
      <c r="EO12" s="87" t="str">
        <f ca="1">"  "&amp;TEXT('Header Data'!$H$21,"d mmmm yyyy")</f>
        <v xml:space="preserve">  15 May 2019</v>
      </c>
      <c r="EP12" s="55"/>
      <c r="EQ12" s="85"/>
      <c r="ER12" s="87"/>
      <c r="ES12" s="55"/>
      <c r="ET12" s="55"/>
      <c r="EU12" s="55"/>
      <c r="EV12" s="82"/>
      <c r="EW12" s="55"/>
      <c r="EX12" s="84" t="str">
        <f>'Header Data'!$A$12</f>
        <v>Test Date:</v>
      </c>
      <c r="EY12" s="86" t="str">
        <f>"  "&amp;TEXT('Header Data'!$H$12,"d mmmm yyyy")</f>
        <v xml:space="preserve">  14 May 2019</v>
      </c>
      <c r="EZ12" s="57"/>
      <c r="FA12" s="57"/>
      <c r="FB12" s="84" t="str">
        <f>'Header Data'!$A$20</f>
        <v>Report Prepared by:</v>
      </c>
      <c r="FC12" s="85" t="str">
        <f>"  "&amp;TEXT('Header Data'!$H$20,"#")</f>
        <v xml:space="preserve">  Rong</v>
      </c>
      <c r="FD12" s="87" t="str">
        <f ca="1">"  "&amp;TEXT('Header Data'!$H$21,"d mmmm yyyy")</f>
        <v xml:space="preserve">  15 May 2019</v>
      </c>
      <c r="FE12" s="55"/>
      <c r="FF12" s="85"/>
      <c r="FG12" s="87"/>
      <c r="FH12" s="55"/>
      <c r="FI12" s="55"/>
      <c r="FJ12" s="55"/>
      <c r="FK12" s="82"/>
      <c r="FL12" s="55"/>
      <c r="FM12" s="84" t="str">
        <f>'Header Data'!$A$12</f>
        <v>Test Date:</v>
      </c>
      <c r="FN12" s="86" t="str">
        <f>"  "&amp;TEXT('Header Data'!$H$12,"d mmmm yyyy")</f>
        <v xml:space="preserve">  14 May 2019</v>
      </c>
      <c r="FO12" s="57"/>
      <c r="FP12" s="57"/>
      <c r="FQ12" s="84" t="str">
        <f>'Header Data'!$A$20</f>
        <v>Report Prepared by:</v>
      </c>
      <c r="FR12" s="85" t="str">
        <f>"  "&amp;TEXT('Header Data'!$H$20,"#")</f>
        <v xml:space="preserve">  Rong</v>
      </c>
      <c r="FS12" s="87" t="str">
        <f ca="1">"  "&amp;TEXT('Header Data'!$H$21,"d mmmm yyyy")</f>
        <v xml:space="preserve">  15 May 2019</v>
      </c>
      <c r="FT12" s="55"/>
      <c r="FU12" s="85"/>
      <c r="FV12" s="87"/>
      <c r="FW12" s="55"/>
      <c r="FX12" s="55"/>
      <c r="FY12" s="55"/>
    </row>
    <row r="13" spans="1:181" s="83" customFormat="1" ht="16.5" x14ac:dyDescent="0.3">
      <c r="A13" s="55"/>
      <c r="B13" s="55"/>
      <c r="C13" s="55"/>
      <c r="D13" s="55"/>
      <c r="E13" s="55"/>
      <c r="F13" s="55"/>
      <c r="G13" s="55"/>
      <c r="H13" s="55"/>
      <c r="I13" s="84" t="str">
        <f>'Header Data'!$A$22</f>
        <v>Report Checked by:</v>
      </c>
      <c r="J13" s="87" t="str">
        <f>"  "&amp;TEXT('Header Data'!$H$22,"#")</f>
        <v xml:space="preserve">  Rob</v>
      </c>
      <c r="K13" s="87" t="str">
        <f ca="1">"  "&amp;TEXT('Header Data'!$H$23,"d mmmm yyyy")</f>
        <v xml:space="preserve">  22 May 2019</v>
      </c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84" t="str">
        <f>'Header Data'!$A$22</f>
        <v>Report Checked by:</v>
      </c>
      <c r="X13" s="87" t="str">
        <f>"  "&amp;TEXT('Header Data'!$H$22,"#")</f>
        <v xml:space="preserve">  Rob</v>
      </c>
      <c r="Y13" s="87" t="str">
        <f ca="1">"  "&amp;TEXT('Header Data'!$H$23,"d mmmm yyyy")</f>
        <v xml:space="preserve">  22 May 2019</v>
      </c>
      <c r="Z13" s="55"/>
      <c r="AA13" s="87"/>
      <c r="AB13" s="87"/>
      <c r="AC13" s="55"/>
      <c r="AD13" s="55"/>
      <c r="AE13" s="55"/>
      <c r="AF13" s="55"/>
      <c r="AG13" s="55"/>
      <c r="AH13" s="55"/>
      <c r="AI13" s="55"/>
      <c r="AJ13" s="55"/>
      <c r="AK13" s="55"/>
      <c r="AL13" s="84" t="str">
        <f>'Header Data'!$A$22</f>
        <v>Report Checked by:</v>
      </c>
      <c r="AM13" s="87" t="str">
        <f>"  "&amp;TEXT('Header Data'!$H$22,"#")</f>
        <v xml:space="preserve">  Rob</v>
      </c>
      <c r="AN13" s="87" t="str">
        <f ca="1">"  "&amp;TEXT('Header Data'!$H$23,"d mmmm yyyy")</f>
        <v xml:space="preserve">  22 May 2019</v>
      </c>
      <c r="AO13" s="55"/>
      <c r="AP13" s="87"/>
      <c r="AQ13" s="87"/>
      <c r="AR13" s="55"/>
      <c r="AS13" s="55"/>
      <c r="AT13" s="55"/>
      <c r="AU13" s="82"/>
      <c r="AV13" s="55"/>
      <c r="AW13" s="55"/>
      <c r="AX13" s="55"/>
      <c r="AY13" s="55"/>
      <c r="AZ13" s="55"/>
      <c r="BA13" s="84" t="str">
        <f>'Header Data'!$A$22</f>
        <v>Report Checked by:</v>
      </c>
      <c r="BB13" s="87" t="str">
        <f>"  "&amp;TEXT('Header Data'!$H$22,"#")</f>
        <v xml:space="preserve">  Rob</v>
      </c>
      <c r="BC13" s="87" t="str">
        <f ca="1">"  "&amp;TEXT('Header Data'!$H$23,"d mmmm yyyy")</f>
        <v xml:space="preserve">  22 May 2019</v>
      </c>
      <c r="BD13" s="55"/>
      <c r="BE13" s="87"/>
      <c r="BF13" s="87"/>
      <c r="BG13" s="55"/>
      <c r="BH13" s="55"/>
      <c r="BI13" s="55"/>
      <c r="BJ13" s="82"/>
      <c r="BK13" s="55"/>
      <c r="BL13" s="55"/>
      <c r="BM13" s="55"/>
      <c r="BN13" s="55"/>
      <c r="BO13" s="55"/>
      <c r="BP13" s="84" t="str">
        <f>'Header Data'!$A$22</f>
        <v>Report Checked by:</v>
      </c>
      <c r="BQ13" s="87" t="str">
        <f>"  "&amp;TEXT('Header Data'!$H$22,"#")</f>
        <v xml:space="preserve">  Rob</v>
      </c>
      <c r="BR13" s="87" t="str">
        <f ca="1">"  "&amp;TEXT('Header Data'!$H$23,"d mmmm yyyy")</f>
        <v xml:space="preserve">  22 May 2019</v>
      </c>
      <c r="BS13" s="55"/>
      <c r="BT13" s="87"/>
      <c r="BU13" s="87"/>
      <c r="BV13" s="55"/>
      <c r="BW13" s="55"/>
      <c r="BX13" s="55"/>
      <c r="BY13" s="82"/>
      <c r="BZ13" s="55"/>
      <c r="CA13" s="55"/>
      <c r="CB13" s="55"/>
      <c r="CC13" s="55"/>
      <c r="CD13" s="55"/>
      <c r="CE13" s="84" t="str">
        <f>'Header Data'!$A$22</f>
        <v>Report Checked by:</v>
      </c>
      <c r="CF13" s="87" t="str">
        <f>"  "&amp;TEXT('Header Data'!$H$22,"#")</f>
        <v xml:space="preserve">  Rob</v>
      </c>
      <c r="CG13" s="87" t="str">
        <f ca="1">"  "&amp;TEXT('Header Data'!$H$23,"d mmmm yyyy")</f>
        <v xml:space="preserve">  22 May 2019</v>
      </c>
      <c r="CH13" s="55"/>
      <c r="CI13" s="87"/>
      <c r="CJ13" s="87"/>
      <c r="CK13" s="55"/>
      <c r="CL13" s="55"/>
      <c r="CM13" s="55"/>
      <c r="CN13" s="82"/>
      <c r="CO13" s="55"/>
      <c r="CP13" s="55"/>
      <c r="CQ13" s="55"/>
      <c r="CR13" s="55"/>
      <c r="CS13" s="55"/>
      <c r="CT13" s="84" t="str">
        <f>'Header Data'!$A$22</f>
        <v>Report Checked by:</v>
      </c>
      <c r="CU13" s="87" t="str">
        <f>"  "&amp;TEXT('Header Data'!$H$22,"#")</f>
        <v xml:space="preserve">  Rob</v>
      </c>
      <c r="CV13" s="87" t="str">
        <f ca="1">"  "&amp;TEXT('Header Data'!$H$23,"d mmmm yyyy")</f>
        <v xml:space="preserve">  22 May 2019</v>
      </c>
      <c r="CW13" s="55"/>
      <c r="CX13" s="87"/>
      <c r="CY13" s="87"/>
      <c r="CZ13" s="55"/>
      <c r="DA13" s="55"/>
      <c r="DB13" s="55"/>
      <c r="DC13" s="82"/>
      <c r="DD13" s="55"/>
      <c r="DE13" s="55"/>
      <c r="DF13" s="55"/>
      <c r="DG13" s="55"/>
      <c r="DH13" s="55"/>
      <c r="DI13" s="84" t="str">
        <f>'Header Data'!$A$22</f>
        <v>Report Checked by:</v>
      </c>
      <c r="DJ13" s="87" t="str">
        <f>"  "&amp;TEXT('Header Data'!$H$22,"#")</f>
        <v xml:space="preserve">  Rob</v>
      </c>
      <c r="DK13" s="87" t="str">
        <f ca="1">"  "&amp;TEXT('Header Data'!$H$23,"d mmmm yyyy")</f>
        <v xml:space="preserve">  22 May 2019</v>
      </c>
      <c r="DL13" s="55"/>
      <c r="DM13" s="87"/>
      <c r="DN13" s="87"/>
      <c r="DO13" s="55"/>
      <c r="DP13" s="55"/>
      <c r="DQ13" s="55"/>
      <c r="DR13" s="82"/>
      <c r="DS13" s="55"/>
      <c r="DT13" s="55"/>
      <c r="DU13" s="55"/>
      <c r="DV13" s="55"/>
      <c r="DW13" s="55"/>
      <c r="DX13" s="84" t="str">
        <f>'Header Data'!$A$22</f>
        <v>Report Checked by:</v>
      </c>
      <c r="DY13" s="87" t="str">
        <f>"  "&amp;TEXT('Header Data'!$H$22,"#")</f>
        <v xml:space="preserve">  Rob</v>
      </c>
      <c r="DZ13" s="87" t="str">
        <f ca="1">"  "&amp;TEXT('Header Data'!$H$23,"d mmmm yyyy")</f>
        <v xml:space="preserve">  22 May 2019</v>
      </c>
      <c r="EA13" s="55"/>
      <c r="EB13" s="87"/>
      <c r="EC13" s="87"/>
      <c r="ED13" s="55"/>
      <c r="EE13" s="55"/>
      <c r="EF13" s="55"/>
      <c r="EG13" s="82"/>
      <c r="EH13" s="55"/>
      <c r="EI13" s="55"/>
      <c r="EJ13" s="55"/>
      <c r="EK13" s="55"/>
      <c r="EL13" s="55"/>
      <c r="EM13" s="84" t="str">
        <f>'Header Data'!$A$22</f>
        <v>Report Checked by:</v>
      </c>
      <c r="EN13" s="87" t="str">
        <f>"  "&amp;TEXT('Header Data'!$H$22,"#")</f>
        <v xml:space="preserve">  Rob</v>
      </c>
      <c r="EO13" s="87" t="str">
        <f ca="1">"  "&amp;TEXT('Header Data'!$H$23,"d mmmm yyyy")</f>
        <v xml:space="preserve">  22 May 2019</v>
      </c>
      <c r="EP13" s="55"/>
      <c r="EQ13" s="87"/>
      <c r="ER13" s="87"/>
      <c r="ES13" s="55"/>
      <c r="ET13" s="55"/>
      <c r="EU13" s="55"/>
      <c r="EV13" s="82"/>
      <c r="EW13" s="55"/>
      <c r="EX13" s="55"/>
      <c r="EY13" s="55"/>
      <c r="EZ13" s="55"/>
      <c r="FA13" s="55"/>
      <c r="FB13" s="84" t="str">
        <f>'Header Data'!$A$22</f>
        <v>Report Checked by:</v>
      </c>
      <c r="FC13" s="87" t="str">
        <f>"  "&amp;TEXT('Header Data'!$H$22,"#")</f>
        <v xml:space="preserve">  Rob</v>
      </c>
      <c r="FD13" s="87" t="str">
        <f ca="1">"  "&amp;TEXT('Header Data'!$H$23,"d mmmm yyyy")</f>
        <v xml:space="preserve">  22 May 2019</v>
      </c>
      <c r="FE13" s="55"/>
      <c r="FF13" s="87"/>
      <c r="FG13" s="87"/>
      <c r="FH13" s="55"/>
      <c r="FI13" s="55"/>
      <c r="FJ13" s="55"/>
      <c r="FK13" s="82"/>
      <c r="FL13" s="55"/>
      <c r="FM13" s="55"/>
      <c r="FN13" s="55"/>
      <c r="FO13" s="55"/>
      <c r="FP13" s="55"/>
      <c r="FQ13" s="84" t="str">
        <f>'Header Data'!$A$22</f>
        <v>Report Checked by:</v>
      </c>
      <c r="FR13" s="87" t="str">
        <f>"  "&amp;TEXT('Header Data'!$H$22,"#")</f>
        <v xml:space="preserve">  Rob</v>
      </c>
      <c r="FS13" s="87" t="str">
        <f ca="1">"  "&amp;TEXT('Header Data'!$H$23,"d mmmm yyyy")</f>
        <v xml:space="preserve">  22 May 2019</v>
      </c>
      <c r="FT13" s="55"/>
      <c r="FU13" s="87"/>
      <c r="FV13" s="87"/>
      <c r="FW13" s="55"/>
      <c r="FX13" s="55"/>
      <c r="FY13" s="55"/>
    </row>
    <row r="14" spans="1:181" s="54" customFormat="1" ht="39" x14ac:dyDescent="0.7">
      <c r="A14" s="55"/>
      <c r="B14" s="78" t="s">
        <v>74</v>
      </c>
      <c r="C14" s="55"/>
      <c r="D14" s="57"/>
      <c r="E14" s="55"/>
      <c r="F14" s="55"/>
      <c r="G14" s="55"/>
      <c r="H14" s="55"/>
      <c r="I14" s="59"/>
      <c r="J14" s="55"/>
      <c r="K14" s="55"/>
      <c r="L14" s="55"/>
      <c r="M14" s="55"/>
      <c r="N14" s="55"/>
      <c r="O14" s="55"/>
      <c r="P14" s="55"/>
      <c r="Q14" s="55"/>
      <c r="R14" s="55"/>
      <c r="S14" s="58" t="s">
        <v>74</v>
      </c>
      <c r="T14" s="55"/>
      <c r="U14" s="57"/>
      <c r="V14" s="55"/>
      <c r="W14" s="55"/>
      <c r="X14" s="55"/>
      <c r="Y14" s="55"/>
      <c r="Z14" s="59"/>
      <c r="AA14" s="55"/>
      <c r="AB14" s="55"/>
      <c r="AC14" s="55"/>
      <c r="AD14" s="55"/>
      <c r="AE14" s="55"/>
      <c r="AF14" s="55"/>
      <c r="AG14" s="55"/>
      <c r="AH14" s="58" t="s">
        <v>74</v>
      </c>
      <c r="AI14" s="55"/>
      <c r="AJ14" s="57"/>
      <c r="AK14" s="55"/>
      <c r="AL14" s="55"/>
      <c r="AM14" s="55"/>
      <c r="AN14" s="55"/>
      <c r="AO14" s="59"/>
      <c r="AP14" s="55"/>
      <c r="AQ14" s="55"/>
      <c r="AR14" s="55"/>
      <c r="AS14" s="55"/>
      <c r="AT14" s="55"/>
      <c r="AU14" s="53"/>
      <c r="AV14" s="55"/>
      <c r="AW14" s="58" t="s">
        <v>74</v>
      </c>
      <c r="AX14" s="55"/>
      <c r="AY14" s="57"/>
      <c r="AZ14" s="55"/>
      <c r="BA14" s="55"/>
      <c r="BB14" s="55"/>
      <c r="BC14" s="55"/>
      <c r="BD14" s="59"/>
      <c r="BE14" s="55"/>
      <c r="BF14" s="55"/>
      <c r="BG14" s="55"/>
      <c r="BH14" s="55"/>
      <c r="BI14" s="55"/>
      <c r="BJ14" s="53"/>
      <c r="BK14" s="55"/>
      <c r="BL14" s="58" t="s">
        <v>74</v>
      </c>
      <c r="BM14" s="55"/>
      <c r="BN14" s="57"/>
      <c r="BO14" s="55"/>
      <c r="BP14" s="55"/>
      <c r="BQ14" s="55"/>
      <c r="BR14" s="55"/>
      <c r="BS14" s="59"/>
      <c r="BT14" s="55"/>
      <c r="BU14" s="55"/>
      <c r="BV14" s="55"/>
      <c r="BW14" s="55"/>
      <c r="BX14" s="55"/>
      <c r="BY14" s="53"/>
      <c r="BZ14" s="55"/>
      <c r="CA14" s="58" t="s">
        <v>74</v>
      </c>
      <c r="CB14" s="55"/>
      <c r="CC14" s="57"/>
      <c r="CD14" s="55"/>
      <c r="CE14" s="55"/>
      <c r="CF14" s="55"/>
      <c r="CG14" s="55"/>
      <c r="CH14" s="59"/>
      <c r="CI14" s="55"/>
      <c r="CJ14" s="55"/>
      <c r="CK14" s="55"/>
      <c r="CL14" s="55"/>
      <c r="CM14" s="55"/>
      <c r="CN14" s="53"/>
      <c r="CO14" s="55"/>
      <c r="CP14" s="58" t="s">
        <v>74</v>
      </c>
      <c r="CQ14" s="55"/>
      <c r="CR14" s="57"/>
      <c r="CS14" s="55"/>
      <c r="CT14" s="55"/>
      <c r="CU14" s="55"/>
      <c r="CV14" s="55"/>
      <c r="CW14" s="59"/>
      <c r="CX14" s="55"/>
      <c r="CY14" s="55"/>
      <c r="CZ14" s="55"/>
      <c r="DA14" s="55"/>
      <c r="DB14" s="55"/>
      <c r="DC14" s="53"/>
      <c r="DD14" s="55"/>
      <c r="DE14" s="58" t="s">
        <v>74</v>
      </c>
      <c r="DF14" s="55"/>
      <c r="DG14" s="57"/>
      <c r="DH14" s="55"/>
      <c r="DI14" s="55"/>
      <c r="DJ14" s="55"/>
      <c r="DK14" s="55"/>
      <c r="DL14" s="59"/>
      <c r="DM14" s="55"/>
      <c r="DN14" s="55"/>
      <c r="DO14" s="55"/>
      <c r="DP14" s="55"/>
      <c r="DQ14" s="55"/>
      <c r="DR14" s="53"/>
      <c r="DS14" s="55"/>
      <c r="DT14" s="58" t="s">
        <v>74</v>
      </c>
      <c r="DU14" s="55"/>
      <c r="DV14" s="57"/>
      <c r="DW14" s="55"/>
      <c r="DX14" s="55"/>
      <c r="DY14" s="55"/>
      <c r="DZ14" s="55"/>
      <c r="EA14" s="59"/>
      <c r="EB14" s="55"/>
      <c r="EC14" s="55"/>
      <c r="ED14" s="55"/>
      <c r="EE14" s="55"/>
      <c r="EF14" s="55"/>
      <c r="EG14" s="53"/>
      <c r="EH14" s="55"/>
      <c r="EI14" s="58" t="s">
        <v>74</v>
      </c>
      <c r="EJ14" s="55"/>
      <c r="EK14" s="57"/>
      <c r="EL14" s="55"/>
      <c r="EM14" s="55"/>
      <c r="EN14" s="55"/>
      <c r="EO14" s="55"/>
      <c r="EP14" s="59"/>
      <c r="EQ14" s="55"/>
      <c r="ER14" s="55"/>
      <c r="ES14" s="55"/>
      <c r="ET14" s="55"/>
      <c r="EU14" s="55"/>
      <c r="EV14" s="53"/>
      <c r="EW14" s="55"/>
      <c r="EX14" s="58" t="s">
        <v>74</v>
      </c>
      <c r="EY14" s="55"/>
      <c r="EZ14" s="57"/>
      <c r="FA14" s="55"/>
      <c r="FB14" s="55"/>
      <c r="FC14" s="55"/>
      <c r="FD14" s="55"/>
      <c r="FE14" s="59"/>
      <c r="FF14" s="55"/>
      <c r="FG14" s="55"/>
      <c r="FH14" s="55"/>
      <c r="FI14" s="55"/>
      <c r="FJ14" s="55"/>
      <c r="FK14" s="53"/>
      <c r="FL14" s="55"/>
      <c r="FM14" s="58" t="s">
        <v>74</v>
      </c>
      <c r="FN14" s="55"/>
      <c r="FO14" s="57"/>
      <c r="FP14" s="55"/>
      <c r="FQ14" s="55"/>
      <c r="FR14" s="55"/>
      <c r="FS14" s="55"/>
      <c r="FT14" s="59"/>
      <c r="FU14" s="55"/>
      <c r="FV14" s="55"/>
      <c r="FW14" s="55"/>
      <c r="FX14" s="55"/>
      <c r="FY14" s="55"/>
    </row>
    <row r="15" spans="1:181" s="54" customFormat="1" ht="4.1500000000000004" customHeight="1" x14ac:dyDescent="0.25">
      <c r="A15" s="53"/>
      <c r="H15" s="53"/>
      <c r="I15" s="53"/>
      <c r="J15" s="53"/>
      <c r="K15" s="53"/>
      <c r="L15" s="53"/>
      <c r="M15" s="53"/>
      <c r="N15" s="53"/>
      <c r="O15" s="53"/>
      <c r="Q15" s="53"/>
      <c r="R15" s="53"/>
      <c r="Y15" s="53"/>
      <c r="Z15" s="53"/>
      <c r="AA15" s="53"/>
      <c r="AB15" s="53"/>
      <c r="AC15" s="53"/>
      <c r="AD15" s="53"/>
      <c r="AE15" s="53"/>
      <c r="AF15" s="53"/>
      <c r="AG15" s="53"/>
      <c r="AN15" s="53"/>
      <c r="AO15" s="53"/>
      <c r="AP15" s="53"/>
      <c r="AQ15" s="53"/>
      <c r="AR15" s="53"/>
      <c r="AS15" s="53"/>
      <c r="AT15" s="53"/>
      <c r="AU15" s="53"/>
      <c r="AV15" s="53"/>
      <c r="BC15" s="53"/>
      <c r="BD15" s="53"/>
      <c r="BE15" s="53"/>
      <c r="BF15" s="53"/>
      <c r="BG15" s="53"/>
      <c r="BH15" s="53"/>
      <c r="BI15" s="53"/>
      <c r="BJ15" s="53"/>
      <c r="BK15" s="53"/>
      <c r="BR15" s="53"/>
      <c r="BS15" s="53"/>
      <c r="BT15" s="53"/>
      <c r="BU15" s="53"/>
      <c r="BV15" s="53"/>
      <c r="BW15" s="53"/>
      <c r="BX15" s="53"/>
      <c r="BY15" s="53"/>
      <c r="BZ15" s="53"/>
      <c r="CG15" s="53"/>
      <c r="CH15" s="53"/>
      <c r="CI15" s="53"/>
      <c r="CJ15" s="53"/>
      <c r="CK15" s="53"/>
      <c r="CL15" s="53"/>
      <c r="CM15" s="53"/>
      <c r="CN15" s="53"/>
      <c r="CO15" s="53"/>
      <c r="CV15" s="53"/>
      <c r="CW15" s="53"/>
      <c r="CX15" s="53"/>
      <c r="CY15" s="53"/>
      <c r="CZ15" s="53"/>
      <c r="DA15" s="53"/>
      <c r="DB15" s="53"/>
      <c r="DC15" s="53"/>
      <c r="DD15" s="53"/>
      <c r="DK15" s="53"/>
      <c r="DL15" s="53"/>
      <c r="DM15" s="53"/>
      <c r="DN15" s="53"/>
      <c r="DO15" s="53"/>
      <c r="DP15" s="53"/>
      <c r="DQ15" s="53"/>
      <c r="DR15" s="53"/>
      <c r="DS15" s="53"/>
      <c r="DZ15" s="53"/>
      <c r="EA15" s="53"/>
      <c r="EB15" s="53"/>
      <c r="EC15" s="53"/>
      <c r="ED15" s="53"/>
      <c r="EE15" s="53"/>
      <c r="EF15" s="53"/>
      <c r="EG15" s="53"/>
      <c r="EH15" s="53"/>
      <c r="EO15" s="53"/>
      <c r="EP15" s="53"/>
      <c r="EQ15" s="53"/>
      <c r="ER15" s="53"/>
      <c r="ES15" s="53"/>
      <c r="ET15" s="53"/>
      <c r="EU15" s="53"/>
      <c r="EV15" s="53"/>
      <c r="EW15" s="53"/>
      <c r="FD15" s="53"/>
      <c r="FE15" s="53"/>
      <c r="FF15" s="53"/>
      <c r="FG15" s="53"/>
      <c r="FH15" s="53"/>
      <c r="FI15" s="53"/>
      <c r="FJ15" s="53"/>
      <c r="FK15" s="53"/>
      <c r="FL15" s="53"/>
      <c r="FS15" s="53"/>
      <c r="FT15" s="53"/>
      <c r="FU15" s="53"/>
      <c r="FV15" s="53"/>
      <c r="FW15" s="53"/>
      <c r="FX15" s="53"/>
      <c r="FY15" s="53"/>
    </row>
    <row r="16" spans="1:181" s="54" customFormat="1" ht="15" thickBot="1" x14ac:dyDescent="0.3">
      <c r="A16" s="53"/>
      <c r="B16" s="53"/>
      <c r="I16" s="53"/>
      <c r="J16" s="53"/>
      <c r="K16" s="53"/>
      <c r="L16" s="53"/>
      <c r="M16" s="53"/>
      <c r="N16" s="53"/>
      <c r="O16" s="53"/>
      <c r="P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S16" s="53"/>
      <c r="DT16" s="53"/>
      <c r="DU16" s="53"/>
      <c r="DV16" s="53"/>
      <c r="DW16" s="53"/>
      <c r="DX16" s="53"/>
      <c r="DY16" s="53"/>
      <c r="DZ16" s="53"/>
      <c r="EA16" s="53"/>
      <c r="EB16" s="53"/>
      <c r="EC16" s="53"/>
      <c r="ED16" s="53"/>
      <c r="EE16" s="53"/>
      <c r="EF16" s="53"/>
      <c r="EH16" s="53"/>
      <c r="EI16" s="53"/>
      <c r="EJ16" s="53"/>
      <c r="EK16" s="53"/>
      <c r="EL16" s="53"/>
      <c r="EM16" s="53"/>
      <c r="EN16" s="53"/>
      <c r="EO16" s="53"/>
      <c r="EP16" s="53"/>
      <c r="EQ16" s="53"/>
      <c r="ER16" s="53"/>
      <c r="ES16" s="53"/>
      <c r="ET16" s="53"/>
      <c r="EU16" s="53"/>
      <c r="EW16" s="53"/>
      <c r="EX16" s="53"/>
      <c r="EY16" s="53"/>
      <c r="EZ16" s="53"/>
      <c r="FA16" s="53"/>
      <c r="FB16" s="53"/>
      <c r="FC16" s="53"/>
      <c r="FD16" s="53"/>
      <c r="FE16" s="53"/>
      <c r="FF16" s="53"/>
      <c r="FG16" s="53"/>
      <c r="FH16" s="53"/>
      <c r="FI16" s="53"/>
      <c r="FJ16" s="53"/>
      <c r="FL16" s="53"/>
      <c r="FM16" s="53"/>
      <c r="FN16" s="53"/>
      <c r="FO16" s="53"/>
      <c r="FP16" s="53"/>
      <c r="FQ16" s="53"/>
      <c r="FR16" s="53"/>
      <c r="FS16" s="53"/>
      <c r="FT16" s="53"/>
      <c r="FU16" s="53"/>
      <c r="FV16" s="53"/>
      <c r="FW16" s="53"/>
      <c r="FX16" s="53"/>
      <c r="FY16" s="53"/>
    </row>
    <row r="17" spans="1:181" ht="22.9" customHeight="1" thickTop="1" x14ac:dyDescent="0.3">
      <c r="A17" s="92" t="s">
        <v>1</v>
      </c>
      <c r="B17" s="96" t="s">
        <v>2</v>
      </c>
      <c r="C17" s="98" t="s">
        <v>3</v>
      </c>
      <c r="D17" s="99"/>
      <c r="E17" s="99"/>
      <c r="F17" s="99"/>
      <c r="G17" s="99"/>
      <c r="H17" s="100"/>
      <c r="I17" s="60" t="s">
        <v>76</v>
      </c>
      <c r="J17" s="61" t="s">
        <v>77</v>
      </c>
      <c r="K17" s="61" t="s">
        <v>78</v>
      </c>
      <c r="L17" s="61" t="s">
        <v>79</v>
      </c>
      <c r="M17" s="61" t="s">
        <v>80</v>
      </c>
      <c r="N17" s="61" t="s">
        <v>81</v>
      </c>
      <c r="O17" s="61" t="s">
        <v>82</v>
      </c>
      <c r="P17" s="62" t="s">
        <v>83</v>
      </c>
      <c r="R17" s="92" t="s">
        <v>1</v>
      </c>
      <c r="S17" s="94" t="s">
        <v>2</v>
      </c>
      <c r="T17" s="64" t="s">
        <v>84</v>
      </c>
      <c r="U17" s="61" t="s">
        <v>85</v>
      </c>
      <c r="V17" s="61" t="s">
        <v>86</v>
      </c>
      <c r="W17" s="61" t="s">
        <v>87</v>
      </c>
      <c r="X17" s="61" t="s">
        <v>88</v>
      </c>
      <c r="Y17" s="61" t="s">
        <v>89</v>
      </c>
      <c r="Z17" s="61" t="s">
        <v>90</v>
      </c>
      <c r="AA17" s="61" t="s">
        <v>91</v>
      </c>
      <c r="AB17" s="61" t="s">
        <v>92</v>
      </c>
      <c r="AC17" s="61" t="s">
        <v>93</v>
      </c>
      <c r="AD17" s="61" t="s">
        <v>94</v>
      </c>
      <c r="AE17" s="62" t="s">
        <v>95</v>
      </c>
      <c r="AG17" s="92" t="s">
        <v>1</v>
      </c>
      <c r="AH17" s="94" t="s">
        <v>2</v>
      </c>
      <c r="AI17" s="64" t="s">
        <v>96</v>
      </c>
      <c r="AJ17" s="61" t="s">
        <v>97</v>
      </c>
      <c r="AK17" s="61" t="s">
        <v>98</v>
      </c>
      <c r="AL17" s="61" t="s">
        <v>99</v>
      </c>
      <c r="AM17" s="61" t="s">
        <v>100</v>
      </c>
      <c r="AN17" s="61" t="s">
        <v>101</v>
      </c>
      <c r="AO17" s="61" t="s">
        <v>102</v>
      </c>
      <c r="AP17" s="61" t="s">
        <v>103</v>
      </c>
      <c r="AQ17" s="61" t="s">
        <v>104</v>
      </c>
      <c r="AR17" s="61" t="s">
        <v>105</v>
      </c>
      <c r="AS17" s="61" t="s">
        <v>106</v>
      </c>
      <c r="AT17" s="62" t="s">
        <v>107</v>
      </c>
      <c r="AV17" s="92" t="s">
        <v>1</v>
      </c>
      <c r="AW17" s="94" t="s">
        <v>2</v>
      </c>
      <c r="AX17" s="64" t="s">
        <v>108</v>
      </c>
      <c r="AY17" s="61" t="s">
        <v>109</v>
      </c>
      <c r="AZ17" s="61" t="s">
        <v>110</v>
      </c>
      <c r="BA17" s="61" t="s">
        <v>111</v>
      </c>
      <c r="BB17" s="61" t="s">
        <v>112</v>
      </c>
      <c r="BC17" s="61" t="s">
        <v>113</v>
      </c>
      <c r="BD17" s="61"/>
      <c r="BE17" s="61"/>
      <c r="BF17" s="61"/>
      <c r="BG17" s="61"/>
      <c r="BH17" s="61"/>
      <c r="BI17" s="62"/>
      <c r="BK17" s="92" t="s">
        <v>1</v>
      </c>
      <c r="BL17" s="94" t="s">
        <v>2</v>
      </c>
      <c r="BM17" s="64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2"/>
      <c r="BZ17" s="92" t="s">
        <v>1</v>
      </c>
      <c r="CA17" s="94" t="s">
        <v>2</v>
      </c>
      <c r="CB17" s="64"/>
      <c r="CC17" s="61"/>
      <c r="CD17" s="61"/>
      <c r="CE17" s="61"/>
      <c r="CF17" s="61"/>
      <c r="CG17" s="61"/>
      <c r="CH17" s="61"/>
      <c r="CI17" s="61"/>
      <c r="CJ17" s="61"/>
      <c r="CK17" s="61"/>
      <c r="CL17" s="61"/>
      <c r="CM17" s="62"/>
      <c r="CO17" s="92" t="s">
        <v>1</v>
      </c>
      <c r="CP17" s="94" t="s">
        <v>2</v>
      </c>
      <c r="CQ17" s="64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2"/>
      <c r="DD17" s="92" t="s">
        <v>1</v>
      </c>
      <c r="DE17" s="94" t="s">
        <v>2</v>
      </c>
      <c r="DF17" s="64"/>
      <c r="DG17" s="61"/>
      <c r="DH17" s="61"/>
      <c r="DI17" s="61"/>
      <c r="DJ17" s="61"/>
      <c r="DK17" s="61"/>
      <c r="DL17" s="61"/>
      <c r="DM17" s="61"/>
      <c r="DN17" s="61"/>
      <c r="DO17" s="61"/>
      <c r="DP17" s="61"/>
      <c r="DQ17" s="62"/>
      <c r="DS17" s="92" t="s">
        <v>1</v>
      </c>
      <c r="DT17" s="94" t="s">
        <v>2</v>
      </c>
      <c r="DU17" s="64"/>
      <c r="DV17" s="61"/>
      <c r="DW17" s="61"/>
      <c r="DX17" s="61"/>
      <c r="DY17" s="61"/>
      <c r="DZ17" s="61"/>
      <c r="EA17" s="61"/>
      <c r="EB17" s="61"/>
      <c r="EC17" s="61"/>
      <c r="ED17" s="61"/>
      <c r="EE17" s="61"/>
      <c r="EF17" s="62"/>
      <c r="EH17" s="92" t="s">
        <v>1</v>
      </c>
      <c r="EI17" s="94" t="s">
        <v>2</v>
      </c>
      <c r="EJ17" s="64"/>
      <c r="EK17" s="61"/>
      <c r="EL17" s="61"/>
      <c r="EM17" s="61"/>
      <c r="EN17" s="61"/>
      <c r="EO17" s="61"/>
      <c r="EP17" s="61"/>
      <c r="EQ17" s="61"/>
      <c r="ER17" s="61"/>
      <c r="ES17" s="61"/>
      <c r="ET17" s="61"/>
      <c r="EU17" s="62"/>
      <c r="EW17" s="92" t="s">
        <v>1</v>
      </c>
      <c r="EX17" s="94" t="s">
        <v>2</v>
      </c>
      <c r="EY17" s="64"/>
      <c r="EZ17" s="61"/>
      <c r="FA17" s="61"/>
      <c r="FB17" s="61"/>
      <c r="FC17" s="61"/>
      <c r="FD17" s="61"/>
      <c r="FE17" s="61"/>
      <c r="FF17" s="61"/>
      <c r="FG17" s="61"/>
      <c r="FH17" s="61"/>
      <c r="FI17" s="61"/>
      <c r="FJ17" s="62"/>
      <c r="FL17" s="92" t="s">
        <v>1</v>
      </c>
      <c r="FM17" s="94" t="s">
        <v>2</v>
      </c>
      <c r="FN17" s="64"/>
      <c r="FO17" s="61"/>
      <c r="FP17" s="61"/>
      <c r="FQ17" s="61"/>
      <c r="FR17" s="61"/>
      <c r="FS17" s="61"/>
      <c r="FT17" s="61"/>
      <c r="FU17" s="61"/>
      <c r="FV17" s="61"/>
      <c r="FW17" s="61"/>
      <c r="FX17" s="61"/>
      <c r="FY17" s="62"/>
    </row>
    <row r="18" spans="1:181" ht="22.9" customHeight="1" thickBot="1" x14ac:dyDescent="0.35">
      <c r="A18" s="93"/>
      <c r="B18" s="97"/>
      <c r="C18" s="101"/>
      <c r="D18" s="102"/>
      <c r="E18" s="102"/>
      <c r="F18" s="102"/>
      <c r="G18" s="102"/>
      <c r="H18" s="103"/>
      <c r="I18" s="65" t="s">
        <v>114</v>
      </c>
      <c r="J18" s="66"/>
      <c r="K18" s="66"/>
      <c r="L18" s="66" t="s">
        <v>114</v>
      </c>
      <c r="M18" s="66" t="s">
        <v>114</v>
      </c>
      <c r="N18" s="66" t="s">
        <v>114</v>
      </c>
      <c r="O18" s="66" t="s">
        <v>115</v>
      </c>
      <c r="P18" s="67" t="s">
        <v>115</v>
      </c>
      <c r="R18" s="93"/>
      <c r="S18" s="95"/>
      <c r="T18" s="68" t="s">
        <v>115</v>
      </c>
      <c r="U18" s="66" t="s">
        <v>115</v>
      </c>
      <c r="V18" s="66" t="s">
        <v>114</v>
      </c>
      <c r="W18" s="66" t="s">
        <v>114</v>
      </c>
      <c r="X18" s="66" t="s">
        <v>114</v>
      </c>
      <c r="Y18" s="66" t="s">
        <v>114</v>
      </c>
      <c r="Z18" s="66" t="s">
        <v>114</v>
      </c>
      <c r="AA18" s="66" t="s">
        <v>114</v>
      </c>
      <c r="AB18" s="66" t="s">
        <v>114</v>
      </c>
      <c r="AC18" s="66" t="s">
        <v>114</v>
      </c>
      <c r="AD18" s="66" t="s">
        <v>114</v>
      </c>
      <c r="AE18" s="67" t="s">
        <v>114</v>
      </c>
      <c r="AG18" s="93"/>
      <c r="AH18" s="95"/>
      <c r="AI18" s="68" t="s">
        <v>114</v>
      </c>
      <c r="AJ18" s="66" t="s">
        <v>114</v>
      </c>
      <c r="AK18" s="66" t="s">
        <v>114</v>
      </c>
      <c r="AL18" s="66" t="s">
        <v>114</v>
      </c>
      <c r="AM18" s="66" t="s">
        <v>115</v>
      </c>
      <c r="AN18" s="66" t="s">
        <v>115</v>
      </c>
      <c r="AO18" s="66" t="s">
        <v>116</v>
      </c>
      <c r="AP18" s="66" t="s">
        <v>117</v>
      </c>
      <c r="AQ18" s="66" t="s">
        <v>118</v>
      </c>
      <c r="AR18" s="66" t="s">
        <v>119</v>
      </c>
      <c r="AS18" s="66" t="s">
        <v>116</v>
      </c>
      <c r="AT18" s="67" t="s">
        <v>117</v>
      </c>
      <c r="AV18" s="93"/>
      <c r="AW18" s="95"/>
      <c r="AX18" s="68" t="s">
        <v>118</v>
      </c>
      <c r="AY18" s="66" t="s">
        <v>116</v>
      </c>
      <c r="AZ18" s="66" t="s">
        <v>117</v>
      </c>
      <c r="BA18" s="66" t="s">
        <v>120</v>
      </c>
      <c r="BB18" s="66" t="s">
        <v>118</v>
      </c>
      <c r="BC18" s="66" t="s">
        <v>115</v>
      </c>
      <c r="BD18" s="66"/>
      <c r="BE18" s="66"/>
      <c r="BF18" s="66"/>
      <c r="BG18" s="66"/>
      <c r="BH18" s="66"/>
      <c r="BI18" s="67"/>
      <c r="BK18" s="93"/>
      <c r="BL18" s="95"/>
      <c r="BM18" s="68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7"/>
      <c r="BZ18" s="93"/>
      <c r="CA18" s="95"/>
      <c r="CB18" s="68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7"/>
      <c r="CO18" s="93"/>
      <c r="CP18" s="95"/>
      <c r="CQ18" s="68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7"/>
      <c r="DD18" s="93"/>
      <c r="DE18" s="95"/>
      <c r="DF18" s="68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7"/>
      <c r="DS18" s="93"/>
      <c r="DT18" s="95"/>
      <c r="DU18" s="68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7"/>
      <c r="EH18" s="93"/>
      <c r="EI18" s="95"/>
      <c r="EJ18" s="68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7"/>
      <c r="EW18" s="93"/>
      <c r="EX18" s="95"/>
      <c r="EY18" s="68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7"/>
      <c r="FL18" s="93"/>
      <c r="FM18" s="95"/>
      <c r="FN18" s="68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7"/>
    </row>
    <row r="19" spans="1:181" ht="15" thickTop="1" x14ac:dyDescent="0.25">
      <c r="A19" s="69">
        <v>43599.987708333334</v>
      </c>
      <c r="B19" s="70" t="s">
        <v>4</v>
      </c>
      <c r="C19" s="71" t="s">
        <v>121</v>
      </c>
      <c r="R19" s="69">
        <v>43599.987708333334</v>
      </c>
      <c r="S19" s="75" t="s">
        <v>4</v>
      </c>
      <c r="AG19" s="69">
        <v>43599.987708333334</v>
      </c>
      <c r="AH19" s="75" t="s">
        <v>4</v>
      </c>
      <c r="AV19" s="69">
        <v>43599.987708333334</v>
      </c>
      <c r="AW19" s="75" t="s">
        <v>4</v>
      </c>
      <c r="BK19" s="69"/>
      <c r="BZ19" s="69"/>
      <c r="CO19" s="69"/>
      <c r="DD19" s="69"/>
      <c r="DS19" s="69"/>
      <c r="EH19" s="69"/>
      <c r="EW19" s="69"/>
      <c r="FL19" s="69"/>
    </row>
    <row r="20" spans="1:181" x14ac:dyDescent="0.25">
      <c r="A20" s="69">
        <v>43599.991388888891</v>
      </c>
      <c r="B20" s="70" t="s">
        <v>4</v>
      </c>
      <c r="C20" s="71" t="s">
        <v>122</v>
      </c>
      <c r="R20" s="69">
        <v>43599.991388888891</v>
      </c>
      <c r="S20" s="75" t="s">
        <v>4</v>
      </c>
      <c r="AG20" s="69">
        <v>43599.991388888891</v>
      </c>
      <c r="AH20" s="75" t="s">
        <v>4</v>
      </c>
      <c r="AV20" s="69">
        <v>43599.991388888891</v>
      </c>
      <c r="AW20" s="75" t="s">
        <v>4</v>
      </c>
      <c r="BK20" s="69"/>
      <c r="BZ20" s="69"/>
      <c r="CO20" s="69"/>
      <c r="DD20" s="69"/>
      <c r="DS20" s="69"/>
      <c r="EH20" s="69"/>
      <c r="EW20" s="69"/>
      <c r="FL20" s="69"/>
    </row>
    <row r="21" spans="1:181" x14ac:dyDescent="0.25">
      <c r="A21" s="69">
        <v>43599.991493055553</v>
      </c>
      <c r="B21" s="70" t="s">
        <v>4</v>
      </c>
      <c r="C21" s="71" t="s">
        <v>121</v>
      </c>
      <c r="R21" s="69">
        <v>43599.991493055553</v>
      </c>
      <c r="S21" s="75" t="s">
        <v>4</v>
      </c>
      <c r="AG21" s="69">
        <v>43599.991493055553</v>
      </c>
      <c r="AH21" s="75" t="s">
        <v>4</v>
      </c>
      <c r="AV21" s="69">
        <v>43599.991493055553</v>
      </c>
      <c r="AW21" s="75" t="s">
        <v>4</v>
      </c>
      <c r="BK21" s="69"/>
      <c r="BZ21" s="69"/>
      <c r="CO21" s="69"/>
      <c r="DD21" s="69"/>
      <c r="DS21" s="69"/>
      <c r="EH21" s="69"/>
      <c r="EW21" s="69"/>
      <c r="FL21" s="69"/>
    </row>
    <row r="22" spans="1:181" x14ac:dyDescent="0.25">
      <c r="A22" s="69">
        <v>43599.991539351853</v>
      </c>
      <c r="B22" s="70" t="s">
        <v>123</v>
      </c>
      <c r="C22" s="71" t="s">
        <v>121</v>
      </c>
      <c r="R22" s="69">
        <v>43599.991539351853</v>
      </c>
      <c r="S22" s="75" t="s">
        <v>123</v>
      </c>
      <c r="AG22" s="69">
        <v>43599.991539351853</v>
      </c>
      <c r="AH22" s="75" t="s">
        <v>123</v>
      </c>
      <c r="AV22" s="69">
        <v>43599.991539351853</v>
      </c>
      <c r="AW22" s="75" t="s">
        <v>123</v>
      </c>
      <c r="BK22" s="69"/>
      <c r="BZ22" s="69"/>
      <c r="CO22" s="69"/>
      <c r="DD22" s="69"/>
      <c r="DS22" s="69"/>
      <c r="EH22" s="69"/>
      <c r="EW22" s="69"/>
      <c r="FL22" s="69"/>
    </row>
    <row r="23" spans="1:181" x14ac:dyDescent="0.25">
      <c r="A23" s="69">
        <v>43599.991597222222</v>
      </c>
      <c r="B23" s="70" t="s">
        <v>124</v>
      </c>
      <c r="C23" s="71" t="s">
        <v>121</v>
      </c>
      <c r="R23" s="69">
        <v>43599.991597222222</v>
      </c>
      <c r="S23" s="75" t="s">
        <v>124</v>
      </c>
      <c r="AG23" s="69">
        <v>43599.991597222222</v>
      </c>
      <c r="AH23" s="75" t="s">
        <v>124</v>
      </c>
      <c r="AV23" s="69">
        <v>43599.991597222222</v>
      </c>
      <c r="AW23" s="75" t="s">
        <v>124</v>
      </c>
      <c r="BK23" s="69"/>
      <c r="BZ23" s="69"/>
      <c r="CO23" s="69"/>
      <c r="DD23" s="69"/>
      <c r="DS23" s="69"/>
      <c r="EH23" s="69"/>
      <c r="EW23" s="69"/>
      <c r="FL23" s="69"/>
    </row>
    <row r="24" spans="1:181" x14ac:dyDescent="0.25">
      <c r="A24" s="69">
        <v>43599.991631944446</v>
      </c>
      <c r="B24" s="70" t="s">
        <v>125</v>
      </c>
      <c r="C24" s="71" t="s">
        <v>121</v>
      </c>
      <c r="R24" s="69">
        <v>43599.991631944446</v>
      </c>
      <c r="S24" s="75" t="s">
        <v>125</v>
      </c>
      <c r="AG24" s="69">
        <v>43599.991631944446</v>
      </c>
      <c r="AH24" s="75" t="s">
        <v>125</v>
      </c>
      <c r="AV24" s="69">
        <v>43599.991631944446</v>
      </c>
      <c r="AW24" s="75" t="s">
        <v>125</v>
      </c>
    </row>
    <row r="25" spans="1:181" x14ac:dyDescent="0.25">
      <c r="A25" s="69">
        <v>43599.991666666669</v>
      </c>
      <c r="B25" s="70" t="s">
        <v>126</v>
      </c>
      <c r="C25" s="71" t="s">
        <v>121</v>
      </c>
      <c r="R25" s="69">
        <v>43599.991666666669</v>
      </c>
      <c r="S25" s="75" t="s">
        <v>126</v>
      </c>
      <c r="AG25" s="69">
        <v>43599.991666666669</v>
      </c>
      <c r="AH25" s="75" t="s">
        <v>126</v>
      </c>
      <c r="AV25" s="69">
        <v>43599.991666666669</v>
      </c>
      <c r="AW25" s="75" t="s">
        <v>126</v>
      </c>
    </row>
    <row r="26" spans="1:181" x14ac:dyDescent="0.25">
      <c r="A26" s="69">
        <v>43599.991898148146</v>
      </c>
      <c r="B26" s="70" t="s">
        <v>4</v>
      </c>
      <c r="C26" s="71" t="s">
        <v>127</v>
      </c>
      <c r="I26" s="72">
        <v>5</v>
      </c>
      <c r="J26" s="73">
        <v>0</v>
      </c>
      <c r="K26" s="73">
        <v>1</v>
      </c>
      <c r="L26" s="73">
        <v>0.96017026901245095</v>
      </c>
      <c r="M26" s="73">
        <v>-0.34639620780944802</v>
      </c>
      <c r="N26" s="73">
        <v>0.15356488525867501</v>
      </c>
      <c r="O26" s="73">
        <v>7</v>
      </c>
      <c r="P26" s="74">
        <v>8.2177085876464808</v>
      </c>
      <c r="R26" s="69">
        <v>43599.991898148146</v>
      </c>
      <c r="S26" s="75" t="s">
        <v>4</v>
      </c>
      <c r="T26" s="76">
        <v>7.7998065948486301</v>
      </c>
      <c r="U26" s="70">
        <v>8.2666187286377006</v>
      </c>
      <c r="V26" s="70">
        <v>1</v>
      </c>
      <c r="W26" s="70">
        <v>1</v>
      </c>
      <c r="X26" s="70">
        <v>8</v>
      </c>
      <c r="Y26" s="70">
        <v>300</v>
      </c>
      <c r="Z26" s="70">
        <v>4000</v>
      </c>
      <c r="AA26" s="70">
        <v>-5</v>
      </c>
      <c r="AB26" s="70">
        <v>0.46059238910674999</v>
      </c>
      <c r="AC26" s="70">
        <v>-0.327565968036652</v>
      </c>
      <c r="AD26" s="70">
        <v>1.1000000238418599</v>
      </c>
      <c r="AE26" s="74">
        <v>0.89999997615814198</v>
      </c>
      <c r="AG26" s="69">
        <v>43599.991898148146</v>
      </c>
      <c r="AH26" s="75" t="s">
        <v>4</v>
      </c>
      <c r="AI26" s="76">
        <v>-0.27941548824310303</v>
      </c>
      <c r="AJ26" s="70">
        <v>0.98813855648040805</v>
      </c>
      <c r="AK26" s="70">
        <v>-5</v>
      </c>
      <c r="AL26" s="70">
        <v>-4.5799903869628897</v>
      </c>
      <c r="AM26" s="70">
        <v>0</v>
      </c>
      <c r="AN26" s="70">
        <v>5</v>
      </c>
      <c r="AO26" s="70">
        <v>621.58782958984398</v>
      </c>
      <c r="AP26" s="70">
        <v>2239128</v>
      </c>
      <c r="AQ26" s="70">
        <v>25.2197971343994</v>
      </c>
      <c r="AR26" s="70">
        <v>2.5915822014212601E-2</v>
      </c>
      <c r="AS26" s="70">
        <v>5.1333334296941799E-2</v>
      </c>
      <c r="AT26" s="74">
        <v>309</v>
      </c>
      <c r="AV26" s="69">
        <v>43599.991898148146</v>
      </c>
      <c r="AW26" s="75" t="s">
        <v>4</v>
      </c>
      <c r="AX26" s="76">
        <v>8.5555558325722803E-4</v>
      </c>
      <c r="AY26" s="70">
        <v>5.1333334296941799E-2</v>
      </c>
      <c r="AZ26" s="70">
        <v>309</v>
      </c>
      <c r="BA26" s="70">
        <v>5.0799999237060502</v>
      </c>
      <c r="BB26" s="70">
        <v>8.5555558325722803E-4</v>
      </c>
      <c r="BC26" s="70">
        <v>294</v>
      </c>
    </row>
    <row r="27" spans="1:181" x14ac:dyDescent="0.25">
      <c r="A27" s="69">
        <v>43599.992060185185</v>
      </c>
      <c r="B27" s="70" t="s">
        <v>4</v>
      </c>
      <c r="C27" s="71" t="s">
        <v>127</v>
      </c>
      <c r="I27" s="72">
        <v>8</v>
      </c>
      <c r="J27" s="73">
        <v>0</v>
      </c>
      <c r="K27" s="73">
        <v>1</v>
      </c>
      <c r="L27" s="73">
        <v>0.40808206796646102</v>
      </c>
      <c r="M27" s="73">
        <v>-0.59229129552841198</v>
      </c>
      <c r="N27" s="73">
        <v>-0.91763353347778298</v>
      </c>
      <c r="O27" s="73">
        <v>21</v>
      </c>
      <c r="P27" s="74">
        <v>22.938045501708999</v>
      </c>
      <c r="R27" s="69">
        <v>43599.992060185185</v>
      </c>
      <c r="S27" s="75" t="s">
        <v>4</v>
      </c>
      <c r="T27" s="76">
        <v>22.499860763549801</v>
      </c>
      <c r="U27" s="70">
        <v>22.9806232452393</v>
      </c>
      <c r="V27" s="70">
        <v>1</v>
      </c>
      <c r="W27" s="70">
        <v>1</v>
      </c>
      <c r="X27" s="70">
        <v>8</v>
      </c>
      <c r="Y27" s="70">
        <v>300</v>
      </c>
      <c r="Z27" s="70">
        <v>4000</v>
      </c>
      <c r="AA27" s="70">
        <v>-5</v>
      </c>
      <c r="AB27" s="70">
        <v>0.44521719217300398</v>
      </c>
      <c r="AC27" s="70">
        <v>-0.62403857707977295</v>
      </c>
      <c r="AD27" s="70">
        <v>1.1000000238418599</v>
      </c>
      <c r="AE27" s="74">
        <v>0.89999997615814198</v>
      </c>
      <c r="AG27" s="69">
        <v>43599.992060185185</v>
      </c>
      <c r="AH27" s="75" t="s">
        <v>4</v>
      </c>
      <c r="AI27" s="76">
        <v>0.83665561676025402</v>
      </c>
      <c r="AJ27" s="70">
        <v>-0.397427558898926</v>
      </c>
      <c r="AK27" s="70">
        <v>10</v>
      </c>
      <c r="AL27" s="70">
        <v>-3.1099781990051301</v>
      </c>
      <c r="AM27" s="70">
        <v>2</v>
      </c>
      <c r="AN27" s="70">
        <v>5</v>
      </c>
      <c r="AO27" s="70">
        <v>621.59033203125</v>
      </c>
      <c r="AP27" s="70">
        <v>2239143</v>
      </c>
      <c r="AQ27" s="70">
        <v>25.2198390960693</v>
      </c>
      <c r="AR27" s="70">
        <v>2.5915995240211501E-2</v>
      </c>
      <c r="AS27" s="70">
        <v>5.3833331912756001E-2</v>
      </c>
      <c r="AT27" s="74">
        <v>324</v>
      </c>
      <c r="AV27" s="69">
        <v>43599.992060185185</v>
      </c>
      <c r="AW27" s="75" t="s">
        <v>4</v>
      </c>
      <c r="AX27" s="76">
        <v>8.9722219854593299E-4</v>
      </c>
      <c r="AY27" s="70">
        <v>5.3833331912756001E-2</v>
      </c>
      <c r="AZ27" s="70">
        <v>324</v>
      </c>
      <c r="BA27" s="70">
        <v>5.2300000190734899</v>
      </c>
      <c r="BB27" s="70">
        <v>8.9722219854593299E-4</v>
      </c>
      <c r="BC27" s="70">
        <v>294</v>
      </c>
    </row>
    <row r="28" spans="1:181" x14ac:dyDescent="0.25">
      <c r="A28" s="69">
        <v>43599.992129629631</v>
      </c>
      <c r="B28" s="70" t="s">
        <v>4</v>
      </c>
      <c r="C28" s="71" t="s">
        <v>123</v>
      </c>
      <c r="I28" s="72">
        <v>10</v>
      </c>
      <c r="J28" s="73">
        <v>0</v>
      </c>
      <c r="K28" s="73">
        <v>1</v>
      </c>
      <c r="L28" s="73">
        <v>0.64691931009292603</v>
      </c>
      <c r="M28" s="73">
        <v>-0.89876836538314797</v>
      </c>
      <c r="N28" s="73">
        <v>-0.99722975492477395</v>
      </c>
      <c r="O28" s="73">
        <v>27</v>
      </c>
      <c r="P28" s="74">
        <v>28.7381782531738</v>
      </c>
      <c r="R28" s="69">
        <v>43599.992129629631</v>
      </c>
      <c r="S28" s="75" t="s">
        <v>4</v>
      </c>
      <c r="T28" s="76">
        <v>28.299882888793899</v>
      </c>
      <c r="U28" s="70">
        <v>28.7846488952637</v>
      </c>
      <c r="V28" s="70">
        <v>1</v>
      </c>
      <c r="W28" s="70">
        <v>1</v>
      </c>
      <c r="X28" s="70">
        <v>8</v>
      </c>
      <c r="Y28" s="70">
        <v>300</v>
      </c>
      <c r="Z28" s="70">
        <v>4000</v>
      </c>
      <c r="AA28" s="70">
        <v>-5</v>
      </c>
      <c r="AB28" s="70">
        <v>0.83956921100616499</v>
      </c>
      <c r="AC28" s="70">
        <v>-0.91558212041854903</v>
      </c>
      <c r="AD28" s="70">
        <v>1.1000000238418599</v>
      </c>
      <c r="AE28" s="74">
        <v>0.89999997615814198</v>
      </c>
      <c r="AG28" s="69">
        <v>43599.992129629631</v>
      </c>
      <c r="AH28" s="75" t="s">
        <v>4</v>
      </c>
      <c r="AI28" s="76">
        <v>0.95637595653533902</v>
      </c>
      <c r="AJ28" s="70">
        <v>7.4382610619068104E-2</v>
      </c>
      <c r="AK28" s="70">
        <v>-5</v>
      </c>
      <c r="AL28" s="70">
        <v>-2.52997875213623</v>
      </c>
      <c r="AM28" s="70">
        <v>2</v>
      </c>
      <c r="AN28" s="70">
        <v>5</v>
      </c>
      <c r="AO28" s="70">
        <v>621.59130859375</v>
      </c>
      <c r="AP28" s="70">
        <v>2239148</v>
      </c>
      <c r="AQ28" s="70">
        <v>25.219856262206999</v>
      </c>
      <c r="AR28" s="70">
        <v>2.5916064158082001E-2</v>
      </c>
      <c r="AS28" s="70">
        <v>5.4666668176651001E-2</v>
      </c>
      <c r="AT28" s="74">
        <v>329</v>
      </c>
      <c r="AV28" s="69">
        <v>43599.992129629631</v>
      </c>
      <c r="AW28" s="75" t="s">
        <v>4</v>
      </c>
      <c r="AX28" s="76">
        <v>9.1111112851649501E-4</v>
      </c>
      <c r="AY28" s="70">
        <v>5.4666668176651001E-2</v>
      </c>
      <c r="AZ28" s="70">
        <v>329</v>
      </c>
      <c r="BA28" s="70">
        <v>5.2800002098083496</v>
      </c>
      <c r="BB28" s="70">
        <v>9.1111112851649501E-4</v>
      </c>
      <c r="BC28" s="70">
        <v>294</v>
      </c>
    </row>
    <row r="29" spans="1:181" x14ac:dyDescent="0.25">
      <c r="A29" s="69">
        <v>43599.992199074077</v>
      </c>
      <c r="B29" s="70" t="s">
        <v>4</v>
      </c>
      <c r="C29" s="71" t="s">
        <v>124</v>
      </c>
      <c r="I29" s="72">
        <v>11</v>
      </c>
      <c r="J29" s="73">
        <v>0</v>
      </c>
      <c r="K29" s="73">
        <v>1</v>
      </c>
      <c r="L29" s="73">
        <v>0.83422338962554898</v>
      </c>
      <c r="M29" s="73">
        <v>-0.99399143457412698</v>
      </c>
      <c r="N29" s="73">
        <v>-0.79143017530441295</v>
      </c>
      <c r="O29" s="73">
        <v>33</v>
      </c>
      <c r="P29" s="74">
        <v>34.457839965820298</v>
      </c>
      <c r="R29" s="69">
        <v>43599.992199074077</v>
      </c>
      <c r="S29" s="75" t="s">
        <v>4</v>
      </c>
      <c r="T29" s="76">
        <v>33.999866485595703</v>
      </c>
      <c r="U29" s="70">
        <v>34.504642486572301</v>
      </c>
      <c r="V29" s="70">
        <v>1</v>
      </c>
      <c r="W29" s="70">
        <v>1</v>
      </c>
      <c r="X29" s="70">
        <v>8</v>
      </c>
      <c r="Y29" s="70">
        <v>300</v>
      </c>
      <c r="Z29" s="70">
        <v>4000</v>
      </c>
      <c r="AA29" s="70">
        <v>-5</v>
      </c>
      <c r="AB29" s="70">
        <v>0.92005819082260099</v>
      </c>
      <c r="AC29" s="70">
        <v>-0.99284738302230802</v>
      </c>
      <c r="AD29" s="70">
        <v>1.1000000238418599</v>
      </c>
      <c r="AE29" s="74">
        <v>0.89999997615814198</v>
      </c>
      <c r="AG29" s="69">
        <v>43599.992199074077</v>
      </c>
      <c r="AH29" s="75" t="s">
        <v>4</v>
      </c>
      <c r="AI29" s="76">
        <v>0.55142670869827304</v>
      </c>
      <c r="AJ29" s="70">
        <v>0.61125963926315297</v>
      </c>
      <c r="AK29" s="70">
        <v>10</v>
      </c>
      <c r="AL29" s="70">
        <v>-1.9599792957305899</v>
      </c>
      <c r="AM29" s="70">
        <v>3</v>
      </c>
      <c r="AN29" s="70">
        <v>5</v>
      </c>
      <c r="AO29" s="70">
        <v>621.59216308593795</v>
      </c>
      <c r="AP29" s="70">
        <v>2239154</v>
      </c>
      <c r="AQ29" s="70">
        <v>25.2198696136475</v>
      </c>
      <c r="AR29" s="70">
        <v>2.59161219000816E-2</v>
      </c>
      <c r="AS29" s="70">
        <v>5.5666666477918597E-2</v>
      </c>
      <c r="AT29" s="74">
        <v>335</v>
      </c>
      <c r="AV29" s="69">
        <v>43599.992199074077</v>
      </c>
      <c r="AW29" s="75" t="s">
        <v>4</v>
      </c>
      <c r="AX29" s="76">
        <v>9.2777778627350905E-4</v>
      </c>
      <c r="AY29" s="70">
        <v>5.5666666477918597E-2</v>
      </c>
      <c r="AZ29" s="70">
        <v>335</v>
      </c>
      <c r="BA29" s="70">
        <v>5.3400001525878897</v>
      </c>
      <c r="BB29" s="70">
        <v>9.2777778627350905E-4</v>
      </c>
      <c r="BC29" s="70">
        <v>294</v>
      </c>
    </row>
    <row r="30" spans="1:181" x14ac:dyDescent="0.25">
      <c r="A30" s="69">
        <v>43599.992245370369</v>
      </c>
      <c r="B30" s="70" t="s">
        <v>4</v>
      </c>
      <c r="C30" s="71" t="s">
        <v>125</v>
      </c>
      <c r="I30" s="72">
        <v>12</v>
      </c>
      <c r="J30" s="73">
        <v>0</v>
      </c>
      <c r="K30" s="73">
        <v>1</v>
      </c>
      <c r="L30" s="73">
        <v>-0.127963691949844</v>
      </c>
      <c r="M30" s="73">
        <v>0.75962167978286699</v>
      </c>
      <c r="N30" s="73">
        <v>0.97992825508117698</v>
      </c>
      <c r="O30" s="73">
        <v>37</v>
      </c>
      <c r="P30" s="74">
        <v>38.4171752929688</v>
      </c>
      <c r="R30" s="69">
        <v>43599.992245370369</v>
      </c>
      <c r="S30" s="75" t="s">
        <v>4</v>
      </c>
      <c r="T30" s="76">
        <v>37.999805450439503</v>
      </c>
      <c r="U30" s="70">
        <v>38.465488433837898</v>
      </c>
      <c r="V30" s="70">
        <v>1</v>
      </c>
      <c r="W30" s="70">
        <v>1</v>
      </c>
      <c r="X30" s="70">
        <v>8</v>
      </c>
      <c r="Y30" s="70">
        <v>300</v>
      </c>
      <c r="Z30" s="70">
        <v>4000</v>
      </c>
      <c r="AA30" s="70">
        <v>-5</v>
      </c>
      <c r="AB30" s="70">
        <v>0.49832600355148299</v>
      </c>
      <c r="AC30" s="70">
        <v>0.77247405052185103</v>
      </c>
      <c r="AD30" s="70">
        <v>1.1000000238418599</v>
      </c>
      <c r="AE30" s="74">
        <v>0.89999997615814198</v>
      </c>
      <c r="AG30" s="69">
        <v>43599.992245370369</v>
      </c>
      <c r="AH30" s="75" t="s">
        <v>4</v>
      </c>
      <c r="AI30" s="76">
        <v>-0.99177885055542003</v>
      </c>
      <c r="AJ30" s="70">
        <v>0.199350565671921</v>
      </c>
      <c r="AK30" s="70">
        <v>-5</v>
      </c>
      <c r="AL30" s="70">
        <v>-1.55997967720032</v>
      </c>
      <c r="AM30" s="70">
        <v>4</v>
      </c>
      <c r="AN30" s="70">
        <v>5</v>
      </c>
      <c r="AO30" s="70">
        <v>621.59283447265602</v>
      </c>
      <c r="AP30" s="70">
        <v>2239158</v>
      </c>
      <c r="AQ30" s="70">
        <v>25.2198810577393</v>
      </c>
      <c r="AR30" s="70">
        <v>2.59161684662104E-2</v>
      </c>
      <c r="AS30" s="70">
        <v>5.6333333253860501E-2</v>
      </c>
      <c r="AT30" s="74">
        <v>339</v>
      </c>
      <c r="AV30" s="69">
        <v>43599.992245370369</v>
      </c>
      <c r="AW30" s="75" t="s">
        <v>4</v>
      </c>
      <c r="AX30" s="76">
        <v>9.3888887204229799E-4</v>
      </c>
      <c r="AY30" s="70">
        <v>5.6333333253860501E-2</v>
      </c>
      <c r="AZ30" s="70">
        <v>339</v>
      </c>
      <c r="BA30" s="70">
        <v>5.3800001144409197</v>
      </c>
      <c r="BB30" s="70">
        <v>9.3888887204229799E-4</v>
      </c>
      <c r="BC30" s="70">
        <v>294</v>
      </c>
    </row>
    <row r="31" spans="1:181" x14ac:dyDescent="0.25">
      <c r="A31" s="69">
        <v>43599.992303240739</v>
      </c>
      <c r="B31" s="70" t="s">
        <v>4</v>
      </c>
      <c r="C31" s="71" t="s">
        <v>126</v>
      </c>
      <c r="I31" s="72">
        <v>13</v>
      </c>
      <c r="J31" s="73">
        <v>0</v>
      </c>
      <c r="K31" s="73">
        <v>1</v>
      </c>
      <c r="L31" s="73">
        <v>-0.98733925819396995</v>
      </c>
      <c r="M31" s="73">
        <v>0.95650905370712302</v>
      </c>
      <c r="N31" s="73">
        <v>0.70910304784774802</v>
      </c>
      <c r="O31" s="73">
        <v>42</v>
      </c>
      <c r="P31" s="74">
        <v>43.6962890625</v>
      </c>
      <c r="R31" s="69">
        <v>43599.992303240739</v>
      </c>
      <c r="S31" s="75" t="s">
        <v>4</v>
      </c>
      <c r="T31" s="76">
        <v>43.299724578857401</v>
      </c>
      <c r="U31" s="70">
        <v>43.746616363525398</v>
      </c>
      <c r="V31" s="70">
        <v>1</v>
      </c>
      <c r="W31" s="70">
        <v>1</v>
      </c>
      <c r="X31" s="70">
        <v>8</v>
      </c>
      <c r="Y31" s="70">
        <v>300</v>
      </c>
      <c r="Z31" s="70">
        <v>4000</v>
      </c>
      <c r="AA31" s="70">
        <v>-5</v>
      </c>
      <c r="AB31" s="70">
        <v>0.53233522176742598</v>
      </c>
      <c r="AC31" s="70">
        <v>0.94073748588562001</v>
      </c>
      <c r="AD31" s="70">
        <v>1.1000000238418599</v>
      </c>
      <c r="AE31" s="74">
        <v>0.89999997615814198</v>
      </c>
      <c r="AG31" s="69">
        <v>43599.992303240739</v>
      </c>
      <c r="AH31" s="75" t="s">
        <v>4</v>
      </c>
      <c r="AI31" s="76">
        <v>-0.91652154922485396</v>
      </c>
      <c r="AJ31" s="70">
        <v>-0.70510488748550404</v>
      </c>
      <c r="AK31" s="70">
        <v>10</v>
      </c>
      <c r="AL31" s="70">
        <v>-1.02998018264771</v>
      </c>
      <c r="AM31" s="70">
        <v>5</v>
      </c>
      <c r="AN31" s="70">
        <v>5</v>
      </c>
      <c r="AO31" s="70">
        <v>621.59381103515602</v>
      </c>
      <c r="AP31" s="70">
        <v>2239163</v>
      </c>
      <c r="AQ31" s="70">
        <v>25.219896316528299</v>
      </c>
      <c r="AR31" s="70">
        <v>2.5916239246726001E-2</v>
      </c>
      <c r="AS31" s="70">
        <v>5.7166665792465203E-2</v>
      </c>
      <c r="AT31" s="74">
        <v>344</v>
      </c>
      <c r="AV31" s="69">
        <v>43599.992303240739</v>
      </c>
      <c r="AW31" s="75" t="s">
        <v>4</v>
      </c>
      <c r="AX31" s="76">
        <v>9.5277780201286099E-4</v>
      </c>
      <c r="AY31" s="70">
        <v>5.7166665792465203E-2</v>
      </c>
      <c r="AZ31" s="70">
        <v>344</v>
      </c>
      <c r="BA31" s="70">
        <v>5.4299998283386204</v>
      </c>
      <c r="BB31" s="70">
        <v>9.5277780201286099E-4</v>
      </c>
      <c r="BC31" s="70">
        <v>294</v>
      </c>
    </row>
    <row r="32" spans="1:181" x14ac:dyDescent="0.25">
      <c r="A32" s="69">
        <v>43599.992384259262</v>
      </c>
      <c r="B32" s="70" t="s">
        <v>4</v>
      </c>
      <c r="C32" s="71" t="s">
        <v>126</v>
      </c>
      <c r="I32" s="72">
        <v>0</v>
      </c>
      <c r="J32" s="73">
        <v>0</v>
      </c>
      <c r="K32" s="73">
        <v>1</v>
      </c>
      <c r="L32" s="73">
        <v>-0.64014434814453103</v>
      </c>
      <c r="M32" s="73">
        <v>0.59352070093154896</v>
      </c>
      <c r="N32" s="73">
        <v>0.98627644777297996</v>
      </c>
      <c r="O32" s="73">
        <v>49</v>
      </c>
      <c r="P32" s="74">
        <v>-49.320114135742202</v>
      </c>
      <c r="R32" s="69">
        <v>43599.992384259262</v>
      </c>
      <c r="S32" s="75" t="s">
        <v>4</v>
      </c>
      <c r="T32" s="76">
        <v>-50</v>
      </c>
      <c r="U32" s="70">
        <v>-49.264842987060497</v>
      </c>
      <c r="V32" s="70">
        <v>1</v>
      </c>
      <c r="W32" s="70">
        <v>1</v>
      </c>
      <c r="X32" s="70">
        <v>8</v>
      </c>
      <c r="Y32" s="70">
        <v>300</v>
      </c>
      <c r="Z32" s="70">
        <v>4000</v>
      </c>
      <c r="AA32" s="70">
        <v>-5</v>
      </c>
      <c r="AB32" s="70">
        <v>0.47052070498466497</v>
      </c>
      <c r="AC32" s="70">
        <v>0.63299661874771096</v>
      </c>
      <c r="AD32" s="70">
        <v>1.1000000238418599</v>
      </c>
      <c r="AE32" s="74">
        <v>0.89999997615814198</v>
      </c>
      <c r="AG32" s="69">
        <v>43599.992384259262</v>
      </c>
      <c r="AH32" s="75" t="s">
        <v>4</v>
      </c>
      <c r="AI32" s="76">
        <v>-0.95375263690948497</v>
      </c>
      <c r="AJ32" s="70">
        <v>-0.165102198719978</v>
      </c>
      <c r="AK32" s="70">
        <v>10</v>
      </c>
      <c r="AL32" s="70">
        <v>-0.33998084068298301</v>
      </c>
      <c r="AM32" s="70">
        <v>6</v>
      </c>
      <c r="AN32" s="70">
        <v>5</v>
      </c>
      <c r="AO32" s="70">
        <v>621.594970703125</v>
      </c>
      <c r="AP32" s="70">
        <v>2239170</v>
      </c>
      <c r="AQ32" s="70">
        <v>25.219917297363299</v>
      </c>
      <c r="AR32" s="70">
        <v>2.5916319340467502E-2</v>
      </c>
      <c r="AS32" s="70">
        <v>5.8333333581685999E-2</v>
      </c>
      <c r="AT32" s="74">
        <v>351</v>
      </c>
      <c r="AV32" s="69">
        <v>43599.992384259262</v>
      </c>
      <c r="AW32" s="75" t="s">
        <v>4</v>
      </c>
      <c r="AX32" s="76">
        <v>9.7222224576398698E-4</v>
      </c>
      <c r="AY32" s="70">
        <v>5.8333333581685999E-2</v>
      </c>
      <c r="AZ32" s="70">
        <v>351</v>
      </c>
      <c r="BA32" s="70">
        <v>5.5</v>
      </c>
      <c r="BB32" s="70">
        <v>9.7222224576398698E-4</v>
      </c>
      <c r="BC32" s="70">
        <v>294</v>
      </c>
    </row>
    <row r="33" spans="1:55" x14ac:dyDescent="0.25">
      <c r="A33" s="69">
        <v>43599.992465277777</v>
      </c>
      <c r="B33" s="70" t="s">
        <v>4</v>
      </c>
      <c r="C33" s="71" t="s">
        <v>125</v>
      </c>
      <c r="I33" s="72">
        <v>2</v>
      </c>
      <c r="J33" s="73">
        <v>0</v>
      </c>
      <c r="K33" s="73">
        <v>1</v>
      </c>
      <c r="L33" s="73">
        <v>-0.43217793107032798</v>
      </c>
      <c r="M33" s="73">
        <v>0.32377597689628601</v>
      </c>
      <c r="N33" s="73">
        <v>0.88597780466079701</v>
      </c>
      <c r="O33" s="73">
        <v>-45</v>
      </c>
      <c r="P33" s="74">
        <v>-42.7312202453613</v>
      </c>
      <c r="R33" s="69">
        <v>43599.992465277777</v>
      </c>
      <c r="S33" s="75" t="s">
        <v>4</v>
      </c>
      <c r="T33" s="76">
        <v>-43.400100708007798</v>
      </c>
      <c r="U33" s="70">
        <v>-42.668434143066399</v>
      </c>
      <c r="V33" s="70">
        <v>1</v>
      </c>
      <c r="W33" s="70">
        <v>1</v>
      </c>
      <c r="X33" s="70">
        <v>8</v>
      </c>
      <c r="Y33" s="70">
        <v>300</v>
      </c>
      <c r="Z33" s="70">
        <v>4000</v>
      </c>
      <c r="AA33" s="70">
        <v>-5</v>
      </c>
      <c r="AB33" s="70">
        <v>0.63989567756652799</v>
      </c>
      <c r="AC33" s="70">
        <v>0.36134600639343301</v>
      </c>
      <c r="AD33" s="70">
        <v>1.1000000238418599</v>
      </c>
      <c r="AE33" s="74">
        <v>0.89999997615814198</v>
      </c>
      <c r="AG33" s="69">
        <v>43599.992465277777</v>
      </c>
      <c r="AH33" s="75" t="s">
        <v>4</v>
      </c>
      <c r="AI33" s="76">
        <v>-0.90178835391998302</v>
      </c>
      <c r="AJ33" s="70">
        <v>0.46372765302658098</v>
      </c>
      <c r="AK33" s="70">
        <v>-5</v>
      </c>
      <c r="AL33" s="70">
        <v>0.32001909613609297</v>
      </c>
      <c r="AM33" s="70">
        <v>7</v>
      </c>
      <c r="AN33" s="70">
        <v>5</v>
      </c>
      <c r="AO33" s="70">
        <v>621.59600830078102</v>
      </c>
      <c r="AP33" s="70">
        <v>2239177</v>
      </c>
      <c r="AQ33" s="70">
        <v>25.219932556152301</v>
      </c>
      <c r="AR33" s="70">
        <v>2.5916388258337999E-2</v>
      </c>
      <c r="AS33" s="70">
        <v>5.9500001370906802E-2</v>
      </c>
      <c r="AT33" s="74">
        <v>358</v>
      </c>
      <c r="AV33" s="69">
        <v>43599.992465277777</v>
      </c>
      <c r="AW33" s="75" t="s">
        <v>4</v>
      </c>
      <c r="AX33" s="76">
        <v>9.9166668951511405E-4</v>
      </c>
      <c r="AY33" s="70">
        <v>5.9500001370906802E-2</v>
      </c>
      <c r="AZ33" s="70">
        <v>358</v>
      </c>
      <c r="BA33" s="70">
        <v>5.5700001716613796</v>
      </c>
      <c r="BB33" s="70">
        <v>9.9166668951511405E-4</v>
      </c>
      <c r="BC33" s="70">
        <v>294</v>
      </c>
    </row>
    <row r="34" spans="1:55" x14ac:dyDescent="0.25">
      <c r="A34" s="69">
        <v>43599.9925</v>
      </c>
      <c r="B34" s="70" t="s">
        <v>126</v>
      </c>
      <c r="C34" s="71" t="s">
        <v>121</v>
      </c>
      <c r="R34" s="69">
        <v>43599.9925</v>
      </c>
      <c r="S34" s="75" t="s">
        <v>126</v>
      </c>
      <c r="AG34" s="69">
        <v>43599.9925</v>
      </c>
      <c r="AH34" s="75" t="s">
        <v>126</v>
      </c>
      <c r="AV34" s="69">
        <v>43599.9925</v>
      </c>
      <c r="AW34" s="75" t="s">
        <v>126</v>
      </c>
    </row>
    <row r="35" spans="1:55" x14ac:dyDescent="0.25">
      <c r="A35" s="69">
        <v>43599.992546296293</v>
      </c>
      <c r="B35" s="70" t="s">
        <v>4</v>
      </c>
      <c r="C35" s="71" t="s">
        <v>124</v>
      </c>
      <c r="I35" s="72">
        <v>4</v>
      </c>
      <c r="J35" s="73">
        <v>0</v>
      </c>
      <c r="K35" s="73">
        <v>1</v>
      </c>
      <c r="L35" s="73">
        <v>0.26664292812347401</v>
      </c>
      <c r="M35" s="73">
        <v>-0.714460849761963</v>
      </c>
      <c r="N35" s="73">
        <v>-2.8099719434976599E-2</v>
      </c>
      <c r="O35" s="73">
        <v>-38</v>
      </c>
      <c r="P35" s="74">
        <v>-35.322463989257798</v>
      </c>
      <c r="R35" s="69">
        <v>43599.992546296293</v>
      </c>
      <c r="S35" s="75" t="s">
        <v>4</v>
      </c>
      <c r="T35" s="76">
        <v>-36.000213623046903</v>
      </c>
      <c r="U35" s="70">
        <v>-35.261852264404297</v>
      </c>
      <c r="V35" s="70">
        <v>1</v>
      </c>
      <c r="W35" s="70">
        <v>1</v>
      </c>
      <c r="X35" s="70">
        <v>8</v>
      </c>
      <c r="Y35" s="70">
        <v>300</v>
      </c>
      <c r="Z35" s="70">
        <v>4000</v>
      </c>
      <c r="AA35" s="70">
        <v>-5</v>
      </c>
      <c r="AB35" s="70">
        <v>0.87419402599334695</v>
      </c>
      <c r="AC35" s="70">
        <v>-0.67860490083694502</v>
      </c>
      <c r="AD35" s="70">
        <v>1.1000000238418599</v>
      </c>
      <c r="AE35" s="74">
        <v>0.89999997615814198</v>
      </c>
      <c r="AG35" s="69">
        <v>43599.992546296293</v>
      </c>
      <c r="AH35" s="75" t="s">
        <v>4</v>
      </c>
      <c r="AI35" s="76">
        <v>-0.296368569135666</v>
      </c>
      <c r="AJ35" s="70">
        <v>0.99960511922836304</v>
      </c>
      <c r="AK35" s="70">
        <v>10</v>
      </c>
      <c r="AL35" s="70">
        <v>1.0600184202194201</v>
      </c>
      <c r="AM35" s="70">
        <v>8</v>
      </c>
      <c r="AN35" s="70">
        <v>6</v>
      </c>
      <c r="AO35" s="70">
        <v>621.59735107421898</v>
      </c>
      <c r="AP35" s="70">
        <v>2239184</v>
      </c>
      <c r="AQ35" s="70">
        <v>25.219955444335898</v>
      </c>
      <c r="AR35" s="70">
        <v>2.5916481390595401E-2</v>
      </c>
      <c r="AS35" s="70">
        <v>6.06666654348373E-2</v>
      </c>
      <c r="AT35" s="74">
        <v>365</v>
      </c>
      <c r="AV35" s="69">
        <v>43599.992546296293</v>
      </c>
      <c r="AW35" s="75" t="s">
        <v>4</v>
      </c>
      <c r="AX35" s="76">
        <v>1.0111110750585801E-3</v>
      </c>
      <c r="AY35" s="70">
        <v>6.06666654348373E-2</v>
      </c>
      <c r="AZ35" s="70">
        <v>365</v>
      </c>
      <c r="BA35" s="70">
        <v>6.03999996185303</v>
      </c>
      <c r="BB35" s="70">
        <v>1.0111110750585801E-3</v>
      </c>
      <c r="BC35" s="70">
        <v>294</v>
      </c>
    </row>
  </sheetData>
  <sheetProtection algorithmName="SHA-512" hashValue="ZnpNNFrig4czLiNmcZekXzIR5cCJomMgdesprZI9gcmTD6v9XZ8R5sjFL4hxjQXeFGUzwI8fw4pFfOhmOyo8KA==" saltValue="TqSrlRip48rt6QWXG145Rw==" spinCount="100000" sheet="1" objects="1" scenarios="1" selectLockedCells="1" selectUnlockedCells="1"/>
  <mergeCells count="25">
    <mergeCell ref="FM17:FM18"/>
    <mergeCell ref="DD17:DD18"/>
    <mergeCell ref="DE17:DE18"/>
    <mergeCell ref="DS17:DS18"/>
    <mergeCell ref="DT17:DT18"/>
    <mergeCell ref="EH17:EH18"/>
    <mergeCell ref="EI17:EI18"/>
    <mergeCell ref="EW17:EW18"/>
    <mergeCell ref="EX17:EX18"/>
    <mergeCell ref="FL17:FL18"/>
    <mergeCell ref="A17:A18"/>
    <mergeCell ref="B17:B18"/>
    <mergeCell ref="C17:H18"/>
    <mergeCell ref="R17:R18"/>
    <mergeCell ref="S17:S18"/>
    <mergeCell ref="BZ17:BZ18"/>
    <mergeCell ref="CA17:CA18"/>
    <mergeCell ref="CO17:CO18"/>
    <mergeCell ref="CP17:CP18"/>
    <mergeCell ref="AG17:AG18"/>
    <mergeCell ref="AH17:AH18"/>
    <mergeCell ref="AV17:AV18"/>
    <mergeCell ref="BK17:BK18"/>
    <mergeCell ref="BL17:BL18"/>
    <mergeCell ref="AW17:AW18"/>
  </mergeCells>
  <phoneticPr fontId="3" type="noConversion"/>
  <printOptions horizontalCentered="1"/>
  <pageMargins left="0.15748031496062992" right="0.15748031496062992" top="0.15748031496062992" bottom="0.31496062992125984" header="0.15748031496062992" footer="0.15748031496062992"/>
  <pageSetup paperSize="9" scale="65" orientation="landscape" r:id="rId1"/>
  <headerFooter>
    <oddFooter>&amp;C&amp;"Segoe UI Light,Regular"&amp;K01+049Page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4" workbookViewId="0">
      <selection activeCell="B29" sqref="B29"/>
    </sheetView>
  </sheetViews>
  <sheetFormatPr defaultRowHeight="12.75" x14ac:dyDescent="0.2"/>
  <cols>
    <col min="1" max="1" width="16.5703125" bestFit="1" customWidth="1"/>
    <col min="2" max="2" width="16.140625" bestFit="1" customWidth="1"/>
  </cols>
  <sheetData>
    <row r="1" spans="1:2" s="1" customFormat="1" x14ac:dyDescent="0.2">
      <c r="A1" s="2" t="s">
        <v>5</v>
      </c>
      <c r="B1" s="2" t="s">
        <v>128</v>
      </c>
    </row>
    <row r="2" spans="1:2" x14ac:dyDescent="0.2">
      <c r="A2" s="104" t="s">
        <v>6</v>
      </c>
      <c r="B2" s="104" t="s">
        <v>7</v>
      </c>
    </row>
    <row r="3" spans="1:2" x14ac:dyDescent="0.2">
      <c r="A3" s="104" t="s">
        <v>8</v>
      </c>
      <c r="B3" s="104">
        <v>6</v>
      </c>
    </row>
    <row r="4" spans="1:2" x14ac:dyDescent="0.2">
      <c r="A4" s="104" t="s">
        <v>9</v>
      </c>
      <c r="B4" s="104" t="s">
        <v>128</v>
      </c>
    </row>
    <row r="5" spans="1:2" x14ac:dyDescent="0.2">
      <c r="A5" s="104" t="s">
        <v>10</v>
      </c>
      <c r="B5" s="105">
        <v>43599.984016203707</v>
      </c>
    </row>
    <row r="6" spans="1:2" x14ac:dyDescent="0.2">
      <c r="A6" s="104" t="s">
        <v>11</v>
      </c>
      <c r="B6" s="104">
        <v>123456789</v>
      </c>
    </row>
    <row r="7" spans="1:2" x14ac:dyDescent="0.2">
      <c r="A7" s="104" t="s">
        <v>12</v>
      </c>
      <c r="B7" s="104" t="s">
        <v>129</v>
      </c>
    </row>
    <row r="8" spans="1:2" x14ac:dyDescent="0.2">
      <c r="A8" s="104" t="s">
        <v>13</v>
      </c>
      <c r="B8" s="104"/>
    </row>
    <row r="9" spans="1:2" x14ac:dyDescent="0.2">
      <c r="A9" s="104" t="s">
        <v>14</v>
      </c>
      <c r="B9" s="104"/>
    </row>
    <row r="10" spans="1:2" x14ac:dyDescent="0.2">
      <c r="A10" s="104" t="s">
        <v>15</v>
      </c>
      <c r="B10" s="104"/>
    </row>
    <row r="11" spans="1:2" x14ac:dyDescent="0.2">
      <c r="A11" s="104" t="s">
        <v>16</v>
      </c>
      <c r="B11" s="104">
        <v>9876543210</v>
      </c>
    </row>
    <row r="12" spans="1:2" x14ac:dyDescent="0.2">
      <c r="A12" s="104" t="s">
        <v>17</v>
      </c>
      <c r="B12" s="104"/>
    </row>
    <row r="13" spans="1:2" x14ac:dyDescent="0.2">
      <c r="A13" s="104" t="s">
        <v>18</v>
      </c>
      <c r="B13" s="104"/>
    </row>
    <row r="14" spans="1:2" x14ac:dyDescent="0.2">
      <c r="A14" s="104" t="s">
        <v>19</v>
      </c>
      <c r="B14" s="104"/>
    </row>
    <row r="15" spans="1:2" x14ac:dyDescent="0.2">
      <c r="A15" s="104" t="s">
        <v>20</v>
      </c>
      <c r="B15" s="104"/>
    </row>
    <row r="16" spans="1:2" x14ac:dyDescent="0.2">
      <c r="A16" s="104" t="s">
        <v>21</v>
      </c>
      <c r="B16" s="104" t="s">
        <v>22</v>
      </c>
    </row>
    <row r="17" spans="1:2" x14ac:dyDescent="0.2">
      <c r="A17" s="104" t="s">
        <v>23</v>
      </c>
      <c r="B17" s="104" t="s">
        <v>130</v>
      </c>
    </row>
    <row r="18" spans="1:2" x14ac:dyDescent="0.2">
      <c r="A18" s="104" t="s">
        <v>24</v>
      </c>
      <c r="B18" s="104" t="s">
        <v>25</v>
      </c>
    </row>
    <row r="19" spans="1:2" x14ac:dyDescent="0.2">
      <c r="A19" s="104" t="s">
        <v>26</v>
      </c>
      <c r="B19" s="104"/>
    </row>
    <row r="20" spans="1:2" x14ac:dyDescent="0.2">
      <c r="A20" s="104" t="s">
        <v>131</v>
      </c>
      <c r="B20" s="104"/>
    </row>
    <row r="21" spans="1:2" x14ac:dyDescent="0.2">
      <c r="A21" s="104" t="s">
        <v>132</v>
      </c>
      <c r="B21" s="104"/>
    </row>
    <row r="22" spans="1:2" x14ac:dyDescent="0.2">
      <c r="A22" s="104" t="s">
        <v>133</v>
      </c>
      <c r="B22" s="104"/>
    </row>
    <row r="23" spans="1:2" x14ac:dyDescent="0.2">
      <c r="A23" s="104" t="s">
        <v>134</v>
      </c>
      <c r="B23" s="104"/>
    </row>
    <row r="24" spans="1:2" x14ac:dyDescent="0.2">
      <c r="A24" s="104" t="s">
        <v>135</v>
      </c>
      <c r="B24" s="104"/>
    </row>
    <row r="25" spans="1:2" x14ac:dyDescent="0.2">
      <c r="A25" s="104" t="s">
        <v>136</v>
      </c>
      <c r="B25" s="104"/>
    </row>
    <row r="26" spans="1:2" x14ac:dyDescent="0.2">
      <c r="A26" s="104" t="s">
        <v>137</v>
      </c>
      <c r="B26" s="104"/>
    </row>
    <row r="27" spans="1:2" x14ac:dyDescent="0.2">
      <c r="A27" s="104" t="s">
        <v>138</v>
      </c>
      <c r="B27" s="104"/>
    </row>
    <row r="28" spans="1:2" x14ac:dyDescent="0.2">
      <c r="A28" s="104" t="s">
        <v>139</v>
      </c>
      <c r="B28" s="104"/>
    </row>
    <row r="29" spans="1:2" x14ac:dyDescent="0.2">
      <c r="A29" s="104" t="s">
        <v>140</v>
      </c>
      <c r="B29" s="104"/>
    </row>
    <row r="30" spans="1:2" x14ac:dyDescent="0.2">
      <c r="A30" s="104" t="s">
        <v>141</v>
      </c>
      <c r="B30" s="104"/>
    </row>
  </sheetData>
  <sheetProtection algorithmName="SHA-512" hashValue="vV3Ky2FO0xwlKHvG2K8ZPmoIPYNi2r5dx9MIKwxgyVh/plWet50WS+YRcRkv+O02vjcIEfajJxgkgYVmycc0XQ==" saltValue="JAqSNRYzrjDNGt9i2QwCUw==" spinCount="100000" sheet="1" objects="1" scenarios="1" selectLockedCells="1" selectUnlockedCells="1"/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H46"/>
  <sheetViews>
    <sheetView zoomScale="70" zoomScaleNormal="70" workbookViewId="0">
      <selection activeCell="G12" sqref="G12"/>
    </sheetView>
  </sheetViews>
  <sheetFormatPr defaultColWidth="9.140625" defaultRowHeight="15" outlineLevelCol="1" x14ac:dyDescent="0.25"/>
  <cols>
    <col min="1" max="1" width="39.28515625" style="18" customWidth="1"/>
    <col min="2" max="2" width="23.28515625" style="18" customWidth="1"/>
    <col min="3" max="4" width="19.28515625" style="18" customWidth="1" outlineLevel="1"/>
    <col min="5" max="5" width="23.5703125" style="18" customWidth="1"/>
    <col min="6" max="6" width="15.7109375" style="18" customWidth="1"/>
    <col min="7" max="7" width="16.140625" style="51" customWidth="1"/>
    <col min="8" max="8" width="27.7109375" style="52" customWidth="1"/>
    <col min="9" max="16384" width="9.140625" style="18"/>
  </cols>
  <sheetData>
    <row r="1" spans="1:8" s="10" customFormat="1" ht="56.25" x14ac:dyDescent="0.25">
      <c r="A1" s="3" t="s">
        <v>27</v>
      </c>
      <c r="B1" s="4" t="s">
        <v>28</v>
      </c>
      <c r="C1" s="5" t="s">
        <v>29</v>
      </c>
      <c r="D1" s="5" t="s">
        <v>30</v>
      </c>
      <c r="E1" s="6" t="s">
        <v>31</v>
      </c>
      <c r="F1" s="7" t="s">
        <v>32</v>
      </c>
      <c r="G1" s="8" t="s">
        <v>33</v>
      </c>
      <c r="H1" s="9" t="s">
        <v>34</v>
      </c>
    </row>
    <row r="2" spans="1:8" x14ac:dyDescent="0.25">
      <c r="A2" s="11" t="s">
        <v>35</v>
      </c>
      <c r="B2" s="12" t="s">
        <v>36</v>
      </c>
      <c r="C2" s="13" t="s">
        <v>37</v>
      </c>
      <c r="D2" s="13"/>
      <c r="E2" s="14"/>
      <c r="F2" s="15">
        <v>1234567890000</v>
      </c>
      <c r="G2" s="16" t="s">
        <v>38</v>
      </c>
      <c r="H2" s="17">
        <f>IF(AND(G2="Auto",OR(NOT(ISBLANK(E2)),NOT(ISBLANK(F2)))),E2,IF(AND(G2="Manual",OR(NOT(ISBLANK(E2)),NOT(ISBLANK(F2)))),F2," "))</f>
        <v>1234567890000</v>
      </c>
    </row>
    <row r="3" spans="1:8" x14ac:dyDescent="0.25">
      <c r="A3" s="19" t="s">
        <v>39</v>
      </c>
      <c r="B3" s="20" t="s">
        <v>36</v>
      </c>
      <c r="C3" s="21" t="s">
        <v>37</v>
      </c>
      <c r="D3" s="21"/>
      <c r="E3" s="22"/>
      <c r="F3" s="23">
        <v>2</v>
      </c>
      <c r="G3" s="24" t="s">
        <v>38</v>
      </c>
      <c r="H3" s="25">
        <f t="shared" ref="H3:H45" si="0">IF(AND(G3="Auto",OR(NOT(ISBLANK(E3)),NOT(ISBLANK(F3)))),E3,IF(AND(G3="Manual",OR(NOT(ISBLANK(E3)),NOT(ISBLANK(F3)))),F3," "))</f>
        <v>2</v>
      </c>
    </row>
    <row r="4" spans="1:8" x14ac:dyDescent="0.25">
      <c r="A4" s="19" t="s">
        <v>40</v>
      </c>
      <c r="B4" s="20" t="s">
        <v>36</v>
      </c>
      <c r="C4" s="21" t="s">
        <v>37</v>
      </c>
      <c r="D4" s="21"/>
      <c r="E4" s="22"/>
      <c r="F4" s="23" t="s">
        <v>41</v>
      </c>
      <c r="G4" s="24" t="s">
        <v>38</v>
      </c>
      <c r="H4" s="25" t="str">
        <f t="shared" si="0"/>
        <v>POOL</v>
      </c>
    </row>
    <row r="5" spans="1:8" x14ac:dyDescent="0.25">
      <c r="A5" s="19" t="s">
        <v>42</v>
      </c>
      <c r="B5" s="20" t="s">
        <v>36</v>
      </c>
      <c r="C5" s="21" t="s">
        <v>37</v>
      </c>
      <c r="D5" s="21"/>
      <c r="E5" s="22"/>
      <c r="F5" s="23">
        <v>1234567</v>
      </c>
      <c r="G5" s="24" t="s">
        <v>38</v>
      </c>
      <c r="H5" s="25">
        <f t="shared" si="0"/>
        <v>1234567</v>
      </c>
    </row>
    <row r="6" spans="1:8" s="32" customFormat="1" ht="9.75" customHeight="1" x14ac:dyDescent="0.25">
      <c r="A6" s="26"/>
      <c r="B6" s="27"/>
      <c r="C6" s="28"/>
      <c r="D6" s="28"/>
      <c r="E6" s="28"/>
      <c r="F6" s="29"/>
      <c r="G6" s="30"/>
      <c r="H6" s="31" t="str">
        <f t="shared" si="0"/>
        <v xml:space="preserve"> </v>
      </c>
    </row>
    <row r="7" spans="1:8" x14ac:dyDescent="0.25">
      <c r="A7" s="19" t="s">
        <v>43</v>
      </c>
      <c r="B7" s="20" t="s">
        <v>36</v>
      </c>
      <c r="C7" s="21" t="s">
        <v>44</v>
      </c>
      <c r="D7" s="21" t="s">
        <v>6</v>
      </c>
      <c r="E7" s="22" t="str">
        <f>H_TEST_CELL_NAME</f>
        <v>GTP5</v>
      </c>
      <c r="F7" s="23"/>
      <c r="G7" s="24" t="s">
        <v>45</v>
      </c>
      <c r="H7" s="25" t="str">
        <f t="shared" si="0"/>
        <v>GTP5</v>
      </c>
    </row>
    <row r="8" spans="1:8" x14ac:dyDescent="0.25">
      <c r="A8" s="19" t="s">
        <v>46</v>
      </c>
      <c r="B8" s="20" t="s">
        <v>36</v>
      </c>
      <c r="C8" s="21" t="s">
        <v>47</v>
      </c>
      <c r="D8" s="21" t="s">
        <v>12</v>
      </c>
      <c r="E8" s="22" t="str">
        <f>H_ENGINE_NAME</f>
        <v>ATP_Calibration</v>
      </c>
      <c r="F8" s="23"/>
      <c r="G8" s="24" t="s">
        <v>45</v>
      </c>
      <c r="H8" s="25" t="str">
        <f t="shared" si="0"/>
        <v>ATP_Calibration</v>
      </c>
    </row>
    <row r="9" spans="1:8" x14ac:dyDescent="0.25">
      <c r="A9" s="19" t="s">
        <v>48</v>
      </c>
      <c r="B9" s="20" t="s">
        <v>36</v>
      </c>
      <c r="C9" s="21" t="s">
        <v>47</v>
      </c>
      <c r="D9" s="21" t="s">
        <v>11</v>
      </c>
      <c r="E9" s="33">
        <f>H_ENGINE_SERIAL_NO</f>
        <v>123456789</v>
      </c>
      <c r="F9" s="23"/>
      <c r="G9" s="24" t="s">
        <v>45</v>
      </c>
      <c r="H9" s="25">
        <f t="shared" si="0"/>
        <v>123456789</v>
      </c>
    </row>
    <row r="10" spans="1:8" s="32" customFormat="1" ht="9.75" customHeight="1" x14ac:dyDescent="0.25">
      <c r="A10" s="26"/>
      <c r="B10" s="27"/>
      <c r="C10" s="28"/>
      <c r="D10" s="28"/>
      <c r="E10" s="28"/>
      <c r="F10" s="29"/>
      <c r="G10" s="30"/>
      <c r="H10" s="31" t="str">
        <f t="shared" si="0"/>
        <v xml:space="preserve"> </v>
      </c>
    </row>
    <row r="11" spans="1:8" x14ac:dyDescent="0.25">
      <c r="A11" s="19" t="s">
        <v>49</v>
      </c>
      <c r="B11" s="20" t="s">
        <v>36</v>
      </c>
      <c r="C11" s="21" t="s">
        <v>47</v>
      </c>
      <c r="D11" s="21" t="s">
        <v>9</v>
      </c>
      <c r="E11" s="22" t="str">
        <f>H_TEST_NAME</f>
        <v>ATP_Calibration_04</v>
      </c>
      <c r="F11" s="23"/>
      <c r="G11" s="24" t="s">
        <v>45</v>
      </c>
      <c r="H11" s="25" t="str">
        <f t="shared" si="0"/>
        <v>ATP_Calibration_04</v>
      </c>
    </row>
    <row r="12" spans="1:8" x14ac:dyDescent="0.25">
      <c r="A12" s="19" t="s">
        <v>0</v>
      </c>
      <c r="B12" s="20" t="s">
        <v>36</v>
      </c>
      <c r="C12" s="21" t="s">
        <v>47</v>
      </c>
      <c r="D12" s="21" t="s">
        <v>10</v>
      </c>
      <c r="E12" s="34">
        <f>H_TEST_DATE</f>
        <v>43599.984016203707</v>
      </c>
      <c r="F12" s="23"/>
      <c r="G12" s="24" t="s">
        <v>45</v>
      </c>
      <c r="H12" s="35">
        <f t="shared" si="0"/>
        <v>43599.984016203707</v>
      </c>
    </row>
    <row r="13" spans="1:8" s="32" customFormat="1" ht="9.75" customHeight="1" x14ac:dyDescent="0.25">
      <c r="A13" s="26"/>
      <c r="B13" s="27"/>
      <c r="C13" s="28"/>
      <c r="D13" s="28"/>
      <c r="E13" s="28"/>
      <c r="F13" s="29"/>
      <c r="G13" s="30"/>
      <c r="H13" s="31" t="str">
        <f t="shared" si="0"/>
        <v xml:space="preserve"> </v>
      </c>
    </row>
    <row r="14" spans="1:8" x14ac:dyDescent="0.25">
      <c r="A14" s="19" t="s">
        <v>50</v>
      </c>
      <c r="B14" s="20" t="s">
        <v>36</v>
      </c>
      <c r="C14" s="21" t="s">
        <v>37</v>
      </c>
      <c r="D14" s="21"/>
      <c r="E14" s="22"/>
      <c r="F14" s="23" t="s">
        <v>51</v>
      </c>
      <c r="G14" s="24" t="s">
        <v>38</v>
      </c>
      <c r="H14" s="25" t="str">
        <f t="shared" si="0"/>
        <v>Joachim</v>
      </c>
    </row>
    <row r="15" spans="1:8" x14ac:dyDescent="0.25">
      <c r="A15" s="19" t="s">
        <v>52</v>
      </c>
      <c r="B15" s="20" t="s">
        <v>36</v>
      </c>
      <c r="C15" s="21" t="s">
        <v>37</v>
      </c>
      <c r="D15" s="21"/>
      <c r="E15" s="22"/>
      <c r="F15" s="23" t="s">
        <v>53</v>
      </c>
      <c r="G15" s="24" t="s">
        <v>38</v>
      </c>
      <c r="H15" s="25" t="str">
        <f t="shared" si="0"/>
        <v>Qing</v>
      </c>
    </row>
    <row r="16" spans="1:8" x14ac:dyDescent="0.25">
      <c r="A16" s="19" t="s">
        <v>54</v>
      </c>
      <c r="B16" s="20" t="s">
        <v>36</v>
      </c>
      <c r="C16" s="21" t="s">
        <v>37</v>
      </c>
      <c r="D16" s="21"/>
      <c r="E16" s="22"/>
      <c r="F16" s="23" t="s">
        <v>4</v>
      </c>
      <c r="G16" s="24" t="s">
        <v>38</v>
      </c>
      <c r="H16" s="25" t="str">
        <f t="shared" si="0"/>
        <v>N/A</v>
      </c>
    </row>
    <row r="17" spans="1:8" x14ac:dyDescent="0.25">
      <c r="A17" s="19" t="s">
        <v>55</v>
      </c>
      <c r="B17" s="20" t="s">
        <v>36</v>
      </c>
      <c r="C17" s="21" t="s">
        <v>37</v>
      </c>
      <c r="D17" s="21"/>
      <c r="E17" s="22"/>
      <c r="F17" s="23" t="s">
        <v>56</v>
      </c>
      <c r="G17" s="24" t="s">
        <v>38</v>
      </c>
      <c r="H17" s="25" t="str">
        <f t="shared" si="0"/>
        <v>Mark</v>
      </c>
    </row>
    <row r="18" spans="1:8" x14ac:dyDescent="0.25">
      <c r="A18" s="19" t="s">
        <v>57</v>
      </c>
      <c r="B18" s="20" t="s">
        <v>36</v>
      </c>
      <c r="C18" s="21" t="s">
        <v>37</v>
      </c>
      <c r="D18" s="21"/>
      <c r="E18" s="22"/>
      <c r="F18" s="23" t="s">
        <v>58</v>
      </c>
      <c r="G18" s="24" t="s">
        <v>38</v>
      </c>
      <c r="H18" s="25" t="str">
        <f t="shared" si="0"/>
        <v>James</v>
      </c>
    </row>
    <row r="19" spans="1:8" x14ac:dyDescent="0.25">
      <c r="A19" s="19" t="s">
        <v>59</v>
      </c>
      <c r="B19" s="20" t="s">
        <v>36</v>
      </c>
      <c r="C19" s="21" t="s">
        <v>37</v>
      </c>
      <c r="D19" s="21"/>
      <c r="E19" s="22"/>
      <c r="F19" s="23" t="s">
        <v>4</v>
      </c>
      <c r="G19" s="24" t="s">
        <v>38</v>
      </c>
      <c r="H19" s="25" t="str">
        <f t="shared" si="0"/>
        <v>N/A</v>
      </c>
    </row>
    <row r="20" spans="1:8" x14ac:dyDescent="0.25">
      <c r="A20" s="19" t="s">
        <v>60</v>
      </c>
      <c r="B20" s="20" t="s">
        <v>36</v>
      </c>
      <c r="C20" s="21" t="s">
        <v>37</v>
      </c>
      <c r="D20" s="21"/>
      <c r="E20" s="22"/>
      <c r="F20" s="36" t="s">
        <v>61</v>
      </c>
      <c r="G20" s="24" t="s">
        <v>38</v>
      </c>
      <c r="H20" s="25" t="str">
        <f t="shared" si="0"/>
        <v>Rong</v>
      </c>
    </row>
    <row r="21" spans="1:8" x14ac:dyDescent="0.25">
      <c r="A21" s="19" t="s">
        <v>62</v>
      </c>
      <c r="B21" s="20" t="s">
        <v>36</v>
      </c>
      <c r="C21" s="21" t="s">
        <v>37</v>
      </c>
      <c r="D21" s="21"/>
      <c r="E21" s="22"/>
      <c r="F21" s="36">
        <f ca="1">NOW()</f>
        <v>43600.032541319444</v>
      </c>
      <c r="G21" s="24" t="s">
        <v>38</v>
      </c>
      <c r="H21" s="35">
        <f t="shared" ca="1" si="0"/>
        <v>43600.032541319444</v>
      </c>
    </row>
    <row r="22" spans="1:8" x14ac:dyDescent="0.25">
      <c r="A22" s="19" t="s">
        <v>63</v>
      </c>
      <c r="B22" s="20" t="s">
        <v>36</v>
      </c>
      <c r="C22" s="21" t="s">
        <v>37</v>
      </c>
      <c r="D22" s="21"/>
      <c r="E22" s="22"/>
      <c r="F22" s="36" t="s">
        <v>64</v>
      </c>
      <c r="G22" s="24" t="s">
        <v>38</v>
      </c>
      <c r="H22" s="25" t="str">
        <f t="shared" si="0"/>
        <v>Rob</v>
      </c>
    </row>
    <row r="23" spans="1:8" x14ac:dyDescent="0.25">
      <c r="A23" s="19" t="s">
        <v>65</v>
      </c>
      <c r="B23" s="20" t="s">
        <v>36</v>
      </c>
      <c r="C23" s="21" t="s">
        <v>37</v>
      </c>
      <c r="D23" s="21"/>
      <c r="E23" s="22"/>
      <c r="F23" s="36">
        <f ca="1">NOW()+7</f>
        <v>43607.032541319444</v>
      </c>
      <c r="G23" s="24" t="s">
        <v>38</v>
      </c>
      <c r="H23" s="35">
        <f t="shared" ca="1" si="0"/>
        <v>43607.032541319444</v>
      </c>
    </row>
    <row r="24" spans="1:8" s="32" customFormat="1" ht="9.75" customHeight="1" x14ac:dyDescent="0.25">
      <c r="A24" s="26"/>
      <c r="B24" s="27"/>
      <c r="C24" s="28"/>
      <c r="D24" s="28"/>
      <c r="E24" s="28"/>
      <c r="F24" s="29"/>
      <c r="G24" s="30"/>
      <c r="H24" s="31" t="str">
        <f t="shared" si="0"/>
        <v xml:space="preserve"> </v>
      </c>
    </row>
    <row r="25" spans="1:8" x14ac:dyDescent="0.25">
      <c r="A25" s="19" t="s">
        <v>66</v>
      </c>
      <c r="B25" s="20" t="s">
        <v>36</v>
      </c>
      <c r="C25" s="21" t="s">
        <v>37</v>
      </c>
      <c r="D25" s="21"/>
      <c r="E25" s="22"/>
      <c r="F25" s="23" t="s">
        <v>67</v>
      </c>
      <c r="G25" s="24" t="s">
        <v>38</v>
      </c>
      <c r="H25" s="25" t="str">
        <f t="shared" si="0"/>
        <v>Marco</v>
      </c>
    </row>
    <row r="26" spans="1:8" x14ac:dyDescent="0.25">
      <c r="A26" s="19" t="s">
        <v>68</v>
      </c>
      <c r="B26" s="20" t="s">
        <v>36</v>
      </c>
      <c r="C26" s="21" t="s">
        <v>37</v>
      </c>
      <c r="D26" s="21"/>
      <c r="E26" s="22"/>
      <c r="F26" s="23" t="s">
        <v>69</v>
      </c>
      <c r="G26" s="24" t="s">
        <v>38</v>
      </c>
      <c r="H26" s="25" t="str">
        <f t="shared" si="0"/>
        <v>Michael</v>
      </c>
    </row>
    <row r="27" spans="1:8" s="32" customFormat="1" ht="9.75" customHeight="1" x14ac:dyDescent="0.25">
      <c r="A27" s="26"/>
      <c r="B27" s="27"/>
      <c r="C27" s="28"/>
      <c r="D27" s="28"/>
      <c r="E27" s="28"/>
      <c r="F27" s="29"/>
      <c r="G27" s="30"/>
      <c r="H27" s="31" t="str">
        <f t="shared" si="0"/>
        <v xml:space="preserve"> </v>
      </c>
    </row>
    <row r="28" spans="1:8" x14ac:dyDescent="0.25">
      <c r="A28" s="19" t="s">
        <v>70</v>
      </c>
      <c r="B28" s="20" t="s">
        <v>71</v>
      </c>
      <c r="C28" s="21"/>
      <c r="D28" s="21"/>
      <c r="E28" s="37">
        <v>25.345496088663744</v>
      </c>
      <c r="F28" s="23">
        <v>23.7</v>
      </c>
      <c r="G28" s="24" t="s">
        <v>45</v>
      </c>
      <c r="H28" s="38">
        <f t="shared" si="0"/>
        <v>25.345496088663744</v>
      </c>
    </row>
    <row r="29" spans="1:8" ht="45" x14ac:dyDescent="0.25">
      <c r="A29" s="19" t="s">
        <v>72</v>
      </c>
      <c r="B29" s="20" t="s">
        <v>73</v>
      </c>
      <c r="C29" s="21"/>
      <c r="D29" s="21"/>
      <c r="E29" s="39" t="str">
        <f>"Sea level, No losses, "&amp;TEXT('Header Data'!H28,"#.0")&amp;"˚C Inlet Temperature"</f>
        <v>Sea level, No losses, 25.3˚C Inlet Temperature</v>
      </c>
      <c r="F29" s="23"/>
      <c r="G29" s="24" t="s">
        <v>45</v>
      </c>
      <c r="H29" s="40" t="str">
        <f t="shared" si="0"/>
        <v>Sea level, No losses, 25.3˚C Inlet Temperature</v>
      </c>
    </row>
    <row r="30" spans="1:8" x14ac:dyDescent="0.25">
      <c r="A30" s="19" t="s">
        <v>72</v>
      </c>
      <c r="B30" s="20" t="s">
        <v>73</v>
      </c>
      <c r="C30" s="21"/>
      <c r="D30" s="21"/>
      <c r="E30" s="22" t="str">
        <f>"Sea level, No losses"</f>
        <v>Sea level, No losses</v>
      </c>
      <c r="F30" s="23"/>
      <c r="G30" s="24" t="s">
        <v>45</v>
      </c>
      <c r="H30" s="40" t="str">
        <f t="shared" si="0"/>
        <v>Sea level, No losses</v>
      </c>
    </row>
    <row r="31" spans="1:8" s="32" customFormat="1" ht="9.75" customHeight="1" x14ac:dyDescent="0.25">
      <c r="A31" s="26"/>
      <c r="B31" s="27"/>
      <c r="C31" s="28"/>
      <c r="D31" s="28"/>
      <c r="E31" s="28"/>
      <c r="F31" s="29"/>
      <c r="G31" s="30"/>
      <c r="H31" s="31" t="str">
        <f t="shared" si="0"/>
        <v xml:space="preserve"> </v>
      </c>
    </row>
    <row r="32" spans="1:8" x14ac:dyDescent="0.25">
      <c r="A32" s="19"/>
      <c r="B32" s="20"/>
      <c r="C32" s="21"/>
      <c r="D32" s="21"/>
      <c r="E32" s="22"/>
      <c r="F32" s="23"/>
      <c r="G32" s="24" t="s">
        <v>45</v>
      </c>
      <c r="H32" s="25" t="str">
        <f t="shared" si="0"/>
        <v xml:space="preserve"> </v>
      </c>
    </row>
    <row r="33" spans="1:8" x14ac:dyDescent="0.25">
      <c r="A33" s="19"/>
      <c r="B33" s="20"/>
      <c r="C33" s="21"/>
      <c r="D33" s="21"/>
      <c r="E33" s="22"/>
      <c r="F33" s="23"/>
      <c r="G33" s="24" t="s">
        <v>45</v>
      </c>
      <c r="H33" s="25" t="str">
        <f t="shared" si="0"/>
        <v xml:space="preserve"> </v>
      </c>
    </row>
    <row r="34" spans="1:8" x14ac:dyDescent="0.25">
      <c r="A34" s="19"/>
      <c r="B34" s="20"/>
      <c r="C34" s="21"/>
      <c r="D34" s="21"/>
      <c r="E34" s="22"/>
      <c r="F34" s="23"/>
      <c r="G34" s="24" t="s">
        <v>45</v>
      </c>
      <c r="H34" s="25" t="str">
        <f t="shared" si="0"/>
        <v xml:space="preserve"> </v>
      </c>
    </row>
    <row r="35" spans="1:8" x14ac:dyDescent="0.25">
      <c r="A35" s="19"/>
      <c r="B35" s="20"/>
      <c r="C35" s="21"/>
      <c r="D35" s="21"/>
      <c r="E35" s="22"/>
      <c r="F35" s="23"/>
      <c r="G35" s="24" t="s">
        <v>45</v>
      </c>
      <c r="H35" s="25" t="str">
        <f t="shared" si="0"/>
        <v xml:space="preserve"> </v>
      </c>
    </row>
    <row r="36" spans="1:8" x14ac:dyDescent="0.25">
      <c r="A36" s="19"/>
      <c r="B36" s="20"/>
      <c r="C36" s="21"/>
      <c r="D36" s="21"/>
      <c r="E36" s="22"/>
      <c r="F36" s="23"/>
      <c r="G36" s="24" t="s">
        <v>45</v>
      </c>
      <c r="H36" s="25" t="str">
        <f t="shared" si="0"/>
        <v xml:space="preserve"> </v>
      </c>
    </row>
    <row r="37" spans="1:8" x14ac:dyDescent="0.25">
      <c r="A37" s="19"/>
      <c r="B37" s="20"/>
      <c r="C37" s="21"/>
      <c r="D37" s="21"/>
      <c r="E37" s="22"/>
      <c r="F37" s="23"/>
      <c r="G37" s="24" t="s">
        <v>45</v>
      </c>
      <c r="H37" s="25" t="str">
        <f t="shared" si="0"/>
        <v xml:space="preserve"> </v>
      </c>
    </row>
    <row r="38" spans="1:8" x14ac:dyDescent="0.25">
      <c r="A38" s="19"/>
      <c r="B38" s="20"/>
      <c r="C38" s="21"/>
      <c r="D38" s="21"/>
      <c r="E38" s="22"/>
      <c r="F38" s="23"/>
      <c r="G38" s="24" t="s">
        <v>45</v>
      </c>
      <c r="H38" s="25" t="str">
        <f t="shared" si="0"/>
        <v xml:space="preserve"> </v>
      </c>
    </row>
    <row r="39" spans="1:8" x14ac:dyDescent="0.25">
      <c r="A39" s="19"/>
      <c r="B39" s="20"/>
      <c r="C39" s="21"/>
      <c r="D39" s="21"/>
      <c r="E39" s="22"/>
      <c r="F39" s="23"/>
      <c r="G39" s="24" t="s">
        <v>45</v>
      </c>
      <c r="H39" s="25" t="str">
        <f t="shared" si="0"/>
        <v xml:space="preserve"> </v>
      </c>
    </row>
    <row r="40" spans="1:8" x14ac:dyDescent="0.25">
      <c r="A40" s="19"/>
      <c r="B40" s="20"/>
      <c r="C40" s="21"/>
      <c r="D40" s="21"/>
      <c r="E40" s="22"/>
      <c r="F40" s="23"/>
      <c r="G40" s="24" t="s">
        <v>45</v>
      </c>
      <c r="H40" s="25" t="str">
        <f t="shared" si="0"/>
        <v xml:space="preserve"> </v>
      </c>
    </row>
    <row r="41" spans="1:8" x14ac:dyDescent="0.25">
      <c r="A41" s="19"/>
      <c r="B41" s="20"/>
      <c r="C41" s="21"/>
      <c r="D41" s="21"/>
      <c r="E41" s="22"/>
      <c r="F41" s="23"/>
      <c r="G41" s="24" t="s">
        <v>45</v>
      </c>
      <c r="H41" s="25" t="str">
        <f t="shared" si="0"/>
        <v xml:space="preserve"> </v>
      </c>
    </row>
    <row r="42" spans="1:8" x14ac:dyDescent="0.25">
      <c r="A42" s="19"/>
      <c r="B42" s="20"/>
      <c r="C42" s="21"/>
      <c r="D42" s="21"/>
      <c r="E42" s="22"/>
      <c r="F42" s="23"/>
      <c r="G42" s="24" t="s">
        <v>45</v>
      </c>
      <c r="H42" s="25" t="str">
        <f t="shared" si="0"/>
        <v xml:space="preserve"> </v>
      </c>
    </row>
    <row r="43" spans="1:8" x14ac:dyDescent="0.25">
      <c r="A43" s="19"/>
      <c r="B43" s="20"/>
      <c r="C43" s="21"/>
      <c r="D43" s="21"/>
      <c r="E43" s="22"/>
      <c r="F43" s="23"/>
      <c r="G43" s="24" t="s">
        <v>45</v>
      </c>
      <c r="H43" s="25" t="str">
        <f t="shared" si="0"/>
        <v xml:space="preserve"> </v>
      </c>
    </row>
    <row r="44" spans="1:8" x14ac:dyDescent="0.25">
      <c r="A44" s="19"/>
      <c r="B44" s="20"/>
      <c r="C44" s="21"/>
      <c r="D44" s="21"/>
      <c r="E44" s="22"/>
      <c r="F44" s="23"/>
      <c r="G44" s="24" t="s">
        <v>45</v>
      </c>
      <c r="H44" s="25" t="str">
        <f t="shared" si="0"/>
        <v xml:space="preserve"> </v>
      </c>
    </row>
    <row r="45" spans="1:8" x14ac:dyDescent="0.25">
      <c r="A45" s="41"/>
      <c r="B45" s="42"/>
      <c r="C45" s="43"/>
      <c r="D45" s="43"/>
      <c r="E45" s="44"/>
      <c r="F45" s="45"/>
      <c r="G45" s="46" t="s">
        <v>45</v>
      </c>
      <c r="H45" s="47" t="str">
        <f t="shared" si="0"/>
        <v xml:space="preserve"> </v>
      </c>
    </row>
    <row r="46" spans="1:8" s="48" customFormat="1" x14ac:dyDescent="0.25">
      <c r="G46" s="49"/>
      <c r="H46" s="50"/>
    </row>
  </sheetData>
  <sheetProtection sheet="1" objects="1" scenarios="1" selectLockedCells="1"/>
  <dataValidations count="2">
    <dataValidation type="list" allowBlank="1" showInputMessage="1" showErrorMessage="1" sqref="G2:G45" xr:uid="{00000000-0002-0000-0200-000000000000}">
      <formula1>"Auto, Manual"</formula1>
    </dataValidation>
    <dataValidation type="list" allowBlank="1" showInputMessage="1" showErrorMessage="1" sqref="C2:C45" xr:uid="{00000000-0002-0000-0200-000001000000}">
      <formula1>"TEST_HEADER, TEST_CELL, CUSTOMER_SPECIFIC"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size="32" baseType="lpstr">
      <vt:lpstr>LogSheet</vt:lpstr>
      <vt:lpstr>TestHeader</vt:lpstr>
      <vt:lpstr>Header Data</vt:lpstr>
      <vt:lpstr>H_ARCH_DATE</vt:lpstr>
      <vt:lpstr>H_ARCH_SET_ID</vt:lpstr>
      <vt:lpstr>H_BUILD_NO</vt:lpstr>
      <vt:lpstr>H_CLEANED</vt:lpstr>
      <vt:lpstr>H_CODE_WORD</vt:lpstr>
      <vt:lpstr>H_CUSTOMER</vt:lpstr>
      <vt:lpstr>H_CUSTOMER_REP1</vt:lpstr>
      <vt:lpstr>H_CUSTOMER_REP2</vt:lpstr>
      <vt:lpstr>H_DOCUMENT_NO</vt:lpstr>
      <vt:lpstr>H_DOCUMENT_REV</vt:lpstr>
      <vt:lpstr>H_ENGINE_NAME</vt:lpstr>
      <vt:lpstr>H_ENGINE_SERIAL_NO</vt:lpstr>
      <vt:lpstr>H_ENGINE_STANDARD</vt:lpstr>
      <vt:lpstr>H_ORDER_NO</vt:lpstr>
      <vt:lpstr>H_TEST_CELL_NAME</vt:lpstr>
      <vt:lpstr>H_TEST_CLOSED</vt:lpstr>
      <vt:lpstr>H_TEST_CLOSED_DATE</vt:lpstr>
      <vt:lpstr>H_TEST_DATE</vt:lpstr>
      <vt:lpstr>H_TEST_DESC</vt:lpstr>
      <vt:lpstr>H_TEST_ENG</vt:lpstr>
      <vt:lpstr>H_TEST_ENG2</vt:lpstr>
      <vt:lpstr>H_TEST_ENG3</vt:lpstr>
      <vt:lpstr>H_TEST_ENG4</vt:lpstr>
      <vt:lpstr>H_TEST_ID</vt:lpstr>
      <vt:lpstr>H_TEST_NAME</vt:lpstr>
      <vt:lpstr>H_TEST_OPER1</vt:lpstr>
      <vt:lpstr>H_TEST_OPER2</vt:lpstr>
      <vt:lpstr>H_TEST_OPER3</vt:lpstr>
      <vt:lpstr>H_TEST_OPER4</vt:lpstr>
    </vt:vector>
  </TitlesOfParts>
  <Company>MDS Aero Support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 Agou</dc:creator>
  <cp:lastModifiedBy>engineer</cp:lastModifiedBy>
  <cp:lastPrinted>2018-09-18T21:03:59Z</cp:lastPrinted>
  <dcterms:created xsi:type="dcterms:W3CDTF">2007-02-21T21:57:24Z</dcterms:created>
  <dcterms:modified xsi:type="dcterms:W3CDTF">2019-05-14T22:46:51Z</dcterms:modified>
</cp:coreProperties>
</file>